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0E6EC7B2-B606-49D5-82CD-80EAD1E5E0A2}"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<sst xmlns="http://schemas.openxmlformats.org/spreadsheetml/2006/main" count="1133" uniqueCount="596">
  <si>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</si>
  <si>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</si>
  <si>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</si>
  <si>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</si>
  <si>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</si>
  <si>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</si>
  <si>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</si>
  <si>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</si>
  <si>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</si>
  <si>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</si>
  <si>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</si>
  <si>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</si>
  <si>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</si>
  <si>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</si>
  <si>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</si>
  <si>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</si>
  <si>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</si>
  <si>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</si>
  <si>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</si>
  <si>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</si>
  <si>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</si>
  <si>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</si>
  <si>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</si>
  <si>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</si>
  <si>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</si>
  <si>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</si>
  <si>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</si>
  <si>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</si>
  <si>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</si>
  <si>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</si>
  <si>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</si>
  <si>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</si>
  <si>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</si>
  <si>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</si>
  <si>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</si>
  <si>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</si>
  <si>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</si>
  <si>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</si>
  <si>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</si>
  <si>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</si>
  <si>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</si>
  <si>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</si>
  <si>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</si>
  <si>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</si>
  <si>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</si>
  <si>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</si>
  <si>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</si>
  <si>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</si>
  <si>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</si>
  <si>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</si>
  <si>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</si>
  <si>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</si>
  <si>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</si>
  <si>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</si>
  <si>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</si>
  <si>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</si>
  <si>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</si>
  <si>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</si>
  <si>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</si>
  <si>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</si>
  <si>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</si>
  <si>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</si>
  <si>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</si>
  <si>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</si>
  <si>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</si>
  <si>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</si>
  <si>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</si>
  <si>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</si>
  <si>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</si>
  <si>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</si>
  <si>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</si>
  <si>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</si>
  <si>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</si>
  <si>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</si>
  <si>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</si>
  <si>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</si>
  <si>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</si>
  <si>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</si>
  <si>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</si>
  <si>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</si>
  <si>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</si>
  <si>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</si>
  <si>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</si>
  <si>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</si>
  <si>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</si>
  <si>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</si>
  <si>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</si>
  <si>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</si>
  <si>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</si>
  <si>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</si>
  <si>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</si>
  <si>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</si>
  <si>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</si>
  <si>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</si>
  <si>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</si>
  <si>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</si>
  <si>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</si>
  <si>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</si>
  <si>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</si>
  <si>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</si>
  <si>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鴨川市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</si>
  <si>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</si>
  <si>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</si>
  <si>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</si>
  <si>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</si>
  <si>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</si>
  <si>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</si>
  <si>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</si>
  <si>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</si>
  <si>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</si>
  <si>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</si>
  <si>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</si>
  <si>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</si>
  <si>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</si>
  <si>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</si>
  <si>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</si>
  <si>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</si>
  <si>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</si>
  <si>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</si>
  <si>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</si>
  <si>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</si>
  <si>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</si>
  <si>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</si>
  <si>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</si>
  <si>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</si>
  <si>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</si>
  <si>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</si>
  <si>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</si>
  <si>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</si>
  <si>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</si>
  <si>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</si>
  <si>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</si>
  <si>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</si>
  <si>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</si>
  <si>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</si>
  <si>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</si>
  <si>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</si>
  <si>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</si>
  <si>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</si>
  <si>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</si>
  <si>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</si>
  <si>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</si>
  <si>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</si>
  <si>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</si>
  <si>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</si>
  <si>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</si>
  <si>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</si>
  <si>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</si>
  <si>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</si>
  <si>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</si>
  <si>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</si>
  <si>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</si>
  <si>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</si>
  <si>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</si>
  <si>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</si>
  <si>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</si>
  <si>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</si>
  <si>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</si>
  <si>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</si>
  <si>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</si>
  <si>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</si>
  <si>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</si>
  <si>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</si>
  <si>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</si>
  <si>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</si>
  <si>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</si>
  <si>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</si>
  <si>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</si>
  <si>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</si>
  <si>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</si>
  <si>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</si>
  <si>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</si>
  <si>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</si>
  <si>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</si>
  <si>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</si>
  <si>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</si>
  <si>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</si>
  <si>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</si>
  <si>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</si>
  <si>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</si>
  <si>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</si>
  <si>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</si>
  <si>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</si>
  <si>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</si>
  <si>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</si>
  <si>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</si>
  <si>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</si>
  <si>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</si>
  <si>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</si>
  <si>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</si>
  <si>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</si>
  <si>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</si>
  <si>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</si>
  <si>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</si>
  <si>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</si>
  <si>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</si>
  <si>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</si>
  <si>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</si>
  <si>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</si>
  <si>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</si>
  <si>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</si>
  <si>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</si>
  <si>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</si>
  <si>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</si>
  <si>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</si>
  <si>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</si>
  <si>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</si>
  <si>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</si>
  <si>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</si>
  <si>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</si>
  <si>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</si>
  <si>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</si>
  <si>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</si>
  <si>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</si>
  <si>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</si>
  <si>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</si>
  <si>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千葉県鴨川市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</si>
  <si>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</si>
  <si>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</si>
  <si>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</si>
  <si>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</si>
  <si>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</si>
  <si>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</si>
  <si>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</si>
  <si>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</si>
  <si>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</si>
  <si>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</si>
  <si>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</si>
  <si>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</si>
  <si>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</si>
  <si>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</si>
  <si>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</si>
  <si>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</si>
  <si>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</si>
  <si>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</si>
  <si>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</si>
  <si>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</si>
  <si>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</si>
  <si>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</si>
  <si>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</si>
  <si>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</si>
  <si>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</si>
  <si>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</si>
  <si>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</si>
  <si>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</si>
  <si>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</si>
  <si>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</si>
  <si>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</si>
  <si>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</si>
  <si>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</si>
  <si>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</si>
  <si>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</si>
  <si>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</si>
  <si>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</si>
  <si>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</si>
  <si>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</si>
  <si>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</si>
  <si>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</si>
  <si>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</si>
  <si>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</si>
  <si>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</si>
  <si>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</si>
  <si>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</si>
  <si>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</si>
  <si>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</si>
  <si>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</si>
  <si>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</si>
  <si>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</si>
  <si>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</si>
  <si>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</si>
  <si>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</si>
  <si>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</si>
  <si>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</si>
  <si>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</si>
  <si>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</si>
  <si>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</si>
  <si>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</si>
  <si>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</si>
  <si>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</si>
  <si>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</si>
  <si>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</si>
  <si>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</si>
  <si>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</si>
  <si>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</si>
  <si>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</si>
  <si>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</si>
  <si>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</si>
  <si>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</si>
  <si>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</si>
  <si>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</si>
  <si>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</si>
  <si>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</si>
  <si>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</si>
  <si>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</si>
  <si>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</si>
  <si>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</si>
  <si>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</si>
  <si>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</si>
  <si>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</si>
  <si>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</si>
  <si>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</si>
  <si>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</si>
  <si>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</si>
  <si>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</si>
  <si>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</si>
  <si>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</si>
  <si>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</si>
  <si>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</si>
  <si>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</si>
  <si>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</si>
  <si>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</si>
  <si>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</si>
  <si>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</si>
  <si>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</si>
  <si>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</si>
  <si>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</si>
  <si>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</si>
  <si>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</si>
  <si>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</si>
  <si>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</si>
  <si>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</si>
  <si>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</si>
  <si>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</si>
  <si>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</si>
  <si>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</si>
  <si>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</si>
  <si>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</si>
  <si>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</si>
  <si>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</si>
  <si>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</si>
  <si>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</si>
  <si>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</si>
  <si>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</si>
  <si>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</si>
  <si>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</si>
  <si>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</si>
  <si>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</si>
  <si>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</si>
  <si>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</si>
  <si>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</si>
  <si>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</si>
  <si>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</si>
  <si>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</si>
  <si>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</si>
  <si>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</si>
  <si>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</si>
  <si>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</si>
  <si>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</si>
  <si>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</si>
  <si>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</si>
  <si>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</si>
  <si>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</si>
  <si>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</si>
  <si>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</si>
  <si>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</si>
  <si>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</si>
  <si>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</si>
  <si>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</si>
  <si>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</si>
  <si>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</si>
  <si>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</si>
  <si>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</si>
  <si>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</si>
  <si>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</si>
  <si>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</si>
  <si>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</si>
  <si>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</si>
  <si>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</si>
  <si>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千葉県鴨川市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</si>
  <si>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</si>
  <si>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</si>
  <si>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</si>
  <si>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</si>
  <si>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</si>
  <si>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</si>
  <si>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</si>
  <si>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</si>
  <si>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</si>
  <si>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</si>
  <si>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</si>
  <si>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</si>
  <si>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</si>
  <si>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</si>
  <si>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</si>
  <si>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</si>
  <si>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</si>
  <si>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</si>
  <si>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</si>
  <si>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</si>
  <si>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</si>
  <si>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</si>
  <si>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</si>
  <si>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</si>
  <si>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</si>
  <si>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</si>
  <si>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</si>
  <si>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</si>
  <si>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</si>
  <si>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</si>
  <si>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</si>
  <si>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</si>
  <si>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</si>
  <si>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</si>
  <si>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</si>
  <si>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</si>
  <si>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</si>
  <si>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</si>
  <si>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</si>
  <si>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</si>
  <si>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</si>
  <si>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</si>
  <si>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</si>
  <si>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</si>
  <si>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</si>
  <si>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</si>
  <si>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</si>
  <si>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</si>
  <si>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</si>
  <si>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</si>
  <si>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</si>
  <si>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</si>
  <si>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</si>
  <si>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</si>
  <si>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</si>
  <si>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</si>
  <si>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</si>
  <si>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</si>
  <si>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</si>
  <si>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</si>
  <si>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</si>
  <si>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</si>
  <si>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</si>
  <si>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</si>
  <si>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</si>
  <si>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</si>
  <si>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</si>
  <si>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</si>
  <si>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</si>
  <si>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</si>
  <si>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</si>
  <si>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</si>
  <si>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</si>
  <si>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</si>
  <si>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</si>
  <si>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</si>
  <si>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</si>
  <si>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</si>
  <si>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</si>
  <si>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</si>
  <si>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</si>
  <si>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</si>
  <si>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</si>
  <si>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</si>
  <si>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</si>
  <si>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</si>
  <si>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</si>
  <si>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</si>
  <si>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</si>
  <si>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</si>
  <si>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</si>
  <si>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</si>
  <si>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</si>
  <si>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</si>
  <si>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</si>
  <si>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</si>
  <si>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</si>
  <si>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</si>
  <si>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</si>
  <si>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</si>
  <si>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</si>
  <si>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</si>
  <si>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</si>
  <si>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</si>
  <si>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</si>
  <si>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</si>
  <si>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</si>
  <si>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</si>
  <si>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</si>
  <si>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</si>
  <si>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</si>
  <si>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</si>
  <si>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</si>
  <si>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</si>
  <si>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</si>
  <si>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</si>
  <si>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</si>
  <si>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</si>
  <si>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</si>
  <si>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</si>
  <si>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</si>
  <si>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</si>
  <si>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</si>
  <si>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</si>
  <si>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</si>
  <si>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</si>
  <si>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</si>
  <si>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</si>
  <si>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</si>
  <si>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</si>
  <si>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</si>
  <si>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</si>
  <si>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</si>
  <si>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</si>
  <si>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</si>
  <si>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</si>
  <si>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</si>
  <si>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</si>
  <si>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</si>
  <si>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</si>
  <si>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</si>
  <si>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</si>
  <si>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</si>
  <si>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</si>
  <si>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</si>
  <si>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</si>
  <si>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</si>
  <si>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</si>
  <si>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</si>
  <si>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</si>
  <si>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</si>
  <si>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</si>
  <si>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</si>
  <si>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</si>
  <si>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</si>
  <si>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</si>
  <si>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</si>
  <si>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</si>
  <si>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</si>
  <si>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</si>
  <si>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</si>
  <si>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</si>
  <si>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</si>
  <si>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</si>
  <si>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</si>
  <si>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</si>
  <si>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</si>
  <si>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</si>
  <si>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</si>
  <si>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</si>
  <si>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</si>
  <si>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</si>
  <si>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</si>
  <si>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</si>
  <si>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</si>
  <si>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</si>
  <si>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</si>
  <si>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</si>
  <si>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</si>
  <si>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</si>
  <si>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</si>
  <si>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</si>
  <si>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</si>
  <si>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3.86</t>
  </si>
  <si>
    <t>▲ 6.13</t>
  </si>
  <si>
    <t>水道事業会計</t>
  </si>
  <si>
    <t>一般会計</t>
  </si>
  <si>
    <t>病院事業会計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</si>
  <si>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</si>
  <si>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</si>
  <si>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</si>
  <si>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</si>
  <si>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</si>
  <si>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</si>
  <si>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</si>
  <si>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</si>
  <si>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</si>
  <si>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</si>
  <si>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</si>
  <si>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安房郡市広域市町村圏事務組合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</si>
  <si>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</si>
  <si>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</si>
  <si>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</si>
  <si>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</si>
  <si>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</si>
  <si>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</si>
  <si>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南房総広域水道企業団（水道用水供給事業会計）</t>
  </si>
  <si>
    <t>株式会社鴨川マリン開発</t>
  </si>
  <si>
    <t>鴨川観光プラットフォーム株式会社</t>
  </si>
  <si>
    <t>令和６年３月18日時点において、令和４年度決算書未作成</t>
  </si>
  <si>
    <t>地域振興基金</t>
    <rPh sb="0" eb="2">
      <t>チイキ</t>
    </rPh>
    <rPh sb="2" eb="4">
      <t>シンコウ</t>
    </rPh>
    <rPh sb="4" eb="6">
      <t>キキン</t>
    </rPh>
    <phoneticPr fontId="5"/>
  </si>
  <si>
    <t>ふるさぽーと基金</t>
    <rPh sb="6" eb="8">
      <t>キキン</t>
    </rPh>
    <phoneticPr fontId="5"/>
  </si>
  <si>
    <t>教育振興基金</t>
    <rPh sb="0" eb="2">
      <t>キョウイク</t>
    </rPh>
    <rPh sb="2" eb="4">
      <t>シンコウ</t>
    </rPh>
    <rPh sb="4" eb="6">
      <t>キキン</t>
    </rPh>
    <phoneticPr fontId="5"/>
  </si>
  <si>
    <t>三日月基金</t>
    <rPh sb="0" eb="3">
      <t>ミカヅキ</t>
    </rPh>
    <rPh sb="3" eb="5">
      <t>キキン</t>
    </rPh>
    <phoneticPr fontId="5"/>
  </si>
  <si>
    <t>まちづくり支援基金</t>
    <rPh sb="5" eb="7">
      <t>シエン</t>
    </rPh>
    <rPh sb="7" eb="9">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</si>
  <si>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</si>
  <si>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</si>
  <si>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</si>
  <si>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将来負担比率が83.0％と類似団体内平均値との比較において依然として高い水準にありながら、有形固定資産減価償却率</t>
    </r>
    <r>
      <rPr>
        <sz val="11"/>
        <rFont val="ＭＳ Ｐゴシック"/>
        <family val="3"/>
        <charset val="128"/>
      </rPr>
      <t>が62.9％と</t>
    </r>
    <r>
      <rPr>
        <sz val="11"/>
        <color indexed="8"/>
        <rFont val="ＭＳ Ｐゴシック"/>
        <family val="3"/>
        <charset val="128"/>
      </rPr>
      <t>類似団体平均値とほぼ同水準となっており、地方債の発行による将来負担の増加に対し、施設の老朽化対策があまり進んでいない可能性が考えられる。施設更新等の財源としては地方債の活用が見込まれるが、過度な将来負担とならないよう財政措置等を十分考慮しつつ、施設のマネジメントに努めていく。</t>
    </r>
    <rPh sb="93" eb="95">
      <t>ショウライ</t>
    </rPh>
    <rPh sb="95" eb="97">
      <t>フタン</t>
    </rPh>
    <rPh sb="98" eb="100">
      <t>ゾウカ</t>
    </rPh>
    <rPh sb="101" eb="102">
      <t>タイ</t>
    </rPh>
    <rPh sb="104" eb="106">
      <t>シセツ</t>
    </rPh>
    <rPh sb="107" eb="110">
      <t>ロウキュウカ</t>
    </rPh>
    <rPh sb="110" eb="112">
      <t>タイサク</t>
    </rPh>
    <rPh sb="116" eb="117">
      <t>スス</t>
    </rPh>
    <rPh sb="122" eb="125">
      <t>カノウセイ</t>
    </rPh>
    <rPh sb="126" eb="127">
      <t>カンガ</t>
    </rPh>
    <rPh sb="132" eb="134">
      <t>シセツ</t>
    </rPh>
    <rPh sb="134" eb="136">
      <t>コウシン</t>
    </rPh>
    <rPh sb="136" eb="137">
      <t>トウ</t>
    </rPh>
    <rPh sb="138" eb="140">
      <t>ザイゲン</t>
    </rPh>
    <rPh sb="144" eb="147">
      <t>チホウサイ</t>
    </rPh>
    <rPh sb="172" eb="174">
      <t>ザイセイ</t>
    </rPh>
    <rPh sb="174" eb="176">
      <t>ソチ</t>
    </rPh>
    <rPh sb="176" eb="177">
      <t>トウ</t>
    </rPh>
    <rPh sb="178" eb="180">
      <t>ジュウブン</t>
    </rPh>
    <rPh sb="180" eb="182">
      <t>コウリョ</t>
    </rPh>
    <rPh sb="186" eb="188">
      <t>シセツ</t>
    </rPh>
    <rPh sb="196" eb="19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</si>
  <si>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</si>
  <si>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</si>
  <si>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</si>
  <si>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</si>
  <si>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</si>
  <si>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</si>
  <si>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83.0％、実質公債費比率は9.8％と、類似団体と比較すると共に高い水準にある。将来負担比率は地方債現在高の減や充当可能基金の増等により減少している一方で、実質公債費比率は、一般廃棄物中継施設を整備したことや、一部事務組合に係る公債費が増となったことで増加した。
　財政状況が厳しい中、老朽化施設の改修や施設の統廃合にあたっては地方債の活用に頼らざるを得ないため、計画的な施設マネジメントと公債費の適正化に努めていく。</t>
    <rPh sb="48" eb="50">
      <t>ショウライ</t>
    </rPh>
    <rPh sb="50" eb="52">
      <t>フタン</t>
    </rPh>
    <rPh sb="52" eb="54">
      <t>ヒリツ</t>
    </rPh>
    <rPh sb="55" eb="58">
      <t>チホウサイ</t>
    </rPh>
    <rPh sb="58" eb="60">
      <t>ゲンザイ</t>
    </rPh>
    <rPh sb="60" eb="61">
      <t>ダカ</t>
    </rPh>
    <rPh sb="64" eb="66">
      <t>ジュウトウ</t>
    </rPh>
    <rPh sb="66" eb="68">
      <t>カノウ</t>
    </rPh>
    <rPh sb="68" eb="70">
      <t>キキン</t>
    </rPh>
    <rPh sb="72" eb="73">
      <t>トウ</t>
    </rPh>
    <rPh sb="76" eb="78">
      <t>ゲンショウ</t>
    </rPh>
    <rPh sb="82" eb="84">
      <t>イッポウ</t>
    </rPh>
    <rPh sb="105" eb="107">
      <t>セイビ</t>
    </rPh>
    <rPh sb="113" eb="115">
      <t>イチブ</t>
    </rPh>
    <rPh sb="115" eb="117">
      <t>ジム</t>
    </rPh>
    <rPh sb="117" eb="119">
      <t>クミアイ</t>
    </rPh>
    <rPh sb="120" eb="121">
      <t>カカ</t>
    </rPh>
    <rPh sb="122" eb="125">
      <t>コウサイヒ</t>
    </rPh>
    <rPh sb="126" eb="127">
      <t>ゾウ</t>
    </rPh>
    <rPh sb="134" eb="136">
      <t>ゾウカ</t>
    </rPh>
    <rPh sb="172" eb="175">
      <t>チホウサイ</t>
    </rPh>
    <rPh sb="179" eb="180">
      <t>タヨ</t>
    </rPh>
    <rPh sb="184" eb="185">
      <t>エ</t>
    </rPh>
    <rPh sb="211" eb="212">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</si>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</sst>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7" xfId="3" quotePrefix="1" applyNumberFormat="1" applyFont="1" applyBorder="1" applyAlignment="1" applyProtection="1">
      <alignment horizontal="right" vertical="center" shrinkToFit="1"/>
      <protection locked="0"/>
    </xf>
    <xf numFmtId="177" fontId="8" fillId="0" borderId="28" xfId="3" quotePrefix="1" applyNumberFormat="1" applyFont="1" applyBorder="1" applyAlignment="1" applyProtection="1">
      <alignment horizontal="right" vertical="center" shrinkToFit="1"/>
      <protection locked="0"/>
    </xf>
    <xf numFmtId="177" fontId="8" fillId="0" borderId="29" xfId="3" quotePrefix="1" applyNumberFormat="1" applyFont="1" applyBorder="1" applyAlignment="1" applyProtection="1">
      <alignment horizontal="right" vertical="center" shrinkToFit="1"/>
      <protection locked="0"/>
    </xf>
    <xf numFmtId="177" fontId="8" fillId="0" borderId="49" xfId="3" quotePrefix="1" applyNumberFormat="1" applyFont="1" applyBorder="1" applyAlignment="1" applyProtection="1">
      <alignment horizontal="right" vertical="center" shrinkToFit="1"/>
      <protection locked="0"/>
    </xf>
    <xf numFmtId="177" fontId="8" fillId="0" borderId="48" xfId="3" quotePrefix="1" applyNumberFormat="1" applyFont="1" applyBorder="1" applyAlignment="1" applyProtection="1">
      <alignment horizontal="right" vertical="center" shrinkToFit="1"/>
      <protection locked="0"/>
    </xf>
    <xf numFmtId="177" fontId="8" fillId="0" borderId="47" xfId="3" quotePrefix="1" applyNumberFormat="1" applyFont="1" applyBorder="1" applyAlignment="1" applyProtection="1">
      <alignment horizontal="right" vertical="center" shrinkToFit="1"/>
      <protection locked="0"/>
    </xf>
    <xf numFmtId="177" fontId="8" fillId="0" borderId="20" xfId="3" quotePrefix="1" applyNumberFormat="1" applyFont="1" applyBorder="1" applyAlignment="1" applyProtection="1">
      <alignment horizontal="right" vertical="center" shrinkToFit="1"/>
      <protection locked="0"/>
    </xf>
    <xf numFmtId="177" fontId="8" fillId="0" borderId="21" xfId="3" quotePrefix="1" applyNumberFormat="1" applyFont="1" applyBorder="1" applyAlignment="1" applyProtection="1">
      <alignment horizontal="right" vertical="center" shrinkToFit="1"/>
      <protection locked="0"/>
    </xf>
    <xf numFmtId="177" fontId="8" fillId="0" borderId="22"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38C1079-6BD4-4DEF-BFF9-250FDB7029A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7840-437C-B1E7-36E7B16498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50936</c:v>
                </c:pt>
                <c:pt idx="1">
                  <c:v>50247</c:v>
                </c:pt>
                <c:pt idx="2">
                  <c:v>45116</c:v>
                </c:pt>
                <c:pt idx="3">
                  <c:v>70806</c:v>
                </c:pt>
                <c:pt idx="4">
                  <c:v>47178</c:v>
                </c:pt>
              </c:numCache>
            </c:numRef>
          </c:val>
          <c:smooth val="0"/>
          <c:extLst>
            <c:ext xmlns:c16="http://schemas.microsoft.com/office/drawing/2014/chart" uri="{C3380CC4-5D6E-409C-BE32-E72D297353CC}">
              <c16:uniqueId val="{00000001-7840-437C-B1E7-36E7B16498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4.62</c:v>
                </c:pt>
                <c:pt idx="1">
                  <c:v>5.26</c:v>
                </c:pt>
                <c:pt idx="2">
                  <c:v>6.12</c:v>
                </c:pt>
                <c:pt idx="3">
                  <c:v>8.56</c:v>
                </c:pt>
                <c:pt idx="4">
                  <c:v>7.39</c:v>
                </c:pt>
              </c:numCache>
            </c:numRef>
          </c:val>
          <c:extLst>
            <c:ext xmlns:c16="http://schemas.microsoft.com/office/drawing/2014/chart" uri="{C3380CC4-5D6E-409C-BE32-E72D297353CC}">
              <c16:uniqueId val="{00000000-7E86-4CB0-BF66-015F3ACF3C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14.09</c:v>
                </c:pt>
                <c:pt idx="1">
                  <c:v>7.61</c:v>
                </c:pt>
                <c:pt idx="2">
                  <c:v>8.82</c:v>
                </c:pt>
                <c:pt idx="3">
                  <c:v>12.53</c:v>
                </c:pt>
                <c:pt idx="4">
                  <c:v>17.37</c:v>
                </c:pt>
              </c:numCache>
            </c:numRef>
          </c:val>
          <c:extLst>
            <c:ext xmlns:c16="http://schemas.microsoft.com/office/drawing/2014/chart" uri="{C3380CC4-5D6E-409C-BE32-E72D297353CC}">
              <c16:uniqueId val="{00000001-7E86-4CB0-BF66-015F3ACF3C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-3.86</c:v>
                </c:pt>
                <c:pt idx="1">
                  <c:v>-6.13</c:v>
                </c:pt>
                <c:pt idx="2">
                  <c:v>2.58</c:v>
                </c:pt>
                <c:pt idx="3">
                  <c:v>6.72</c:v>
                </c:pt>
                <c:pt idx="4">
                  <c:v>2.97</c:v>
                </c:pt>
              </c:numCache>
            </c:numRef>
          </c:val>
          <c:smooth val="0"/>
          <c:extLst>
            <c:ext xmlns:c16="http://schemas.microsoft.com/office/drawing/2014/chart" uri="{C3380CC4-5D6E-409C-BE32-E72D297353CC}">
              <c16:uniqueId val="{00000002-7E86-4CB0-BF66-015F3ACF3C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58-4E07-8FBE-04BEE073D5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58-4E07-8FBE-04BEE073D55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58-4E07-8FBE-04BEE073D55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C58-4E07-8FBE-04BEE073D55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BC58-4E07-8FBE-04BEE073D55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0.73</c:v>
                </c:pt>
                <c:pt idx="2">
                  <c:v>#N/A</c:v>
                </c:pt>
                <c:pt idx="3">
                  <c:v>0.82</c:v>
                </c:pt>
                <c:pt idx="4">
                  <c:v>#N/A</c:v>
                </c:pt>
                <c:pt idx="5">
                  <c:v>0.35</c:v>
                </c:pt>
                <c:pt idx="6">
                  <c:v>#N/A</c:v>
                </c:pt>
                <c:pt idx="7">
                  <c:v>0.3</c:v>
                </c:pt>
                <c:pt idx="8">
                  <c:v>#N/A</c:v>
                </c:pt>
                <c:pt idx="9">
                  <c:v>0.24</c:v>
                </c:pt>
              </c:numCache>
            </c:numRef>
          </c:val>
          <c:extLst>
            <c:ext xmlns:c16="http://schemas.microsoft.com/office/drawing/2014/chart" uri="{C3380CC4-5D6E-409C-BE32-E72D297353CC}">
              <c16:uniqueId val="{00000005-BC58-4E07-8FBE-04BEE073D55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c:v>
                </c:pt>
                <c:pt idx="2">
                  <c:v>#N/A</c:v>
                </c:pt>
                <c:pt idx="3">
                  <c:v>1.59</c:v>
                </c:pt>
                <c:pt idx="4">
                  <c:v>#N/A</c:v>
                </c:pt>
                <c:pt idx="5">
                  <c:v>0.79</c:v>
                </c:pt>
                <c:pt idx="6">
                  <c:v>#N/A</c:v>
                </c:pt>
                <c:pt idx="7">
                  <c:v>1.69</c:v>
                </c:pt>
                <c:pt idx="8">
                  <c:v>#N/A</c:v>
                </c:pt>
                <c:pt idx="9">
                  <c:v>0.95</c:v>
                </c:pt>
              </c:numCache>
            </c:numRef>
          </c:val>
          <c:extLst>
            <c:ext xmlns:c16="http://schemas.microsoft.com/office/drawing/2014/chart" uri="{C3380CC4-5D6E-409C-BE32-E72D297353CC}">
              <c16:uniqueId val="{00000006-BC58-4E07-8FBE-04BEE073D554}"/>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2.41</c:v>
                </c:pt>
                <c:pt idx="2">
                  <c:v>#N/A</c:v>
                </c:pt>
                <c:pt idx="3">
                  <c:v>2.77</c:v>
                </c:pt>
                <c:pt idx="4">
                  <c:v>#N/A</c:v>
                </c:pt>
                <c:pt idx="5">
                  <c:v>2.42</c:v>
                </c:pt>
                <c:pt idx="6">
                  <c:v>#N/A</c:v>
                </c:pt>
                <c:pt idx="7">
                  <c:v>3.36</c:v>
                </c:pt>
                <c:pt idx="8">
                  <c:v>#N/A</c:v>
                </c:pt>
                <c:pt idx="9">
                  <c:v>5.9</c:v>
                </c:pt>
              </c:numCache>
            </c:numRef>
          </c:val>
          <c:extLst>
            <c:ext xmlns:c16="http://schemas.microsoft.com/office/drawing/2014/chart" uri="{C3380CC4-5D6E-409C-BE32-E72D297353CC}">
              <c16:uniqueId val="{00000007-BC58-4E07-8FBE-04BEE073D5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4.62</c:v>
                </c:pt>
                <c:pt idx="2">
                  <c:v>#N/A</c:v>
                </c:pt>
                <c:pt idx="3">
                  <c:v>5.26</c:v>
                </c:pt>
                <c:pt idx="4">
                  <c:v>#N/A</c:v>
                </c:pt>
                <c:pt idx="5">
                  <c:v>6.12</c:v>
                </c:pt>
                <c:pt idx="6">
                  <c:v>#N/A</c:v>
                </c:pt>
                <c:pt idx="7">
                  <c:v>8.56</c:v>
                </c:pt>
                <c:pt idx="8">
                  <c:v>#N/A</c:v>
                </c:pt>
                <c:pt idx="9">
                  <c:v>7.38</c:v>
                </c:pt>
              </c:numCache>
            </c:numRef>
          </c:val>
          <c:extLst>
            <c:ext xmlns:c16="http://schemas.microsoft.com/office/drawing/2014/chart" uri="{C3380CC4-5D6E-409C-BE32-E72D297353CC}">
              <c16:uniqueId val="{00000008-BC58-4E07-8FBE-04BEE073D55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14.4</c:v>
                </c:pt>
                <c:pt idx="2">
                  <c:v>#N/A</c:v>
                </c:pt>
                <c:pt idx="3">
                  <c:v>14.57</c:v>
                </c:pt>
                <c:pt idx="4">
                  <c:v>#N/A</c:v>
                </c:pt>
                <c:pt idx="5">
                  <c:v>14.02</c:v>
                </c:pt>
                <c:pt idx="6">
                  <c:v>#N/A</c:v>
                </c:pt>
                <c:pt idx="7">
                  <c:v>13.03</c:v>
                </c:pt>
                <c:pt idx="8">
                  <c:v>#N/A</c:v>
                </c:pt>
                <c:pt idx="9">
                  <c:v>10.87</c:v>
                </c:pt>
              </c:numCache>
            </c:numRef>
          </c:val>
          <c:extLst>
            <c:ext xmlns:c16="http://schemas.microsoft.com/office/drawing/2014/chart" uri="{C3380CC4-5D6E-409C-BE32-E72D297353CC}">
              <c16:uniqueId val="{00000009-BC58-4E07-8FBE-04BEE073D5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1281</c:v>
                </c:pt>
                <c:pt idx="5">
                  <c:v>1262</c:v>
                </c:pt>
                <c:pt idx="8">
                  <c:v>1286</c:v>
                </c:pt>
                <c:pt idx="11">
                  <c:v>1258</c:v>
                </c:pt>
                <c:pt idx="14">
                  <c:v>1246</c:v>
                </c:pt>
              </c:numCache>
            </c:numRef>
          </c:val>
          <c:extLst>
            <c:ext xmlns:c16="http://schemas.microsoft.com/office/drawing/2014/chart" uri="{C3380CC4-5D6E-409C-BE32-E72D297353CC}">
              <c16:uniqueId val="{00000000-FFFD-410C-BCB9-8DB0384F95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FD-410C-BCB9-8DB0384F95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345</c:v>
                </c:pt>
                <c:pt idx="3">
                  <c:v>0</c:v>
                </c:pt>
                <c:pt idx="6">
                  <c:v>0</c:v>
                </c:pt>
                <c:pt idx="9">
                  <c:v>0</c:v>
                </c:pt>
                <c:pt idx="12">
                  <c:v>16</c:v>
                </c:pt>
              </c:numCache>
            </c:numRef>
          </c:val>
          <c:extLst>
            <c:ext xmlns:c16="http://schemas.microsoft.com/office/drawing/2014/chart" uri="{C3380CC4-5D6E-409C-BE32-E72D297353CC}">
              <c16:uniqueId val="{00000002-FFFD-410C-BCB9-8DB0384F95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70</c:v>
                </c:pt>
                <c:pt idx="3">
                  <c:v>77</c:v>
                </c:pt>
                <c:pt idx="6">
                  <c:v>94</c:v>
                </c:pt>
                <c:pt idx="9">
                  <c:v>95</c:v>
                </c:pt>
                <c:pt idx="12">
                  <c:v>116</c:v>
                </c:pt>
              </c:numCache>
            </c:numRef>
          </c:val>
          <c:extLst>
            <c:ext xmlns:c16="http://schemas.microsoft.com/office/drawing/2014/chart" uri="{C3380CC4-5D6E-409C-BE32-E72D297353CC}">
              <c16:uniqueId val="{00000003-FFFD-410C-BCB9-8DB0384F95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45</c:v>
                </c:pt>
                <c:pt idx="3">
                  <c:v>36</c:v>
                </c:pt>
                <c:pt idx="6">
                  <c:v>38</c:v>
                </c:pt>
                <c:pt idx="9">
                  <c:v>49</c:v>
                </c:pt>
                <c:pt idx="12">
                  <c:v>51</c:v>
                </c:pt>
              </c:numCache>
            </c:numRef>
          </c:val>
          <c:extLst>
            <c:ext xmlns:c16="http://schemas.microsoft.com/office/drawing/2014/chart" uri="{C3380CC4-5D6E-409C-BE32-E72D297353CC}">
              <c16:uniqueId val="{00000004-FFFD-410C-BCB9-8DB0384F95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FD-410C-BCB9-8DB0384F95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FD-410C-BCB9-8DB0384F95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1840</c:v>
                </c:pt>
                <c:pt idx="3">
                  <c:v>1910</c:v>
                </c:pt>
                <c:pt idx="6">
                  <c:v>1961</c:v>
                </c:pt>
                <c:pt idx="9">
                  <c:v>1966</c:v>
                </c:pt>
                <c:pt idx="12">
                  <c:v>1977</c:v>
                </c:pt>
              </c:numCache>
            </c:numRef>
          </c:val>
          <c:extLst>
            <c:ext xmlns:c16="http://schemas.microsoft.com/office/drawing/2014/chart" uri="{C3380CC4-5D6E-409C-BE32-E72D297353CC}">
              <c16:uniqueId val="{00000007-FFFD-410C-BCB9-8DB0384F95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1019</c:v>
                </c:pt>
                <c:pt idx="2">
                  <c:v>#N/A</c:v>
                </c:pt>
                <c:pt idx="3">
                  <c:v>#N/A</c:v>
                </c:pt>
                <c:pt idx="4">
                  <c:v>761</c:v>
                </c:pt>
                <c:pt idx="5">
                  <c:v>#N/A</c:v>
                </c:pt>
                <c:pt idx="6">
                  <c:v>#N/A</c:v>
                </c:pt>
                <c:pt idx="7">
                  <c:v>807</c:v>
                </c:pt>
                <c:pt idx="8">
                  <c:v>#N/A</c:v>
                </c:pt>
                <c:pt idx="9">
                  <c:v>#N/A</c:v>
                </c:pt>
                <c:pt idx="10">
                  <c:v>852</c:v>
                </c:pt>
                <c:pt idx="11">
                  <c:v>#N/A</c:v>
                </c:pt>
                <c:pt idx="12">
                  <c:v>#N/A</c:v>
                </c:pt>
                <c:pt idx="13">
                  <c:v>914</c:v>
                </c:pt>
                <c:pt idx="14">
                  <c:v>#N/A</c:v>
                </c:pt>
              </c:numCache>
            </c:numRef>
          </c:val>
          <c:smooth val="0"/>
          <c:extLst>
            <c:ext xmlns:c16="http://schemas.microsoft.com/office/drawing/2014/chart" uri="{C3380CC4-5D6E-409C-BE32-E72D297353CC}">
              <c16:uniqueId val="{00000008-FFFD-410C-BCB9-8DB0384F95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13584</c:v>
                </c:pt>
                <c:pt idx="5">
                  <c:v>13141</c:v>
                </c:pt>
                <c:pt idx="8">
                  <c:v>13655</c:v>
                </c:pt>
                <c:pt idx="11">
                  <c:v>13726</c:v>
                </c:pt>
                <c:pt idx="14">
                  <c:v>12959</c:v>
                </c:pt>
              </c:numCache>
            </c:numRef>
          </c:val>
          <c:extLst>
            <c:ext xmlns:c16="http://schemas.microsoft.com/office/drawing/2014/chart" uri="{C3380CC4-5D6E-409C-BE32-E72D297353CC}">
              <c16:uniqueId val="{00000000-D029-435A-9C26-6F93B41757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55</c:v>
                </c:pt>
                <c:pt idx="5">
                  <c:v>44</c:v>
                </c:pt>
                <c:pt idx="8">
                  <c:v>33</c:v>
                </c:pt>
                <c:pt idx="11">
                  <c:v>23</c:v>
                </c:pt>
                <c:pt idx="14">
                  <c:v>15</c:v>
                </c:pt>
              </c:numCache>
            </c:numRef>
          </c:val>
          <c:extLst>
            <c:ext xmlns:c16="http://schemas.microsoft.com/office/drawing/2014/chart" uri="{C3380CC4-5D6E-409C-BE32-E72D297353CC}">
              <c16:uniqueId val="{00000001-D029-435A-9C26-6F93B41757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3067</c:v>
                </c:pt>
                <c:pt idx="5">
                  <c:v>2449</c:v>
                </c:pt>
                <c:pt idx="8">
                  <c:v>2473</c:v>
                </c:pt>
                <c:pt idx="11">
                  <c:v>2994</c:v>
                </c:pt>
                <c:pt idx="14">
                  <c:v>3419</c:v>
                </c:pt>
              </c:numCache>
            </c:numRef>
          </c:val>
          <c:extLst>
            <c:ext xmlns:c16="http://schemas.microsoft.com/office/drawing/2014/chart" uri="{C3380CC4-5D6E-409C-BE32-E72D297353CC}">
              <c16:uniqueId val="{00000002-D029-435A-9C26-6F93B41757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29-435A-9C26-6F93B41757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29-435A-9C26-6F93B41757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30</c:v>
                </c:pt>
                <c:pt idx="3">
                  <c:v>23</c:v>
                </c:pt>
                <c:pt idx="6">
                  <c:v>15</c:v>
                </c:pt>
                <c:pt idx="9">
                  <c:v>8</c:v>
                </c:pt>
                <c:pt idx="12">
                  <c:v>0</c:v>
                </c:pt>
              </c:numCache>
            </c:numRef>
          </c:val>
          <c:extLst>
            <c:ext xmlns:c16="http://schemas.microsoft.com/office/drawing/2014/chart" uri="{C3380CC4-5D6E-409C-BE32-E72D297353CC}">
              <c16:uniqueId val="{00000005-D029-435A-9C26-6F93B41757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4523</c:v>
                </c:pt>
                <c:pt idx="3">
                  <c:v>4415</c:v>
                </c:pt>
                <c:pt idx="6">
                  <c:v>4304</c:v>
                </c:pt>
                <c:pt idx="9">
                  <c:v>4144</c:v>
                </c:pt>
                <c:pt idx="12">
                  <c:v>3944</c:v>
                </c:pt>
              </c:numCache>
            </c:numRef>
          </c:val>
          <c:extLst>
            <c:ext xmlns:c16="http://schemas.microsoft.com/office/drawing/2014/chart" uri="{C3380CC4-5D6E-409C-BE32-E72D297353CC}">
              <c16:uniqueId val="{00000006-D029-435A-9C26-6F93B41757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809</c:v>
                </c:pt>
                <c:pt idx="3">
                  <c:v>755</c:v>
                </c:pt>
                <c:pt idx="6">
                  <c:v>726</c:v>
                </c:pt>
                <c:pt idx="9">
                  <c:v>689</c:v>
                </c:pt>
                <c:pt idx="12">
                  <c:v>556</c:v>
                </c:pt>
              </c:numCache>
            </c:numRef>
          </c:val>
          <c:extLst>
            <c:ext xmlns:c16="http://schemas.microsoft.com/office/drawing/2014/chart" uri="{C3380CC4-5D6E-409C-BE32-E72D297353CC}">
              <c16:uniqueId val="{00000007-D029-435A-9C26-6F93B41757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102</c:v>
                </c:pt>
                <c:pt idx="3">
                  <c:v>33</c:v>
                </c:pt>
                <c:pt idx="6">
                  <c:v>606</c:v>
                </c:pt>
                <c:pt idx="9">
                  <c:v>970</c:v>
                </c:pt>
                <c:pt idx="12">
                  <c:v>953</c:v>
                </c:pt>
              </c:numCache>
            </c:numRef>
          </c:val>
          <c:extLst>
            <c:ext xmlns:c16="http://schemas.microsoft.com/office/drawing/2014/chart" uri="{C3380CC4-5D6E-409C-BE32-E72D297353CC}">
              <c16:uniqueId val="{00000008-D029-435A-9C26-6F93B41757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334</c:v>
                </c:pt>
              </c:numCache>
            </c:numRef>
          </c:val>
          <c:extLst>
            <c:ext xmlns:c16="http://schemas.microsoft.com/office/drawing/2014/chart" uri="{C3380CC4-5D6E-409C-BE32-E72D297353CC}">
              <c16:uniqueId val="{00000009-D029-435A-9C26-6F93B41757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19321</c:v>
                </c:pt>
                <c:pt idx="3">
                  <c:v>18961</c:v>
                </c:pt>
                <c:pt idx="6">
                  <c:v>18883</c:v>
                </c:pt>
                <c:pt idx="9">
                  <c:v>18652</c:v>
                </c:pt>
                <c:pt idx="12">
                  <c:v>17746</c:v>
                </c:pt>
              </c:numCache>
            </c:numRef>
          </c:val>
          <c:extLst>
            <c:ext xmlns:c16="http://schemas.microsoft.com/office/drawing/2014/chart" uri="{C3380CC4-5D6E-409C-BE32-E72D297353CC}">
              <c16:uniqueId val="{0000000A-D029-435A-9C26-6F93B41757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8079</c:v>
                </c:pt>
                <c:pt idx="2">
                  <c:v>#N/A</c:v>
                </c:pt>
                <c:pt idx="3">
                  <c:v>#N/A</c:v>
                </c:pt>
                <c:pt idx="4">
                  <c:v>8553</c:v>
                </c:pt>
                <c:pt idx="5">
                  <c:v>#N/A</c:v>
                </c:pt>
                <c:pt idx="6">
                  <c:v>#N/A</c:v>
                </c:pt>
                <c:pt idx="7">
                  <c:v>8372</c:v>
                </c:pt>
                <c:pt idx="8">
                  <c:v>#N/A</c:v>
                </c:pt>
                <c:pt idx="9">
                  <c:v>#N/A</c:v>
                </c:pt>
                <c:pt idx="10">
                  <c:v>7719</c:v>
                </c:pt>
                <c:pt idx="11">
                  <c:v>#N/A</c:v>
                </c:pt>
                <c:pt idx="12">
                  <c:v>#N/A</c:v>
                </c:pt>
                <c:pt idx="13">
                  <c:v>7141</c:v>
                </c:pt>
                <c:pt idx="14">
                  <c:v>#N/A</c:v>
                </c:pt>
              </c:numCache>
            </c:numRef>
          </c:val>
          <c:smooth val="0"/>
          <c:extLst>
            <c:ext xmlns:c16="http://schemas.microsoft.com/office/drawing/2014/chart" uri="{C3380CC4-5D6E-409C-BE32-E72D297353CC}">
              <c16:uniqueId val="{0000000B-D029-435A-9C26-6F93B41757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862</c:v>
                </c:pt>
                <c:pt idx="1">
                  <c:v>1273</c:v>
                </c:pt>
                <c:pt idx="2">
                  <c:v>1708</c:v>
                </c:pt>
              </c:numCache>
            </c:numRef>
          </c:val>
          <c:extLst>
            <c:ext xmlns:c16="http://schemas.microsoft.com/office/drawing/2014/chart" uri="{C3380CC4-5D6E-409C-BE32-E72D297353CC}">
              <c16:uniqueId val="{00000000-0BD1-4A67-B1FE-238A27DA39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0BD1-4A67-B1FE-238A27DA39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2185</c:v>
                </c:pt>
                <c:pt idx="1">
                  <c:v>2335</c:v>
                </c:pt>
                <c:pt idx="2">
                  <c:v>1937</c:v>
                </c:pt>
              </c:numCache>
            </c:numRef>
          </c:val>
          <c:extLst>
            <c:ext xmlns:c16="http://schemas.microsoft.com/office/drawing/2014/chart" uri="{C3380CC4-5D6E-409C-BE32-E72D297353CC}">
              <c16:uniqueId val="{00000002-0BD1-4A67-B1FE-238A27DA39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{26FF1911-5D9B-4FD0-92F3-94B935180DDE}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074-47F9-B16A-5E6E9FF945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{E42260E6-EBF5-4280-9568-93BA4C673C6B}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74-47F9-B16A-5E6E9FF945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{00B0C56C-0246-40AB-AB01-F7FCFDABDD58}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74-47F9-B16A-5E6E9FF945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{E5772A73-6271-41F2-BECC-29371C82BE02}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74-47F9-B16A-5E6E9FF945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{5C967077-2C3B-454E-87DB-8D2D0CBE5722}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74-47F9-B16A-5E6E9FF945F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{6CE227A0-74A0-482E-9719-485FC2AA513D}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074-47F9-B16A-5E6E9FF945F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{492D6AFF-4064-448B-BEA2-2F93DE9BBE26}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074-47F9-B16A-5E6E9FF945F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{9F9330E1-C073-4580-B289-46F88A630600}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074-47F9-B16A-5E6E9FF945F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{E1F282C4-4650-483F-93AC-47F4BE583616}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074-47F9-B16A-5E6E9FF945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58.9</c:v>
                </c:pt>
                <c:pt idx="16">
                  <c:v>60.3</c:v>
                </c:pt>
                <c:pt idx="24">
                  <c:v>62.2</c:v>
                </c:pt>
                <c:pt idx="32">
                  <c:v>62.9</c:v>
                </c:pt>
              </c:numCache>
            </c:numRef>
          </c:xVal>
          <c:yVal>
            <c:numRef>
              <c:f>公会計指標分析・財政指標組合せ分析表!$BP$51:$DC$51</c:f>
              <c:numCache>
                <c:formatCode>#,##0.0;"▲ "#,##0.0</c:formatCode>
                <c:ptCount val="40"/>
                <c:pt idx="0">
                  <c:v>97.7</c:v>
                </c:pt>
                <c:pt idx="8">
                  <c:v>105.1</c:v>
                </c:pt>
                <c:pt idx="16">
                  <c:v>98.5</c:v>
                </c:pt>
                <c:pt idx="24">
                  <c:v>86.6</c:v>
                </c:pt>
                <c:pt idx="32">
                  <c:v>83</c:v>
                </c:pt>
              </c:numCache>
            </c:numRef>
          </c:yVal>
          <c:smooth val="0"/>
          <c:extLst>
            <c:ext xmlns:c16="http://schemas.microsoft.com/office/drawing/2014/chart" uri="{C3380CC4-5D6E-409C-BE32-E72D297353CC}">
              <c16:uniqueId val="{00000009-3074-47F9-B16A-5E6E9FF945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0572229358869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{DFDD88C5-98BD-4895-A3E2-A85C3BE42E14}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074-47F9-B16A-5E6E9FF945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{A765734A-55F9-41FC-B757-FE3AF5569353}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74-47F9-B16A-5E6E9FF945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{3FA03014-B3FE-4011-ADB8-97C0DD9D0EDC}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74-47F9-B16A-5E6E9FF945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{FE88840F-1AE0-4F7D-8535-73F1FCF85E50}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74-47F9-B16A-5E6E9FF945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{91B916BD-EF0A-4AAD-9A58-AA16E7831EE7}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74-47F9-B16A-5E6E9FF945FF}"/>
                </c:ext>
              </c:extLst>
            </c:dLbl>
            <c:dLbl>
              <c:idx val="8"/>
              <c:layout>
                <c:manualLayout>
                  <c:x val="-3.715522882621776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{C4D08C4F-4760-4750-8879-2E484865F4B3}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074-47F9-B16A-5E6E9FF945F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{1D5D0B7A-CD94-46B3-BE15-11F523493150}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074-47F9-B16A-5E6E9FF945F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{85D1CD2E-A0B4-4B6F-A165-D0B6C223ED31}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074-47F9-B16A-5E6E9FF945F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{B65E8B8F-167C-47ED-8AF1-683F08D67F67}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074-47F9-B16A-5E6E9FF945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3074-47F9-B16A-5E6E9FF945FF}"/>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{B8687604-D5AD-4C2F-BFDC-1FEDF5C60B76}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83B-4509-AC9A-24CEDF169F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{5B242488-CBBE-4DE0-A2E5-30F1CD3BEA16}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3B-4509-AC9A-24CEDF169F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{F5271E8D-B875-409E-A4F5-3FAE19B2DA39}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3B-4509-AC9A-24CEDF169F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{58A478EC-6B9B-40F6-85AF-2A87D9A0D547}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3B-4509-AC9A-24CEDF169F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{15CD8850-F4FF-49C2-959A-D08716FB3563}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3B-4509-AC9A-24CEDF169FC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{0EB8CB95-B823-4341-87C2-603208C3DF77}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83B-4509-AC9A-24CEDF169FC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{E2C3C187-56F1-4AB8-B69B-7E8E20D81362}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83B-4509-AC9A-24CEDF169FC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{5E75DCA6-2CBA-4574-8AE7-EB2C21A68122}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83B-4509-AC9A-24CEDF169FC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{90740014-5FAB-4C46-8FF5-1EDC1CB65F24}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83B-4509-AC9A-24CEDF169F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c:v>
                </c:pt>
                <c:pt idx="16">
                  <c:v>10.3</c:v>
                </c:pt>
                <c:pt idx="24">
                  <c:v>9.4</c:v>
                </c:pt>
                <c:pt idx="32">
                  <c:v>9.8000000000000007</c:v>
                </c:pt>
              </c:numCache>
            </c:numRef>
          </c:xVal>
          <c:yVal>
            <c:numRef>
              <c:f>公会計指標分析・財政指標組合せ分析表!$BP$73:$DC$73</c:f>
              <c:numCache>
                <c:formatCode>#,##0.0;"▲ "#,##0.0</c:formatCode>
                <c:ptCount val="40"/>
                <c:pt idx="0">
                  <c:v>97.7</c:v>
                </c:pt>
                <c:pt idx="8">
                  <c:v>105.1</c:v>
                </c:pt>
                <c:pt idx="16">
                  <c:v>98.5</c:v>
                </c:pt>
                <c:pt idx="24">
                  <c:v>86.6</c:v>
                </c:pt>
                <c:pt idx="32">
                  <c:v>83</c:v>
                </c:pt>
              </c:numCache>
            </c:numRef>
          </c:yVal>
          <c:smooth val="0"/>
          <c:extLst>
            <c:ext xmlns:c16="http://schemas.microsoft.com/office/drawing/2014/chart" uri="{C3380CC4-5D6E-409C-BE32-E72D297353CC}">
              <c16:uniqueId val="{00000009-383B-4509-AC9A-24CEDF169F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147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{9337ED66-ADBA-4491-82B9-7681D1CE87A2}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83B-4509-AC9A-24CEDF169F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{7E2349A1-A982-4D59-AB63-867309882729}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3B-4509-AC9A-24CEDF169F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{2053498E-0F91-477E-AF51-9802437D5829}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3B-4509-AC9A-24CEDF169F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{D5E0B50E-BDB7-4B6C-8C42-F900FD9F1031}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3B-4509-AC9A-24CEDF169F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{8947EE21-224C-4994-9EF5-B1F5ED13D566}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3B-4509-AC9A-24CEDF169FC6}"/>
                </c:ext>
              </c:extLst>
            </c:dLbl>
            <c:dLbl>
              <c:idx val="8"/>
              <c:layout>
                <c:manualLayout>
                  <c:x val="-2.876601570038320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{AE4633BA-0BDA-4038-A589-244A18CDCEA7}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83B-4509-AC9A-24CEDF169FC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{B78F3396-6932-4180-AE28-A537DFE30EFF}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83B-4509-AC9A-24CEDF169FC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{AC44A026-0C95-46A3-833A-1B6FD03AAB5E}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83B-4509-AC9A-24CEDF169FC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{314B29F4-6621-402B-AA32-81E5E8E1A325}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83B-4509-AC9A-24CEDF169F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383B-4509-AC9A-24CEDF169FC6}"/>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31,277
30,677
191.14
18,570,419
17,744,458
726,700
9,835,169
17,746,014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令和４年度決算における財政力指数は</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ポイント減少した。類似団体の平均より高い値となっているものの、少子高齢化の進行及び人口減少による税収入の減少や財政需要の増加が懸念される。</a:t>
          </a:r>
        </a:p>
        <a:p>
          <a:r>
            <a:rPr kumimoji="1" lang="ja-JP" altLang="en-US" sz="1300">
              <a:latin typeface="ＭＳ Ｐゴシック" panose="020B0600070205080204" pitchFamily="50" charset="-128"/>
              <a:ea typeface="ＭＳ Ｐゴシック" panose="020B0600070205080204" pitchFamily="50" charset="-128"/>
            </a:rPr>
            <a:t>　財政基盤の安定を図るため、「強い鴨川づくりに向けた財政等適正化基本方針」に基づき、自主財源の確保、歳出削減に向けた取組を進めていく。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102870</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6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54610</xdr:rowOff>
    </xdr:from>
    <xdr:to>
      <xdr:col>19</xdr:col>
      <xdr:colOff>133350</xdr:colOff>
      <xdr:row>40</xdr:row>
      <xdr:rowOff>102870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54610</xdr:rowOff>
    </xdr:from>
    <xdr:to>
      <xdr:col>15</xdr:col>
      <xdr:colOff>82550</xdr:colOff>
      <xdr:row>40</xdr:row>
      <xdr:rowOff>54610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54610</xdr:rowOff>
    </xdr:from>
    <xdr:to>
      <xdr:col>11</xdr:col>
      <xdr:colOff>31750</xdr:colOff>
      <xdr:row>40</xdr:row>
      <xdr:rowOff>54610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52070</xdr:rowOff>
    </xdr:from>
    <xdr:to>
      <xdr:col>19</xdr:col>
      <xdr:colOff>184150</xdr:colOff>
      <xdr:row>40</xdr:row>
      <xdr:rowOff>153670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163847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3810</xdr:rowOff>
    </xdr:from>
    <xdr:to>
      <xdr:col>15</xdr:col>
      <xdr:colOff>133350</xdr:colOff>
      <xdr:row>40</xdr:row>
      <xdr:rowOff>105410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115587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3810</xdr:rowOff>
    </xdr:from>
    <xdr:to>
      <xdr:col>11</xdr:col>
      <xdr:colOff>82550</xdr:colOff>
      <xdr:row>40</xdr:row>
      <xdr:rowOff>105410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115587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3810</xdr:rowOff>
    </xdr:from>
    <xdr:to>
      <xdr:col>7</xdr:col>
      <xdr:colOff>31750</xdr:colOff>
      <xdr:row>40</xdr:row>
      <xdr:rowOff>105410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115587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令和４年度決算における経常収支比率は</a:t>
          </a:r>
          <a:r>
            <a:rPr kumimoji="1" lang="en-US" altLang="ja-JP" sz="1200">
              <a:latin typeface="ＭＳ Ｐゴシック" panose="020B0600070205080204" pitchFamily="50" charset="-128"/>
              <a:ea typeface="ＭＳ Ｐゴシック" panose="020B0600070205080204" pitchFamily="50" charset="-128"/>
            </a:rPr>
            <a:t>98.7</a:t>
          </a:r>
          <a:r>
            <a:rPr kumimoji="1" lang="ja-JP" altLang="en-US" sz="1200">
              <a:latin typeface="ＭＳ Ｐゴシック" panose="020B0600070205080204" pitchFamily="50" charset="-128"/>
              <a:ea typeface="ＭＳ Ｐゴシック" panose="020B0600070205080204" pitchFamily="50" charset="-128"/>
            </a:rPr>
            <a:t>％となり、前年度数値と比べて</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ポイントの増となった。この要因として、地方交付税が減となったことや新たな施設の稼働に伴い物件費が増となったことが挙げられる。</a:t>
          </a:r>
        </a:p>
        <a:p>
          <a:r>
            <a:rPr kumimoji="1" lang="ja-JP" altLang="en-US" sz="1200">
              <a:latin typeface="ＭＳ Ｐゴシック" panose="020B0600070205080204" pitchFamily="50" charset="-128"/>
              <a:ea typeface="ＭＳ Ｐゴシック" panose="020B0600070205080204" pitchFamily="50" charset="-128"/>
            </a:rPr>
            <a:t>　本市の経常収支比率は、類似団体、全国平均及び千葉県平均と比較すると</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％程度高い数値となっているため、人件費が</a:t>
          </a:r>
          <a:r>
            <a:rPr kumimoji="1" lang="en-US" altLang="ja-JP" sz="1200">
              <a:latin typeface="ＭＳ Ｐゴシック" panose="020B0600070205080204" pitchFamily="50" charset="-128"/>
              <a:ea typeface="ＭＳ Ｐゴシック" panose="020B0600070205080204" pitchFamily="50" charset="-128"/>
            </a:rPr>
            <a:t>32.4</a:t>
          </a:r>
          <a:r>
            <a:rPr kumimoji="1" lang="ja-JP" altLang="en-US" sz="1200">
              <a:latin typeface="ＭＳ Ｐゴシック" panose="020B0600070205080204" pitchFamily="50" charset="-128"/>
              <a:ea typeface="ＭＳ Ｐゴシック" panose="020B0600070205080204" pitchFamily="50" charset="-128"/>
            </a:rPr>
            <a:t>％、公債費が</a:t>
          </a:r>
          <a:r>
            <a:rPr kumimoji="1" lang="en-US" altLang="ja-JP" sz="1200">
              <a:latin typeface="ＭＳ Ｐゴシック" panose="020B0600070205080204" pitchFamily="50" charset="-128"/>
              <a:ea typeface="ＭＳ Ｐゴシック" panose="020B0600070205080204" pitchFamily="50" charset="-128"/>
            </a:rPr>
            <a:t>19.4</a:t>
          </a:r>
          <a:r>
            <a:rPr kumimoji="1" lang="ja-JP" altLang="en-US" sz="1200">
              <a:latin typeface="ＭＳ Ｐゴシック" panose="020B0600070205080204" pitchFamily="50" charset="-128"/>
              <a:ea typeface="ＭＳ Ｐゴシック" panose="020B0600070205080204" pitchFamily="50" charset="-128"/>
            </a:rPr>
            <a:t>％と両比率が高い水準にあることを考慮し、定員の適正化や公共施設等総合管理計画に基づく保有施設の削減等に取り組むことで経常経費の縮減を図りつつ、徴収強化などにより市税等経常一般財源の確保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61</xdr:row>
      <xdr:rowOff>119380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6066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61</xdr:row>
      <xdr:rowOff>112485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60660"/>
          <a:ext cx="889000" cy="2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112485</xdr:rowOff>
    </xdr:from>
    <xdr:to>
      <xdr:col>15</xdr:col>
      <xdr:colOff>82550</xdr:colOff>
      <xdr:row>61</xdr:row>
      <xdr:rowOff>143510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709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33201</xdr:rowOff>
    </xdr:from>
    <xdr:to>
      <xdr:col>11</xdr:col>
      <xdr:colOff>31750</xdr:colOff>
      <xdr:row>61</xdr:row>
      <xdr:rowOff>143510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91651"/>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40657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61685</xdr:rowOff>
    </xdr:from>
    <xdr:to>
      <xdr:col>15</xdr:col>
      <xdr:colOff>133350</xdr:colOff>
      <xdr:row>61</xdr:row>
      <xdr:rowOff>163285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148062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153851</xdr:rowOff>
    </xdr:from>
    <xdr:to>
      <xdr:col>7</xdr:col>
      <xdr:colOff>31750</xdr:colOff>
      <xdr:row>61</xdr:row>
      <xdr:rowOff>84001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68778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決算における人件費・物件費等の人口１人当たりの金額は、物件費が増となったことで全体数値が比較的増加したが、依然として類似団体平均よりは低く、全国平均や千葉県平均よりは高い数値となっている。また、類似団体との比較において、費用構成を見ると物件費が少なく、人件費が多い状況であるが、　この主な要因として、清掃関連施設に係る技能労務職や保育教諭など、施設の直営運営のための職員の人数が多いことが挙げられる。</a:t>
          </a:r>
        </a:p>
        <a:p>
          <a:r>
            <a:rPr kumimoji="1" lang="ja-JP" altLang="en-US" sz="1200">
              <a:latin typeface="ＭＳ Ｐゴシック" panose="020B0600070205080204" pitchFamily="50" charset="-128"/>
              <a:ea typeface="ＭＳ Ｐゴシック" panose="020B0600070205080204" pitchFamily="50" charset="-128"/>
            </a:rPr>
            <a:t>　今後も業務の民間委託の拡大や施設の統廃合、定員適正化計画に基づく職員数の削減に取り組み、効率的な財政運営に努める。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161252</xdr:rowOff>
    </xdr:from>
    <xdr:to>
      <xdr:col>23</xdr:col>
      <xdr:colOff>133350</xdr:colOff>
      <xdr:row>82</xdr:row>
      <xdr:rowOff>26392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48702"/>
          <a:ext cx="838200" cy="3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161252</xdr:rowOff>
    </xdr:from>
    <xdr:to>
      <xdr:col>19</xdr:col>
      <xdr:colOff>133350</xdr:colOff>
      <xdr:row>81</xdr:row>
      <xdr:rowOff>166805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048702"/>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159601</xdr:rowOff>
    </xdr:from>
    <xdr:to>
      <xdr:col>15</xdr:col>
      <xdr:colOff>82550</xdr:colOff>
      <xdr:row>81</xdr:row>
      <xdr:rowOff>166805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47051"/>
          <a:ext cx="889000" cy="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133623</xdr:rowOff>
    </xdr:from>
    <xdr:to>
      <xdr:col>11</xdr:col>
      <xdr:colOff>31750</xdr:colOff>
      <xdr:row>81</xdr:row>
      <xdr:rowOff>159601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21073"/>
          <a:ext cx="8890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147042</xdr:rowOff>
    </xdr:from>
    <xdr:to>
      <xdr:col>23</xdr:col>
      <xdr:colOff>184150</xdr:colOff>
      <xdr:row>82</xdr:row>
      <xdr:rowOff>77192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163569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110452</xdr:rowOff>
    </xdr:from>
    <xdr:to>
      <xdr:col>19</xdr:col>
      <xdr:colOff>184150</xdr:colOff>
      <xdr:row>82</xdr:row>
      <xdr:rowOff>40602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9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50779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6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116005</xdr:rowOff>
    </xdr:from>
    <xdr:to>
      <xdr:col>15</xdr:col>
      <xdr:colOff>133350</xdr:colOff>
      <xdr:row>82</xdr:row>
      <xdr:rowOff>46155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56332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7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108801</xdr:rowOff>
    </xdr:from>
    <xdr:to>
      <xdr:col>11</xdr:col>
      <xdr:colOff>82550</xdr:colOff>
      <xdr:row>82</xdr:row>
      <xdr:rowOff>38951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9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49128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6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82823</xdr:rowOff>
    </xdr:from>
    <xdr:to>
      <xdr:col>7</xdr:col>
      <xdr:colOff>31750</xdr:colOff>
      <xdr:row>82</xdr:row>
      <xdr:rowOff>12973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7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23150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3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本市における令和４年４月１日現在のラスパイレス指数は、</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であり、全国平均を上回る水準となっている。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この主な要因として、経験年数階層の変動、国家公務員と比較して初任給基準が高いことや、最高号給が大きい級があることが要因としてあげられる。</a:t>
          </a:r>
        </a:p>
        <a:p>
          <a:r>
            <a:rPr kumimoji="1" lang="ja-JP" altLang="en-US" sz="1300">
              <a:latin typeface="ＭＳ Ｐゴシック" panose="020B0600070205080204" pitchFamily="50" charset="-128"/>
              <a:ea typeface="ＭＳ Ｐゴシック" panose="020B0600070205080204" pitchFamily="50" charset="-128"/>
            </a:rPr>
            <a:t>　今後も引き続き、より一層の給与の適正化に努める。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80434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876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134055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1680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134055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20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16228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2082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83255</xdr:rowOff>
    </xdr:from>
    <xdr:to>
      <xdr:col>73</xdr:col>
      <xdr:colOff>44450</xdr:colOff>
      <xdr:row>89</xdr:row>
      <xdr:rowOff>13405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169632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本市における人口千人当たりの職員数は</a:t>
          </a:r>
          <a:r>
            <a:rPr kumimoji="1" lang="en-US" altLang="ja-JP" sz="1300">
              <a:latin typeface="ＭＳ Ｐゴシック" panose="020B0600070205080204" pitchFamily="50" charset="-128"/>
              <a:ea typeface="ＭＳ Ｐゴシック" panose="020B0600070205080204" pitchFamily="50" charset="-128"/>
            </a:rPr>
            <a:t>11.70</a:t>
          </a:r>
          <a:r>
            <a:rPr kumimoji="1" lang="ja-JP" altLang="en-US" sz="1300">
              <a:latin typeface="ＭＳ Ｐゴシック" panose="020B0600070205080204" pitchFamily="50" charset="-128"/>
              <a:ea typeface="ＭＳ Ｐゴシック" panose="020B0600070205080204" pitchFamily="50" charset="-128"/>
            </a:rPr>
            <a:t>人であり、類似団体平均と比較すると高い数値となっており、この主な要因としては、清掃関連施設に係る技能労務職や保育教諭の人数が多いことが挙げられる。</a:t>
          </a:r>
        </a:p>
        <a:p>
          <a:r>
            <a:rPr kumimoji="1" lang="ja-JP" altLang="en-US" sz="1300">
              <a:latin typeface="ＭＳ Ｐゴシック" panose="020B0600070205080204" pitchFamily="50" charset="-128"/>
              <a:ea typeface="ＭＳ Ｐゴシック" panose="020B0600070205080204" pitchFamily="50" charset="-128"/>
            </a:rPr>
            <a:t>　このため、可燃ごみの共同処理や民間委託を進めているところであるが、引き続き行政組織の見直しを行い、民間委託等（包括委託、民営化、指定管理者制度などの民間活用）を推進し、業務の効率化を図る。また、再任用職員や会計年度任用職員を活用する等、定員適正化計画に基づき、常勤職員数の削減を進め、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129722</xdr:rowOff>
    </xdr:from>
    <xdr:to>
      <xdr:col>81</xdr:col>
      <xdr:colOff>44450</xdr:colOff>
      <xdr:row>61</xdr:row>
      <xdr:rowOff>135467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588172"/>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115933</xdr:rowOff>
    </xdr:from>
    <xdr:to>
      <xdr:col>77</xdr:col>
      <xdr:colOff>44450</xdr:colOff>
      <xdr:row>61</xdr:row>
      <xdr:rowOff>135467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7438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115933</xdr:rowOff>
    </xdr:from>
    <xdr:to>
      <xdr:col>72</xdr:col>
      <xdr:colOff>203200</xdr:colOff>
      <xdr:row>61</xdr:row>
      <xdr:rowOff>160746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57438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157299</xdr:rowOff>
    </xdr:from>
    <xdr:to>
      <xdr:col>68</xdr:col>
      <xdr:colOff>152400</xdr:colOff>
      <xdr:row>61</xdr:row>
      <xdr:rowOff>160746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61574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78922</xdr:rowOff>
    </xdr:from>
    <xdr:to>
      <xdr:col>81</xdr:col>
      <xdr:colOff>95250</xdr:colOff>
      <xdr:row>62</xdr:row>
      <xdr:rowOff>9072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50999</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84667</xdr:rowOff>
    </xdr:from>
    <xdr:to>
      <xdr:col>77</xdr:col>
      <xdr:colOff>95250</xdr:colOff>
      <xdr:row>62</xdr:row>
      <xdr:rowOff>14817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65133</xdr:rowOff>
    </xdr:from>
    <xdr:to>
      <xdr:col>73</xdr:col>
      <xdr:colOff>44450</xdr:colOff>
      <xdr:row>61</xdr:row>
      <xdr:rowOff>166733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109946</xdr:rowOff>
    </xdr:from>
    <xdr:to>
      <xdr:col>68</xdr:col>
      <xdr:colOff>203200</xdr:colOff>
      <xdr:row>62</xdr:row>
      <xdr:rowOff>40096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24873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106499</xdr:rowOff>
    </xdr:from>
    <xdr:to>
      <xdr:col>64</xdr:col>
      <xdr:colOff>152400</xdr:colOff>
      <xdr:row>62</xdr:row>
      <xdr:rowOff>36649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21426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令和４年度決算における実質公債費比率は</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％であり、交付税措置のない元利償還金の割合が増えていることや普通交付税の減等による標準財政規模の減を主な理由とし、増加した。</a:t>
          </a:r>
        </a:p>
        <a:p>
          <a:r>
            <a:rPr kumimoji="1" lang="ja-JP" altLang="en-US" sz="1100">
              <a:latin typeface="ＭＳ Ｐゴシック" panose="020B0600070205080204" pitchFamily="50" charset="-128"/>
              <a:ea typeface="ＭＳ Ｐゴシック" panose="020B0600070205080204" pitchFamily="50" charset="-128"/>
            </a:rPr>
            <a:t>　本市の実質公債費比率は、類似団体平均、全国平均及び千葉県平均のいずれよりも高く、類似団体平均比では約</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ポイント、全国平均及び千葉県平均との比較では約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ポイント程度の差が開いている。これまで、公共施設の耐震化、長寿命化等に取り組んできたものの、依然老朽化の進んでいる施設も多いことから、施設の統廃合を進め、残存施設については、計画的に長寿命化を行うこと等により、起債額の抑制や平準化を図るとともに、財政的に有利な地方債を活用し、負担軽減に努め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26035</xdr:rowOff>
    </xdr:from>
    <xdr:to>
      <xdr:col>81</xdr:col>
      <xdr:colOff>44450</xdr:colOff>
      <xdr:row>37</xdr:row>
      <xdr:rowOff>34078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6968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26035</xdr:rowOff>
    </xdr:from>
    <xdr:to>
      <xdr:col>77</xdr:col>
      <xdr:colOff>44450</xdr:colOff>
      <xdr:row>37</xdr:row>
      <xdr:rowOff>44133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6968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44133</xdr:rowOff>
    </xdr:from>
    <xdr:to>
      <xdr:col>72</xdr:col>
      <xdr:colOff>203200</xdr:colOff>
      <xdr:row>37</xdr:row>
      <xdr:rowOff>58208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8778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37</xdr:row>
      <xdr:rowOff>66252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40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126805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146685</xdr:rowOff>
    </xdr:from>
    <xdr:to>
      <xdr:col>77</xdr:col>
      <xdr:colOff>95250</xdr:colOff>
      <xdr:row>37</xdr:row>
      <xdr:rowOff>76835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61612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0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164783</xdr:rowOff>
    </xdr:from>
    <xdr:to>
      <xdr:col>73</xdr:col>
      <xdr:colOff>44450</xdr:colOff>
      <xdr:row>37</xdr:row>
      <xdr:rowOff>94933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79710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7408</xdr:rowOff>
    </xdr:from>
    <xdr:to>
      <xdr:col>68</xdr:col>
      <xdr:colOff>203200</xdr:colOff>
      <xdr:row>37</xdr:row>
      <xdr:rowOff>109008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93785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15452</xdr:rowOff>
    </xdr:from>
    <xdr:to>
      <xdr:col>64</xdr:col>
      <xdr:colOff>152400</xdr:colOff>
      <xdr:row>37</xdr:row>
      <xdr:rowOff>117052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101829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令和４年度決算における将来負担比率は</a:t>
          </a:r>
          <a:r>
            <a:rPr kumimoji="1" lang="en-US" altLang="ja-JP" sz="1100">
              <a:latin typeface="ＭＳ Ｐゴシック" panose="020B0600070205080204" pitchFamily="50" charset="-128"/>
              <a:ea typeface="ＭＳ Ｐゴシック" panose="020B0600070205080204" pitchFamily="50" charset="-128"/>
            </a:rPr>
            <a:t>83.0</a:t>
          </a:r>
          <a:r>
            <a:rPr kumimoji="1" lang="ja-JP" altLang="en-US" sz="1100">
              <a:latin typeface="ＭＳ Ｐゴシック" panose="020B0600070205080204" pitchFamily="50" charset="-128"/>
              <a:ea typeface="ＭＳ Ｐゴシック" panose="020B0600070205080204" pitchFamily="50" charset="-128"/>
            </a:rPr>
            <a:t>％であり、前年度から</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ポイント減少した。この要因として、財政調整基金等の充当可能財源の増などが挙げられる。</a:t>
          </a:r>
        </a:p>
        <a:p>
          <a:r>
            <a:rPr kumimoji="1" lang="ja-JP" altLang="en-US" sz="1100">
              <a:latin typeface="ＭＳ Ｐゴシック" panose="020B0600070205080204" pitchFamily="50" charset="-128"/>
              <a:ea typeface="ＭＳ Ｐゴシック" panose="020B0600070205080204" pitchFamily="50" charset="-128"/>
            </a:rPr>
            <a:t>　本市の将来負担比率は、類似団体平均や全国平均、千葉県平均のいずれと比しても高い水準にあり、これは退職手当組合負担金が高止まりしていること、過去の施設整備等の事業財源に地方債を積極的に活用してきたことが主な要因となっているものである。</a:t>
          </a: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をはじめ各個別施設計画に基づき、公共施設の統廃合を進めつつ、不要資産は積極的に処分していく。残存施設については、計画的に長寿命化を行うこと等により、起債額の抑制や平準化を図る。併せて、財政調整基金等の充当可能財源の適切な確保に努め、財政基盤の安定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157798</xdr:rowOff>
    </xdr:from>
    <xdr:to>
      <xdr:col>81</xdr:col>
      <xdr:colOff>44450</xdr:colOff>
      <xdr:row>18</xdr:row>
      <xdr:rowOff>8064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072448"/>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8064</xdr:rowOff>
    </xdr:from>
    <xdr:to>
      <xdr:col>77</xdr:col>
      <xdr:colOff>44450</xdr:colOff>
      <xdr:row>18</xdr:row>
      <xdr:rowOff>79851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094164"/>
          <a:ext cx="889000" cy="7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79851</xdr:rowOff>
    </xdr:from>
    <xdr:to>
      <xdr:col>72</xdr:col>
      <xdr:colOff>203200</xdr:colOff>
      <xdr:row>18</xdr:row>
      <xdr:rowOff>119666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165951"/>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75025</xdr:rowOff>
    </xdr:from>
    <xdr:to>
      <xdr:col>68</xdr:col>
      <xdr:colOff>152400</xdr:colOff>
      <xdr:row>18</xdr:row>
      <xdr:rowOff>119666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161125"/>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106998</xdr:rowOff>
    </xdr:from>
    <xdr:to>
      <xdr:col>81</xdr:col>
      <xdr:colOff>95250</xdr:colOff>
      <xdr:row>18</xdr:row>
      <xdr:rowOff>37148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02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79075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9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128714</xdr:rowOff>
    </xdr:from>
    <xdr:to>
      <xdr:col>77</xdr:col>
      <xdr:colOff>95250</xdr:colOff>
      <xdr:row>18</xdr:row>
      <xdr:rowOff>58864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0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43641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29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29051</xdr:rowOff>
    </xdr:from>
    <xdr:to>
      <xdr:col>73</xdr:col>
      <xdr:colOff>44450</xdr:colOff>
      <xdr:row>18</xdr:row>
      <xdr:rowOff>130651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1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115428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0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68866</xdr:rowOff>
    </xdr:from>
    <xdr:to>
      <xdr:col>68</xdr:col>
      <xdr:colOff>203200</xdr:colOff>
      <xdr:row>18</xdr:row>
      <xdr:rowOff>170466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155243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4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24225</xdr:rowOff>
    </xdr:from>
    <xdr:to>
      <xdr:col>64</xdr:col>
      <xdr:colOff>152400</xdr:colOff>
      <xdr:row>18</xdr:row>
      <xdr:rowOff>125825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110602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9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31,277
30,677
191.14
18,570,419
17,744,458
726,700
9,835,169
17,746,014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本市の人件費は、類似団体等に比べ極めて多い状況となっており、その要因として、特に清掃関連施設に係る技能労務職や保育教諭の人数が多いことが挙げられる。</a:t>
          </a:r>
        </a:p>
        <a:p>
          <a:r>
            <a:rPr kumimoji="1" lang="ja-JP" altLang="en-US" sz="1200">
              <a:latin typeface="ＭＳ Ｐゴシック" panose="020B0600070205080204" pitchFamily="50" charset="-128"/>
              <a:ea typeface="ＭＳ Ｐゴシック" panose="020B0600070205080204" pitchFamily="50" charset="-128"/>
            </a:rPr>
            <a:t>　令和４年度数値については、退職等による職員数の減等により経常一般財源充当額は減となったものの、分母の経常一般財源総額も減となっているため、比率としては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ポイント増加した。全国平均や県平均との乖離も依然としてあるため、定員適正化計画に基づき職員数の削減を図り、費用の抑制に努める。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96520</xdr:rowOff>
    </xdr:from>
    <xdr:to>
      <xdr:col>24</xdr:col>
      <xdr:colOff>25400</xdr:colOff>
      <xdr:row>40</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54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96520</xdr:rowOff>
    </xdr:from>
    <xdr:to>
      <xdr:col>19</xdr:col>
      <xdr:colOff>187325</xdr:colOff>
      <xdr:row>41</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545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31750</xdr:rowOff>
    </xdr:from>
    <xdr:to>
      <xdr:col>15</xdr:col>
      <xdr:colOff>98425</xdr:colOff>
      <xdr:row>41</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061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8890</xdr:rowOff>
    </xdr:from>
    <xdr:to>
      <xdr:col>11</xdr:col>
      <xdr:colOff>9525</xdr:colOff>
      <xdr:row>41</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038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68580</xdr:rowOff>
    </xdr:from>
    <xdr:to>
      <xdr:col>24</xdr:col>
      <xdr:colOff>76200</xdr:colOff>
      <xdr:row>40</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148607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45720</xdr:rowOff>
    </xdr:from>
    <xdr:to>
      <xdr:col>20</xdr:col>
      <xdr:colOff>38100</xdr:colOff>
      <xdr:row>40</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132097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9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95250</xdr:rowOff>
    </xdr:from>
    <xdr:to>
      <xdr:col>15</xdr:col>
      <xdr:colOff>149225</xdr:colOff>
      <xdr:row>42</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129540</xdr:rowOff>
    </xdr:from>
    <xdr:to>
      <xdr:col>6</xdr:col>
      <xdr:colOff>171450</xdr:colOff>
      <xdr:row>41</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については全国平均、千葉県平均を下回っているものの、令和３年度決算までは下回っていた類似団体平均を上回る結果となった。これは、一般廃棄物中継施設の稼働開始に伴い、その運営費や外部搬出処理費が増えたことを主要因とするもので、今後も継続的に発生する費用であることから、その増分を少しでも吸収すべく、事務事業の見直し等による効率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17</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70843"/>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15</xdr:row>
      <xdr:rowOff>97064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70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16</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68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16</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47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119743</xdr:rowOff>
    </xdr:from>
    <xdr:to>
      <xdr:col>78</xdr:col>
      <xdr:colOff>120650</xdr:colOff>
      <xdr:row>15</xdr:row>
      <xdr:rowOff>49893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については、類似団体平均、全国平均、千葉県平均いずれと比較しても下回っている状況であるものの、国全体の社会保障経費の増大に伴い、老人福祉や児童福祉に係る扶助費等が年々増加しており、上昇が見込まれる。</a:t>
          </a:r>
        </a:p>
        <a:p>
          <a:r>
            <a:rPr kumimoji="1" lang="ja-JP" altLang="en-US" sz="1300">
              <a:latin typeface="ＭＳ Ｐゴシック" panose="020B0600070205080204" pitchFamily="50" charset="-128"/>
              <a:ea typeface="ＭＳ Ｐゴシック" panose="020B0600070205080204" pitchFamily="50" charset="-128"/>
            </a:rPr>
            <a:t>　今後も適正な給付に努める。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101600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26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2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57</xdr:row>
      <xdr:rowOff>57150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02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57150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その他の経常収支比率については、類似団体平均を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ポイント上回っており、全国平均や千葉県平均を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ポイント程度上回っている状況である。</a:t>
          </a:r>
        </a:p>
        <a:p>
          <a:r>
            <a:rPr kumimoji="1" lang="ja-JP" altLang="en-US" sz="1300">
              <a:latin typeface="ＭＳ Ｐゴシック" panose="020B0600070205080204" pitchFamily="50" charset="-128"/>
              <a:ea typeface="ＭＳ Ｐゴシック" panose="020B0600070205080204" pitchFamily="50" charset="-128"/>
            </a:rPr>
            <a:t>　５か年の推移では微減傾向であるものの、高齢化に伴う給付費等の増により、特別会計への繰出金の増加が見込まれる。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142240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28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56</xdr:row>
      <xdr:rowOff>157480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4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24130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24130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補助費等の経常収支比率については、類似団体平均との比較では下回っているものの、常備消防や上水道の統合に係る一部事務組合負担金の増等により全国平均及び千葉県平均よりは高い数値となっている。</a:t>
          </a:r>
        </a:p>
        <a:p>
          <a:r>
            <a:rPr kumimoji="1" lang="ja-JP" altLang="en-US" sz="1300">
              <a:latin typeface="ＭＳ Ｐゴシック" panose="020B0600070205080204" pitchFamily="50" charset="-128"/>
              <a:ea typeface="ＭＳ Ｐゴシック" panose="020B0600070205080204" pitchFamily="50" charset="-128"/>
            </a:rPr>
            <a:t>　適正かつ効果的な運用を図るため、補助金等の公益性や必要性などを再評価し、定期的な見直しを図ることが必要となる。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123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62992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12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67564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67564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本市の経常収支比率における公債費の比率は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前後の高い水準で推移している。地方債を財源に、義務教育施設の更新や公共施設の耐震化、長寿命化に取り組んできたものの、依然として老朽化の進んでいる施設も多いことから、公共施設等総合管理計画をはじめ各個別施設計画に基づき、公共施設の統廃合を進めつつ、残存施設については、計画的に長寿命化を行うこと等により、起債額の抑制や平準化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75</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714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7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31750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9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xdr:rowOff>
    </xdr:from>
    <xdr:to>
      <xdr:col>11</xdr:col>
      <xdr:colOff>9525</xdr:colOff>
      <xdr:row>75</xdr:row>
      <xdr:rowOff>31750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695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157497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48277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07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67327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67327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131445</xdr:rowOff>
    </xdr:from>
    <xdr:to>
      <xdr:col>6</xdr:col>
      <xdr:colOff>171450</xdr:colOff>
      <xdr:row>75</xdr:row>
      <xdr:rowOff>61595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71772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公債費以外の経常収支比率については、類似団体平均、全国平均、千葉県平均いずれと比較しても上回る結果となった。</a:t>
          </a:r>
        </a:p>
        <a:p>
          <a:r>
            <a:rPr kumimoji="1" lang="ja-JP" altLang="en-US" sz="1300">
              <a:latin typeface="ＭＳ Ｐゴシック" panose="020B0600070205080204" pitchFamily="50" charset="-128"/>
              <a:ea typeface="ＭＳ Ｐゴシック" panose="020B0600070205080204" pitchFamily="50" charset="-128"/>
            </a:rPr>
            <a:t>　令和４年度数値については、新型コロナウイルスの影響を受けつつも、新施設稼働等に伴い物件費が増加したため、全体として増となっている。</a:t>
          </a:r>
        </a:p>
        <a:p>
          <a:r>
            <a:rPr kumimoji="1" lang="ja-JP" altLang="en-US" sz="1300">
              <a:latin typeface="ＭＳ Ｐゴシック" panose="020B0600070205080204" pitchFamily="50" charset="-128"/>
              <a:ea typeface="ＭＳ Ｐゴシック" panose="020B0600070205080204" pitchFamily="50" charset="-128"/>
            </a:rPr>
            <a:t>　今後も歳出削減や市税の確保等に努め、財政の健全化を図る。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78</xdr:row>
      <xdr:rowOff>94996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98348"/>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78</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9834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99568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315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99568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766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32275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127969</xdr:rowOff>
    </xdr:from>
    <xdr:to>
      <xdr:col>29</xdr:col>
      <xdr:colOff>127000</xdr:colOff>
      <xdr:row>16</xdr:row>
      <xdr:rowOff>151243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18794"/>
          <a:ext cx="647700" cy="23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87899</xdr:rowOff>
    </xdr:from>
    <xdr:to>
      <xdr:col>26</xdr:col>
      <xdr:colOff>50800</xdr:colOff>
      <xdr:row>16</xdr:row>
      <xdr:rowOff>151243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78724"/>
          <a:ext cx="698500" cy="63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87899</xdr:rowOff>
    </xdr:from>
    <xdr:to>
      <xdr:col>22</xdr:col>
      <xdr:colOff>114300</xdr:colOff>
      <xdr:row>16</xdr:row>
      <xdr:rowOff>91926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78724"/>
          <a:ext cx="698500" cy="4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91926</xdr:rowOff>
    </xdr:from>
    <xdr:to>
      <xdr:col>18</xdr:col>
      <xdr:colOff>177800</xdr:colOff>
      <xdr:row>16</xdr:row>
      <xdr:rowOff>138201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82751"/>
          <a:ext cx="698500" cy="46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77169</xdr:rowOff>
    </xdr:from>
    <xdr:to>
      <xdr:col>29</xdr:col>
      <xdr:colOff>177800</xdr:colOff>
      <xdr:row>17</xdr:row>
      <xdr:rowOff>7319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67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93696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1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100443</xdr:rowOff>
    </xdr:from>
    <xdr:to>
      <xdr:col>26</xdr:col>
      <xdr:colOff>101600</xdr:colOff>
      <xdr:row>17</xdr:row>
      <xdr:rowOff>30593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91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40770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60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37099</xdr:rowOff>
    </xdr:from>
    <xdr:to>
      <xdr:col>22</xdr:col>
      <xdr:colOff>165100</xdr:colOff>
      <xdr:row>16</xdr:row>
      <xdr:rowOff>138699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27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148876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41126</xdr:rowOff>
    </xdr:from>
    <xdr:to>
      <xdr:col>19</xdr:col>
      <xdr:colOff>38100</xdr:colOff>
      <xdr:row>16</xdr:row>
      <xdr:rowOff>142726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31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152903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0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87401</xdr:rowOff>
    </xdr:from>
    <xdr:to>
      <xdr:col>15</xdr:col>
      <xdr:colOff>101600</xdr:colOff>
      <xdr:row>17</xdr:row>
      <xdr:rowOff>17551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78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27728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4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320426</xdr:rowOff>
    </xdr:from>
    <xdr:to>
      <xdr:col>29</xdr:col>
      <xdr:colOff>127000</xdr:colOff>
      <xdr:row>37</xdr:row>
      <xdr:rowOff>330012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45126"/>
          <a:ext cx="647700" cy="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305203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29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330012</xdr:rowOff>
    </xdr:from>
    <xdr:to>
      <xdr:col>26</xdr:col>
      <xdr:colOff>50800</xdr:colOff>
      <xdr:row>37</xdr:row>
      <xdr:rowOff>336546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54712"/>
          <a:ext cx="698500" cy="6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336546</xdr:rowOff>
    </xdr:from>
    <xdr:to>
      <xdr:col>22</xdr:col>
      <xdr:colOff>114300</xdr:colOff>
      <xdr:row>38</xdr:row>
      <xdr:rowOff>62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61246"/>
          <a:ext cx="698500" cy="6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314418</xdr:rowOff>
    </xdr:from>
    <xdr:to>
      <xdr:col>18</xdr:col>
      <xdr:colOff>177800</xdr:colOff>
      <xdr:row>38</xdr:row>
      <xdr:rowOff>62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39118"/>
          <a:ext cx="698500" cy="2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269626</xdr:rowOff>
    </xdr:from>
    <xdr:to>
      <xdr:col>29</xdr:col>
      <xdr:colOff>177800</xdr:colOff>
      <xdr:row>38</xdr:row>
      <xdr:rowOff>28326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94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114703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3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279212</xdr:rowOff>
    </xdr:from>
    <xdr:to>
      <xdr:col>26</xdr:col>
      <xdr:colOff>101600</xdr:colOff>
      <xdr:row>38</xdr:row>
      <xdr:rowOff>37912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0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22689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90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285746</xdr:rowOff>
    </xdr:from>
    <xdr:to>
      <xdr:col>22</xdr:col>
      <xdr:colOff>165100</xdr:colOff>
      <xdr:row>38</xdr:row>
      <xdr:rowOff>44446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1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29223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9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292162</xdr:rowOff>
    </xdr:from>
    <xdr:to>
      <xdr:col>19</xdr:col>
      <xdr:colOff>38100</xdr:colOff>
      <xdr:row>38</xdr:row>
      <xdr:rowOff>50862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1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35639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0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263618</xdr:rowOff>
    </xdr:from>
    <xdr:to>
      <xdr:col>15</xdr:col>
      <xdr:colOff>101600</xdr:colOff>
      <xdr:row>38</xdr:row>
      <xdr:rowOff>22318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8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32495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5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31,277
30,677
191.14
18,570,419
17,744,458
726,700
9,835,169
17,746,014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66853</xdr:rowOff>
    </xdr:from>
    <xdr:to>
      <xdr:col>24</xdr:col>
      <xdr:colOff>63500</xdr:colOff>
      <xdr:row>35</xdr:row>
      <xdr:rowOff>89548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7603"/>
          <a:ext cx="838200" cy="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67653</xdr:rowOff>
    </xdr:from>
    <xdr:to>
      <xdr:col>19</xdr:col>
      <xdr:colOff>177800</xdr:colOff>
      <xdr:row>35</xdr:row>
      <xdr:rowOff>89548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68403"/>
          <a:ext cx="8890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67653</xdr:rowOff>
    </xdr:from>
    <xdr:to>
      <xdr:col>15</xdr:col>
      <xdr:colOff>50800</xdr:colOff>
      <xdr:row>36</xdr:row>
      <xdr:rowOff>3480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68403"/>
          <a:ext cx="889000" cy="10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3480</xdr:rowOff>
    </xdr:from>
    <xdr:to>
      <xdr:col>10</xdr:col>
      <xdr:colOff>114300</xdr:colOff>
      <xdr:row>36</xdr:row>
      <xdr:rowOff>34646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5680"/>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16053</xdr:rowOff>
    </xdr:from>
    <xdr:to>
      <xdr:col>24</xdr:col>
      <xdr:colOff>114300</xdr:colOff>
      <xdr:row>35</xdr:row>
      <xdr:rowOff>117653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38930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6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38748</xdr:rowOff>
    </xdr:from>
    <xdr:to>
      <xdr:col>20</xdr:col>
      <xdr:colOff>38100</xdr:colOff>
      <xdr:row>35</xdr:row>
      <xdr:rowOff>140348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156875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1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16853</xdr:rowOff>
    </xdr:from>
    <xdr:to>
      <xdr:col>15</xdr:col>
      <xdr:colOff>101600</xdr:colOff>
      <xdr:row>35</xdr:row>
      <xdr:rowOff>118453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1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134980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92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124130</xdr:rowOff>
    </xdr:from>
    <xdr:to>
      <xdr:col>10</xdr:col>
      <xdr:colOff>165100</xdr:colOff>
      <xdr:row>36</xdr:row>
      <xdr:rowOff>54280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70807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0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155296</xdr:rowOff>
    </xdr:from>
    <xdr:to>
      <xdr:col>6</xdr:col>
      <xdr:colOff>38100</xdr:colOff>
      <xdr:row>36</xdr:row>
      <xdr:rowOff>85446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101973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3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38868</xdr:rowOff>
    </xdr:from>
    <xdr:to>
      <xdr:col>24</xdr:col>
      <xdr:colOff>63500</xdr:colOff>
      <xdr:row>58</xdr:row>
      <xdr:rowOff>78778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82968"/>
          <a:ext cx="838200" cy="3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78094</xdr:rowOff>
    </xdr:from>
    <xdr:to>
      <xdr:col>19</xdr:col>
      <xdr:colOff>177800</xdr:colOff>
      <xdr:row>58</xdr:row>
      <xdr:rowOff>78778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22194"/>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70745</xdr:rowOff>
    </xdr:from>
    <xdr:to>
      <xdr:col>15</xdr:col>
      <xdr:colOff>50800</xdr:colOff>
      <xdr:row>58</xdr:row>
      <xdr:rowOff>78094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14845"/>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70745</xdr:rowOff>
    </xdr:from>
    <xdr:to>
      <xdr:col>10</xdr:col>
      <xdr:colOff>114300</xdr:colOff>
      <xdr:row>58</xdr:row>
      <xdr:rowOff>90947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14845"/>
          <a:ext cx="889000" cy="2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159518</xdr:rowOff>
    </xdr:from>
    <xdr:to>
      <xdr:col>24</xdr:col>
      <xdr:colOff>114300</xdr:colOff>
      <xdr:row>58</xdr:row>
      <xdr:rowOff>89668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27978</xdr:rowOff>
    </xdr:from>
    <xdr:to>
      <xdr:col>20</xdr:col>
      <xdr:colOff>38100</xdr:colOff>
      <xdr:row>58</xdr:row>
      <xdr:rowOff>129578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120705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27294</xdr:rowOff>
    </xdr:from>
    <xdr:to>
      <xdr:col>15</xdr:col>
      <xdr:colOff>101600</xdr:colOff>
      <xdr:row>58</xdr:row>
      <xdr:rowOff>128894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7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120021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6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19945</xdr:rowOff>
    </xdr:from>
    <xdr:to>
      <xdr:col>10</xdr:col>
      <xdr:colOff>165100</xdr:colOff>
      <xdr:row>58</xdr:row>
      <xdr:rowOff>121545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112672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5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40147</xdr:rowOff>
    </xdr:from>
    <xdr:to>
      <xdr:col>6</xdr:col>
      <xdr:colOff>38100</xdr:colOff>
      <xdr:row>58</xdr:row>
      <xdr:rowOff>141747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132874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15587</xdr:rowOff>
    </xdr:from>
    <xdr:to>
      <xdr:col>24</xdr:col>
      <xdr:colOff>63500</xdr:colOff>
      <xdr:row>79</xdr:row>
      <xdr:rowOff>25988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60137"/>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3814</xdr:rowOff>
    </xdr:from>
    <xdr:to>
      <xdr:col>19</xdr:col>
      <xdr:colOff>177800</xdr:colOff>
      <xdr:row>79</xdr:row>
      <xdr:rowOff>15587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48364"/>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168177</xdr:rowOff>
    </xdr:from>
    <xdr:to>
      <xdr:col>15</xdr:col>
      <xdr:colOff>50800</xdr:colOff>
      <xdr:row>79</xdr:row>
      <xdr:rowOff>3814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4127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168177</xdr:rowOff>
    </xdr:from>
    <xdr:to>
      <xdr:col>10</xdr:col>
      <xdr:colOff>114300</xdr:colOff>
      <xdr:row>79</xdr:row>
      <xdr:rowOff>23408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41277"/>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146638</xdr:rowOff>
    </xdr:from>
    <xdr:to>
      <xdr:col>24</xdr:col>
      <xdr:colOff>114300</xdr:colOff>
      <xdr:row>79</xdr:row>
      <xdr:rowOff>76788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1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61565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3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136237</xdr:rowOff>
    </xdr:from>
    <xdr:to>
      <xdr:col>20</xdr:col>
      <xdr:colOff>38100</xdr:colOff>
      <xdr:row>79</xdr:row>
      <xdr:rowOff>66387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57514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0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124464</xdr:rowOff>
    </xdr:from>
    <xdr:to>
      <xdr:col>15</xdr:col>
      <xdr:colOff>101600</xdr:colOff>
      <xdr:row>79</xdr:row>
      <xdr:rowOff>54614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45741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117377</xdr:rowOff>
    </xdr:from>
    <xdr:to>
      <xdr:col>10</xdr:col>
      <xdr:colOff>165100</xdr:colOff>
      <xdr:row>79</xdr:row>
      <xdr:rowOff>47527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38654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144058</xdr:rowOff>
    </xdr:from>
    <xdr:to>
      <xdr:col>6</xdr:col>
      <xdr:colOff>38100</xdr:colOff>
      <xdr:row>79</xdr:row>
      <xdr:rowOff>74208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65335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28339</xdr:rowOff>
    </xdr:from>
    <xdr:to>
      <xdr:col>24</xdr:col>
      <xdr:colOff>63500</xdr:colOff>
      <xdr:row>97</xdr:row>
      <xdr:rowOff>90725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58989"/>
          <a:ext cx="838200" cy="6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28339</xdr:rowOff>
    </xdr:from>
    <xdr:to>
      <xdr:col>19</xdr:col>
      <xdr:colOff>177800</xdr:colOff>
      <xdr:row>98</xdr:row>
      <xdr:rowOff>76574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58989"/>
          <a:ext cx="889000" cy="2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76574</xdr:rowOff>
    </xdr:from>
    <xdr:to>
      <xdr:col>15</xdr:col>
      <xdr:colOff>50800</xdr:colOff>
      <xdr:row>98</xdr:row>
      <xdr:rowOff>114914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78674"/>
          <a:ext cx="889000" cy="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114914</xdr:rowOff>
    </xdr:from>
    <xdr:to>
      <xdr:col>10</xdr:col>
      <xdr:colOff>114300</xdr:colOff>
      <xdr:row>98</xdr:row>
      <xdr:rowOff>138568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17014"/>
          <a:ext cx="889000" cy="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39925</xdr:rowOff>
    </xdr:from>
    <xdr:to>
      <xdr:col>24</xdr:col>
      <xdr:colOff>114300</xdr:colOff>
      <xdr:row>97</xdr:row>
      <xdr:rowOff>141525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18352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4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148989</xdr:rowOff>
    </xdr:from>
    <xdr:to>
      <xdr:col>20</xdr:col>
      <xdr:colOff>38100</xdr:colOff>
      <xdr:row>97</xdr:row>
      <xdr:rowOff>79139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70266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25774</xdr:rowOff>
    </xdr:from>
    <xdr:to>
      <xdr:col>15</xdr:col>
      <xdr:colOff>101600</xdr:colOff>
      <xdr:row>98</xdr:row>
      <xdr:rowOff>127374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2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118501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2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64114</xdr:rowOff>
    </xdr:from>
    <xdr:to>
      <xdr:col>10</xdr:col>
      <xdr:colOff>165100</xdr:colOff>
      <xdr:row>98</xdr:row>
      <xdr:rowOff>165714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156841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5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87768</xdr:rowOff>
    </xdr:from>
    <xdr:to>
      <xdr:col>6</xdr:col>
      <xdr:colOff>38100</xdr:colOff>
      <xdr:row>99</xdr:row>
      <xdr:rowOff>17918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9045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40229</xdr:rowOff>
    </xdr:from>
    <xdr:to>
      <xdr:col>55</xdr:col>
      <xdr:colOff>0</xdr:colOff>
      <xdr:row>38</xdr:row>
      <xdr:rowOff>49325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55329"/>
          <a:ext cx="838200" cy="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49952</xdr:rowOff>
    </xdr:from>
    <xdr:to>
      <xdr:col>50</xdr:col>
      <xdr:colOff>114300</xdr:colOff>
      <xdr:row>38</xdr:row>
      <xdr:rowOff>49325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222152"/>
          <a:ext cx="889000" cy="34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49952</xdr:rowOff>
    </xdr:from>
    <xdr:to>
      <xdr:col>45</xdr:col>
      <xdr:colOff>177800</xdr:colOff>
      <xdr:row>38</xdr:row>
      <xdr:rowOff>93542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22152"/>
          <a:ext cx="889000" cy="38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93542</xdr:rowOff>
    </xdr:from>
    <xdr:to>
      <xdr:col>41</xdr:col>
      <xdr:colOff>50800</xdr:colOff>
      <xdr:row>38</xdr:row>
      <xdr:rowOff>98624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08642"/>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160879</xdr:rowOff>
    </xdr:from>
    <xdr:to>
      <xdr:col>55</xdr:col>
      <xdr:colOff>50800</xdr:colOff>
      <xdr:row>38</xdr:row>
      <xdr:rowOff>91029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0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139306</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169975</xdr:rowOff>
    </xdr:from>
    <xdr:to>
      <xdr:col>50</xdr:col>
      <xdr:colOff>165100</xdr:colOff>
      <xdr:row>38</xdr:row>
      <xdr:rowOff>100125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91252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0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170602</xdr:rowOff>
    </xdr:from>
    <xdr:to>
      <xdr:col>46</xdr:col>
      <xdr:colOff>38100</xdr:colOff>
      <xdr:row>36</xdr:row>
      <xdr:rowOff>100752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7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91879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42742</xdr:rowOff>
    </xdr:from>
    <xdr:to>
      <xdr:col>41</xdr:col>
      <xdr:colOff>101600</xdr:colOff>
      <xdr:row>38</xdr:row>
      <xdr:rowOff>144342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135469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47824</xdr:rowOff>
    </xdr:from>
    <xdr:to>
      <xdr:col>36</xdr:col>
      <xdr:colOff>165100</xdr:colOff>
      <xdr:row>38</xdr:row>
      <xdr:rowOff>149424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140551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5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39096</xdr:rowOff>
    </xdr:from>
    <xdr:to>
      <xdr:col>55</xdr:col>
      <xdr:colOff>0</xdr:colOff>
      <xdr:row>58</xdr:row>
      <xdr:rowOff>116259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83196"/>
          <a:ext cx="838200" cy="7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39096</xdr:rowOff>
    </xdr:from>
    <xdr:to>
      <xdr:col>50</xdr:col>
      <xdr:colOff>114300</xdr:colOff>
      <xdr:row>58</xdr:row>
      <xdr:rowOff>122992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983196"/>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106236</xdr:rowOff>
    </xdr:from>
    <xdr:to>
      <xdr:col>45</xdr:col>
      <xdr:colOff>177800</xdr:colOff>
      <xdr:row>58</xdr:row>
      <xdr:rowOff>122992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10050336"/>
          <a:ext cx="8890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103986</xdr:rowOff>
    </xdr:from>
    <xdr:to>
      <xdr:col>41</xdr:col>
      <xdr:colOff>50800</xdr:colOff>
      <xdr:row>58</xdr:row>
      <xdr:rowOff>106236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10048086"/>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65459</xdr:rowOff>
    </xdr:from>
    <xdr:to>
      <xdr:col>55</xdr:col>
      <xdr:colOff>50800</xdr:colOff>
      <xdr:row>58</xdr:row>
      <xdr:rowOff>167059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0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151836</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2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159746</xdr:rowOff>
    </xdr:from>
    <xdr:to>
      <xdr:col>50</xdr:col>
      <xdr:colOff>165100</xdr:colOff>
      <xdr:row>58</xdr:row>
      <xdr:rowOff>89896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3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81023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2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72192</xdr:rowOff>
    </xdr:from>
    <xdr:to>
      <xdr:col>46</xdr:col>
      <xdr:colOff>38100</xdr:colOff>
      <xdr:row>59</xdr:row>
      <xdr:rowOff>2342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1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164919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10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55436</xdr:rowOff>
    </xdr:from>
    <xdr:to>
      <xdr:col>41</xdr:col>
      <xdr:colOff>101600</xdr:colOff>
      <xdr:row>58</xdr:row>
      <xdr:rowOff>157036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9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148163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53186</xdr:rowOff>
    </xdr:from>
    <xdr:to>
      <xdr:col>36</xdr:col>
      <xdr:colOff>165100</xdr:colOff>
      <xdr:row>58</xdr:row>
      <xdr:rowOff>154786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145913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9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134874</xdr:rowOff>
    </xdr:from>
    <xdr:to>
      <xdr:col>55</xdr:col>
      <xdr:colOff>0</xdr:colOff>
      <xdr:row>77</xdr:row>
      <xdr:rowOff>18669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165074"/>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134874</xdr:rowOff>
    </xdr:from>
    <xdr:to>
      <xdr:col>50</xdr:col>
      <xdr:colOff>114300</xdr:colOff>
      <xdr:row>78</xdr:row>
      <xdr:rowOff>147371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165074"/>
          <a:ext cx="889000" cy="3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147371</xdr:rowOff>
    </xdr:from>
    <xdr:to>
      <xdr:col>45</xdr:col>
      <xdr:colOff>177800</xdr:colOff>
      <xdr:row>78</xdr:row>
      <xdr:rowOff>162116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20471"/>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121743</xdr:rowOff>
    </xdr:from>
    <xdr:to>
      <xdr:col>41</xdr:col>
      <xdr:colOff>50800</xdr:colOff>
      <xdr:row>78</xdr:row>
      <xdr:rowOff>162116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94843"/>
          <a:ext cx="889000" cy="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139319</xdr:rowOff>
    </xdr:from>
    <xdr:to>
      <xdr:col>55</xdr:col>
      <xdr:colOff>50800</xdr:colOff>
      <xdr:row>77</xdr:row>
      <xdr:rowOff>69469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1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162196</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0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84074</xdr:rowOff>
    </xdr:from>
    <xdr:to>
      <xdr:col>50</xdr:col>
      <xdr:colOff>165100</xdr:colOff>
      <xdr:row>77</xdr:row>
      <xdr:rowOff>14224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1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30751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8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96571</xdr:rowOff>
    </xdr:from>
    <xdr:to>
      <xdr:col>46</xdr:col>
      <xdr:colOff>38100</xdr:colOff>
      <xdr:row>79</xdr:row>
      <xdr:rowOff>26721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17848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111316</xdr:rowOff>
    </xdr:from>
    <xdr:to>
      <xdr:col>41</xdr:col>
      <xdr:colOff>101600</xdr:colOff>
      <xdr:row>79</xdr:row>
      <xdr:rowOff>41466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32593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7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70943</xdr:rowOff>
    </xdr:from>
    <xdr:to>
      <xdr:col>36</xdr:col>
      <xdr:colOff>165100</xdr:colOff>
      <xdr:row>79</xdr:row>
      <xdr:rowOff>1093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163670</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3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169813</xdr:rowOff>
    </xdr:from>
    <xdr:to>
      <xdr:col>55</xdr:col>
      <xdr:colOff>0</xdr:colOff>
      <xdr:row>99</xdr:row>
      <xdr:rowOff>55369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71913"/>
          <a:ext cx="838200" cy="5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159389</xdr:rowOff>
    </xdr:from>
    <xdr:to>
      <xdr:col>50</xdr:col>
      <xdr:colOff>114300</xdr:colOff>
      <xdr:row>98</xdr:row>
      <xdr:rowOff>169813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961489"/>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137970</xdr:rowOff>
    </xdr:from>
    <xdr:to>
      <xdr:col>45</xdr:col>
      <xdr:colOff>177800</xdr:colOff>
      <xdr:row>98</xdr:row>
      <xdr:rowOff>159389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940070"/>
          <a:ext cx="889000" cy="2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137970</xdr:rowOff>
    </xdr:from>
    <xdr:to>
      <xdr:col>41</xdr:col>
      <xdr:colOff>50800</xdr:colOff>
      <xdr:row>99</xdr:row>
      <xdr:rowOff>35753</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40070"/>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4569</xdr:rowOff>
    </xdr:from>
    <xdr:to>
      <xdr:col>55</xdr:col>
      <xdr:colOff>50800</xdr:colOff>
      <xdr:row>99</xdr:row>
      <xdr:rowOff>106169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7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90946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119013</xdr:rowOff>
    </xdr:from>
    <xdr:to>
      <xdr:col>50</xdr:col>
      <xdr:colOff>165100</xdr:colOff>
      <xdr:row>99</xdr:row>
      <xdr:rowOff>49163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40290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1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108589</xdr:rowOff>
    </xdr:from>
    <xdr:to>
      <xdr:col>46</xdr:col>
      <xdr:colOff>38100</xdr:colOff>
      <xdr:row>99</xdr:row>
      <xdr:rowOff>38739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29866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0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87170</xdr:rowOff>
    </xdr:from>
    <xdr:to>
      <xdr:col>41</xdr:col>
      <xdr:colOff>101600</xdr:colOff>
      <xdr:row>99</xdr:row>
      <xdr:rowOff>17320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8447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8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156403</xdr:rowOff>
    </xdr:from>
    <xdr:to>
      <xdr:col>36</xdr:col>
      <xdr:colOff>165100</xdr:colOff>
      <xdr:row>99</xdr:row>
      <xdr:rowOff>86553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5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77680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90812</xdr:rowOff>
    </xdr:from>
    <xdr:to>
      <xdr:col>85</xdr:col>
      <xdr:colOff>127000</xdr:colOff>
      <xdr:row>39</xdr:row>
      <xdr:rowOff>94927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7736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121722</xdr:rowOff>
    </xdr:from>
    <xdr:to>
      <xdr:col>81</xdr:col>
      <xdr:colOff>50800</xdr:colOff>
      <xdr:row>39</xdr:row>
      <xdr:rowOff>90812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636822"/>
          <a:ext cx="889000" cy="14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121722</xdr:rowOff>
    </xdr:from>
    <xdr:to>
      <xdr:col>76</xdr:col>
      <xdr:colOff>114300</xdr:colOff>
      <xdr:row>39</xdr:row>
      <xdr:rowOff>60849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636822"/>
          <a:ext cx="889000" cy="1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52489</xdr:rowOff>
    </xdr:from>
    <xdr:to>
      <xdr:col>71</xdr:col>
      <xdr:colOff>177800</xdr:colOff>
      <xdr:row>39</xdr:row>
      <xdr:rowOff>60849</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39039"/>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44127</xdr:rowOff>
    </xdr:from>
    <xdr:to>
      <xdr:col>85</xdr:col>
      <xdr:colOff>177800</xdr:colOff>
      <xdr:row>39</xdr:row>
      <xdr:rowOff>145727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130504</xdr:rowOff>
    </xdr:from>
    <xdr:ext cx="378565"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5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40012</xdr:rowOff>
    </xdr:from>
    <xdr:to>
      <xdr:col>81</xdr:col>
      <xdr:colOff>101600</xdr:colOff>
      <xdr:row>39</xdr:row>
      <xdr:rowOff>141612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132739</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2017" y="6819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70922</xdr:rowOff>
    </xdr:from>
    <xdr:to>
      <xdr:col>76</xdr:col>
      <xdr:colOff>165100</xdr:colOff>
      <xdr:row>39</xdr:row>
      <xdr:rowOff>1072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58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163649</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67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10049</xdr:rowOff>
    </xdr:from>
    <xdr:to>
      <xdr:col>72</xdr:col>
      <xdr:colOff>38100</xdr:colOff>
      <xdr:row>39</xdr:row>
      <xdr:rowOff>111649</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102776</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8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1689</xdr:rowOff>
    </xdr:from>
    <xdr:to>
      <xdr:col>67</xdr:col>
      <xdr:colOff>101600</xdr:colOff>
      <xdr:row>39</xdr:row>
      <xdr:rowOff>103289</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6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94416</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78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63903</xdr:rowOff>
    </xdr:from>
    <xdr:to>
      <xdr:col>85</xdr:col>
      <xdr:colOff>127000</xdr:colOff>
      <xdr:row>78</xdr:row>
      <xdr:rowOff>68735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437003"/>
          <a:ext cx="8382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68735</xdr:rowOff>
    </xdr:from>
    <xdr:to>
      <xdr:col>81</xdr:col>
      <xdr:colOff>50800</xdr:colOff>
      <xdr:row>78</xdr:row>
      <xdr:rowOff>71963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41835"/>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71963</xdr:rowOff>
    </xdr:from>
    <xdr:to>
      <xdr:col>76</xdr:col>
      <xdr:colOff>114300</xdr:colOff>
      <xdr:row>78</xdr:row>
      <xdr:rowOff>79392</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445063"/>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79392</xdr:rowOff>
    </xdr:from>
    <xdr:to>
      <xdr:col>71</xdr:col>
      <xdr:colOff>177800</xdr:colOff>
      <xdr:row>78</xdr:row>
      <xdr:rowOff>88709</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452492"/>
          <a:ext cx="8890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13103</xdr:rowOff>
    </xdr:from>
    <xdr:to>
      <xdr:col>85</xdr:col>
      <xdr:colOff>177800</xdr:colOff>
      <xdr:row>78</xdr:row>
      <xdr:rowOff>114703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116140</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17935</xdr:rowOff>
    </xdr:from>
    <xdr:to>
      <xdr:col>81</xdr:col>
      <xdr:colOff>101600</xdr:colOff>
      <xdr:row>78</xdr:row>
      <xdr:rowOff>119535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9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110662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48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21163</xdr:rowOff>
    </xdr:from>
    <xdr:to>
      <xdr:col>76</xdr:col>
      <xdr:colOff>165100</xdr:colOff>
      <xdr:row>78</xdr:row>
      <xdr:rowOff>122763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9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113890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48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28592</xdr:rowOff>
    </xdr:from>
    <xdr:to>
      <xdr:col>72</xdr:col>
      <xdr:colOff>38100</xdr:colOff>
      <xdr:row>78</xdr:row>
      <xdr:rowOff>130192</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0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121319</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49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37909</xdr:rowOff>
    </xdr:from>
    <xdr:to>
      <xdr:col>67</xdr:col>
      <xdr:colOff>101600</xdr:colOff>
      <xdr:row>78</xdr:row>
      <xdr:rowOff>139509</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130636</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50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159493</xdr:rowOff>
    </xdr:from>
    <xdr:to>
      <xdr:col>85</xdr:col>
      <xdr:colOff>127000</xdr:colOff>
      <xdr:row>98</xdr:row>
      <xdr:rowOff>161581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61593"/>
          <a:ext cx="8382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159493</xdr:rowOff>
    </xdr:from>
    <xdr:to>
      <xdr:col>81</xdr:col>
      <xdr:colOff>50800</xdr:colOff>
      <xdr:row>99</xdr:row>
      <xdr:rowOff>4442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61593"/>
          <a:ext cx="8890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4442</xdr:rowOff>
    </xdr:from>
    <xdr:to>
      <xdr:col>76</xdr:col>
      <xdr:colOff>114300</xdr:colOff>
      <xdr:row>99</xdr:row>
      <xdr:rowOff>7635</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77992"/>
          <a:ext cx="889000" cy="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7635</xdr:rowOff>
    </xdr:from>
    <xdr:to>
      <xdr:col>71</xdr:col>
      <xdr:colOff>177800</xdr:colOff>
      <xdr:row>99</xdr:row>
      <xdr:rowOff>22310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981185"/>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110781</xdr:rowOff>
    </xdr:from>
    <xdr:to>
      <xdr:col>85</xdr:col>
      <xdr:colOff>177800</xdr:colOff>
      <xdr:row>99</xdr:row>
      <xdr:rowOff>40931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1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108693</xdr:rowOff>
    </xdr:from>
    <xdr:to>
      <xdr:col>81</xdr:col>
      <xdr:colOff>101600</xdr:colOff>
      <xdr:row>99</xdr:row>
      <xdr:rowOff>38843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1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29970</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700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125092</xdr:rowOff>
    </xdr:from>
    <xdr:to>
      <xdr:col>76</xdr:col>
      <xdr:colOff>165100</xdr:colOff>
      <xdr:row>99</xdr:row>
      <xdr:rowOff>55242</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46369</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128285</xdr:rowOff>
    </xdr:from>
    <xdr:to>
      <xdr:col>72</xdr:col>
      <xdr:colOff>38100</xdr:colOff>
      <xdr:row>99</xdr:row>
      <xdr:rowOff>58435</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49562</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142960</xdr:rowOff>
    </xdr:from>
    <xdr:to>
      <xdr:col>67</xdr:col>
      <xdr:colOff>101600</xdr:colOff>
      <xdr:row>99</xdr:row>
      <xdr:rowOff>73110</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64237</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5480</xdr:rowOff>
    </xdr:from>
    <xdr:to>
      <xdr:col>116</xdr:col>
      <xdr:colOff>63500</xdr:colOff>
      <xdr:row>39</xdr:row>
      <xdr:rowOff>69781</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692030"/>
          <a:ext cx="838200" cy="6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5218</xdr:rowOff>
    </xdr:from>
    <xdr:to>
      <xdr:col>111</xdr:col>
      <xdr:colOff>177800</xdr:colOff>
      <xdr:row>39</xdr:row>
      <xdr:rowOff>5480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177418"/>
          <a:ext cx="889000" cy="5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5218</xdr:rowOff>
    </xdr:from>
    <xdr:to>
      <xdr:col>107</xdr:col>
      <xdr:colOff>50800</xdr:colOff>
      <xdr:row>38</xdr:row>
      <xdr:rowOff>157596</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177418"/>
          <a:ext cx="889000" cy="49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102112</xdr:rowOff>
    </xdr:from>
    <xdr:to>
      <xdr:col>102</xdr:col>
      <xdr:colOff>114300</xdr:colOff>
      <xdr:row>38</xdr:row>
      <xdr:rowOff>157596</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617212"/>
          <a:ext cx="889000" cy="5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18981</xdr:rowOff>
    </xdr:from>
    <xdr:to>
      <xdr:col>116</xdr:col>
      <xdr:colOff>114300</xdr:colOff>
      <xdr:row>39</xdr:row>
      <xdr:rowOff>120581</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7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105358</xdr:rowOff>
    </xdr:from>
    <xdr:ext cx="378565"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20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126130</xdr:rowOff>
    </xdr:from>
    <xdr:to>
      <xdr:col>112</xdr:col>
      <xdr:colOff>38100</xdr:colOff>
      <xdr:row>39</xdr:row>
      <xdr:rowOff>56280</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6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47407</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7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125868</xdr:rowOff>
    </xdr:from>
    <xdr:to>
      <xdr:col>107</xdr:col>
      <xdr:colOff>101600</xdr:colOff>
      <xdr:row>36</xdr:row>
      <xdr:rowOff>56018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1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72545</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59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106796</xdr:rowOff>
    </xdr:from>
    <xdr:to>
      <xdr:col>102</xdr:col>
      <xdr:colOff>165100</xdr:colOff>
      <xdr:row>39</xdr:row>
      <xdr:rowOff>36946</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62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53473</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8" y="639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51312</xdr:rowOff>
    </xdr:from>
    <xdr:to>
      <xdr:col>98</xdr:col>
      <xdr:colOff>38100</xdr:colOff>
      <xdr:row>38</xdr:row>
      <xdr:rowOff>152912</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5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169439</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8" y="634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69200</xdr:rowOff>
    </xdr:from>
    <xdr:to>
      <xdr:col>116</xdr:col>
      <xdr:colOff>63500</xdr:colOff>
      <xdr:row>58</xdr:row>
      <xdr:rowOff>69886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01330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69886</xdr:rowOff>
    </xdr:from>
    <xdr:to>
      <xdr:col>111</xdr:col>
      <xdr:colOff>177800</xdr:colOff>
      <xdr:row>58</xdr:row>
      <xdr:rowOff>72263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013986"/>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72263</xdr:rowOff>
    </xdr:from>
    <xdr:to>
      <xdr:col>107</xdr:col>
      <xdr:colOff>50800</xdr:colOff>
      <xdr:row>58</xdr:row>
      <xdr:rowOff>73406</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01636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64216</xdr:rowOff>
    </xdr:from>
    <xdr:to>
      <xdr:col>102</xdr:col>
      <xdr:colOff>114300</xdr:colOff>
      <xdr:row>58</xdr:row>
      <xdr:rowOff>73406</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008316"/>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18400</xdr:rowOff>
    </xdr:from>
    <xdr:to>
      <xdr:col>116</xdr:col>
      <xdr:colOff>114300</xdr:colOff>
      <xdr:row>58</xdr:row>
      <xdr:rowOff>120000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9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104777</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87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19086</xdr:rowOff>
    </xdr:from>
    <xdr:to>
      <xdr:col>112</xdr:col>
      <xdr:colOff>38100</xdr:colOff>
      <xdr:row>58</xdr:row>
      <xdr:rowOff>120686</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96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111813</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05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21463</xdr:rowOff>
    </xdr:from>
    <xdr:to>
      <xdr:col>107</xdr:col>
      <xdr:colOff>101600</xdr:colOff>
      <xdr:row>58</xdr:row>
      <xdr:rowOff>123063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96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114190</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05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22606</xdr:rowOff>
    </xdr:from>
    <xdr:to>
      <xdr:col>102</xdr:col>
      <xdr:colOff>165100</xdr:colOff>
      <xdr:row>58</xdr:row>
      <xdr:rowOff>124206</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9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115333</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05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13416</xdr:rowOff>
    </xdr:from>
    <xdr:to>
      <xdr:col>98</xdr:col>
      <xdr:colOff>38100</xdr:colOff>
      <xdr:row>58</xdr:row>
      <xdr:rowOff>115016</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9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106143</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05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84102</xdr:rowOff>
    </xdr:from>
    <xdr:to>
      <xdr:col>116</xdr:col>
      <xdr:colOff>63500</xdr:colOff>
      <xdr:row>76</xdr:row>
      <xdr:rowOff>92756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1323300" y="13114302"/>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84102</xdr:rowOff>
    </xdr:from>
    <xdr:to>
      <xdr:col>111</xdr:col>
      <xdr:colOff>177800</xdr:colOff>
      <xdr:row>76</xdr:row>
      <xdr:rowOff>118751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3114302"/>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118751</xdr:rowOff>
    </xdr:from>
    <xdr:to>
      <xdr:col>107</xdr:col>
      <xdr:colOff>50800</xdr:colOff>
      <xdr:row>76</xdr:row>
      <xdr:rowOff>131797</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3148951"/>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131797</xdr:rowOff>
    </xdr:from>
    <xdr:to>
      <xdr:col>102</xdr:col>
      <xdr:colOff>114300</xdr:colOff>
      <xdr:row>77</xdr:row>
      <xdr:rowOff>8190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3161997"/>
          <a:ext cx="8890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41956</xdr:rowOff>
    </xdr:from>
    <xdr:to>
      <xdr:col>116</xdr:col>
      <xdr:colOff>114300</xdr:colOff>
      <xdr:row>76</xdr:row>
      <xdr:rowOff>143556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07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20383</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05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33302</xdr:rowOff>
    </xdr:from>
    <xdr:to>
      <xdr:col>112</xdr:col>
      <xdr:colOff>38100</xdr:colOff>
      <xdr:row>76</xdr:row>
      <xdr:rowOff>134902</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0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126029</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15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67951</xdr:rowOff>
    </xdr:from>
    <xdr:to>
      <xdr:col>107</xdr:col>
      <xdr:colOff>101600</xdr:colOff>
      <xdr:row>76</xdr:row>
      <xdr:rowOff>169551</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160678</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1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80997</xdr:rowOff>
    </xdr:from>
    <xdr:to>
      <xdr:col>102</xdr:col>
      <xdr:colOff>165100</xdr:colOff>
      <xdr:row>77</xdr:row>
      <xdr:rowOff>11147</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31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2274</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2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128840</xdr:rowOff>
    </xdr:from>
    <xdr:to>
      <xdr:col>98</xdr:col>
      <xdr:colOff>38100</xdr:colOff>
      <xdr:row>77</xdr:row>
      <xdr:rowOff>58990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31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50117</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2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歳出決算総額の住民一人当たりのコストは</a:t>
          </a:r>
          <a:r>
            <a:rPr kumimoji="1" lang="en-US" altLang="ja-JP" sz="1300">
              <a:latin typeface="ＭＳ Ｐゴシック" panose="020B0600070205080204" pitchFamily="50" charset="-128"/>
              <a:ea typeface="ＭＳ Ｐゴシック" panose="020B0600070205080204" pitchFamily="50" charset="-128"/>
            </a:rPr>
            <a:t>567,332</a:t>
          </a:r>
          <a:r>
            <a:rPr kumimoji="1" lang="ja-JP" altLang="en-US" sz="1300">
              <a:latin typeface="ＭＳ Ｐゴシック" panose="020B0600070205080204" pitchFamily="50" charset="-128"/>
              <a:ea typeface="ＭＳ Ｐゴシック" panose="020B0600070205080204" pitchFamily="50" charset="-128"/>
            </a:rPr>
            <a:t>円であり、前年度の</a:t>
          </a:r>
          <a:r>
            <a:rPr kumimoji="1" lang="en-US" altLang="ja-JP" sz="1300">
              <a:latin typeface="ＭＳ Ｐゴシック" panose="020B0600070205080204" pitchFamily="50" charset="-128"/>
              <a:ea typeface="ＭＳ Ｐゴシック" panose="020B0600070205080204" pitchFamily="50" charset="-128"/>
            </a:rPr>
            <a:t>574,143</a:t>
          </a:r>
          <a:r>
            <a:rPr kumimoji="1" lang="ja-JP" altLang="en-US" sz="1300">
              <a:latin typeface="ＭＳ Ｐゴシック" panose="020B0600070205080204" pitchFamily="50" charset="-128"/>
              <a:ea typeface="ＭＳ Ｐゴシック" panose="020B0600070205080204" pitchFamily="50" charset="-128"/>
            </a:rPr>
            <a:t>円と比較し、</a:t>
          </a:r>
          <a:r>
            <a:rPr kumimoji="1" lang="en-US" altLang="ja-JP" sz="1300">
              <a:latin typeface="ＭＳ Ｐゴシック" panose="020B0600070205080204" pitchFamily="50" charset="-128"/>
              <a:ea typeface="ＭＳ Ｐゴシック" panose="020B0600070205080204" pitchFamily="50" charset="-128"/>
            </a:rPr>
            <a:t>6,811</a:t>
          </a:r>
          <a:r>
            <a:rPr kumimoji="1" lang="ja-JP" altLang="en-US" sz="1300">
              <a:latin typeface="ＭＳ Ｐゴシック" panose="020B0600070205080204" pitchFamily="50" charset="-128"/>
              <a:ea typeface="ＭＳ Ｐゴシック" panose="020B0600070205080204" pitchFamily="50" charset="-128"/>
            </a:rPr>
            <a:t>円の減となった。その主な要因は普通建設事業費であり、一般廃棄物中継施設や（仮称）小湊さとうみ学校の整備費の減が挙げられる。類似団体平均との比較においては、人件費と普通建設事業費（新規整備分）のみその数値を上回っている。特に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112,236</a:t>
          </a:r>
          <a:r>
            <a:rPr kumimoji="1" lang="ja-JP" altLang="en-US" sz="1300">
              <a:latin typeface="ＭＳ Ｐゴシック" panose="020B0600070205080204" pitchFamily="50" charset="-128"/>
              <a:ea typeface="ＭＳ Ｐゴシック" panose="020B0600070205080204" pitchFamily="50" charset="-128"/>
            </a:rPr>
            <a:t>円と、約</a:t>
          </a:r>
          <a:r>
            <a:rPr kumimoji="1" lang="en-US" altLang="ja-JP" sz="1300">
              <a:latin typeface="ＭＳ Ｐゴシック" panose="020B0600070205080204" pitchFamily="50" charset="-128"/>
              <a:ea typeface="ＭＳ Ｐゴシック" panose="020B0600070205080204" pitchFamily="50" charset="-128"/>
            </a:rPr>
            <a:t>7,000</a:t>
          </a:r>
          <a:r>
            <a:rPr kumimoji="1" lang="ja-JP" altLang="en-US" sz="1300">
              <a:latin typeface="ＭＳ Ｐゴシック" panose="020B0600070205080204" pitchFamily="50" charset="-128"/>
              <a:ea typeface="ＭＳ Ｐゴシック" panose="020B0600070205080204" pitchFamily="50" charset="-128"/>
            </a:rPr>
            <a:t>円程度上回っており、全国平均、千葉県平均と比較しても</a:t>
          </a:r>
          <a:r>
            <a:rPr kumimoji="1" lang="en-US" altLang="ja-JP" sz="1300">
              <a:latin typeface="ＭＳ Ｐゴシック" panose="020B0600070205080204" pitchFamily="50" charset="-128"/>
              <a:ea typeface="ＭＳ Ｐゴシック" panose="020B0600070205080204" pitchFamily="50" charset="-128"/>
            </a:rPr>
            <a:t>30,000</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40,000</a:t>
          </a:r>
          <a:r>
            <a:rPr kumimoji="1" lang="ja-JP" altLang="en-US" sz="1300">
              <a:latin typeface="ＭＳ Ｐゴシック" panose="020B0600070205080204" pitchFamily="50" charset="-128"/>
              <a:ea typeface="ＭＳ Ｐゴシック" panose="020B0600070205080204" pitchFamily="50" charset="-128"/>
            </a:rPr>
            <a:t>円程度上回っている状況となっている。この要因として職員数が多いことが挙げられ、特に清掃関連施設に係る技能労務職や保育教諭が多い状況となっている。今後も定員適正化計画に基づき職員数の削減を図ることで、人件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31,277
30,677
191.14
18,570,419
17,744,458
726,700
9,835,169
17,746,014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37783</xdr:rowOff>
    </xdr:from>
    <xdr:to>
      <xdr:col>24</xdr:col>
      <xdr:colOff>63500</xdr:colOff>
      <xdr:row>35</xdr:row>
      <xdr:rowOff>42545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8533"/>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169990</xdr:rowOff>
    </xdr:from>
    <xdr:to>
      <xdr:col>19</xdr:col>
      <xdr:colOff>177800</xdr:colOff>
      <xdr:row>35</xdr:row>
      <xdr:rowOff>42545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99290"/>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159131</xdr:rowOff>
    </xdr:from>
    <xdr:to>
      <xdr:col>15</xdr:col>
      <xdr:colOff>50800</xdr:colOff>
      <xdr:row>34</xdr:row>
      <xdr:rowOff>169990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88431"/>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155130</xdr:rowOff>
    </xdr:from>
    <xdr:to>
      <xdr:col>10</xdr:col>
      <xdr:colOff>114300</xdr:colOff>
      <xdr:row>34</xdr:row>
      <xdr:rowOff>159131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4430"/>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158433</xdr:rowOff>
    </xdr:from>
    <xdr:to>
      <xdr:col>24</xdr:col>
      <xdr:colOff>114300</xdr:colOff>
      <xdr:row>35</xdr:row>
      <xdr:rowOff>88583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163195</xdr:rowOff>
    </xdr:from>
    <xdr:to>
      <xdr:col>20</xdr:col>
      <xdr:colOff>38100</xdr:colOff>
      <xdr:row>35</xdr:row>
      <xdr:rowOff>93345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109872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119190</xdr:rowOff>
    </xdr:from>
    <xdr:to>
      <xdr:col>15</xdr:col>
      <xdr:colOff>101600</xdr:colOff>
      <xdr:row>35</xdr:row>
      <xdr:rowOff>49340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65867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108331</xdr:rowOff>
    </xdr:from>
    <xdr:to>
      <xdr:col>10</xdr:col>
      <xdr:colOff>165100</xdr:colOff>
      <xdr:row>35</xdr:row>
      <xdr:rowOff>38481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55008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104330</xdr:rowOff>
    </xdr:from>
    <xdr:to>
      <xdr:col>6</xdr:col>
      <xdr:colOff>38100</xdr:colOff>
      <xdr:row>35</xdr:row>
      <xdr:rowOff>34480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51007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0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152793</xdr:rowOff>
    </xdr:from>
    <xdr:to>
      <xdr:col>24</xdr:col>
      <xdr:colOff>63500</xdr:colOff>
      <xdr:row>58</xdr:row>
      <xdr:rowOff>162210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96893"/>
          <a:ext cx="838200" cy="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57015</xdr:rowOff>
    </xdr:from>
    <xdr:to>
      <xdr:col>19</xdr:col>
      <xdr:colOff>177800</xdr:colOff>
      <xdr:row>58</xdr:row>
      <xdr:rowOff>152793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1115"/>
          <a:ext cx="889000" cy="9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57015</xdr:rowOff>
    </xdr:from>
    <xdr:to>
      <xdr:col>15</xdr:col>
      <xdr:colOff>50800</xdr:colOff>
      <xdr:row>59</xdr:row>
      <xdr:rowOff>9149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1115"/>
          <a:ext cx="889000" cy="1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9149</xdr:rowOff>
    </xdr:from>
    <xdr:to>
      <xdr:col>10</xdr:col>
      <xdr:colOff>114300</xdr:colOff>
      <xdr:row>59</xdr:row>
      <xdr:rowOff>11695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24699"/>
          <a:ext cx="8890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111410</xdr:rowOff>
    </xdr:from>
    <xdr:to>
      <xdr:col>24</xdr:col>
      <xdr:colOff>114300</xdr:colOff>
      <xdr:row>59</xdr:row>
      <xdr:rowOff>41560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101993</xdr:rowOff>
    </xdr:from>
    <xdr:to>
      <xdr:col>20</xdr:col>
      <xdr:colOff>38100</xdr:colOff>
      <xdr:row>59</xdr:row>
      <xdr:rowOff>32143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23270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3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6215</xdr:rowOff>
    </xdr:from>
    <xdr:to>
      <xdr:col>15</xdr:col>
      <xdr:colOff>101600</xdr:colOff>
      <xdr:row>58</xdr:row>
      <xdr:rowOff>107815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98942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129799</xdr:rowOff>
    </xdr:from>
    <xdr:to>
      <xdr:col>10</xdr:col>
      <xdr:colOff>165100</xdr:colOff>
      <xdr:row>59</xdr:row>
      <xdr:rowOff>59949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51076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132345</xdr:rowOff>
    </xdr:from>
    <xdr:to>
      <xdr:col>6</xdr:col>
      <xdr:colOff>38100</xdr:colOff>
      <xdr:row>59</xdr:row>
      <xdr:rowOff>62495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53622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6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96207</xdr:rowOff>
    </xdr:from>
    <xdr:to>
      <xdr:col>24</xdr:col>
      <xdr:colOff>63500</xdr:colOff>
      <xdr:row>76</xdr:row>
      <xdr:rowOff>113178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26407"/>
          <a:ext cx="838200" cy="1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96207</xdr:rowOff>
    </xdr:from>
    <xdr:to>
      <xdr:col>19</xdr:col>
      <xdr:colOff>177800</xdr:colOff>
      <xdr:row>77</xdr:row>
      <xdr:rowOff>8122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26407"/>
          <a:ext cx="889000" cy="8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8122</xdr:rowOff>
    </xdr:from>
    <xdr:to>
      <xdr:col>15</xdr:col>
      <xdr:colOff>50800</xdr:colOff>
      <xdr:row>77</xdr:row>
      <xdr:rowOff>33387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09772"/>
          <a:ext cx="8890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33387</xdr:rowOff>
    </xdr:from>
    <xdr:to>
      <xdr:col>10</xdr:col>
      <xdr:colOff>114300</xdr:colOff>
      <xdr:row>77</xdr:row>
      <xdr:rowOff>98831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35037"/>
          <a:ext cx="8890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62378</xdr:rowOff>
    </xdr:from>
    <xdr:to>
      <xdr:col>24</xdr:col>
      <xdr:colOff>114300</xdr:colOff>
      <xdr:row>76</xdr:row>
      <xdr:rowOff>163978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40805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45407</xdr:rowOff>
    </xdr:from>
    <xdr:to>
      <xdr:col>20</xdr:col>
      <xdr:colOff>38100</xdr:colOff>
      <xdr:row>76</xdr:row>
      <xdr:rowOff>147007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138134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128772</xdr:rowOff>
    </xdr:from>
    <xdr:to>
      <xdr:col>15</xdr:col>
      <xdr:colOff>101600</xdr:colOff>
      <xdr:row>77</xdr:row>
      <xdr:rowOff>58922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50049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5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154037</xdr:rowOff>
    </xdr:from>
    <xdr:to>
      <xdr:col>10</xdr:col>
      <xdr:colOff>165100</xdr:colOff>
      <xdr:row>77</xdr:row>
      <xdr:rowOff>84187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75314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7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48031</xdr:rowOff>
    </xdr:from>
    <xdr:to>
      <xdr:col>6</xdr:col>
      <xdr:colOff>38100</xdr:colOff>
      <xdr:row>77</xdr:row>
      <xdr:rowOff>149631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140758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4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5688</xdr:rowOff>
    </xdr:from>
    <xdr:to>
      <xdr:col>24</xdr:col>
      <xdr:colOff>63500</xdr:colOff>
      <xdr:row>98</xdr:row>
      <xdr:rowOff>6786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07788"/>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6786</xdr:rowOff>
    </xdr:from>
    <xdr:to>
      <xdr:col>19</xdr:col>
      <xdr:colOff>177800</xdr:colOff>
      <xdr:row>98</xdr:row>
      <xdr:rowOff>60669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08886"/>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60669</xdr:rowOff>
    </xdr:from>
    <xdr:to>
      <xdr:col>15</xdr:col>
      <xdr:colOff>50800</xdr:colOff>
      <xdr:row>98</xdr:row>
      <xdr:rowOff>123610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62769"/>
          <a:ext cx="889000" cy="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111745</xdr:rowOff>
    </xdr:from>
    <xdr:to>
      <xdr:col>10</xdr:col>
      <xdr:colOff>114300</xdr:colOff>
      <xdr:row>98</xdr:row>
      <xdr:rowOff>123610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13845"/>
          <a:ext cx="8890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126338</xdr:rowOff>
    </xdr:from>
    <xdr:to>
      <xdr:col>24</xdr:col>
      <xdr:colOff>114300</xdr:colOff>
      <xdr:row>98</xdr:row>
      <xdr:rowOff>56488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5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149215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127436</xdr:rowOff>
    </xdr:from>
    <xdr:to>
      <xdr:col>20</xdr:col>
      <xdr:colOff>38100</xdr:colOff>
      <xdr:row>98</xdr:row>
      <xdr:rowOff>57586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5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74113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3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9869</xdr:rowOff>
    </xdr:from>
    <xdr:to>
      <xdr:col>15</xdr:col>
      <xdr:colOff>101600</xdr:colOff>
      <xdr:row>98</xdr:row>
      <xdr:rowOff>111469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127996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8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72810</xdr:rowOff>
    </xdr:from>
    <xdr:to>
      <xdr:col>10</xdr:col>
      <xdr:colOff>165100</xdr:colOff>
      <xdr:row>99</xdr:row>
      <xdr:rowOff>2960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165537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60945</xdr:rowOff>
    </xdr:from>
    <xdr:to>
      <xdr:col>6</xdr:col>
      <xdr:colOff>38100</xdr:colOff>
      <xdr:row>98</xdr:row>
      <xdr:rowOff>162545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153672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80917</xdr:rowOff>
    </xdr:from>
    <xdr:to>
      <xdr:col>55</xdr:col>
      <xdr:colOff>0</xdr:colOff>
      <xdr:row>39</xdr:row>
      <xdr:rowOff>81570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67467"/>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81570</xdr:rowOff>
    </xdr:from>
    <xdr:to>
      <xdr:col>50</xdr:col>
      <xdr:colOff>114300</xdr:colOff>
      <xdr:row>39</xdr:row>
      <xdr:rowOff>82550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6812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82550</xdr:rowOff>
    </xdr:from>
    <xdr:to>
      <xdr:col>45</xdr:col>
      <xdr:colOff>177800</xdr:colOff>
      <xdr:row>39</xdr:row>
      <xdr:rowOff>84510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6910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84510</xdr:rowOff>
    </xdr:from>
    <xdr:to>
      <xdr:col>41</xdr:col>
      <xdr:colOff>50800</xdr:colOff>
      <xdr:row>39</xdr:row>
      <xdr:rowOff>84836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771060"/>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30117</xdr:rowOff>
    </xdr:from>
    <xdr:to>
      <xdr:col>55</xdr:col>
      <xdr:colOff>50800</xdr:colOff>
      <xdr:row>39</xdr:row>
      <xdr:rowOff>131717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116494</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31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30770</xdr:rowOff>
    </xdr:from>
    <xdr:to>
      <xdr:col>50</xdr:col>
      <xdr:colOff>165100</xdr:colOff>
      <xdr:row>39</xdr:row>
      <xdr:rowOff>132370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123497</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810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31750</xdr:rowOff>
    </xdr:from>
    <xdr:to>
      <xdr:col>46</xdr:col>
      <xdr:colOff>38100</xdr:colOff>
      <xdr:row>39</xdr:row>
      <xdr:rowOff>133350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124477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811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33710</xdr:rowOff>
    </xdr:from>
    <xdr:to>
      <xdr:col>41</xdr:col>
      <xdr:colOff>101600</xdr:colOff>
      <xdr:row>39</xdr:row>
      <xdr:rowOff>135310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126437</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04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34036</xdr:rowOff>
    </xdr:from>
    <xdr:to>
      <xdr:col>36</xdr:col>
      <xdr:colOff>165100</xdr:colOff>
      <xdr:row>39</xdr:row>
      <xdr:rowOff>135636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126763</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15333" y="68133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34794</xdr:rowOff>
    </xdr:from>
    <xdr:to>
      <xdr:col>55</xdr:col>
      <xdr:colOff>0</xdr:colOff>
      <xdr:row>58</xdr:row>
      <xdr:rowOff>41849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978894"/>
          <a:ext cx="8382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18390</xdr:rowOff>
    </xdr:from>
    <xdr:to>
      <xdr:col>50</xdr:col>
      <xdr:colOff>114300</xdr:colOff>
      <xdr:row>58</xdr:row>
      <xdr:rowOff>41849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62490"/>
          <a:ext cx="889000" cy="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18390</xdr:rowOff>
    </xdr:from>
    <xdr:to>
      <xdr:col>45</xdr:col>
      <xdr:colOff>177800</xdr:colOff>
      <xdr:row>58</xdr:row>
      <xdr:rowOff>75376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62490"/>
          <a:ext cx="889000" cy="5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75181</xdr:rowOff>
    </xdr:from>
    <xdr:to>
      <xdr:col>41</xdr:col>
      <xdr:colOff>50800</xdr:colOff>
      <xdr:row>58</xdr:row>
      <xdr:rowOff>75376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19281"/>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155444</xdr:rowOff>
    </xdr:from>
    <xdr:to>
      <xdr:col>55</xdr:col>
      <xdr:colOff>50800</xdr:colOff>
      <xdr:row>58</xdr:row>
      <xdr:rowOff>85594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2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133871</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0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162499</xdr:rowOff>
    </xdr:from>
    <xdr:to>
      <xdr:col>50</xdr:col>
      <xdr:colOff>165100</xdr:colOff>
      <xdr:row>58</xdr:row>
      <xdr:rowOff>92649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83776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139040</xdr:rowOff>
    </xdr:from>
    <xdr:to>
      <xdr:col>46</xdr:col>
      <xdr:colOff>38100</xdr:colOff>
      <xdr:row>58</xdr:row>
      <xdr:rowOff>69190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60317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00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24576</xdr:rowOff>
    </xdr:from>
    <xdr:to>
      <xdr:col>41</xdr:col>
      <xdr:colOff>101600</xdr:colOff>
      <xdr:row>58</xdr:row>
      <xdr:rowOff>126176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6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117303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24381</xdr:rowOff>
    </xdr:from>
    <xdr:to>
      <xdr:col>36</xdr:col>
      <xdr:colOff>165100</xdr:colOff>
      <xdr:row>58</xdr:row>
      <xdr:rowOff>125981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6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117108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6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55900</xdr:rowOff>
    </xdr:from>
    <xdr:to>
      <xdr:col>55</xdr:col>
      <xdr:colOff>0</xdr:colOff>
      <xdr:row>78</xdr:row>
      <xdr:rowOff>62237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29000"/>
          <a:ext cx="8382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55900</xdr:rowOff>
    </xdr:from>
    <xdr:to>
      <xdr:col>50</xdr:col>
      <xdr:colOff>114300</xdr:colOff>
      <xdr:row>78</xdr:row>
      <xdr:rowOff>60888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29000"/>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60888</xdr:rowOff>
    </xdr:from>
    <xdr:to>
      <xdr:col>45</xdr:col>
      <xdr:colOff>177800</xdr:colOff>
      <xdr:row>78</xdr:row>
      <xdr:rowOff>79158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33988"/>
          <a:ext cx="889000" cy="1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79158</xdr:rowOff>
    </xdr:from>
    <xdr:to>
      <xdr:col>41</xdr:col>
      <xdr:colOff>50800</xdr:colOff>
      <xdr:row>78</xdr:row>
      <xdr:rowOff>86148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52258"/>
          <a:ext cx="889000"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11437</xdr:rowOff>
    </xdr:from>
    <xdr:to>
      <xdr:col>55</xdr:col>
      <xdr:colOff>50800</xdr:colOff>
      <xdr:row>78</xdr:row>
      <xdr:rowOff>113037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5100</xdr:rowOff>
    </xdr:from>
    <xdr:to>
      <xdr:col>50</xdr:col>
      <xdr:colOff>165100</xdr:colOff>
      <xdr:row>78</xdr:row>
      <xdr:rowOff>106700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97827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7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10088</xdr:rowOff>
    </xdr:from>
    <xdr:to>
      <xdr:col>46</xdr:col>
      <xdr:colOff>38100</xdr:colOff>
      <xdr:row>78</xdr:row>
      <xdr:rowOff>111688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102815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7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28358</xdr:rowOff>
    </xdr:from>
    <xdr:to>
      <xdr:col>41</xdr:col>
      <xdr:colOff>101600</xdr:colOff>
      <xdr:row>78</xdr:row>
      <xdr:rowOff>129958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121085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35348</xdr:rowOff>
    </xdr:from>
    <xdr:to>
      <xdr:col>36</xdr:col>
      <xdr:colOff>165100</xdr:colOff>
      <xdr:row>78</xdr:row>
      <xdr:rowOff>136948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128075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0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49527</xdr:rowOff>
    </xdr:from>
    <xdr:to>
      <xdr:col>55</xdr:col>
      <xdr:colOff>0</xdr:colOff>
      <xdr:row>98</xdr:row>
      <xdr:rowOff>64719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851627"/>
          <a:ext cx="838200" cy="1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64719</xdr:rowOff>
    </xdr:from>
    <xdr:to>
      <xdr:col>50</xdr:col>
      <xdr:colOff>114300</xdr:colOff>
      <xdr:row>98</xdr:row>
      <xdr:rowOff>87331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866819"/>
          <a:ext cx="889000" cy="2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87331</xdr:rowOff>
    </xdr:from>
    <xdr:to>
      <xdr:col>45</xdr:col>
      <xdr:colOff>177800</xdr:colOff>
      <xdr:row>98</xdr:row>
      <xdr:rowOff>123516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889431"/>
          <a:ext cx="889000" cy="3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163140</xdr:rowOff>
    </xdr:from>
    <xdr:to>
      <xdr:col>41</xdr:col>
      <xdr:colOff>50800</xdr:colOff>
      <xdr:row>98</xdr:row>
      <xdr:rowOff>123516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793790"/>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170177</xdr:rowOff>
    </xdr:from>
    <xdr:to>
      <xdr:col>55</xdr:col>
      <xdr:colOff>50800</xdr:colOff>
      <xdr:row>98</xdr:row>
      <xdr:rowOff>100327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8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85104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13919</xdr:rowOff>
    </xdr:from>
    <xdr:to>
      <xdr:col>50</xdr:col>
      <xdr:colOff>165100</xdr:colOff>
      <xdr:row>98</xdr:row>
      <xdr:rowOff>115519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81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106646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90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36531</xdr:rowOff>
    </xdr:from>
    <xdr:to>
      <xdr:col>46</xdr:col>
      <xdr:colOff>38100</xdr:colOff>
      <xdr:row>98</xdr:row>
      <xdr:rowOff>138131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83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129258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93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72716</xdr:rowOff>
    </xdr:from>
    <xdr:to>
      <xdr:col>41</xdr:col>
      <xdr:colOff>101600</xdr:colOff>
      <xdr:row>99</xdr:row>
      <xdr:rowOff>2866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165443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112340</xdr:rowOff>
    </xdr:from>
    <xdr:to>
      <xdr:col>36</xdr:col>
      <xdr:colOff>165100</xdr:colOff>
      <xdr:row>98</xdr:row>
      <xdr:rowOff>42490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33617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49060</xdr:rowOff>
    </xdr:from>
    <xdr:to>
      <xdr:col>85</xdr:col>
      <xdr:colOff>127000</xdr:colOff>
      <xdr:row>36</xdr:row>
      <xdr:rowOff>100228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221260"/>
          <a:ext cx="8382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40754</xdr:rowOff>
    </xdr:from>
    <xdr:to>
      <xdr:col>81</xdr:col>
      <xdr:colOff>50800</xdr:colOff>
      <xdr:row>36</xdr:row>
      <xdr:rowOff>100228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212954"/>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40754</xdr:rowOff>
    </xdr:from>
    <xdr:to>
      <xdr:col>76</xdr:col>
      <xdr:colOff>114300</xdr:colOff>
      <xdr:row>36</xdr:row>
      <xdr:rowOff>100228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212954"/>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90589</xdr:rowOff>
    </xdr:from>
    <xdr:to>
      <xdr:col>71</xdr:col>
      <xdr:colOff>177800</xdr:colOff>
      <xdr:row>36</xdr:row>
      <xdr:rowOff>100228</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262789"/>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169710</xdr:rowOff>
    </xdr:from>
    <xdr:to>
      <xdr:col>85</xdr:col>
      <xdr:colOff>177800</xdr:colOff>
      <xdr:row>36</xdr:row>
      <xdr:rowOff>99860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1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21137</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02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49428</xdr:rowOff>
    </xdr:from>
    <xdr:to>
      <xdr:col>81</xdr:col>
      <xdr:colOff>101600</xdr:colOff>
      <xdr:row>36</xdr:row>
      <xdr:rowOff>151028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142155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1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161404</xdr:rowOff>
    </xdr:from>
    <xdr:to>
      <xdr:col>76</xdr:col>
      <xdr:colOff>165100</xdr:colOff>
      <xdr:row>36</xdr:row>
      <xdr:rowOff>91554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82681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49428</xdr:rowOff>
    </xdr:from>
    <xdr:to>
      <xdr:col>72</xdr:col>
      <xdr:colOff>38100</xdr:colOff>
      <xdr:row>36</xdr:row>
      <xdr:rowOff>151028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142155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1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39789</xdr:rowOff>
    </xdr:from>
    <xdr:to>
      <xdr:col>67</xdr:col>
      <xdr:colOff>101600</xdr:colOff>
      <xdr:row>36</xdr:row>
      <xdr:rowOff>141389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132516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35243</xdr:rowOff>
    </xdr:from>
    <xdr:to>
      <xdr:col>85</xdr:col>
      <xdr:colOff>127000</xdr:colOff>
      <xdr:row>58</xdr:row>
      <xdr:rowOff>40525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979343"/>
          <a:ext cx="8382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67551</xdr:rowOff>
    </xdr:from>
    <xdr:to>
      <xdr:col>81</xdr:col>
      <xdr:colOff>50800</xdr:colOff>
      <xdr:row>58</xdr:row>
      <xdr:rowOff>40525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40201"/>
          <a:ext cx="889000" cy="1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37960</xdr:rowOff>
    </xdr:from>
    <xdr:to>
      <xdr:col>76</xdr:col>
      <xdr:colOff>114300</xdr:colOff>
      <xdr:row>57</xdr:row>
      <xdr:rowOff>67551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639160"/>
          <a:ext cx="889000" cy="2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37960</xdr:rowOff>
    </xdr:from>
    <xdr:to>
      <xdr:col>71</xdr:col>
      <xdr:colOff>177800</xdr:colOff>
      <xdr:row>58</xdr:row>
      <xdr:rowOff>26378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639160"/>
          <a:ext cx="889000" cy="3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155893</xdr:rowOff>
    </xdr:from>
    <xdr:to>
      <xdr:col>85</xdr:col>
      <xdr:colOff>177800</xdr:colOff>
      <xdr:row>58</xdr:row>
      <xdr:rowOff>86043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9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134320</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9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161175</xdr:rowOff>
    </xdr:from>
    <xdr:to>
      <xdr:col>81</xdr:col>
      <xdr:colOff>101600</xdr:colOff>
      <xdr:row>58</xdr:row>
      <xdr:rowOff>91325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9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82452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0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16751</xdr:rowOff>
    </xdr:from>
    <xdr:to>
      <xdr:col>76</xdr:col>
      <xdr:colOff>165100</xdr:colOff>
      <xdr:row>57</xdr:row>
      <xdr:rowOff>118351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109478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158610</xdr:rowOff>
    </xdr:from>
    <xdr:to>
      <xdr:col>72</xdr:col>
      <xdr:colOff>38100</xdr:colOff>
      <xdr:row>56</xdr:row>
      <xdr:rowOff>88760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5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105287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3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147028</xdr:rowOff>
    </xdr:from>
    <xdr:to>
      <xdr:col>67</xdr:col>
      <xdr:colOff>101600</xdr:colOff>
      <xdr:row>58</xdr:row>
      <xdr:rowOff>77178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68305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1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90812</xdr:rowOff>
    </xdr:from>
    <xdr:to>
      <xdr:col>85</xdr:col>
      <xdr:colOff>127000</xdr:colOff>
      <xdr:row>79</xdr:row>
      <xdr:rowOff>94928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35362"/>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121723</xdr:rowOff>
    </xdr:from>
    <xdr:to>
      <xdr:col>81</xdr:col>
      <xdr:colOff>50800</xdr:colOff>
      <xdr:row>79</xdr:row>
      <xdr:rowOff>90812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494823"/>
          <a:ext cx="889000" cy="1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121723</xdr:rowOff>
    </xdr:from>
    <xdr:to>
      <xdr:col>76</xdr:col>
      <xdr:colOff>114300</xdr:colOff>
      <xdr:row>79</xdr:row>
      <xdr:rowOff>60849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494823"/>
          <a:ext cx="889000" cy="1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52490</xdr:rowOff>
    </xdr:from>
    <xdr:to>
      <xdr:col>71</xdr:col>
      <xdr:colOff>177800</xdr:colOff>
      <xdr:row>79</xdr:row>
      <xdr:rowOff>60849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97040"/>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44128</xdr:rowOff>
    </xdr:from>
    <xdr:to>
      <xdr:col>85</xdr:col>
      <xdr:colOff>177800</xdr:colOff>
      <xdr:row>79</xdr:row>
      <xdr:rowOff>145728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130505</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40012</xdr:rowOff>
    </xdr:from>
    <xdr:to>
      <xdr:col>81</xdr:col>
      <xdr:colOff>101600</xdr:colOff>
      <xdr:row>79</xdr:row>
      <xdr:rowOff>141612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132739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7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70923</xdr:rowOff>
    </xdr:from>
    <xdr:to>
      <xdr:col>76</xdr:col>
      <xdr:colOff>165100</xdr:colOff>
      <xdr:row>79</xdr:row>
      <xdr:rowOff>1073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163650</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53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10049</xdr:rowOff>
    </xdr:from>
    <xdr:to>
      <xdr:col>72</xdr:col>
      <xdr:colOff>38100</xdr:colOff>
      <xdr:row>79</xdr:row>
      <xdr:rowOff>111649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5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102776</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4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1690</xdr:rowOff>
    </xdr:from>
    <xdr:to>
      <xdr:col>67</xdr:col>
      <xdr:colOff>101600</xdr:colOff>
      <xdr:row>79</xdr:row>
      <xdr:rowOff>103290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94417</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6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63900</xdr:rowOff>
    </xdr:from>
    <xdr:to>
      <xdr:col>85</xdr:col>
      <xdr:colOff>127000</xdr:colOff>
      <xdr:row>98</xdr:row>
      <xdr:rowOff>68732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866000"/>
          <a:ext cx="8382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68732</xdr:rowOff>
    </xdr:from>
    <xdr:to>
      <xdr:col>81</xdr:col>
      <xdr:colOff>50800</xdr:colOff>
      <xdr:row>98</xdr:row>
      <xdr:rowOff>71960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70832"/>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71960</xdr:rowOff>
    </xdr:from>
    <xdr:to>
      <xdr:col>76</xdr:col>
      <xdr:colOff>114300</xdr:colOff>
      <xdr:row>98</xdr:row>
      <xdr:rowOff>79350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874060"/>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79350</xdr:rowOff>
    </xdr:from>
    <xdr:to>
      <xdr:col>71</xdr:col>
      <xdr:colOff>177800</xdr:colOff>
      <xdr:row>98</xdr:row>
      <xdr:rowOff>88706</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881450"/>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13100</xdr:rowOff>
    </xdr:from>
    <xdr:to>
      <xdr:col>85</xdr:col>
      <xdr:colOff>177800</xdr:colOff>
      <xdr:row>98</xdr:row>
      <xdr:rowOff>114700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116127</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17932</xdr:rowOff>
    </xdr:from>
    <xdr:to>
      <xdr:col>81</xdr:col>
      <xdr:colOff>101600</xdr:colOff>
      <xdr:row>98</xdr:row>
      <xdr:rowOff>119532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110659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1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21160</xdr:rowOff>
    </xdr:from>
    <xdr:to>
      <xdr:col>76</xdr:col>
      <xdr:colOff>165100</xdr:colOff>
      <xdr:row>98</xdr:row>
      <xdr:rowOff>122760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113887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28550</xdr:rowOff>
    </xdr:from>
    <xdr:to>
      <xdr:col>72</xdr:col>
      <xdr:colOff>38100</xdr:colOff>
      <xdr:row>98</xdr:row>
      <xdr:rowOff>130150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121277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37906</xdr:rowOff>
    </xdr:from>
    <xdr:to>
      <xdr:col>67</xdr:col>
      <xdr:colOff>101600</xdr:colOff>
      <xdr:row>98</xdr:row>
      <xdr:rowOff>139506</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130633</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3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増減額の最も大きい総務費の住民一人当たりのコストは、前年度から更に減少し</a:t>
          </a:r>
          <a:r>
            <a:rPr kumimoji="1" lang="en-US" altLang="ja-JP" sz="1300">
              <a:latin typeface="ＭＳ Ｐゴシック" panose="020B0600070205080204" pitchFamily="50" charset="-128"/>
              <a:ea typeface="ＭＳ Ｐゴシック" panose="020B0600070205080204" pitchFamily="50" charset="-128"/>
            </a:rPr>
            <a:t>99,321</a:t>
          </a:r>
          <a:r>
            <a:rPr kumimoji="1" lang="ja-JP" altLang="en-US" sz="1300">
              <a:latin typeface="ＭＳ Ｐゴシック" panose="020B0600070205080204" pitchFamily="50" charset="-128"/>
              <a:ea typeface="ＭＳ Ｐゴシック" panose="020B0600070205080204" pitchFamily="50" charset="-128"/>
            </a:rPr>
            <a:t>円となっている。その主な要因としては（仮称）小湊さとうみ学校の整備事業費の減が挙げられる。また、決算額が最も大きい民生費については、新型コロナウイルス感染症対策に関係する給付金等の比較的大きな増減があったものの、全体としては前年度から</a:t>
          </a:r>
          <a:r>
            <a:rPr kumimoji="1" lang="en-US" altLang="ja-JP" sz="1300">
              <a:latin typeface="ＭＳ Ｐゴシック" panose="020B0600070205080204" pitchFamily="50" charset="-128"/>
              <a:ea typeface="ＭＳ Ｐゴシック" panose="020B0600070205080204" pitchFamily="50" charset="-128"/>
            </a:rPr>
            <a:t>3,712</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180,801</a:t>
          </a:r>
          <a:r>
            <a:rPr kumimoji="1" lang="ja-JP" altLang="en-US" sz="1300">
              <a:latin typeface="ＭＳ Ｐゴシック" panose="020B0600070205080204" pitchFamily="50" charset="-128"/>
              <a:ea typeface="ＭＳ Ｐゴシック" panose="020B0600070205080204" pitchFamily="50" charset="-128"/>
            </a:rPr>
            <a:t>円となった。さらに令和２年度以降、類似団体平均を上回って推移している衛生費については、全国平均及び千葉県平均と比較しても高い数値となっている。この増要因には新たに建設した一般廃棄物中継施設の運営費や外部搬出処理費などの経常的な経費の増を含んでおり、今後も同程度の規模を維持することが予想されるため、そのための財源確保が財政上の課題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令和元年度まで実質単年度収支の赤字が続き、財政調整基金の取崩しにより補塡してきたため、基金残高が大きく減少したが、令和２年度以降については増加しており、これは新型コロナウイルス感染症の影響による事業の中止、縮減、普通交付税の追加交付等の臨時的要因によるものと考えられる。</a:t>
          </a:r>
        </a:p>
        <a:p>
          <a:r>
            <a:rPr kumimoji="1" lang="ja-JP" altLang="en-US" sz="1200">
              <a:latin typeface="ＭＳ ゴシック" pitchFamily="49" charset="-128"/>
              <a:ea typeface="ＭＳ ゴシック" pitchFamily="49" charset="-128"/>
            </a:rPr>
            <a:t>　残高は増となっているものの、平時の歳出が歳入を超過する状況は暫くの間続く見込みであり、この対策は急務である。特に、市町村合併により旧団体ごとに設置されている施設の整理や施設管理経費の縮減対策を早急に実施するほか、人件費抑制のため、定員適正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令和４年度は各会計とも黒字となったため、連結赤字比率の構成も全て黒字となっている。</a:t>
          </a:r>
        </a:p>
        <a:p>
          <a:r>
            <a:rPr kumimoji="1" lang="ja-JP" altLang="en-US" sz="1400">
              <a:latin typeface="ＭＳ ゴシック" pitchFamily="49" charset="-128"/>
              <a:ea typeface="ＭＳ ゴシック" pitchFamily="49" charset="-128"/>
            </a:rPr>
            <a:t>　調査開始以来、いずれの会計においても赤字決算とはなっていないものの、それぞれが想定し難い要因により異なる結果となることを否定できないため、今後も各会計の状況を注視しながら、引き続き健全な財政状況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決算における実質公債費比率の分子は、債務負担行為に基づく支出額として計上した一般廃棄物中継施設整備事業の割賦払金や組合の地方債に係る元利償還金に対する負担金の増を主な要因とし増となった。</a:t>
          </a:r>
        </a:p>
        <a:p>
          <a:r>
            <a:rPr kumimoji="1" lang="ja-JP" altLang="en-US" sz="1400">
              <a:latin typeface="ＭＳ ゴシック" pitchFamily="49" charset="-128"/>
              <a:ea typeface="ＭＳ ゴシック" pitchFamily="49" charset="-128"/>
            </a:rPr>
            <a:t>　実質公債費比率の増を招かないためにも、地方債を発行する際には財政的に有利なものを活用できるよう、今後も努めていく。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満期一括償還の借入れは行っていないため、積み立てていない。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将来負担比率算定における分子は、債務負担行為に基づく支出予定額として、一般廃棄物中継施設整備事業に係る割賦払金が新規に計上されたものの、充当可能基金の増や一般会計等に係る地方債現在高の減に伴い、全体では減少した。</a:t>
          </a:r>
        </a:p>
        <a:p>
          <a:r>
            <a:rPr kumimoji="1" lang="ja-JP" altLang="en-US" sz="1400">
              <a:latin typeface="ＭＳ ゴシック" pitchFamily="49" charset="-128"/>
              <a:ea typeface="ＭＳ ゴシック" pitchFamily="49" charset="-128"/>
            </a:rPr>
            <a:t>　なお、退職手当負担見込額については過年度の支出超過に対する負担分が全体の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％程度を占めており、高い水準での支払が当面継続する。</a:t>
          </a:r>
        </a:p>
        <a:p>
          <a:r>
            <a:rPr kumimoji="1" lang="ja-JP" altLang="en-US" sz="1400">
              <a:latin typeface="ＭＳ ゴシック" pitchFamily="49" charset="-128"/>
              <a:ea typeface="ＭＳ ゴシック" pitchFamily="49" charset="-128"/>
            </a:rPr>
            <a:t>　今後も財政調整基金等の適切な確保を図り、地方債を発行する際には財政的に有利なものを活用できるよう努める。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千葉県鴨川市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増要因となったのは財政調整基金で新型コロナウイルス感染症の影響による事業規模の縮減や普通交付税の追加交付等の影響が考えられる。一方で、地域振興基金等の特定目的基金は積極的な活用により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の確保、歳出削減に取り組み、一定規模の財政調整基金を確保するよう努める。また、特定目的基金に関し、公共施設等の整備に活用できるものについては施設更新等に向け適切に積み立てられるよう努め、主に寄附金を原資とするものについては増加を見込むことが難しいため、限られた残高を有効に活用していくよう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①地域振興基金：地域住民の連帯の強化及び地域振興に資すること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②ふるさぽーと基金：市民福祉の向上と地域の活性化に資すること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③教育振興基金：将来を担う子どもたちの教育に係る諸施策を促進し、広く教育の振興とその充実を図ること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④三日月基金：高齢者福祉の増進、子どもたちの教育振興等、広く地域福祉の充実やまちづくりに資すること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⑤まちづくり支援基金：市内の市民活動団体及び自治組織等が自主的かつ主体的に取り組むまちづくりの支援</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①運用による約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百万円の益金を積み立てた一方で、使途に沿った事業の財源として活用したため、約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②寄附金約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百万円を積み立てた一方で、寄附者の希望に沿った事業の財源として活用したため、約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百万円を積み立てた一方で、使途に沿った事業の財源として活用したため、約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④積立て及び取崩しは行っていない。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⑤市民活動に対する補助金の原資として約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百万円を活用したが、表示単位の上では増減していない。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①基金の運用により積立てを行いつつ、使途に合致する事業の原資として、適切に活用する。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②ふるさと納税の更なる推進を図り、積み立てたものは積極的に活用する。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③使途に合致する事業の原資として、適切に活用する。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④使途に合致する事業の原資として、適切に活用する。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⑤使途に合致する事業の原資として、適切に活用する。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百万円の増となっているが、令和２年度以降の増は、新型コロナウイルス感染症の影響による事業規模の縮減や普通交付税の追加交付等の臨時的な要因によるものと考えられる。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連費が年々増加を続けるなか、東日本大震災を契機とする公共施設や学校施設の耐震・大規模改修事業などの安全・安心なまちづくりに積極的に取り組んできた結果拡大した財政規模は、実質単年度収支の赤字を招く要因となっているため、現行の財政構造からの転換を図り、一定規模の基金残高を維持でき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なお、維持すべき残高は、災害等の想定外の財政出動等に備えるために必要な額として標準財政規模の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％程度と考え、令和４年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月に改定した「強い鴨川づくりに向けた財政等適正化基本方針」においては令和９年度末の財政調整基金の残高を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億円以上確保することを目標としている。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令和４年度中の積立及び取崩しは行っていない。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本市では満期一括償還方式での借入れを行っていないため、既積立基金は市債の償還財源として活用することとしている。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D083EB5-A1FF-4827-8E61-560446CFB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7E26FF7-8B83-4063-A50B-58A026D34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BFBC8B2-58BB-4CE5-9641-91A3FDF4755E}"/>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F1B980B-47D6-4397-982C-C187DDD4AB26}"/>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7244CAF-702D-4B37-8F14-0492BA5C205A}"/>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DC49F5D-B182-44BA-BF4F-BC09D8E4CD1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300CCC2-A857-4A71-B38D-5725F10BDBB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D317C9A-E1BC-491D-A766-3222E646CCF9}"/>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30870F3-EFEA-4B92-9329-561AF46363C7}"/>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3FE9E38-317F-4592-871F-4412839EB12A}"/>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F4499AB-99CD-4A29-A3A4-BCCC6AA522E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C16F7FC-C3A6-4122-8EA3-8C0D9F863C8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31,277
30,677
191.14
18,570,419
17,744,458
726,700
9,835,169
17,746,014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4F44823-1ECF-4CCE-9136-4CFE7159157C}"/>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954A2C2-19B3-424E-9142-8A861177D5C9}"/>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18174E0-70B9-4C11-8102-BAAC993F1B6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FBC39C4-4541-4B12-826B-16A71574448B}"/>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94A1477-F155-4FF9-A5E0-B2F416F2EA4C}"/>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E72D0A0-26A7-4FF5-9E5D-A145DE2F6B1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4478FF9-CA9C-4728-BA14-B40F4BC07EB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D6FA13C-4963-47C2-B602-4848F20B9086}"/>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8EF9421-64C2-4E7A-B7A3-E4ECD47B817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172043E-7D23-45F5-9421-09B7FCD1A65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7946DD0-BF83-4A7A-8124-6AEBE56C171C}"/>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1F3DA6E-4E10-4064-870E-F4CE585C2A6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A61A073-E29C-4342-8AF9-C27994BFE8A7}"/>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FDD981B-1952-4E69-8678-F98F6F83BEF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6C09E92-98DD-4CF8-AA6F-3DAF997A7B7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D110939-03FF-4923-92F7-B7517F7C476A}"/>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79B2FB5-4746-4279-B665-F149FA836CE6}"/>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3327E80-0CF4-4C5F-A346-6DB83799B59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3A2E49C-B6CA-4909-928D-8E586523326E}"/>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891BE03-0DF4-457F-87B1-662EE7A0BBB6}"/>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9A9ADD0B-9E37-4051-B5BF-6D8E03F213ED}"/>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2420471-F280-471E-97C6-24D1A97B5FCA}"/>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38DCD11-A0E2-4FC3-B2C3-93507CA535D1}"/>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277C4E9-B197-4422-8635-F2EA7E1B4405}"/>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0977BFA-CE2F-48E8-AF8A-AD4A6FAF58ED}"/>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C07409F-030F-47E5-8710-2F72509DCF6D}"/>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C49F778-7763-446B-A88A-7C196CA8C70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B0C9418-7728-4B9E-9BA8-9BD066B599BD}"/>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A49F7B4-A7A4-4BBD-9010-59AC12547638}"/>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C276A1C-1837-467A-9F4E-9472B480EF0F}"/>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53A0453-8BEC-4A78-960A-48F96DE429C7}"/>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0B58624-129A-4C33-B764-50FB718AB04B}"/>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8077B65-ED7A-432E-8D93-48E4CB8896D8}"/>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4844484-D5B4-4106-A0A3-98B643FA6429}"/>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ED1E6EB-2195-4A8B-B923-48E817346E0A}"/>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減価償却率は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％であり</a:t>
          </a:r>
          <a:r>
            <a:rPr kumimoji="1" lang="ja-JP" altLang="en-US" sz="1100">
              <a:latin typeface="ＭＳ Ｐゴシック" panose="020B0600070205080204" pitchFamily="50" charset="-128"/>
              <a:ea typeface="ＭＳ Ｐゴシック" panose="020B0600070205080204" pitchFamily="50" charset="-128"/>
            </a:rPr>
            <a:t>、類似団体内平均値とほぼ同水準にある。しかしながら、中には耐用年数を超過している施設もあり、こうした施設の老朽化対策が今後の課題である。</a:t>
          </a:r>
        </a:p>
        <a:p>
          <a:r>
            <a:rPr kumimoji="1" lang="ja-JP" altLang="en-US" sz="1100">
              <a:latin typeface="ＭＳ Ｐゴシック" panose="020B0600070205080204" pitchFamily="50" charset="-128"/>
              <a:ea typeface="ＭＳ Ｐゴシック" panose="020B0600070205080204" pitchFamily="50" charset="-128"/>
            </a:rPr>
            <a:t>　今後は策定した公共施設等総合管理計画に基づく個別施設計画により、公共施設等の複合化、統廃合、長寿命化等を進め、公共施設の適正管理に努める。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545B9FD-A623-46F4-9458-AC3B7D68C7DB}"/>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F114437-10B1-4C6B-8A1E-60F7909603C9}"/>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1633C03-B7F5-4F26-AEB8-EE7E84E175AB}"/>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07EC2DE-6419-4911-BB9B-0070BFE62E89}"/>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5A55BB71-A10A-4020-9309-4A01EC3DC91D}"/>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BDA14A6-EFFD-499C-B410-E5866D671173}"/>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8969D0C-91C4-4A34-9247-525B47CE3AD3}"/>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0D951D1-C819-4C2C-B7EE-013633BF2429}"/>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8E7188B-3578-47B2-B32A-A6D881545112}"/>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E7694F5-E720-4BD1-B462-81D5538850CC}"/>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4A78408-0707-4B7B-AFB1-9BBAE5152EB6}"/>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A712CD8-0BC1-43A0-A106-5248757F4EFA}"/>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66BCE9A-CEFE-41D0-9610-A2BC94FC46C6}"/>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C1190EF-00AE-43ED-AC5D-485C2FA6565F}"/>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E894E780-9F54-4D09-90A8-64C5D117D73A}"/>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5E49A5E-36FE-4113-8F05-3FC71B0F3F5E}"/>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5757900F-7ABE-4B0B-B463-F23B3E474DC5}"/>
            </a:ext>
          </a:extLst>
        </xdr:cNvPr>
        <xdr:cNvCxnSpPr/>
      </xdr:nvCxnSpPr>
      <xdr:spPr>
        <a:xfrm flipV="1">
          <a:off x="4206240" y="5165090"/>
          <a:ext cx="1270" cy="12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BEEDBB9D-8619-478A-8D26-9C5C0D78E7D7}"/>
            </a:ext>
          </a:extLst>
        </xdr:cNvPr>
        <xdr:cNvSpPr txBox="1"/>
      </xdr:nvSpPr>
      <xdr:spPr>
        <a:xfrm>
          <a:off x="4258945" y="64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1227523F-8431-436A-B374-E8DA4B11083A}"/>
            </a:ext>
          </a:extLst>
        </xdr:cNvPr>
        <xdr:cNvCxnSpPr/>
      </xdr:nvCxnSpPr>
      <xdr:spPr>
        <a:xfrm>
          <a:off x="4119245" y="645720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7A660091-6EC5-446C-8828-253542EB6351}"/>
            </a:ext>
          </a:extLst>
        </xdr:cNvPr>
        <xdr:cNvSpPr txBox="1"/>
      </xdr:nvSpPr>
      <xdr:spPr>
        <a:xfrm>
          <a:off x="4258945" y="494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7C8B88E7-3FE1-4B5A-975B-38D25658FFAF}"/>
            </a:ext>
          </a:extLst>
        </xdr:cNvPr>
        <xdr:cNvCxnSpPr/>
      </xdr:nvCxnSpPr>
      <xdr:spPr>
        <a:xfrm>
          <a:off x="4119245" y="51650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95C11179-FB7A-4E55-9DAC-99988B95A8C6}"/>
            </a:ext>
          </a:extLst>
        </xdr:cNvPr>
        <xdr:cNvSpPr txBox="1"/>
      </xdr:nvSpPr>
      <xdr:spPr>
        <a:xfrm>
          <a:off x="4258945"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C814C038-1477-4B8D-A6A1-634F42174F83}"/>
            </a:ext>
          </a:extLst>
        </xdr:cNvPr>
        <xdr:cNvSpPr/>
      </xdr:nvSpPr>
      <xdr:spPr>
        <a:xfrm>
          <a:off x="4157345" y="5955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6D84ABEA-75F0-4630-985A-E942ADCA8F48}"/>
            </a:ext>
          </a:extLst>
        </xdr:cNvPr>
        <xdr:cNvSpPr/>
      </xdr:nvSpPr>
      <xdr:spPr>
        <a:xfrm>
          <a:off x="3537585" y="5910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AA5542BD-1B89-4FC0-98A0-6E42688F9B0D}"/>
            </a:ext>
          </a:extLst>
        </xdr:cNvPr>
        <xdr:cNvSpPr/>
      </xdr:nvSpPr>
      <xdr:spPr>
        <a:xfrm>
          <a:off x="2867025" y="589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44A59901-8A71-4A43-AEDD-E63B21E81ACA}"/>
            </a:ext>
          </a:extLst>
        </xdr:cNvPr>
        <xdr:cNvSpPr/>
      </xdr:nvSpPr>
      <xdr:spPr>
        <a:xfrm>
          <a:off x="219646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C05707C6-FE48-4993-8B73-10118443B60A}"/>
            </a:ext>
          </a:extLst>
        </xdr:cNvPr>
        <xdr:cNvSpPr/>
      </xdr:nvSpPr>
      <xdr:spPr>
        <a:xfrm>
          <a:off x="1525905" y="587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577EA13-FFBA-4DFE-9993-4213D4EFF53D}"/>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5CE1DEF-BF39-40E0-A716-A694713560B3}"/>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89CF0F4-789E-4DEA-948E-C477EF2AEC1E}"/>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254217C-28D9-4DBB-9EAD-A13E8F870947}"/>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3B322D0-F486-4BD8-B400-F2F457516037}"/>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1" name="楕円 80">
          <a:extLst>
            <a:ext uri="{FF2B5EF4-FFF2-40B4-BE49-F238E27FC236}">
              <a16:creationId xmlns:a16="http://schemas.microsoft.com/office/drawing/2014/main" id="{709050A3-8FAA-41FC-9494-ACACF8C0FA27}"/>
            </a:ext>
          </a:extLst>
        </xdr:cNvPr>
        <xdr:cNvSpPr/>
      </xdr:nvSpPr>
      <xdr:spPr>
        <a:xfrm>
          <a:off x="4157345" y="59176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141728</xdr:rowOff>
    </xdr:from>
    <xdr:ext cx="405111" cy="259045"/>
    <xdr:sp macro="" textlink="">
      <xdr:nvSpPr>
        <xdr:cNvPr id="82" name="有形固定資産減価償却率該当値テキスト">
          <a:extLst>
            <a:ext uri="{FF2B5EF4-FFF2-40B4-BE49-F238E27FC236}">
              <a16:creationId xmlns:a16="http://schemas.microsoft.com/office/drawing/2014/main" id="{8307B8A9-FA74-472B-AC81-A76F29282E10}"/>
            </a:ext>
          </a:extLst>
        </xdr:cNvPr>
        <xdr:cNvSpPr txBox="1"/>
      </xdr:nvSpPr>
      <xdr:spPr>
        <a:xfrm>
          <a:off x="4258945" y="577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106257</xdr:rowOff>
    </xdr:from>
    <xdr:to>
      <xdr:col>19</xdr:col>
      <xdr:colOff>187325</xdr:colOff>
      <xdr:row>31</xdr:row>
      <xdr:rowOff>36407</xdr:rowOff>
    </xdr:to>
    <xdr:sp macro="" textlink="">
      <xdr:nvSpPr>
        <xdr:cNvPr id="83" name="楕円 82">
          <a:extLst>
            <a:ext uri="{FF2B5EF4-FFF2-40B4-BE49-F238E27FC236}">
              <a16:creationId xmlns:a16="http://schemas.microsoft.com/office/drawing/2014/main" id="{153E6F17-7521-44DA-93F5-769C450ECED0}"/>
            </a:ext>
          </a:extLst>
        </xdr:cNvPr>
        <xdr:cNvSpPr/>
      </xdr:nvSpPr>
      <xdr:spPr>
        <a:xfrm>
          <a:off x="3537585" y="59050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157057</xdr:rowOff>
    </xdr:from>
    <xdr:to>
      <xdr:col>23</xdr:col>
      <xdr:colOff>85725</xdr:colOff>
      <xdr:row>30</xdr:row>
      <xdr:rowOff>169651</xdr:rowOff>
    </xdr:to>
    <xdr:cxnSp macro="">
      <xdr:nvCxnSpPr>
        <xdr:cNvPr id="84" name="直線コネクタ 83">
          <a:extLst>
            <a:ext uri="{FF2B5EF4-FFF2-40B4-BE49-F238E27FC236}">
              <a16:creationId xmlns:a16="http://schemas.microsoft.com/office/drawing/2014/main" id="{B7A06A9A-129B-41F9-B8DA-F05CCEE329C2}"/>
            </a:ext>
          </a:extLst>
        </xdr:cNvPr>
        <xdr:cNvCxnSpPr/>
      </xdr:nvCxnSpPr>
      <xdr:spPr>
        <a:xfrm>
          <a:off x="3588385" y="5955877"/>
          <a:ext cx="61976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72072</xdr:rowOff>
    </xdr:from>
    <xdr:to>
      <xdr:col>15</xdr:col>
      <xdr:colOff>187325</xdr:colOff>
      <xdr:row>31</xdr:row>
      <xdr:rowOff>2222</xdr:rowOff>
    </xdr:to>
    <xdr:sp macro="" textlink="">
      <xdr:nvSpPr>
        <xdr:cNvPr id="85" name="楕円 84">
          <a:extLst>
            <a:ext uri="{FF2B5EF4-FFF2-40B4-BE49-F238E27FC236}">
              <a16:creationId xmlns:a16="http://schemas.microsoft.com/office/drawing/2014/main" id="{8757C957-530E-4AEC-B1D8-F061CF8937A2}"/>
            </a:ext>
          </a:extLst>
        </xdr:cNvPr>
        <xdr:cNvSpPr/>
      </xdr:nvSpPr>
      <xdr:spPr>
        <a:xfrm>
          <a:off x="2867025" y="58708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122872</xdr:rowOff>
    </xdr:from>
    <xdr:to>
      <xdr:col>19</xdr:col>
      <xdr:colOff>136525</xdr:colOff>
      <xdr:row>30</xdr:row>
      <xdr:rowOff>157057</xdr:rowOff>
    </xdr:to>
    <xdr:cxnSp macro="">
      <xdr:nvCxnSpPr>
        <xdr:cNvPr id="86" name="直線コネクタ 85">
          <a:extLst>
            <a:ext uri="{FF2B5EF4-FFF2-40B4-BE49-F238E27FC236}">
              <a16:creationId xmlns:a16="http://schemas.microsoft.com/office/drawing/2014/main" id="{12BD863E-F638-4204-86BD-3F6C76609298}"/>
            </a:ext>
          </a:extLst>
        </xdr:cNvPr>
        <xdr:cNvCxnSpPr/>
      </xdr:nvCxnSpPr>
      <xdr:spPr>
        <a:xfrm>
          <a:off x="2917825" y="5921692"/>
          <a:ext cx="67056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7" name="楕円 86">
          <a:extLst>
            <a:ext uri="{FF2B5EF4-FFF2-40B4-BE49-F238E27FC236}">
              <a16:creationId xmlns:a16="http://schemas.microsoft.com/office/drawing/2014/main" id="{E4C7A5C1-5E0B-4BE5-872B-2765EEBD7B71}"/>
            </a:ext>
          </a:extLst>
        </xdr:cNvPr>
        <xdr:cNvSpPr/>
      </xdr:nvSpPr>
      <xdr:spPr>
        <a:xfrm>
          <a:off x="2196465" y="58457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97684</xdr:rowOff>
    </xdr:from>
    <xdr:to>
      <xdr:col>15</xdr:col>
      <xdr:colOff>136525</xdr:colOff>
      <xdr:row>30</xdr:row>
      <xdr:rowOff>122872</xdr:rowOff>
    </xdr:to>
    <xdr:cxnSp macro="">
      <xdr:nvCxnSpPr>
        <xdr:cNvPr id="88" name="直線コネクタ 87">
          <a:extLst>
            <a:ext uri="{FF2B5EF4-FFF2-40B4-BE49-F238E27FC236}">
              <a16:creationId xmlns:a16="http://schemas.microsoft.com/office/drawing/2014/main" id="{C10AE083-B459-41A0-9404-2E5B7040AFC8}"/>
            </a:ext>
          </a:extLst>
        </xdr:cNvPr>
        <xdr:cNvCxnSpPr/>
      </xdr:nvCxnSpPr>
      <xdr:spPr>
        <a:xfrm>
          <a:off x="2247265" y="5896504"/>
          <a:ext cx="6705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19897</xdr:rowOff>
    </xdr:from>
    <xdr:to>
      <xdr:col>7</xdr:col>
      <xdr:colOff>187325</xdr:colOff>
      <xdr:row>30</xdr:row>
      <xdr:rowOff>121497</xdr:rowOff>
    </xdr:to>
    <xdr:sp macro="" textlink="">
      <xdr:nvSpPr>
        <xdr:cNvPr id="89" name="楕円 88">
          <a:extLst>
            <a:ext uri="{FF2B5EF4-FFF2-40B4-BE49-F238E27FC236}">
              <a16:creationId xmlns:a16="http://schemas.microsoft.com/office/drawing/2014/main" id="{C7FBD9B4-326C-4D45-9439-35A2738539F0}"/>
            </a:ext>
          </a:extLst>
        </xdr:cNvPr>
        <xdr:cNvSpPr/>
      </xdr:nvSpPr>
      <xdr:spPr>
        <a:xfrm>
          <a:off x="1525905" y="58187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70697</xdr:rowOff>
    </xdr:from>
    <xdr:to>
      <xdr:col>11</xdr:col>
      <xdr:colOff>136525</xdr:colOff>
      <xdr:row>30</xdr:row>
      <xdr:rowOff>97684</xdr:rowOff>
    </xdr:to>
    <xdr:cxnSp macro="">
      <xdr:nvCxnSpPr>
        <xdr:cNvPr id="90" name="直線コネクタ 89">
          <a:extLst>
            <a:ext uri="{FF2B5EF4-FFF2-40B4-BE49-F238E27FC236}">
              <a16:creationId xmlns:a16="http://schemas.microsoft.com/office/drawing/2014/main" id="{84023245-6F49-4AAB-9E4E-79EC6A1BF111}"/>
            </a:ext>
          </a:extLst>
        </xdr:cNvPr>
        <xdr:cNvCxnSpPr/>
      </xdr:nvCxnSpPr>
      <xdr:spPr>
        <a:xfrm>
          <a:off x="1576705" y="5869517"/>
          <a:ext cx="67056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a:extLst>
            <a:ext uri="{FF2B5EF4-FFF2-40B4-BE49-F238E27FC236}">
              <a16:creationId xmlns:a16="http://schemas.microsoft.com/office/drawing/2014/main" id="{B1EEA1F3-9071-4ECD-81A6-5D1BC25DFF32}"/>
            </a:ext>
          </a:extLst>
        </xdr:cNvPr>
        <xdr:cNvSpPr txBox="1"/>
      </xdr:nvSpPr>
      <xdr:spPr>
        <a:xfrm>
          <a:off x="3395989" y="599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a:extLst>
            <a:ext uri="{FF2B5EF4-FFF2-40B4-BE49-F238E27FC236}">
              <a16:creationId xmlns:a16="http://schemas.microsoft.com/office/drawing/2014/main" id="{95701881-FBB0-4863-B8B5-6E34D0359AE9}"/>
            </a:ext>
          </a:extLst>
        </xdr:cNvPr>
        <xdr:cNvSpPr txBox="1"/>
      </xdr:nvSpPr>
      <xdr:spPr>
        <a:xfrm>
          <a:off x="2738129" y="598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20388406-DE61-499D-B950-3207C539E23D}"/>
            </a:ext>
          </a:extLst>
        </xdr:cNvPr>
        <xdr:cNvSpPr txBox="1"/>
      </xdr:nvSpPr>
      <xdr:spPr>
        <a:xfrm>
          <a:off x="2067569" y="5972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a:extLst>
            <a:ext uri="{FF2B5EF4-FFF2-40B4-BE49-F238E27FC236}">
              <a16:creationId xmlns:a16="http://schemas.microsoft.com/office/drawing/2014/main" id="{49CCD3E9-C4C9-4AC3-BF81-1C660934DEB8}"/>
            </a:ext>
          </a:extLst>
        </xdr:cNvPr>
        <xdr:cNvSpPr txBox="1"/>
      </xdr:nvSpPr>
      <xdr:spPr>
        <a:xfrm>
          <a:off x="1397009" y="5968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52934</xdr:rowOff>
    </xdr:from>
    <xdr:ext cx="405111" cy="259045"/>
    <xdr:sp macro="" textlink="">
      <xdr:nvSpPr>
        <xdr:cNvPr id="95" name="n_1mainValue有形固定資産減価償却率">
          <a:extLst>
            <a:ext uri="{FF2B5EF4-FFF2-40B4-BE49-F238E27FC236}">
              <a16:creationId xmlns:a16="http://schemas.microsoft.com/office/drawing/2014/main" id="{3859B4A7-0CED-4497-83C1-B2027B10FC24}"/>
            </a:ext>
          </a:extLst>
        </xdr:cNvPr>
        <xdr:cNvSpPr txBox="1"/>
      </xdr:nvSpPr>
      <xdr:spPr>
        <a:xfrm>
          <a:off x="3395989" y="568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18749</xdr:rowOff>
    </xdr:from>
    <xdr:ext cx="405111" cy="259045"/>
    <xdr:sp macro="" textlink="">
      <xdr:nvSpPr>
        <xdr:cNvPr id="96" name="n_2mainValue有形固定資産減価償却率">
          <a:extLst>
            <a:ext uri="{FF2B5EF4-FFF2-40B4-BE49-F238E27FC236}">
              <a16:creationId xmlns:a16="http://schemas.microsoft.com/office/drawing/2014/main" id="{981F6687-C193-4FFD-94FE-EC8A344F5EFC}"/>
            </a:ext>
          </a:extLst>
        </xdr:cNvPr>
        <xdr:cNvSpPr txBox="1"/>
      </xdr:nvSpPr>
      <xdr:spPr>
        <a:xfrm>
          <a:off x="2738129" y="5649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97" name="n_3mainValue有形固定資産減価償却率">
          <a:extLst>
            <a:ext uri="{FF2B5EF4-FFF2-40B4-BE49-F238E27FC236}">
              <a16:creationId xmlns:a16="http://schemas.microsoft.com/office/drawing/2014/main" id="{9095818F-F9AA-466E-861B-BF045F624AD1}"/>
            </a:ext>
          </a:extLst>
        </xdr:cNvPr>
        <xdr:cNvSpPr txBox="1"/>
      </xdr:nvSpPr>
      <xdr:spPr>
        <a:xfrm>
          <a:off x="2067569" y="562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138024</xdr:rowOff>
    </xdr:from>
    <xdr:ext cx="405111" cy="259045"/>
    <xdr:sp macro="" textlink="">
      <xdr:nvSpPr>
        <xdr:cNvPr id="98" name="n_4mainValue有形固定資産減価償却率">
          <a:extLst>
            <a:ext uri="{FF2B5EF4-FFF2-40B4-BE49-F238E27FC236}">
              <a16:creationId xmlns:a16="http://schemas.microsoft.com/office/drawing/2014/main" id="{D37ABBCC-847B-4928-914B-7BD20AC9FD94}"/>
            </a:ext>
          </a:extLst>
        </xdr:cNvPr>
        <xdr:cNvSpPr txBox="1"/>
      </xdr:nvSpPr>
      <xdr:spPr>
        <a:xfrm>
          <a:off x="1397009" y="56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FA22120-C46C-4BAD-9CB7-55B49E491D62}"/>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86085A2-A3B5-4009-9999-7FC63F6D3924}"/>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375FEEB-D937-441D-8217-75DAD8813DDB}"/>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7078B28-51D6-4469-9556-99AE4D583BB4}"/>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F4B30A9-9457-4BDD-8F42-D22BD64BC428}"/>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785D5D4-00BD-4E9D-816A-87E13F6A35A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AB72809-2D10-455E-A709-FAA2C18DB46D}"/>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78F5570-2C5A-428D-95A3-E0AA0A935C98}"/>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84B350E-16C5-4DF6-B0C1-DF0D445DF29A}"/>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33C64D0-0D13-4BDD-8238-C406F1203CAA}"/>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C83E775-5EEF-4223-AFCC-9CE4EA5372D6}"/>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36291BA-2D0E-44C2-8A54-0101B216E51A}"/>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45022C8-2680-4F33-B6C4-1F6196F72094}"/>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地方債現在高の減、充当可能基金残高の増により分子が減少したが、経常的経費充当一般財源等が増となったことで分母も減少したため、前年度と比較し増加した。類似団体平均値と比べ、依然として高い水準に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財政状況が厳しい中、老朽化した公共施設等の更新を進めていくことが求められており、その財源として地方債の活用が見込まれるが、過度な将来負担とならないよう、これまで以上に将来負担額、業務収入及び支出の適正化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CD1CAA16-B621-4B8C-8649-50965B19EC56}"/>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A150A8E-CA79-43C9-A83C-5F8DD2EB889F}"/>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718F01F-A1E3-4A38-AB49-289638AB13D4}"/>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8539191-B6D1-47AD-8FF1-E3C37DD2CC4E}"/>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AA1BAC08-9D75-45C3-B21A-5C712DE19B1C}"/>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3CFEC282-39E8-4EDE-969C-40A064FC4830}"/>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7D19CC77-F5B2-409D-AF1C-087497158A23}"/>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B6CDF62-66F8-499C-99E1-688A756A7846}"/>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67D06B2C-5337-4C8F-98B1-3C08578A265B}"/>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BCD5C7C-4AF5-4F15-822B-0BA8103EEFE0}"/>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2A26DA2-8752-48C6-861B-16EE34EE5B95}"/>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D33463AB-F576-4E8D-9DDF-1324551CE9C6}"/>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93F3BD2-3A08-447A-9D11-BD77B7026B8D}"/>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97D4CF6-0CF2-43ED-8BB0-F5978CA532F4}"/>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079C2F1-7371-46B7-B12D-A0F62942984C}"/>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E027ACB8-EF26-45A1-A892-BB9B3345C66E}"/>
            </a:ext>
          </a:extLst>
        </xdr:cNvPr>
        <xdr:cNvCxnSpPr/>
      </xdr:nvCxnSpPr>
      <xdr:spPr>
        <a:xfrm flipV="1">
          <a:off x="13027660" y="5211868"/>
          <a:ext cx="1269" cy="126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613940A4-7390-4591-AD89-20F33FAB41C8}"/>
            </a:ext>
          </a:extLst>
        </xdr:cNvPr>
        <xdr:cNvSpPr txBox="1"/>
      </xdr:nvSpPr>
      <xdr:spPr>
        <a:xfrm>
          <a:off x="13080365" y="64795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46692C76-6B96-4B96-B4E9-8AE79DCA62E2}"/>
            </a:ext>
          </a:extLst>
        </xdr:cNvPr>
        <xdr:cNvCxnSpPr/>
      </xdr:nvCxnSpPr>
      <xdr:spPr>
        <a:xfrm>
          <a:off x="12963525" y="6475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E49D63A5-A810-4258-B3FF-8A2DB8FD65C4}"/>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5461E36E-F555-4172-BED5-3E9D05DA964B}"/>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574698C1-4B06-460C-B4B1-857EE99508E6}"/>
            </a:ext>
          </a:extLst>
        </xdr:cNvPr>
        <xdr:cNvSpPr txBox="1"/>
      </xdr:nvSpPr>
      <xdr:spPr>
        <a:xfrm>
          <a:off x="13080365" y="5666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100813BD-D9D2-4E27-B8C5-F00263764713}"/>
            </a:ext>
          </a:extLst>
        </xdr:cNvPr>
        <xdr:cNvSpPr/>
      </xdr:nvSpPr>
      <xdr:spPr>
        <a:xfrm>
          <a:off x="13001625" y="5811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0F126000-056F-4EAC-950F-38D7FB56555C}"/>
            </a:ext>
          </a:extLst>
        </xdr:cNvPr>
        <xdr:cNvSpPr/>
      </xdr:nvSpPr>
      <xdr:spPr>
        <a:xfrm>
          <a:off x="12359005" y="5778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811A9E56-68F7-4606-92A8-17A1A8AC5B95}"/>
            </a:ext>
          </a:extLst>
        </xdr:cNvPr>
        <xdr:cNvSpPr/>
      </xdr:nvSpPr>
      <xdr:spPr>
        <a:xfrm>
          <a:off x="11688445" y="5946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21BBEE9E-2AB2-4C46-A09E-56B4CAB45A5B}"/>
            </a:ext>
          </a:extLst>
        </xdr:cNvPr>
        <xdr:cNvSpPr/>
      </xdr:nvSpPr>
      <xdr:spPr>
        <a:xfrm>
          <a:off x="11017885" y="600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4AF214BF-2341-4BC5-A2E3-6686ABCB7BD6}"/>
            </a:ext>
          </a:extLst>
        </xdr:cNvPr>
        <xdr:cNvSpPr/>
      </xdr:nvSpPr>
      <xdr:spPr>
        <a:xfrm>
          <a:off x="10347325" y="597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6D49167-0156-428C-BF70-E3AD51DE8577}"/>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40E9449-48D9-4353-908E-F1265A0B10C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D4DB492-6C4D-48F7-9AA1-391449306886}"/>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D127AFC-0ABB-40E3-BD0A-F64615BB314C}"/>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E01B395-7269-4622-9B77-EDCF4BBBB655}"/>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95483</xdr:rowOff>
    </xdr:from>
    <xdr:to>
      <xdr:col>76</xdr:col>
      <xdr:colOff>73025</xdr:colOff>
      <xdr:row>33</xdr:row>
      <xdr:rowOff>25633</xdr:rowOff>
    </xdr:to>
    <xdr:sp macro="" textlink="">
      <xdr:nvSpPr>
        <xdr:cNvPr id="143" name="楕円 142">
          <a:extLst>
            <a:ext uri="{FF2B5EF4-FFF2-40B4-BE49-F238E27FC236}">
              <a16:creationId xmlns:a16="http://schemas.microsoft.com/office/drawing/2014/main" id="{94E44895-CE9D-49C3-BAC0-0C3E6D694261}"/>
            </a:ext>
          </a:extLst>
        </xdr:cNvPr>
        <xdr:cNvSpPr/>
      </xdr:nvSpPr>
      <xdr:spPr>
        <a:xfrm>
          <a:off x="13001625" y="62295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73910</xdr:rowOff>
    </xdr:from>
    <xdr:ext cx="469744" cy="259045"/>
    <xdr:sp macro="" textlink="">
      <xdr:nvSpPr>
        <xdr:cNvPr id="144" name="債務償還比率該当値テキスト">
          <a:extLst>
            <a:ext uri="{FF2B5EF4-FFF2-40B4-BE49-F238E27FC236}">
              <a16:creationId xmlns:a16="http://schemas.microsoft.com/office/drawing/2014/main" id="{5E13092C-8F04-4538-AEDE-545FEC46781A}"/>
            </a:ext>
          </a:extLst>
        </xdr:cNvPr>
        <xdr:cNvSpPr txBox="1"/>
      </xdr:nvSpPr>
      <xdr:spPr>
        <a:xfrm>
          <a:off x="13080365" y="620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45515</xdr:rowOff>
    </xdr:from>
    <xdr:to>
      <xdr:col>72</xdr:col>
      <xdr:colOff>123825</xdr:colOff>
      <xdr:row>31</xdr:row>
      <xdr:rowOff>147115</xdr:rowOff>
    </xdr:to>
    <xdr:sp macro="" textlink="">
      <xdr:nvSpPr>
        <xdr:cNvPr id="145" name="楕円 144">
          <a:extLst>
            <a:ext uri="{FF2B5EF4-FFF2-40B4-BE49-F238E27FC236}">
              <a16:creationId xmlns:a16="http://schemas.microsoft.com/office/drawing/2014/main" id="{FAEC36FB-359B-4B01-BD71-78A4813A6A0C}"/>
            </a:ext>
          </a:extLst>
        </xdr:cNvPr>
        <xdr:cNvSpPr/>
      </xdr:nvSpPr>
      <xdr:spPr>
        <a:xfrm>
          <a:off x="12359005" y="60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96315</xdr:rowOff>
    </xdr:from>
    <xdr:to>
      <xdr:col>76</xdr:col>
      <xdr:colOff>22225</xdr:colOff>
      <xdr:row>32</xdr:row>
      <xdr:rowOff>146283</xdr:rowOff>
    </xdr:to>
    <xdr:cxnSp macro="">
      <xdr:nvCxnSpPr>
        <xdr:cNvPr id="146" name="直線コネクタ 145">
          <a:extLst>
            <a:ext uri="{FF2B5EF4-FFF2-40B4-BE49-F238E27FC236}">
              <a16:creationId xmlns:a16="http://schemas.microsoft.com/office/drawing/2014/main" id="{AF41CD34-90B9-41B8-B0EF-BBE4B60D9079}"/>
            </a:ext>
          </a:extLst>
        </xdr:cNvPr>
        <xdr:cNvCxnSpPr/>
      </xdr:nvCxnSpPr>
      <xdr:spPr>
        <a:xfrm>
          <a:off x="12409805" y="6062775"/>
          <a:ext cx="619760" cy="21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74444</xdr:rowOff>
    </xdr:from>
    <xdr:to>
      <xdr:col>68</xdr:col>
      <xdr:colOff>123825</xdr:colOff>
      <xdr:row>34</xdr:row>
      <xdr:rowOff>4594</xdr:rowOff>
    </xdr:to>
    <xdr:sp macro="" textlink="">
      <xdr:nvSpPr>
        <xdr:cNvPr id="147" name="楕円 146">
          <a:extLst>
            <a:ext uri="{FF2B5EF4-FFF2-40B4-BE49-F238E27FC236}">
              <a16:creationId xmlns:a16="http://schemas.microsoft.com/office/drawing/2014/main" id="{2A6904DD-2995-4365-9D40-5A9C364CA4EB}"/>
            </a:ext>
          </a:extLst>
        </xdr:cNvPr>
        <xdr:cNvSpPr/>
      </xdr:nvSpPr>
      <xdr:spPr>
        <a:xfrm>
          <a:off x="11688445" y="6376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96315</xdr:rowOff>
    </xdr:from>
    <xdr:to>
      <xdr:col>72</xdr:col>
      <xdr:colOff>73025</xdr:colOff>
      <xdr:row>33</xdr:row>
      <xdr:rowOff>125244</xdr:rowOff>
    </xdr:to>
    <xdr:cxnSp macro="">
      <xdr:nvCxnSpPr>
        <xdr:cNvPr id="148" name="直線コネクタ 147">
          <a:extLst>
            <a:ext uri="{FF2B5EF4-FFF2-40B4-BE49-F238E27FC236}">
              <a16:creationId xmlns:a16="http://schemas.microsoft.com/office/drawing/2014/main" id="{FDD9FBA2-5C9C-47C6-AB7E-C1BFDAF70948}"/>
            </a:ext>
          </a:extLst>
        </xdr:cNvPr>
        <xdr:cNvCxnSpPr/>
      </xdr:nvCxnSpPr>
      <xdr:spPr>
        <a:xfrm flipV="1">
          <a:off x="11739245" y="6062775"/>
          <a:ext cx="670560" cy="36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168959</xdr:rowOff>
    </xdr:from>
    <xdr:to>
      <xdr:col>64</xdr:col>
      <xdr:colOff>123825</xdr:colOff>
      <xdr:row>34</xdr:row>
      <xdr:rowOff>99109</xdr:rowOff>
    </xdr:to>
    <xdr:sp macro="" textlink="">
      <xdr:nvSpPr>
        <xdr:cNvPr id="149" name="楕円 148">
          <a:extLst>
            <a:ext uri="{FF2B5EF4-FFF2-40B4-BE49-F238E27FC236}">
              <a16:creationId xmlns:a16="http://schemas.microsoft.com/office/drawing/2014/main" id="{5898051F-CE2D-4E50-8FF6-DD5FE28BAEAC}"/>
            </a:ext>
          </a:extLst>
        </xdr:cNvPr>
        <xdr:cNvSpPr/>
      </xdr:nvSpPr>
      <xdr:spPr>
        <a:xfrm>
          <a:off x="11017885" y="6470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125244</xdr:rowOff>
    </xdr:from>
    <xdr:to>
      <xdr:col>68</xdr:col>
      <xdr:colOff>73025</xdr:colOff>
      <xdr:row>34</xdr:row>
      <xdr:rowOff>48309</xdr:rowOff>
    </xdr:to>
    <xdr:cxnSp macro="">
      <xdr:nvCxnSpPr>
        <xdr:cNvPr id="150" name="直線コネクタ 149">
          <a:extLst>
            <a:ext uri="{FF2B5EF4-FFF2-40B4-BE49-F238E27FC236}">
              <a16:creationId xmlns:a16="http://schemas.microsoft.com/office/drawing/2014/main" id="{32813819-33BA-4246-9C1F-771B5E35FF78}"/>
            </a:ext>
          </a:extLst>
        </xdr:cNvPr>
        <xdr:cNvCxnSpPr/>
      </xdr:nvCxnSpPr>
      <xdr:spPr>
        <a:xfrm flipV="1">
          <a:off x="11068685" y="6426984"/>
          <a:ext cx="670560" cy="9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45586</xdr:rowOff>
    </xdr:from>
    <xdr:to>
      <xdr:col>60</xdr:col>
      <xdr:colOff>123825</xdr:colOff>
      <xdr:row>32</xdr:row>
      <xdr:rowOff>147186</xdr:rowOff>
    </xdr:to>
    <xdr:sp macro="" textlink="">
      <xdr:nvSpPr>
        <xdr:cNvPr id="151" name="楕円 150">
          <a:extLst>
            <a:ext uri="{FF2B5EF4-FFF2-40B4-BE49-F238E27FC236}">
              <a16:creationId xmlns:a16="http://schemas.microsoft.com/office/drawing/2014/main" id="{FFADD228-6208-4D9E-84CA-634BE11D77E5}"/>
            </a:ext>
          </a:extLst>
        </xdr:cNvPr>
        <xdr:cNvSpPr/>
      </xdr:nvSpPr>
      <xdr:spPr>
        <a:xfrm>
          <a:off x="10347325" y="617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96386</xdr:rowOff>
    </xdr:from>
    <xdr:to>
      <xdr:col>64</xdr:col>
      <xdr:colOff>73025</xdr:colOff>
      <xdr:row>34</xdr:row>
      <xdr:rowOff>48309</xdr:rowOff>
    </xdr:to>
    <xdr:cxnSp macro="">
      <xdr:nvCxnSpPr>
        <xdr:cNvPr id="152" name="直線コネクタ 151">
          <a:extLst>
            <a:ext uri="{FF2B5EF4-FFF2-40B4-BE49-F238E27FC236}">
              <a16:creationId xmlns:a16="http://schemas.microsoft.com/office/drawing/2014/main" id="{C35EF715-D272-4E41-BDD4-6F5A09CBB5C0}"/>
            </a:ext>
          </a:extLst>
        </xdr:cNvPr>
        <xdr:cNvCxnSpPr/>
      </xdr:nvCxnSpPr>
      <xdr:spPr>
        <a:xfrm>
          <a:off x="10398125" y="6230486"/>
          <a:ext cx="670560" cy="28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7DBA30D7-1441-4AFE-994C-3311FE59B3DC}"/>
            </a:ext>
          </a:extLst>
        </xdr:cNvPr>
        <xdr:cNvSpPr txBox="1"/>
      </xdr:nvSpPr>
      <xdr:spPr>
        <a:xfrm>
          <a:off x="12185092" y="55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F3D52199-A702-446A-96A9-D94056032E2F}"/>
            </a:ext>
          </a:extLst>
        </xdr:cNvPr>
        <xdr:cNvSpPr txBox="1"/>
      </xdr:nvSpPr>
      <xdr:spPr>
        <a:xfrm>
          <a:off x="11527232" y="57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B4D296EC-38D8-413B-AAA8-4CBC8762A421}"/>
            </a:ext>
          </a:extLst>
        </xdr:cNvPr>
        <xdr:cNvSpPr txBox="1"/>
      </xdr:nvSpPr>
      <xdr:spPr>
        <a:xfrm>
          <a:off x="10856672" y="57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99CE4B45-DB91-47BE-82E0-AD2C4B51B5BE}"/>
            </a:ext>
          </a:extLst>
        </xdr:cNvPr>
        <xdr:cNvSpPr txBox="1"/>
      </xdr:nvSpPr>
      <xdr:spPr>
        <a:xfrm>
          <a:off x="10186112" y="575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138242</xdr:rowOff>
    </xdr:from>
    <xdr:ext cx="469744" cy="259045"/>
    <xdr:sp macro="" textlink="">
      <xdr:nvSpPr>
        <xdr:cNvPr id="157" name="n_1mainValue債務償還比率">
          <a:extLst>
            <a:ext uri="{FF2B5EF4-FFF2-40B4-BE49-F238E27FC236}">
              <a16:creationId xmlns:a16="http://schemas.microsoft.com/office/drawing/2014/main" id="{DB2794FE-75B5-4EFE-8F88-41F2F68F56E4}"/>
            </a:ext>
          </a:extLst>
        </xdr:cNvPr>
        <xdr:cNvSpPr txBox="1"/>
      </xdr:nvSpPr>
      <xdr:spPr>
        <a:xfrm>
          <a:off x="12185092" y="61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167171</xdr:rowOff>
    </xdr:from>
    <xdr:ext cx="560923" cy="259045"/>
    <xdr:sp macro="" textlink="">
      <xdr:nvSpPr>
        <xdr:cNvPr id="158" name="n_2mainValue債務償還比率">
          <a:extLst>
            <a:ext uri="{FF2B5EF4-FFF2-40B4-BE49-F238E27FC236}">
              <a16:creationId xmlns:a16="http://schemas.microsoft.com/office/drawing/2014/main" id="{A7EE3509-D36D-4F0D-94F0-1831E90FEC38}"/>
            </a:ext>
          </a:extLst>
        </xdr:cNvPr>
        <xdr:cNvSpPr txBox="1"/>
      </xdr:nvSpPr>
      <xdr:spPr>
        <a:xfrm>
          <a:off x="11496883" y="64689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90236</xdr:rowOff>
    </xdr:from>
    <xdr:ext cx="560923" cy="259045"/>
    <xdr:sp macro="" textlink="">
      <xdr:nvSpPr>
        <xdr:cNvPr id="159" name="n_3mainValue債務償還比率">
          <a:extLst>
            <a:ext uri="{FF2B5EF4-FFF2-40B4-BE49-F238E27FC236}">
              <a16:creationId xmlns:a16="http://schemas.microsoft.com/office/drawing/2014/main" id="{D5A1F1A2-B8B6-4AE8-8E9E-3CC4440AD04F}"/>
            </a:ext>
          </a:extLst>
        </xdr:cNvPr>
        <xdr:cNvSpPr txBox="1"/>
      </xdr:nvSpPr>
      <xdr:spPr>
        <a:xfrm>
          <a:off x="10826323" y="65596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138313</xdr:rowOff>
    </xdr:from>
    <xdr:ext cx="469744" cy="259045"/>
    <xdr:sp macro="" textlink="">
      <xdr:nvSpPr>
        <xdr:cNvPr id="160" name="n_4mainValue債務償還比率">
          <a:extLst>
            <a:ext uri="{FF2B5EF4-FFF2-40B4-BE49-F238E27FC236}">
              <a16:creationId xmlns:a16="http://schemas.microsoft.com/office/drawing/2014/main" id="{5888422C-3E9A-4C54-AD95-F0DEA5042310}"/>
            </a:ext>
          </a:extLst>
        </xdr:cNvPr>
        <xdr:cNvSpPr txBox="1"/>
      </xdr:nvSpPr>
      <xdr:spPr>
        <a:xfrm>
          <a:off x="10186112" y="627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89824BD-551A-4A9F-AA1C-9A5988873939}"/>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A885311-D560-466B-A822-0F9FF834E56A}"/>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5915B6F-6E5E-47AE-832B-3A49315F4FE6}"/>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DC35FC9-B634-40EA-9940-F5A8916E8283}"/>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34CE00D-D82C-4D5B-B127-635219E909DD}"/>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D232725-2EDF-44F6-BFCE-2B0642A955EE}"/>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B37EF3-505E-45FE-A816-DB5D400B0CC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18BF4A-4F17-4871-800F-A0D1A319C70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A5E5D0-D69E-4623-BE5E-2F5BE5DB9CA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F4B15D7-EE86-463B-B4DB-CFE0093947E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CCA6FA2-4AE3-4523-9F7F-BC59026C865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3CC442-B04C-4856-8311-5D557B1CE0B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CBAACC-B5B5-4CA6-8BB0-C26ECF9BECD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7E8AB1-7C95-47D2-A767-30CD25B66DB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DC741D-EF32-4186-8C85-344704FB166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CAE64E5-54B0-4F0A-AC1D-61E89BEE5CB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31,277
30,677
191.14
18,570,419
17,744,458
726,700
9,835,169
17,746,014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6CB708-313C-4FF7-9E8B-1ABFDDD5B9F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5E7F5D7-A8C7-4461-8B0D-BC623122395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B7D92F-995F-4486-9AD4-97AF4275321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941002-00D8-47EE-ABFA-70E04001C14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5D440D-7251-4A50-A392-5E722C24D3A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77DC025-F96B-4560-B073-DA01E321D41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48E7110-1885-4DA0-89A2-5771A8DB1B4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52B4FF-C646-4C0C-BB9F-6D4ACFD49C3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0FA52CA-2697-4A74-9273-576058E72B7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3B474D-575D-403F-A8B3-3017B07C1AE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C8F53A-6574-4007-98DC-137F0475D04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CCD9281-94A6-4E2C-A8DD-81FA53B2C1E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66048F-8E11-4E20-8DE0-209A2AE1C0B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CBB9292-D6D7-41AA-B09A-8533A7E8C8B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83C718-1AE8-4B49-B60F-11250AFC50D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88D4F1-043E-4081-AF93-62BFFCA0659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7E7E64-A267-41C5-9127-630EFF8B6A2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DE84B0D-04B4-41CF-91D4-02CB0CC6D85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0CD67B7-188F-4A79-9D8B-17B37A0CDBE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496070C-86C7-4E36-A0E3-9386DBA3052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FCBC47-9CB9-45FA-8851-E3998D90BA5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8B3D318-78BE-4C5C-93C8-122958AE40D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252F4C-27CD-4B86-9D52-EC9716192CF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F5DDE7-E804-4F27-AC82-9FEAA9E7E48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BB2737-32C6-477C-B6B8-3247F102496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39F8C3-CFDA-452B-A347-AA546F65A57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F4236FA-CA5C-41FC-B56C-35D8CF93AB6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6F5F3B6-712B-4020-B72F-DB82D24677F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6292D1-A27C-4885-B257-F63851BD1D5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62BB2E-217C-45CB-9D8A-9D8A613D12D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A3A8AB7-D685-44D3-A38B-9162F0D0716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8A765C4-3AA1-4AD7-A0CA-9C255B131CB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DBC5220-326E-4D7F-8395-91482C6EAE9F}"/>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FF406F9-7D28-4945-88B1-E6EC4B12A96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6629188-EBDB-4E39-A2E3-D7CA38FCF7F2}"/>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32EE6FE-2293-41F4-B42C-98D2A85D08D3}"/>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8FAC906-8526-4758-91DC-66697C638815}"/>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1082B17-28A3-4D1C-9452-2988415A198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CF5C29A-49D2-49AB-A41A-325AFD3C4957}"/>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73B7585-08AF-4DE7-AD47-C1998CAF95B1}"/>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3BB6CF0-512B-4660-A4B3-5A296E58B7FE}"/>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FFBCA3B-ACD6-4220-B596-29C5D1BF0704}"/>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0F406BE-EE0B-42C2-AF28-17F9E9E2127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5D60C71-25ED-4FBD-9366-4EDB89EB315A}"/>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5CB6B65-5F26-4647-9BE2-505FF4AC28B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827B80E8-CC19-47E0-9E6B-7EB19A6D75E8}"/>
            </a:ext>
          </a:extLst>
        </xdr:cNvPr>
        <xdr:cNvCxnSpPr/>
      </xdr:nvCxnSpPr>
      <xdr:spPr>
        <a:xfrm flipV="1">
          <a:off x="4086225" y="56749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3E3599DA-CB7F-4277-B249-BB4FB2CE775A}"/>
            </a:ext>
          </a:extLst>
        </xdr:cNvPr>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2B9F8759-886A-449B-B628-03E347FC8300}"/>
            </a:ext>
          </a:extLst>
        </xdr:cNvPr>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EE9F390D-940F-47F9-AC29-069B32AC4EC4}"/>
            </a:ext>
          </a:extLst>
        </xdr:cNvPr>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5912252F-EB53-4404-953F-4134E242F242}"/>
            </a:ext>
          </a:extLst>
        </xdr:cNvPr>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C98CC87B-8769-49B9-A8D0-028E346AE9FF}"/>
            </a:ext>
          </a:extLst>
        </xdr:cNvPr>
        <xdr:cNvSpPr txBox="1"/>
      </xdr:nvSpPr>
      <xdr:spPr>
        <a:xfrm>
          <a:off x="412496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0C615E75-6DE4-468E-8DAD-63A4BEDC2F6A}"/>
            </a:ext>
          </a:extLst>
        </xdr:cNvPr>
        <xdr:cNvSpPr/>
      </xdr:nvSpPr>
      <xdr:spPr>
        <a:xfrm>
          <a:off x="403606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D7664BD6-B2C9-4BD2-A59E-8C906C1A54E7}"/>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7FA6D394-55F1-42DB-B55F-6BFFBA2D95EC}"/>
            </a:ext>
          </a:extLst>
        </xdr:cNvPr>
        <xdr:cNvSpPr/>
      </xdr:nvSpPr>
      <xdr:spPr>
        <a:xfrm>
          <a:off x="25146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B5903ACA-B92E-47B6-B4FC-FED4F5E86BFF}"/>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0E90BA9F-88FF-42A1-A7B5-0619E872B1CB}"/>
            </a:ext>
          </a:extLst>
        </xdr:cNvPr>
        <xdr:cNvSpPr/>
      </xdr:nvSpPr>
      <xdr:spPr>
        <a:xfrm>
          <a:off x="96520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4242DE7-0A23-4FC4-A00A-28049F0F2F6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6A54BFA-26CD-4895-8BDD-38454BFD3F2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7417E22-02B4-4F44-BEDD-B82D54AE3F4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16C63FB-31BA-4D7D-9E06-039791DB201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1106B8E-9919-4D24-9306-AE07B9A40DB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3" name="楕円 72">
          <a:extLst>
            <a:ext uri="{FF2B5EF4-FFF2-40B4-BE49-F238E27FC236}">
              <a16:creationId xmlns:a16="http://schemas.microsoft.com/office/drawing/2014/main" id="{E65E7641-C559-4B00-BCDE-B586CF47310E}"/>
            </a:ext>
          </a:extLst>
        </xdr:cNvPr>
        <xdr:cNvSpPr/>
      </xdr:nvSpPr>
      <xdr:spPr>
        <a:xfrm>
          <a:off x="403606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48277</xdr:rowOff>
    </xdr:from>
    <xdr:ext cx="405111" cy="259045"/>
    <xdr:sp macro="" textlink="">
      <xdr:nvSpPr>
        <xdr:cNvPr id="74" name="【道路】&#10;有形固定資産減価償却率該当値テキスト">
          <a:extLst>
            <a:ext uri="{FF2B5EF4-FFF2-40B4-BE49-F238E27FC236}">
              <a16:creationId xmlns:a16="http://schemas.microsoft.com/office/drawing/2014/main" id="{38BF9390-6BF7-4AB4-90F1-5203EEC805F5}"/>
            </a:ext>
          </a:extLst>
        </xdr:cNvPr>
        <xdr:cNvSpPr txBox="1"/>
      </xdr:nvSpPr>
      <xdr:spPr>
        <a:xfrm>
          <a:off x="4124960"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168275</xdr:rowOff>
    </xdr:from>
    <xdr:to>
      <xdr:col>20</xdr:col>
      <xdr:colOff>38100</xdr:colOff>
      <xdr:row>38</xdr:row>
      <xdr:rowOff>98425</xdr:rowOff>
    </xdr:to>
    <xdr:sp macro="" textlink="">
      <xdr:nvSpPr>
        <xdr:cNvPr id="75" name="楕円 74">
          <a:extLst>
            <a:ext uri="{FF2B5EF4-FFF2-40B4-BE49-F238E27FC236}">
              <a16:creationId xmlns:a16="http://schemas.microsoft.com/office/drawing/2014/main" id="{ED287EB8-F86B-498D-A464-64FCD176E0BF}"/>
            </a:ext>
          </a:extLst>
        </xdr:cNvPr>
        <xdr:cNvSpPr/>
      </xdr:nvSpPr>
      <xdr:spPr>
        <a:xfrm>
          <a:off x="3312160" y="6370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47625</xdr:rowOff>
    </xdr:from>
    <xdr:to>
      <xdr:col>24</xdr:col>
      <xdr:colOff>63500</xdr:colOff>
      <xdr:row>38</xdr:row>
      <xdr:rowOff>76200</xdr:rowOff>
    </xdr:to>
    <xdr:cxnSp macro="">
      <xdr:nvCxnSpPr>
        <xdr:cNvPr id="76" name="直線コネクタ 75">
          <a:extLst>
            <a:ext uri="{FF2B5EF4-FFF2-40B4-BE49-F238E27FC236}">
              <a16:creationId xmlns:a16="http://schemas.microsoft.com/office/drawing/2014/main" id="{24D9841C-11A5-4AE9-A7AA-E3E266DC5A19}"/>
            </a:ext>
          </a:extLst>
        </xdr:cNvPr>
        <xdr:cNvCxnSpPr/>
      </xdr:nvCxnSpPr>
      <xdr:spPr>
        <a:xfrm>
          <a:off x="3355340" y="641794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126365</xdr:rowOff>
    </xdr:from>
    <xdr:to>
      <xdr:col>15</xdr:col>
      <xdr:colOff>101600</xdr:colOff>
      <xdr:row>38</xdr:row>
      <xdr:rowOff>56515</xdr:rowOff>
    </xdr:to>
    <xdr:sp macro="" textlink="">
      <xdr:nvSpPr>
        <xdr:cNvPr id="77" name="楕円 76">
          <a:extLst>
            <a:ext uri="{FF2B5EF4-FFF2-40B4-BE49-F238E27FC236}">
              <a16:creationId xmlns:a16="http://schemas.microsoft.com/office/drawing/2014/main" id="{76AEE0EF-F0B7-4B38-B46A-6A28207191D9}"/>
            </a:ext>
          </a:extLst>
        </xdr:cNvPr>
        <xdr:cNvSpPr/>
      </xdr:nvSpPr>
      <xdr:spPr>
        <a:xfrm>
          <a:off x="2514600" y="632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xdr:rowOff>
    </xdr:from>
    <xdr:to>
      <xdr:col>19</xdr:col>
      <xdr:colOff>177800</xdr:colOff>
      <xdr:row>38</xdr:row>
      <xdr:rowOff>47625</xdr:rowOff>
    </xdr:to>
    <xdr:cxnSp macro="">
      <xdr:nvCxnSpPr>
        <xdr:cNvPr id="78" name="直線コネクタ 77">
          <a:extLst>
            <a:ext uri="{FF2B5EF4-FFF2-40B4-BE49-F238E27FC236}">
              <a16:creationId xmlns:a16="http://schemas.microsoft.com/office/drawing/2014/main" id="{CAF5D30C-DD28-49FF-9CEC-7813F2099F2E}"/>
            </a:ext>
          </a:extLst>
        </xdr:cNvPr>
        <xdr:cNvCxnSpPr/>
      </xdr:nvCxnSpPr>
      <xdr:spPr>
        <a:xfrm>
          <a:off x="2565400" y="637603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9" name="楕円 78">
          <a:extLst>
            <a:ext uri="{FF2B5EF4-FFF2-40B4-BE49-F238E27FC236}">
              <a16:creationId xmlns:a16="http://schemas.microsoft.com/office/drawing/2014/main" id="{35A44618-4752-4943-AD4D-4EADAB63C1FA}"/>
            </a:ext>
          </a:extLst>
        </xdr:cNvPr>
        <xdr:cNvSpPr/>
      </xdr:nvSpPr>
      <xdr:spPr>
        <a:xfrm>
          <a:off x="1739900" y="6290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38</xdr:row>
      <xdr:rowOff>5715</xdr:rowOff>
    </xdr:to>
    <xdr:cxnSp macro="">
      <xdr:nvCxnSpPr>
        <xdr:cNvPr id="80" name="直線コネクタ 79">
          <a:extLst>
            <a:ext uri="{FF2B5EF4-FFF2-40B4-BE49-F238E27FC236}">
              <a16:creationId xmlns:a16="http://schemas.microsoft.com/office/drawing/2014/main" id="{DB3C8DEC-C9F0-46A7-B534-4FF6825A6E41}"/>
            </a:ext>
          </a:extLst>
        </xdr:cNvPr>
        <xdr:cNvCxnSpPr/>
      </xdr:nvCxnSpPr>
      <xdr:spPr>
        <a:xfrm>
          <a:off x="1790700" y="634174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59690</xdr:rowOff>
    </xdr:from>
    <xdr:to>
      <xdr:col>6</xdr:col>
      <xdr:colOff>38100</xdr:colOff>
      <xdr:row>37</xdr:row>
      <xdr:rowOff>161290</xdr:rowOff>
    </xdr:to>
    <xdr:sp macro="" textlink="">
      <xdr:nvSpPr>
        <xdr:cNvPr id="81" name="楕円 80">
          <a:extLst>
            <a:ext uri="{FF2B5EF4-FFF2-40B4-BE49-F238E27FC236}">
              <a16:creationId xmlns:a16="http://schemas.microsoft.com/office/drawing/2014/main" id="{F668A0A0-0632-4C2C-B259-0B18E35598F1}"/>
            </a:ext>
          </a:extLst>
        </xdr:cNvPr>
        <xdr:cNvSpPr/>
      </xdr:nvSpPr>
      <xdr:spPr>
        <a:xfrm>
          <a:off x="965200" y="6262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110490</xdr:rowOff>
    </xdr:from>
    <xdr:to>
      <xdr:col>10</xdr:col>
      <xdr:colOff>114300</xdr:colOff>
      <xdr:row>37</xdr:row>
      <xdr:rowOff>139065</xdr:rowOff>
    </xdr:to>
    <xdr:cxnSp macro="">
      <xdr:nvCxnSpPr>
        <xdr:cNvPr id="82" name="直線コネクタ 81">
          <a:extLst>
            <a:ext uri="{FF2B5EF4-FFF2-40B4-BE49-F238E27FC236}">
              <a16:creationId xmlns:a16="http://schemas.microsoft.com/office/drawing/2014/main" id="{DD612F6D-12B8-4E7D-AC79-B80C21C45870}"/>
            </a:ext>
          </a:extLst>
        </xdr:cNvPr>
        <xdr:cNvCxnSpPr/>
      </xdr:nvCxnSpPr>
      <xdr:spPr>
        <a:xfrm>
          <a:off x="1008380" y="631317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EFD4DFA8-134F-4839-8202-C477694EF5F9}"/>
            </a:ext>
          </a:extLst>
        </xdr:cNvPr>
        <xdr:cNvSpPr txBox="1"/>
      </xdr:nvSpPr>
      <xdr:spPr>
        <a:xfrm>
          <a:off x="317056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0703DD77-CA22-46DD-9A21-49B743585C10}"/>
            </a:ext>
          </a:extLst>
        </xdr:cNvPr>
        <xdr:cNvSpPr txBox="1"/>
      </xdr:nvSpPr>
      <xdr:spPr>
        <a:xfrm>
          <a:off x="23857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94694F13-74F9-45DA-95C2-8998858709BE}"/>
            </a:ext>
          </a:extLst>
        </xdr:cNvPr>
        <xdr:cNvSpPr txBox="1"/>
      </xdr:nvSpPr>
      <xdr:spPr>
        <a:xfrm>
          <a:off x="16110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9AA940AB-593E-4070-8D8B-990524475B7B}"/>
            </a:ext>
          </a:extLst>
        </xdr:cNvPr>
        <xdr:cNvSpPr txBox="1"/>
      </xdr:nvSpPr>
      <xdr:spPr>
        <a:xfrm>
          <a:off x="8363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114952</xdr:rowOff>
    </xdr:from>
    <xdr:ext cx="405111" cy="259045"/>
    <xdr:sp macro="" textlink="">
      <xdr:nvSpPr>
        <xdr:cNvPr id="87" name="n_1mainValue【道路】&#10;有形固定資産減価償却率">
          <a:extLst>
            <a:ext uri="{FF2B5EF4-FFF2-40B4-BE49-F238E27FC236}">
              <a16:creationId xmlns:a16="http://schemas.microsoft.com/office/drawing/2014/main" id="{E6908CDC-79AB-49B9-BB78-4BB759889EC7}"/>
            </a:ext>
          </a:extLst>
        </xdr:cNvPr>
        <xdr:cNvSpPr txBox="1"/>
      </xdr:nvSpPr>
      <xdr:spPr>
        <a:xfrm>
          <a:off x="317056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73042</xdr:rowOff>
    </xdr:from>
    <xdr:ext cx="405111" cy="259045"/>
    <xdr:sp macro="" textlink="">
      <xdr:nvSpPr>
        <xdr:cNvPr id="88" name="n_2mainValue【道路】&#10;有形固定資産減価償却率">
          <a:extLst>
            <a:ext uri="{FF2B5EF4-FFF2-40B4-BE49-F238E27FC236}">
              <a16:creationId xmlns:a16="http://schemas.microsoft.com/office/drawing/2014/main" id="{5A43B742-B9EB-49CB-80B1-F8F8ED6F07E5}"/>
            </a:ext>
          </a:extLst>
        </xdr:cNvPr>
        <xdr:cNvSpPr txBox="1"/>
      </xdr:nvSpPr>
      <xdr:spPr>
        <a:xfrm>
          <a:off x="238570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9" name="n_3mainValue【道路】&#10;有形固定資産減価償却率">
          <a:extLst>
            <a:ext uri="{FF2B5EF4-FFF2-40B4-BE49-F238E27FC236}">
              <a16:creationId xmlns:a16="http://schemas.microsoft.com/office/drawing/2014/main" id="{435625D0-E891-4DDB-9433-0F738FB75EDD}"/>
            </a:ext>
          </a:extLst>
        </xdr:cNvPr>
        <xdr:cNvSpPr txBox="1"/>
      </xdr:nvSpPr>
      <xdr:spPr>
        <a:xfrm>
          <a:off x="161100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90" name="n_4mainValue【道路】&#10;有形固定資産減価償却率">
          <a:extLst>
            <a:ext uri="{FF2B5EF4-FFF2-40B4-BE49-F238E27FC236}">
              <a16:creationId xmlns:a16="http://schemas.microsoft.com/office/drawing/2014/main" id="{E313526F-CC68-4CDA-956B-274CAA135229}"/>
            </a:ext>
          </a:extLst>
        </xdr:cNvPr>
        <xdr:cNvSpPr txBox="1"/>
      </xdr:nvSpPr>
      <xdr:spPr>
        <a:xfrm>
          <a:off x="83630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6EAE29A-C07F-48E0-8EB4-1DD63194E5B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8FE167F-6E0B-4DE2-80C6-2570D219500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8FF63B0-5133-43FA-940C-08864F43053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8395F95-0F82-4A6F-838D-F46BF9655CD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7B536E4-9018-45C4-9EE0-6B3C3290692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FDE56B7-697F-46AD-88FC-A2AD05A1D40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127B8F0-4C9A-446C-9334-6E6EF990E49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BC083AF-6BA0-41F1-8951-8C65024D734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B88096C-8402-4876-8F0F-8F516C61BDDE}"/>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DDF04FA-9958-4618-BD70-C41FCFBFAA7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EF80193-BF9E-4C6A-9D75-DB56C5798F6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D3D0FFF-D7A2-4B0B-8D5E-0DCB375E39C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CB987851-55AA-4719-8F95-B9B00C593D8C}"/>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FC39C8AC-B031-4022-92F7-FCFC8326D7D3}"/>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EAD0953-3A77-4506-8D22-FC2629F3CA64}"/>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2A32456B-79EC-40F5-BF43-C9D8DB45E47C}"/>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BB711F67-4E8C-44E6-9968-4B96E2D1CD0C}"/>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2FB36EC7-6E54-46AC-8CAC-FB85559EF63C}"/>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B742A60-86CB-4B8E-AB3D-69373A33C29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68585BC-FFE7-4EDD-9B55-57A75B931E1E}"/>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59BF6B1-F528-4DF7-B304-98B80B874B0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CF038A3C-5F04-461D-9020-B105AB676CCA}"/>
            </a:ext>
          </a:extLst>
        </xdr:cNvPr>
        <xdr:cNvCxnSpPr/>
      </xdr:nvCxnSpPr>
      <xdr:spPr>
        <a:xfrm flipV="1">
          <a:off x="9219565" y="5570080"/>
          <a:ext cx="0" cy="143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D73AECA8-782D-47A2-A5FE-9CF01E8B6B80}"/>
            </a:ext>
          </a:extLst>
        </xdr:cNvPr>
        <xdr:cNvSpPr txBox="1"/>
      </xdr:nvSpPr>
      <xdr:spPr>
        <a:xfrm>
          <a:off x="9258300" y="70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35833508-B5E0-41AA-863F-CF4367AE3AFA}"/>
            </a:ext>
          </a:extLst>
        </xdr:cNvPr>
        <xdr:cNvCxnSpPr/>
      </xdr:nvCxnSpPr>
      <xdr:spPr>
        <a:xfrm>
          <a:off x="9154160" y="7002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490767DA-A3F5-43B2-984F-3B224E0E3996}"/>
            </a:ext>
          </a:extLst>
        </xdr:cNvPr>
        <xdr:cNvSpPr txBox="1"/>
      </xdr:nvSpPr>
      <xdr:spPr>
        <a:xfrm>
          <a:off x="9258300" y="535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D72B788D-8CB5-42F3-8E94-99A7CEB33C8F}"/>
            </a:ext>
          </a:extLst>
        </xdr:cNvPr>
        <xdr:cNvCxnSpPr/>
      </xdr:nvCxnSpPr>
      <xdr:spPr>
        <a:xfrm>
          <a:off x="9154160" y="5570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1DBE2F69-6E9A-40E1-9BD5-D9ED83A19229}"/>
            </a:ext>
          </a:extLst>
        </xdr:cNvPr>
        <xdr:cNvSpPr txBox="1"/>
      </xdr:nvSpPr>
      <xdr:spPr>
        <a:xfrm>
          <a:off x="9258300" y="655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3698B5D8-86ED-4209-B7C9-B9543458E496}"/>
            </a:ext>
          </a:extLst>
        </xdr:cNvPr>
        <xdr:cNvSpPr/>
      </xdr:nvSpPr>
      <xdr:spPr>
        <a:xfrm>
          <a:off x="9192260" y="67015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D0922B1B-9BE8-404B-AAD9-8F047A4A7AA7}"/>
            </a:ext>
          </a:extLst>
        </xdr:cNvPr>
        <xdr:cNvSpPr/>
      </xdr:nvSpPr>
      <xdr:spPr>
        <a:xfrm>
          <a:off x="8445500" y="6708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0E63DFC2-3B9C-4ED1-9A55-ABFBCA90E91C}"/>
            </a:ext>
          </a:extLst>
        </xdr:cNvPr>
        <xdr:cNvSpPr/>
      </xdr:nvSpPr>
      <xdr:spPr>
        <a:xfrm>
          <a:off x="7670800" y="6720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D28E935F-141F-4D45-9DFB-DC428907A6E6}"/>
            </a:ext>
          </a:extLst>
        </xdr:cNvPr>
        <xdr:cNvSpPr/>
      </xdr:nvSpPr>
      <xdr:spPr>
        <a:xfrm>
          <a:off x="6873240" y="672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A0256652-441C-4EC4-976A-2E5C02ADFB14}"/>
            </a:ext>
          </a:extLst>
        </xdr:cNvPr>
        <xdr:cNvSpPr/>
      </xdr:nvSpPr>
      <xdr:spPr>
        <a:xfrm>
          <a:off x="6098540" y="6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698535F-5016-4FE2-87D4-34BCB1B03A6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8411C13-674B-4F44-BC03-7B8F7E2BC63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4AA378F-C5E8-47B5-8417-AA2E660DC1C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5E51BB0-B0FA-4039-BAEB-DE5C0E58EDE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1846269-65B3-40C7-A2E1-D823229A7F4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37553</xdr:rowOff>
    </xdr:from>
    <xdr:to>
      <xdr:col>55</xdr:col>
      <xdr:colOff>50800</xdr:colOff>
      <xdr:row>40</xdr:row>
      <xdr:rowOff>139153</xdr:rowOff>
    </xdr:to>
    <xdr:sp macro="" textlink="">
      <xdr:nvSpPr>
        <xdr:cNvPr id="128" name="楕円 127">
          <a:extLst>
            <a:ext uri="{FF2B5EF4-FFF2-40B4-BE49-F238E27FC236}">
              <a16:creationId xmlns:a16="http://schemas.microsoft.com/office/drawing/2014/main" id="{398BF2E9-AF1D-4DA4-A78D-E5D8F4DB6110}"/>
            </a:ext>
          </a:extLst>
        </xdr:cNvPr>
        <xdr:cNvSpPr/>
      </xdr:nvSpPr>
      <xdr:spPr>
        <a:xfrm>
          <a:off x="9192260" y="67431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15980</xdr:rowOff>
    </xdr:from>
    <xdr:ext cx="534377" cy="259045"/>
    <xdr:sp macro="" textlink="">
      <xdr:nvSpPr>
        <xdr:cNvPr id="129" name="【道路】&#10;一人当たり延長該当値テキスト">
          <a:extLst>
            <a:ext uri="{FF2B5EF4-FFF2-40B4-BE49-F238E27FC236}">
              <a16:creationId xmlns:a16="http://schemas.microsoft.com/office/drawing/2014/main" id="{3EE73C38-B991-40D6-A59A-E6D8BA696CFC}"/>
            </a:ext>
          </a:extLst>
        </xdr:cNvPr>
        <xdr:cNvSpPr txBox="1"/>
      </xdr:nvSpPr>
      <xdr:spPr>
        <a:xfrm>
          <a:off x="9258300" y="672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40771</xdr:rowOff>
    </xdr:from>
    <xdr:to>
      <xdr:col>50</xdr:col>
      <xdr:colOff>165100</xdr:colOff>
      <xdr:row>40</xdr:row>
      <xdr:rowOff>142371</xdr:rowOff>
    </xdr:to>
    <xdr:sp macro="" textlink="">
      <xdr:nvSpPr>
        <xdr:cNvPr id="130" name="楕円 129">
          <a:extLst>
            <a:ext uri="{FF2B5EF4-FFF2-40B4-BE49-F238E27FC236}">
              <a16:creationId xmlns:a16="http://schemas.microsoft.com/office/drawing/2014/main" id="{EC0FD056-5F32-46BC-8012-FB9944710E5E}"/>
            </a:ext>
          </a:extLst>
        </xdr:cNvPr>
        <xdr:cNvSpPr/>
      </xdr:nvSpPr>
      <xdr:spPr>
        <a:xfrm>
          <a:off x="8445500" y="674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88353</xdr:rowOff>
    </xdr:from>
    <xdr:to>
      <xdr:col>55</xdr:col>
      <xdr:colOff>0</xdr:colOff>
      <xdr:row>40</xdr:row>
      <xdr:rowOff>91571</xdr:rowOff>
    </xdr:to>
    <xdr:cxnSp macro="">
      <xdr:nvCxnSpPr>
        <xdr:cNvPr id="131" name="直線コネクタ 130">
          <a:extLst>
            <a:ext uri="{FF2B5EF4-FFF2-40B4-BE49-F238E27FC236}">
              <a16:creationId xmlns:a16="http://schemas.microsoft.com/office/drawing/2014/main" id="{685AC5B5-8EB6-45F8-AF62-BD7565497728}"/>
            </a:ext>
          </a:extLst>
        </xdr:cNvPr>
        <xdr:cNvCxnSpPr/>
      </xdr:nvCxnSpPr>
      <xdr:spPr>
        <a:xfrm flipV="1">
          <a:off x="8496300" y="6793953"/>
          <a:ext cx="7239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31572</xdr:rowOff>
    </xdr:from>
    <xdr:to>
      <xdr:col>46</xdr:col>
      <xdr:colOff>38100</xdr:colOff>
      <xdr:row>40</xdr:row>
      <xdr:rowOff>133172</xdr:rowOff>
    </xdr:to>
    <xdr:sp macro="" textlink="">
      <xdr:nvSpPr>
        <xdr:cNvPr id="132" name="楕円 131">
          <a:extLst>
            <a:ext uri="{FF2B5EF4-FFF2-40B4-BE49-F238E27FC236}">
              <a16:creationId xmlns:a16="http://schemas.microsoft.com/office/drawing/2014/main" id="{86860EE9-5382-423B-BA3F-AFE9B34029D0}"/>
            </a:ext>
          </a:extLst>
        </xdr:cNvPr>
        <xdr:cNvSpPr/>
      </xdr:nvSpPr>
      <xdr:spPr>
        <a:xfrm>
          <a:off x="7670800" y="67371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82372</xdr:rowOff>
    </xdr:from>
    <xdr:to>
      <xdr:col>50</xdr:col>
      <xdr:colOff>114300</xdr:colOff>
      <xdr:row>40</xdr:row>
      <xdr:rowOff>91571</xdr:rowOff>
    </xdr:to>
    <xdr:cxnSp macro="">
      <xdr:nvCxnSpPr>
        <xdr:cNvPr id="133" name="直線コネクタ 132">
          <a:extLst>
            <a:ext uri="{FF2B5EF4-FFF2-40B4-BE49-F238E27FC236}">
              <a16:creationId xmlns:a16="http://schemas.microsoft.com/office/drawing/2014/main" id="{4BE1C35F-4056-4E96-B8D4-A0BC70E6A45E}"/>
            </a:ext>
          </a:extLst>
        </xdr:cNvPr>
        <xdr:cNvCxnSpPr/>
      </xdr:nvCxnSpPr>
      <xdr:spPr>
        <a:xfrm>
          <a:off x="7713980" y="6787972"/>
          <a:ext cx="782320" cy="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34242</xdr:rowOff>
    </xdr:from>
    <xdr:to>
      <xdr:col>41</xdr:col>
      <xdr:colOff>101600</xdr:colOff>
      <xdr:row>40</xdr:row>
      <xdr:rowOff>135842</xdr:rowOff>
    </xdr:to>
    <xdr:sp macro="" textlink="">
      <xdr:nvSpPr>
        <xdr:cNvPr id="134" name="楕円 133">
          <a:extLst>
            <a:ext uri="{FF2B5EF4-FFF2-40B4-BE49-F238E27FC236}">
              <a16:creationId xmlns:a16="http://schemas.microsoft.com/office/drawing/2014/main" id="{DD5923E9-A8B7-40C7-87FE-981E4181201A}"/>
            </a:ext>
          </a:extLst>
        </xdr:cNvPr>
        <xdr:cNvSpPr/>
      </xdr:nvSpPr>
      <xdr:spPr>
        <a:xfrm>
          <a:off x="6873240" y="673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82372</xdr:rowOff>
    </xdr:from>
    <xdr:to>
      <xdr:col>45</xdr:col>
      <xdr:colOff>177800</xdr:colOff>
      <xdr:row>40</xdr:row>
      <xdr:rowOff>85042</xdr:rowOff>
    </xdr:to>
    <xdr:cxnSp macro="">
      <xdr:nvCxnSpPr>
        <xdr:cNvPr id="135" name="直線コネクタ 134">
          <a:extLst>
            <a:ext uri="{FF2B5EF4-FFF2-40B4-BE49-F238E27FC236}">
              <a16:creationId xmlns:a16="http://schemas.microsoft.com/office/drawing/2014/main" id="{5A55C09E-99E7-43CB-B87A-BC2CD036420F}"/>
            </a:ext>
          </a:extLst>
        </xdr:cNvPr>
        <xdr:cNvCxnSpPr/>
      </xdr:nvCxnSpPr>
      <xdr:spPr>
        <a:xfrm flipV="1">
          <a:off x="6924040" y="6787972"/>
          <a:ext cx="78994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36930</xdr:rowOff>
    </xdr:from>
    <xdr:to>
      <xdr:col>36</xdr:col>
      <xdr:colOff>165100</xdr:colOff>
      <xdr:row>40</xdr:row>
      <xdr:rowOff>138530</xdr:rowOff>
    </xdr:to>
    <xdr:sp macro="" textlink="">
      <xdr:nvSpPr>
        <xdr:cNvPr id="136" name="楕円 135">
          <a:extLst>
            <a:ext uri="{FF2B5EF4-FFF2-40B4-BE49-F238E27FC236}">
              <a16:creationId xmlns:a16="http://schemas.microsoft.com/office/drawing/2014/main" id="{0022877B-106D-49C1-BD4A-57F3EF2CD096}"/>
            </a:ext>
          </a:extLst>
        </xdr:cNvPr>
        <xdr:cNvSpPr/>
      </xdr:nvSpPr>
      <xdr:spPr>
        <a:xfrm>
          <a:off x="6098540" y="674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85042</xdr:rowOff>
    </xdr:from>
    <xdr:to>
      <xdr:col>41</xdr:col>
      <xdr:colOff>50800</xdr:colOff>
      <xdr:row>40</xdr:row>
      <xdr:rowOff>87730</xdr:rowOff>
    </xdr:to>
    <xdr:cxnSp macro="">
      <xdr:nvCxnSpPr>
        <xdr:cNvPr id="137" name="直線コネクタ 136">
          <a:extLst>
            <a:ext uri="{FF2B5EF4-FFF2-40B4-BE49-F238E27FC236}">
              <a16:creationId xmlns:a16="http://schemas.microsoft.com/office/drawing/2014/main" id="{FD629622-29EC-4C3B-8082-BDB78094BE67}"/>
            </a:ext>
          </a:extLst>
        </xdr:cNvPr>
        <xdr:cNvCxnSpPr/>
      </xdr:nvCxnSpPr>
      <xdr:spPr>
        <a:xfrm flipV="1">
          <a:off x="6149340" y="6790642"/>
          <a:ext cx="7747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BFDCD88C-B588-403E-AAB1-4327B1E20568}"/>
            </a:ext>
          </a:extLst>
        </xdr:cNvPr>
        <xdr:cNvSpPr txBox="1"/>
      </xdr:nvSpPr>
      <xdr:spPr>
        <a:xfrm>
          <a:off x="8239271" y="64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a:extLst>
            <a:ext uri="{FF2B5EF4-FFF2-40B4-BE49-F238E27FC236}">
              <a16:creationId xmlns:a16="http://schemas.microsoft.com/office/drawing/2014/main" id="{C766ADD1-DAEB-425F-8F72-8124CDB50C07}"/>
            </a:ext>
          </a:extLst>
        </xdr:cNvPr>
        <xdr:cNvSpPr txBox="1"/>
      </xdr:nvSpPr>
      <xdr:spPr>
        <a:xfrm>
          <a:off x="7477271" y="65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a:extLst>
            <a:ext uri="{FF2B5EF4-FFF2-40B4-BE49-F238E27FC236}">
              <a16:creationId xmlns:a16="http://schemas.microsoft.com/office/drawing/2014/main" id="{3341904B-3859-4E78-8ACD-8C8D9E09D8FE}"/>
            </a:ext>
          </a:extLst>
        </xdr:cNvPr>
        <xdr:cNvSpPr txBox="1"/>
      </xdr:nvSpPr>
      <xdr:spPr>
        <a:xfrm>
          <a:off x="6702571" y="650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a:extLst>
            <a:ext uri="{FF2B5EF4-FFF2-40B4-BE49-F238E27FC236}">
              <a16:creationId xmlns:a16="http://schemas.microsoft.com/office/drawing/2014/main" id="{96ED6CEC-C9B5-4D1B-997E-77B81F20D297}"/>
            </a:ext>
          </a:extLst>
        </xdr:cNvPr>
        <xdr:cNvSpPr txBox="1"/>
      </xdr:nvSpPr>
      <xdr:spPr>
        <a:xfrm>
          <a:off x="5905011" y="65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133498</xdr:rowOff>
    </xdr:from>
    <xdr:ext cx="534377" cy="259045"/>
    <xdr:sp macro="" textlink="">
      <xdr:nvSpPr>
        <xdr:cNvPr id="142" name="n_1mainValue【道路】&#10;一人当たり延長">
          <a:extLst>
            <a:ext uri="{FF2B5EF4-FFF2-40B4-BE49-F238E27FC236}">
              <a16:creationId xmlns:a16="http://schemas.microsoft.com/office/drawing/2014/main" id="{7419519B-E125-49DF-976E-B743C8F8BFD1}"/>
            </a:ext>
          </a:extLst>
        </xdr:cNvPr>
        <xdr:cNvSpPr txBox="1"/>
      </xdr:nvSpPr>
      <xdr:spPr>
        <a:xfrm>
          <a:off x="8239271" y="683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124299</xdr:rowOff>
    </xdr:from>
    <xdr:ext cx="534377" cy="259045"/>
    <xdr:sp macro="" textlink="">
      <xdr:nvSpPr>
        <xdr:cNvPr id="143" name="n_2mainValue【道路】&#10;一人当たり延長">
          <a:extLst>
            <a:ext uri="{FF2B5EF4-FFF2-40B4-BE49-F238E27FC236}">
              <a16:creationId xmlns:a16="http://schemas.microsoft.com/office/drawing/2014/main" id="{9D916751-3480-4708-81AE-D12D0327C510}"/>
            </a:ext>
          </a:extLst>
        </xdr:cNvPr>
        <xdr:cNvSpPr txBox="1"/>
      </xdr:nvSpPr>
      <xdr:spPr>
        <a:xfrm>
          <a:off x="7477271" y="68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126969</xdr:rowOff>
    </xdr:from>
    <xdr:ext cx="534377" cy="259045"/>
    <xdr:sp macro="" textlink="">
      <xdr:nvSpPr>
        <xdr:cNvPr id="144" name="n_3mainValue【道路】&#10;一人当たり延長">
          <a:extLst>
            <a:ext uri="{FF2B5EF4-FFF2-40B4-BE49-F238E27FC236}">
              <a16:creationId xmlns:a16="http://schemas.microsoft.com/office/drawing/2014/main" id="{F136045D-5B98-4D14-A3C7-ACCFE86D2C89}"/>
            </a:ext>
          </a:extLst>
        </xdr:cNvPr>
        <xdr:cNvSpPr txBox="1"/>
      </xdr:nvSpPr>
      <xdr:spPr>
        <a:xfrm>
          <a:off x="6702571" y="68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129657</xdr:rowOff>
    </xdr:from>
    <xdr:ext cx="534377" cy="259045"/>
    <xdr:sp macro="" textlink="">
      <xdr:nvSpPr>
        <xdr:cNvPr id="145" name="n_4mainValue【道路】&#10;一人当たり延長">
          <a:extLst>
            <a:ext uri="{FF2B5EF4-FFF2-40B4-BE49-F238E27FC236}">
              <a16:creationId xmlns:a16="http://schemas.microsoft.com/office/drawing/2014/main" id="{51361245-222D-4ECD-B5EB-AC70F954A08A}"/>
            </a:ext>
          </a:extLst>
        </xdr:cNvPr>
        <xdr:cNvSpPr txBox="1"/>
      </xdr:nvSpPr>
      <xdr:spPr>
        <a:xfrm>
          <a:off x="5905011" y="68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FA03009-F5CA-4398-9635-E0257A4969C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41B88DE-2691-4C38-9E1E-B03EAAABE57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40F0090-6867-4F0F-B62C-17DD80C6DA9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9EFC2A2-9CF1-4B1B-B6B2-185F9F9BDEA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6D23904-F2A6-409F-8139-05351A095B1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118F476-9DB6-441D-98E2-FB640FE129F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96BDC4D-9951-4AE6-B51F-EB71B0B3366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63411A3-9287-49C0-9522-AA2D32152DD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6DC922F-A64B-4E33-AC97-F8F68CF7342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0A00920-F892-4C1D-91D6-0C3D1415679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E8D7450-31C0-459B-8068-34437BCD814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33236E0-A081-4705-9CCB-25B5B191053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9D9FD51-3598-4C2A-9C0B-86D0EBF88528}"/>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E2583A5-8944-4CE0-8868-BF155B8B2DC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A22BCDD7-9B3C-4FD6-AE58-91F5FA1B5AE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2EE4B60-AF4E-4BAB-B6D0-F9D26CD4DDD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6760D9A-F9FF-4681-B948-4466AC4F95EE}"/>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1DE33C3-CD27-41BE-BDC3-EEC68DEDCA4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9BA63959-4759-4E3F-9D4F-9956BDC2B42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40E5F7B1-55BD-4A09-9B00-1C2DE52FA44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6AF0685-EF7B-4125-928A-DF03282CDE3B}"/>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1D1CEB37-957C-477C-9BB2-5950DA4DCA9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DEE34A55-893B-43A7-B0CB-21363FB6497C}"/>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C879182-C508-49E8-BCB3-4CF7FAF4D8C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7CAAD28F-2B80-4D86-A865-6357365F611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96525603-8239-47A6-AA0A-C15C464BD3A4}"/>
            </a:ext>
          </a:extLst>
        </xdr:cNvPr>
        <xdr:cNvCxnSpPr/>
      </xdr:nvCxnSpPr>
      <xdr:spPr>
        <a:xfrm flipV="1">
          <a:off x="4086225" y="934593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86B023A-64AD-4950-B3A6-5D815B2E4F76}"/>
            </a:ext>
          </a:extLst>
        </xdr:cNvPr>
        <xdr:cNvSpPr txBox="1"/>
      </xdr:nvSpPr>
      <xdr:spPr>
        <a:xfrm>
          <a:off x="4124960" y="107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5A488151-8DFA-408B-823C-47DB91501FAD}"/>
            </a:ext>
          </a:extLst>
        </xdr:cNvPr>
        <xdr:cNvCxnSpPr/>
      </xdr:nvCxnSpPr>
      <xdr:spPr>
        <a:xfrm>
          <a:off x="402082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5D17668-D615-4ECE-A854-AE1A284563AD}"/>
            </a:ext>
          </a:extLst>
        </xdr:cNvPr>
        <xdr:cNvSpPr txBox="1"/>
      </xdr:nvSpPr>
      <xdr:spPr>
        <a:xfrm>
          <a:off x="4124960" y="9124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5712E001-978C-4610-A796-0A87795456EF}"/>
            </a:ext>
          </a:extLst>
        </xdr:cNvPr>
        <xdr:cNvCxnSpPr/>
      </xdr:nvCxnSpPr>
      <xdr:spPr>
        <a:xfrm>
          <a:off x="4020820" y="934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3B27B7AC-268C-45EA-BC5D-F7D5D089B32C}"/>
            </a:ext>
          </a:extLst>
        </xdr:cNvPr>
        <xdr:cNvSpPr txBox="1"/>
      </xdr:nvSpPr>
      <xdr:spPr>
        <a:xfrm>
          <a:off x="412496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D0E7C30C-628C-4D65-9DFC-E993A5CA46D5}"/>
            </a:ext>
          </a:extLst>
        </xdr:cNvPr>
        <xdr:cNvSpPr/>
      </xdr:nvSpPr>
      <xdr:spPr>
        <a:xfrm>
          <a:off x="403606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ECA66242-5E05-4867-94EA-6BCDE2FD8D63}"/>
            </a:ext>
          </a:extLst>
        </xdr:cNvPr>
        <xdr:cNvSpPr/>
      </xdr:nvSpPr>
      <xdr:spPr>
        <a:xfrm>
          <a:off x="331216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5D41DE80-EB54-4C7C-BB1A-25C654651DC7}"/>
            </a:ext>
          </a:extLst>
        </xdr:cNvPr>
        <xdr:cNvSpPr/>
      </xdr:nvSpPr>
      <xdr:spPr>
        <a:xfrm>
          <a:off x="25146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A4050BD4-0C5E-4237-A068-A533645FD6E5}"/>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7A07E0CF-7C3A-40D0-9F57-41C425D82031}"/>
            </a:ext>
          </a:extLst>
        </xdr:cNvPr>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BA80F2F-3C81-44E9-AA7E-6FEC3F2B63F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50B57BA-48C0-42EC-8DFA-D7BA52A61B6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EC7321E-CB6E-4673-9164-613A5075008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445FB4B-EAA4-4FF0-AFDE-1783742BD49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00586B2-5322-43B9-BF8A-36850F3EF4E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78196</xdr:rowOff>
    </xdr:from>
    <xdr:to>
      <xdr:col>24</xdr:col>
      <xdr:colOff>114300</xdr:colOff>
      <xdr:row>62</xdr:row>
      <xdr:rowOff>8346</xdr:rowOff>
    </xdr:to>
    <xdr:sp macro="" textlink="">
      <xdr:nvSpPr>
        <xdr:cNvPr id="187" name="楕円 186">
          <a:extLst>
            <a:ext uri="{FF2B5EF4-FFF2-40B4-BE49-F238E27FC236}">
              <a16:creationId xmlns:a16="http://schemas.microsoft.com/office/drawing/2014/main" id="{4242E877-A235-4910-8FD8-B6405E5EF72C}"/>
            </a:ext>
          </a:extLst>
        </xdr:cNvPr>
        <xdr:cNvSpPr/>
      </xdr:nvSpPr>
      <xdr:spPr>
        <a:xfrm>
          <a:off x="4036060" y="10304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56623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5B27EC59-4709-4A42-BEE0-7185AD49011D}"/>
            </a:ext>
          </a:extLst>
        </xdr:cNvPr>
        <xdr:cNvSpPr txBox="1"/>
      </xdr:nvSpPr>
      <xdr:spPr>
        <a:xfrm>
          <a:off x="4124960"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65133</xdr:rowOff>
    </xdr:from>
    <xdr:to>
      <xdr:col>20</xdr:col>
      <xdr:colOff>38100</xdr:colOff>
      <xdr:row>61</xdr:row>
      <xdr:rowOff>166733</xdr:rowOff>
    </xdr:to>
    <xdr:sp macro="" textlink="">
      <xdr:nvSpPr>
        <xdr:cNvPr id="189" name="楕円 188">
          <a:extLst>
            <a:ext uri="{FF2B5EF4-FFF2-40B4-BE49-F238E27FC236}">
              <a16:creationId xmlns:a16="http://schemas.microsoft.com/office/drawing/2014/main" id="{73EB6BD1-7627-43DC-9499-838B5A4D8D2F}"/>
            </a:ext>
          </a:extLst>
        </xdr:cNvPr>
        <xdr:cNvSpPr/>
      </xdr:nvSpPr>
      <xdr:spPr>
        <a:xfrm>
          <a:off x="3312160" y="102911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115933</xdr:rowOff>
    </xdr:from>
    <xdr:to>
      <xdr:col>24</xdr:col>
      <xdr:colOff>63500</xdr:colOff>
      <xdr:row>61</xdr:row>
      <xdr:rowOff>128996</xdr:rowOff>
    </xdr:to>
    <xdr:cxnSp macro="">
      <xdr:nvCxnSpPr>
        <xdr:cNvPr id="190" name="直線コネクタ 189">
          <a:extLst>
            <a:ext uri="{FF2B5EF4-FFF2-40B4-BE49-F238E27FC236}">
              <a16:creationId xmlns:a16="http://schemas.microsoft.com/office/drawing/2014/main" id="{367454B4-1364-42E2-B11F-A8373EB0A772}"/>
            </a:ext>
          </a:extLst>
        </xdr:cNvPr>
        <xdr:cNvCxnSpPr/>
      </xdr:nvCxnSpPr>
      <xdr:spPr>
        <a:xfrm>
          <a:off x="3355340" y="10341973"/>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58601</xdr:rowOff>
    </xdr:from>
    <xdr:to>
      <xdr:col>15</xdr:col>
      <xdr:colOff>101600</xdr:colOff>
      <xdr:row>61</xdr:row>
      <xdr:rowOff>160201</xdr:rowOff>
    </xdr:to>
    <xdr:sp macro="" textlink="">
      <xdr:nvSpPr>
        <xdr:cNvPr id="191" name="楕円 190">
          <a:extLst>
            <a:ext uri="{FF2B5EF4-FFF2-40B4-BE49-F238E27FC236}">
              <a16:creationId xmlns:a16="http://schemas.microsoft.com/office/drawing/2014/main" id="{F2CDEE85-249C-4F96-80A2-92559264DDD8}"/>
            </a:ext>
          </a:extLst>
        </xdr:cNvPr>
        <xdr:cNvSpPr/>
      </xdr:nvSpPr>
      <xdr:spPr>
        <a:xfrm>
          <a:off x="2514600" y="102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109401</xdr:rowOff>
    </xdr:from>
    <xdr:to>
      <xdr:col>19</xdr:col>
      <xdr:colOff>177800</xdr:colOff>
      <xdr:row>61</xdr:row>
      <xdr:rowOff>115933</xdr:rowOff>
    </xdr:to>
    <xdr:cxnSp macro="">
      <xdr:nvCxnSpPr>
        <xdr:cNvPr id="192" name="直線コネクタ 191">
          <a:extLst>
            <a:ext uri="{FF2B5EF4-FFF2-40B4-BE49-F238E27FC236}">
              <a16:creationId xmlns:a16="http://schemas.microsoft.com/office/drawing/2014/main" id="{1C1443F8-DA8C-4D84-A239-59196B04D4CF}"/>
            </a:ext>
          </a:extLst>
        </xdr:cNvPr>
        <xdr:cNvCxnSpPr/>
      </xdr:nvCxnSpPr>
      <xdr:spPr>
        <a:xfrm>
          <a:off x="2565400" y="10335441"/>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19413</xdr:rowOff>
    </xdr:from>
    <xdr:to>
      <xdr:col>10</xdr:col>
      <xdr:colOff>165100</xdr:colOff>
      <xdr:row>61</xdr:row>
      <xdr:rowOff>121013</xdr:rowOff>
    </xdr:to>
    <xdr:sp macro="" textlink="">
      <xdr:nvSpPr>
        <xdr:cNvPr id="193" name="楕円 192">
          <a:extLst>
            <a:ext uri="{FF2B5EF4-FFF2-40B4-BE49-F238E27FC236}">
              <a16:creationId xmlns:a16="http://schemas.microsoft.com/office/drawing/2014/main" id="{77CE2BA0-4DC3-4548-9A14-F96E0E35AF9F}"/>
            </a:ext>
          </a:extLst>
        </xdr:cNvPr>
        <xdr:cNvSpPr/>
      </xdr:nvSpPr>
      <xdr:spPr>
        <a:xfrm>
          <a:off x="1739900" y="102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70213</xdr:rowOff>
    </xdr:from>
    <xdr:to>
      <xdr:col>15</xdr:col>
      <xdr:colOff>50800</xdr:colOff>
      <xdr:row>61</xdr:row>
      <xdr:rowOff>109401</xdr:rowOff>
    </xdr:to>
    <xdr:cxnSp macro="">
      <xdr:nvCxnSpPr>
        <xdr:cNvPr id="194" name="直線コネクタ 193">
          <a:extLst>
            <a:ext uri="{FF2B5EF4-FFF2-40B4-BE49-F238E27FC236}">
              <a16:creationId xmlns:a16="http://schemas.microsoft.com/office/drawing/2014/main" id="{C3238DB5-E3AE-4F79-9F86-BFE11ED3A183}"/>
            </a:ext>
          </a:extLst>
        </xdr:cNvPr>
        <xdr:cNvCxnSpPr/>
      </xdr:nvCxnSpPr>
      <xdr:spPr>
        <a:xfrm>
          <a:off x="1790700" y="10296253"/>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164737</xdr:rowOff>
    </xdr:from>
    <xdr:to>
      <xdr:col>6</xdr:col>
      <xdr:colOff>38100</xdr:colOff>
      <xdr:row>61</xdr:row>
      <xdr:rowOff>94887</xdr:rowOff>
    </xdr:to>
    <xdr:sp macro="" textlink="">
      <xdr:nvSpPr>
        <xdr:cNvPr id="195" name="楕円 194">
          <a:extLst>
            <a:ext uri="{FF2B5EF4-FFF2-40B4-BE49-F238E27FC236}">
              <a16:creationId xmlns:a16="http://schemas.microsoft.com/office/drawing/2014/main" id="{A953FC63-2968-4E3D-800B-44174632FEF0}"/>
            </a:ext>
          </a:extLst>
        </xdr:cNvPr>
        <xdr:cNvSpPr/>
      </xdr:nvSpPr>
      <xdr:spPr>
        <a:xfrm>
          <a:off x="965200" y="102231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44087</xdr:rowOff>
    </xdr:from>
    <xdr:to>
      <xdr:col>10</xdr:col>
      <xdr:colOff>114300</xdr:colOff>
      <xdr:row>61</xdr:row>
      <xdr:rowOff>70213</xdr:rowOff>
    </xdr:to>
    <xdr:cxnSp macro="">
      <xdr:nvCxnSpPr>
        <xdr:cNvPr id="196" name="直線コネクタ 195">
          <a:extLst>
            <a:ext uri="{FF2B5EF4-FFF2-40B4-BE49-F238E27FC236}">
              <a16:creationId xmlns:a16="http://schemas.microsoft.com/office/drawing/2014/main" id="{9985C77C-4F47-4AEB-A77D-FFDB7B51D16B}"/>
            </a:ext>
          </a:extLst>
        </xdr:cNvPr>
        <xdr:cNvCxnSpPr/>
      </xdr:nvCxnSpPr>
      <xdr:spPr>
        <a:xfrm>
          <a:off x="1008380" y="10270127"/>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31CAACD-2925-43AA-B500-A8A0E2815555}"/>
            </a:ext>
          </a:extLst>
        </xdr:cNvPr>
        <xdr:cNvSpPr txBox="1"/>
      </xdr:nvSpPr>
      <xdr:spPr>
        <a:xfrm>
          <a:off x="3170564" y="99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9C728124-1D7B-465E-9F43-87FEE69C6923}"/>
            </a:ext>
          </a:extLst>
        </xdr:cNvPr>
        <xdr:cNvSpPr txBox="1"/>
      </xdr:nvSpPr>
      <xdr:spPr>
        <a:xfrm>
          <a:off x="2385704" y="9956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CDBE9A44-804D-45CB-BFD2-D7621B2BA107}"/>
            </a:ext>
          </a:extLst>
        </xdr:cNvPr>
        <xdr:cNvSpPr txBox="1"/>
      </xdr:nvSpPr>
      <xdr:spPr>
        <a:xfrm>
          <a:off x="16110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B32D5F40-D8E1-48FC-A136-42E04398B190}"/>
            </a:ext>
          </a:extLst>
        </xdr:cNvPr>
        <xdr:cNvSpPr txBox="1"/>
      </xdr:nvSpPr>
      <xdr:spPr>
        <a:xfrm>
          <a:off x="8363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157860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5A6FB78D-A517-433D-9353-9689CD22CEF9}"/>
            </a:ext>
          </a:extLst>
        </xdr:cNvPr>
        <xdr:cNvSpPr txBox="1"/>
      </xdr:nvSpPr>
      <xdr:spPr>
        <a:xfrm>
          <a:off x="3170564"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151328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8BBA907B-4C7A-4F34-8515-AC58C6DE70DC}"/>
            </a:ext>
          </a:extLst>
        </xdr:cNvPr>
        <xdr:cNvSpPr txBox="1"/>
      </xdr:nvSpPr>
      <xdr:spPr>
        <a:xfrm>
          <a:off x="2385704" y="10377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112140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98C6144E-5D24-4F49-924B-22360DE3669A}"/>
            </a:ext>
          </a:extLst>
        </xdr:cNvPr>
        <xdr:cNvSpPr txBox="1"/>
      </xdr:nvSpPr>
      <xdr:spPr>
        <a:xfrm>
          <a:off x="1611004" y="10338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0A2529B-15B7-4B28-A0D4-8AC189C00400}"/>
            </a:ext>
          </a:extLst>
        </xdr:cNvPr>
        <xdr:cNvSpPr txBox="1"/>
      </xdr:nvSpPr>
      <xdr:spPr>
        <a:xfrm>
          <a:off x="836304" y="1031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A838E2A-9004-47D5-893E-CE6D86F8677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5DA6807-8C84-48BC-B815-DC0186BF255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48C3750-3066-45BE-AAF8-ECCBB54C15D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762E025-DC3E-4D6D-B1F9-3E83BF06ED7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F896F67-11AB-4E5F-A9AF-FEC4133763C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2553577-B700-4148-B83F-383720F6F21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3FA38A1-DC2B-4EF7-A7AD-3BF235E0750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EF90397-F669-41DD-B7A2-2228BF90FBC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7945A73-272F-400A-AB17-425488D6CA6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276C23E-1F21-41D0-9AE4-1191D1D3867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DB828EB-483B-4558-A68E-7EE7E6FBCB6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237585F6-0385-4D28-A61C-37F532AF445A}"/>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833E44D-C1B1-408E-A268-DB104E05584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6505162B-00B1-4F5F-BB41-5D2D5DBCCEE4}"/>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90CEA7E-FE3B-400E-A417-564BD107E6D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A6645348-DA8F-48D1-AD2B-BEF2C7DE082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7990883-31AE-4DC8-B546-193BBEA4151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5D34FB91-713A-4528-AE9F-37EE0C8E51F2}"/>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738C4A0-D510-440F-BD15-010D78661DD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8A9406D1-E1DF-46C6-B0BB-4A0FDA7D4D25}"/>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4567FF7-4584-45A1-951E-909C9CFBA04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8821109F-352D-4676-B775-8BB84412FC16}"/>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699EB6F9-4E79-4C87-BDF0-853E6AC9F1E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927D03D1-C53D-49E1-9695-92351E37FEFC}"/>
            </a:ext>
          </a:extLst>
        </xdr:cNvPr>
        <xdr:cNvCxnSpPr/>
      </xdr:nvCxnSpPr>
      <xdr:spPr>
        <a:xfrm flipV="1">
          <a:off x="9219565" y="9524808"/>
          <a:ext cx="0" cy="127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F1CDBE0A-8138-4C97-81DD-8E398F78D2D8}"/>
            </a:ext>
          </a:extLst>
        </xdr:cNvPr>
        <xdr:cNvSpPr txBox="1"/>
      </xdr:nvSpPr>
      <xdr:spPr>
        <a:xfrm>
          <a:off x="9258300" y="108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4F6CE766-7A1D-473F-81E7-C95D19363218}"/>
            </a:ext>
          </a:extLst>
        </xdr:cNvPr>
        <xdr:cNvCxnSpPr/>
      </xdr:nvCxnSpPr>
      <xdr:spPr>
        <a:xfrm>
          <a:off x="9154160" y="10797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43202104-1E2F-4C3A-9935-A8223B5482A2}"/>
            </a:ext>
          </a:extLst>
        </xdr:cNvPr>
        <xdr:cNvSpPr txBox="1"/>
      </xdr:nvSpPr>
      <xdr:spPr>
        <a:xfrm>
          <a:off x="9258300" y="9303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81A2F134-9389-48A7-A479-8982D15EE6C1}"/>
            </a:ext>
          </a:extLst>
        </xdr:cNvPr>
        <xdr:cNvCxnSpPr/>
      </xdr:nvCxnSpPr>
      <xdr:spPr>
        <a:xfrm>
          <a:off x="9154160" y="952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E9EA6C0E-8095-422E-8395-B31D00732D10}"/>
            </a:ext>
          </a:extLst>
        </xdr:cNvPr>
        <xdr:cNvSpPr txBox="1"/>
      </xdr:nvSpPr>
      <xdr:spPr>
        <a:xfrm>
          <a:off x="9258300" y="103186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6428E279-540A-42A0-86A5-285A09E022C4}"/>
            </a:ext>
          </a:extLst>
        </xdr:cNvPr>
        <xdr:cNvSpPr/>
      </xdr:nvSpPr>
      <xdr:spPr>
        <a:xfrm>
          <a:off x="9192260" y="10463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83E6B740-221C-4D0D-BD57-DD22AFF50B96}"/>
            </a:ext>
          </a:extLst>
        </xdr:cNvPr>
        <xdr:cNvSpPr/>
      </xdr:nvSpPr>
      <xdr:spPr>
        <a:xfrm>
          <a:off x="8445500" y="10472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A0DACA77-6170-4C42-A6D1-FE59CBB6A12B}"/>
            </a:ext>
          </a:extLst>
        </xdr:cNvPr>
        <xdr:cNvSpPr/>
      </xdr:nvSpPr>
      <xdr:spPr>
        <a:xfrm>
          <a:off x="7670800" y="10484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BEC6DB14-A58E-402F-8A2E-F3319D2429B4}"/>
            </a:ext>
          </a:extLst>
        </xdr:cNvPr>
        <xdr:cNvSpPr/>
      </xdr:nvSpPr>
      <xdr:spPr>
        <a:xfrm>
          <a:off x="6873240" y="1048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2CB1A92D-52B8-4A60-8818-15BE3C474724}"/>
            </a:ext>
          </a:extLst>
        </xdr:cNvPr>
        <xdr:cNvSpPr/>
      </xdr:nvSpPr>
      <xdr:spPr>
        <a:xfrm>
          <a:off x="6098540" y="1048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081E4F8-B578-457E-A5DC-4A863E0C528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39882B7-EF0E-493A-BA8F-DCF1CEF3C56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047B939-AB88-461F-9D24-E40C6F1F2D4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3BE4C2F-8315-48C9-A89A-BFC9CA3DB08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D034AD6-34E9-4E36-B837-32FDD15A13C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48426</xdr:rowOff>
    </xdr:from>
    <xdr:to>
      <xdr:col>55</xdr:col>
      <xdr:colOff>50800</xdr:colOff>
      <xdr:row>63</xdr:row>
      <xdr:rowOff>150026</xdr:rowOff>
    </xdr:to>
    <xdr:sp macro="" textlink="">
      <xdr:nvSpPr>
        <xdr:cNvPr id="244" name="楕円 243">
          <a:extLst>
            <a:ext uri="{FF2B5EF4-FFF2-40B4-BE49-F238E27FC236}">
              <a16:creationId xmlns:a16="http://schemas.microsoft.com/office/drawing/2014/main" id="{EC263956-7AA5-44A0-8A69-062482EDA735}"/>
            </a:ext>
          </a:extLst>
        </xdr:cNvPr>
        <xdr:cNvSpPr/>
      </xdr:nvSpPr>
      <xdr:spPr>
        <a:xfrm>
          <a:off x="9192260" y="106097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26853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8264198B-23A6-46A5-8D51-843AB6AF107E}"/>
            </a:ext>
          </a:extLst>
        </xdr:cNvPr>
        <xdr:cNvSpPr txBox="1"/>
      </xdr:nvSpPr>
      <xdr:spPr>
        <a:xfrm>
          <a:off x="9258300" y="1058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52415</xdr:rowOff>
    </xdr:from>
    <xdr:to>
      <xdr:col>50</xdr:col>
      <xdr:colOff>165100</xdr:colOff>
      <xdr:row>63</xdr:row>
      <xdr:rowOff>154015</xdr:rowOff>
    </xdr:to>
    <xdr:sp macro="" textlink="">
      <xdr:nvSpPr>
        <xdr:cNvPr id="246" name="楕円 245">
          <a:extLst>
            <a:ext uri="{FF2B5EF4-FFF2-40B4-BE49-F238E27FC236}">
              <a16:creationId xmlns:a16="http://schemas.microsoft.com/office/drawing/2014/main" id="{A97D65EC-504B-43DA-9BCF-0C3043288509}"/>
            </a:ext>
          </a:extLst>
        </xdr:cNvPr>
        <xdr:cNvSpPr/>
      </xdr:nvSpPr>
      <xdr:spPr>
        <a:xfrm>
          <a:off x="8445500" y="106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99226</xdr:rowOff>
    </xdr:from>
    <xdr:to>
      <xdr:col>55</xdr:col>
      <xdr:colOff>0</xdr:colOff>
      <xdr:row>63</xdr:row>
      <xdr:rowOff>103215</xdr:rowOff>
    </xdr:to>
    <xdr:cxnSp macro="">
      <xdr:nvCxnSpPr>
        <xdr:cNvPr id="247" name="直線コネクタ 246">
          <a:extLst>
            <a:ext uri="{FF2B5EF4-FFF2-40B4-BE49-F238E27FC236}">
              <a16:creationId xmlns:a16="http://schemas.microsoft.com/office/drawing/2014/main" id="{75348D40-A356-4228-9F08-0EE6EC8E220F}"/>
            </a:ext>
          </a:extLst>
        </xdr:cNvPr>
        <xdr:cNvCxnSpPr/>
      </xdr:nvCxnSpPr>
      <xdr:spPr>
        <a:xfrm flipV="1">
          <a:off x="8496300" y="10660546"/>
          <a:ext cx="7239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56799</xdr:rowOff>
    </xdr:from>
    <xdr:to>
      <xdr:col>46</xdr:col>
      <xdr:colOff>38100</xdr:colOff>
      <xdr:row>63</xdr:row>
      <xdr:rowOff>158399</xdr:rowOff>
    </xdr:to>
    <xdr:sp macro="" textlink="">
      <xdr:nvSpPr>
        <xdr:cNvPr id="248" name="楕円 247">
          <a:extLst>
            <a:ext uri="{FF2B5EF4-FFF2-40B4-BE49-F238E27FC236}">
              <a16:creationId xmlns:a16="http://schemas.microsoft.com/office/drawing/2014/main" id="{DFBCAFE0-5E13-4731-8F8B-8E1CFCE9BBE7}"/>
            </a:ext>
          </a:extLst>
        </xdr:cNvPr>
        <xdr:cNvSpPr/>
      </xdr:nvSpPr>
      <xdr:spPr>
        <a:xfrm>
          <a:off x="7670800" y="106181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103215</xdr:rowOff>
    </xdr:from>
    <xdr:to>
      <xdr:col>50</xdr:col>
      <xdr:colOff>114300</xdr:colOff>
      <xdr:row>63</xdr:row>
      <xdr:rowOff>107599</xdr:rowOff>
    </xdr:to>
    <xdr:cxnSp macro="">
      <xdr:nvCxnSpPr>
        <xdr:cNvPr id="249" name="直線コネクタ 248">
          <a:extLst>
            <a:ext uri="{FF2B5EF4-FFF2-40B4-BE49-F238E27FC236}">
              <a16:creationId xmlns:a16="http://schemas.microsoft.com/office/drawing/2014/main" id="{E27C928B-7392-4A27-89FF-66721BC82793}"/>
            </a:ext>
          </a:extLst>
        </xdr:cNvPr>
        <xdr:cNvCxnSpPr/>
      </xdr:nvCxnSpPr>
      <xdr:spPr>
        <a:xfrm flipV="1">
          <a:off x="7713980" y="10664535"/>
          <a:ext cx="78232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56921</xdr:rowOff>
    </xdr:from>
    <xdr:to>
      <xdr:col>41</xdr:col>
      <xdr:colOff>101600</xdr:colOff>
      <xdr:row>63</xdr:row>
      <xdr:rowOff>158521</xdr:rowOff>
    </xdr:to>
    <xdr:sp macro="" textlink="">
      <xdr:nvSpPr>
        <xdr:cNvPr id="250" name="楕円 249">
          <a:extLst>
            <a:ext uri="{FF2B5EF4-FFF2-40B4-BE49-F238E27FC236}">
              <a16:creationId xmlns:a16="http://schemas.microsoft.com/office/drawing/2014/main" id="{18815063-3F73-4A25-96FE-163D038B0385}"/>
            </a:ext>
          </a:extLst>
        </xdr:cNvPr>
        <xdr:cNvSpPr/>
      </xdr:nvSpPr>
      <xdr:spPr>
        <a:xfrm>
          <a:off x="6873240" y="106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107599</xdr:rowOff>
    </xdr:from>
    <xdr:to>
      <xdr:col>45</xdr:col>
      <xdr:colOff>177800</xdr:colOff>
      <xdr:row>63</xdr:row>
      <xdr:rowOff>107721</xdr:rowOff>
    </xdr:to>
    <xdr:cxnSp macro="">
      <xdr:nvCxnSpPr>
        <xdr:cNvPr id="251" name="直線コネクタ 250">
          <a:extLst>
            <a:ext uri="{FF2B5EF4-FFF2-40B4-BE49-F238E27FC236}">
              <a16:creationId xmlns:a16="http://schemas.microsoft.com/office/drawing/2014/main" id="{7454BE51-5357-440D-8E2A-C65A35E399F8}"/>
            </a:ext>
          </a:extLst>
        </xdr:cNvPr>
        <xdr:cNvCxnSpPr/>
      </xdr:nvCxnSpPr>
      <xdr:spPr>
        <a:xfrm flipV="1">
          <a:off x="6924040" y="10668919"/>
          <a:ext cx="78994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58851</xdr:rowOff>
    </xdr:from>
    <xdr:to>
      <xdr:col>36</xdr:col>
      <xdr:colOff>165100</xdr:colOff>
      <xdr:row>63</xdr:row>
      <xdr:rowOff>160451</xdr:rowOff>
    </xdr:to>
    <xdr:sp macro="" textlink="">
      <xdr:nvSpPr>
        <xdr:cNvPr id="252" name="楕円 251">
          <a:extLst>
            <a:ext uri="{FF2B5EF4-FFF2-40B4-BE49-F238E27FC236}">
              <a16:creationId xmlns:a16="http://schemas.microsoft.com/office/drawing/2014/main" id="{068372F9-1CE7-46DD-9998-2F794D0FF616}"/>
            </a:ext>
          </a:extLst>
        </xdr:cNvPr>
        <xdr:cNvSpPr/>
      </xdr:nvSpPr>
      <xdr:spPr>
        <a:xfrm>
          <a:off x="6098540" y="1062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107721</xdr:rowOff>
    </xdr:from>
    <xdr:to>
      <xdr:col>41</xdr:col>
      <xdr:colOff>50800</xdr:colOff>
      <xdr:row>63</xdr:row>
      <xdr:rowOff>109651</xdr:rowOff>
    </xdr:to>
    <xdr:cxnSp macro="">
      <xdr:nvCxnSpPr>
        <xdr:cNvPr id="253" name="直線コネクタ 252">
          <a:extLst>
            <a:ext uri="{FF2B5EF4-FFF2-40B4-BE49-F238E27FC236}">
              <a16:creationId xmlns:a16="http://schemas.microsoft.com/office/drawing/2014/main" id="{E2810A91-456D-4138-B868-BB5D8553B9F1}"/>
            </a:ext>
          </a:extLst>
        </xdr:cNvPr>
        <xdr:cNvCxnSpPr/>
      </xdr:nvCxnSpPr>
      <xdr:spPr>
        <a:xfrm flipV="1">
          <a:off x="6149340" y="10669041"/>
          <a:ext cx="7747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600A00F7-F14D-4EF4-A243-0E89F39D36E6}"/>
            </a:ext>
          </a:extLst>
        </xdr:cNvPr>
        <xdr:cNvSpPr txBox="1"/>
      </xdr:nvSpPr>
      <xdr:spPr>
        <a:xfrm>
          <a:off x="8214575" y="1025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8D2C82DC-1BA5-41A0-8D70-C4C1A3495F67}"/>
            </a:ext>
          </a:extLst>
        </xdr:cNvPr>
        <xdr:cNvSpPr txBox="1"/>
      </xdr:nvSpPr>
      <xdr:spPr>
        <a:xfrm>
          <a:off x="7444955" y="1026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D93E1A96-FE20-47CC-8AA2-C8C2AA4E2A1A}"/>
            </a:ext>
          </a:extLst>
        </xdr:cNvPr>
        <xdr:cNvSpPr txBox="1"/>
      </xdr:nvSpPr>
      <xdr:spPr>
        <a:xfrm>
          <a:off x="6670255" y="1026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46E9F30D-B9E1-4904-BA70-334B805CE994}"/>
            </a:ext>
          </a:extLst>
        </xdr:cNvPr>
        <xdr:cNvSpPr txBox="1"/>
      </xdr:nvSpPr>
      <xdr:spPr>
        <a:xfrm>
          <a:off x="5872695" y="1026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145142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B3A708D6-5026-4123-A21A-B42B1B39E884}"/>
            </a:ext>
          </a:extLst>
        </xdr:cNvPr>
        <xdr:cNvSpPr txBox="1"/>
      </xdr:nvSpPr>
      <xdr:spPr>
        <a:xfrm>
          <a:off x="8214575" y="1070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149526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D51157EF-2772-471F-A6B6-188CFDD6DD3A}"/>
            </a:ext>
          </a:extLst>
        </xdr:cNvPr>
        <xdr:cNvSpPr txBox="1"/>
      </xdr:nvSpPr>
      <xdr:spPr>
        <a:xfrm>
          <a:off x="7444955" y="1071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149648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D24008D4-02C3-4F56-8B73-5CDDBF77AC07}"/>
            </a:ext>
          </a:extLst>
        </xdr:cNvPr>
        <xdr:cNvSpPr txBox="1"/>
      </xdr:nvSpPr>
      <xdr:spPr>
        <a:xfrm>
          <a:off x="6670255" y="1071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151578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8E9EB90F-B5F6-44EA-99FA-7FD4AEA4188D}"/>
            </a:ext>
          </a:extLst>
        </xdr:cNvPr>
        <xdr:cNvSpPr txBox="1"/>
      </xdr:nvSpPr>
      <xdr:spPr>
        <a:xfrm>
          <a:off x="5872695" y="1071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3EDD81F-D75E-49C1-9765-A9CE2EBAD63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7AD9D84-9AC8-4B84-BB42-B8E3A3F097E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C29C0A7-43C7-4C5C-9974-C01D184F292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D110E6B-BAC4-43B9-92EB-6D7FC474D3A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1A322A5-6BFC-4591-ACE5-EFDAB69F2AB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790F1C3-18D8-473C-AAEB-EB1BE92E691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E773C58-96E6-4A75-8ACB-75F1DB05D72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CA97F13-BD6B-4102-93F8-C9B5F102BC0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5E016C4-AB7F-402F-A703-4AF56FD0FCB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37CAD11-A190-493F-8F82-E7EC36BCE5A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39068AF-359B-46E0-8F63-8B611DC0845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820AD656-490B-4BCA-9999-7B4CA6D2AC1E}"/>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9A468250-DB9F-48D9-9683-EC2BF30977BD}"/>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BE98E522-ED7E-4116-9B15-C38A595AC46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221FD513-5948-4497-91AD-EB12E2821F2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4AAA674-AAE0-49B9-BA34-D558A6AD724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A9B000EE-8017-4DB8-ACFD-F01E1ECF4897}"/>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36FBE2CE-EE6D-4276-80E6-F1437CCB7E53}"/>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50B96E8C-A5DB-4A19-9D34-C72A186A30E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E22786EE-2207-4EB6-B11A-77CE3E1B0BE5}"/>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C83AE6A2-4822-4611-B8EE-7ACFEE69E18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9626F54C-08EA-45DA-A998-15F98181783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96027946-212E-4455-A764-E64FDAFB2309}"/>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67063E69-D77A-4BF0-AC78-B6E0C12A4BA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2D8503CB-0D47-4062-987E-FB6909868765}"/>
            </a:ext>
          </a:extLst>
        </xdr:cNvPr>
        <xdr:cNvCxnSpPr/>
      </xdr:nvCxnSpPr>
      <xdr:spPr>
        <a:xfrm flipV="1">
          <a:off x="4086225" y="1316926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E59B2CAE-9A8B-4967-B7C0-AD7007CFB646}"/>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35B5E7B2-CE61-4C91-9170-448027487DF5}"/>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5C63ECB7-DCFA-4A55-BD52-9344FE49FD0F}"/>
            </a:ext>
          </a:extLst>
        </xdr:cNvPr>
        <xdr:cNvSpPr txBox="1"/>
      </xdr:nvSpPr>
      <xdr:spPr>
        <a:xfrm>
          <a:off x="4124960" y="1294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E2FC9080-7F9F-463C-8A63-97C021EB27AC}"/>
            </a:ext>
          </a:extLst>
        </xdr:cNvPr>
        <xdr:cNvCxnSpPr/>
      </xdr:nvCxnSpPr>
      <xdr:spPr>
        <a:xfrm>
          <a:off x="4020820" y="131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183E7076-2CF7-4EEF-A081-35CD3A77CF64}"/>
            </a:ext>
          </a:extLst>
        </xdr:cNvPr>
        <xdr:cNvSpPr txBox="1"/>
      </xdr:nvSpPr>
      <xdr:spPr>
        <a:xfrm>
          <a:off x="4124960" y="13779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A83DF317-0FC2-4C81-A0F3-AAC64FF89B4F}"/>
            </a:ext>
          </a:extLst>
        </xdr:cNvPr>
        <xdr:cNvSpPr/>
      </xdr:nvSpPr>
      <xdr:spPr>
        <a:xfrm>
          <a:off x="403606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220B87EA-1629-4DAE-8922-3ADD917128D9}"/>
            </a:ext>
          </a:extLst>
        </xdr:cNvPr>
        <xdr:cNvSpPr/>
      </xdr:nvSpPr>
      <xdr:spPr>
        <a:xfrm>
          <a:off x="33121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E7C76C5C-FC1F-48FF-8E79-1009B1EE3EB7}"/>
            </a:ext>
          </a:extLst>
        </xdr:cNvPr>
        <xdr:cNvSpPr/>
      </xdr:nvSpPr>
      <xdr:spPr>
        <a:xfrm>
          <a:off x="25146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DE9B56FE-1B00-4AD6-BF0B-F6FBFBA6CD77}"/>
            </a:ext>
          </a:extLst>
        </xdr:cNvPr>
        <xdr:cNvSpPr/>
      </xdr:nvSpPr>
      <xdr:spPr>
        <a:xfrm>
          <a:off x="17399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0690DCEC-4877-4445-BA9C-31BE116B2356}"/>
            </a:ext>
          </a:extLst>
        </xdr:cNvPr>
        <xdr:cNvSpPr/>
      </xdr:nvSpPr>
      <xdr:spPr>
        <a:xfrm>
          <a:off x="96520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40489F9-AE1C-48C6-A512-FAD77CCC471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7F28114-18EA-46B6-B1EB-F7BE7158086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341EE56-0DAF-4149-9A49-647DAEE4CEA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7AA5D8C-6903-4970-9EF4-291F7FAF898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87C0B00-2426-4834-92B5-1DDAF2659C5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109220</xdr:rowOff>
    </xdr:from>
    <xdr:to>
      <xdr:col>24</xdr:col>
      <xdr:colOff>114300</xdr:colOff>
      <xdr:row>86</xdr:row>
      <xdr:rowOff>39370</xdr:rowOff>
    </xdr:to>
    <xdr:sp macro="" textlink="">
      <xdr:nvSpPr>
        <xdr:cNvPr id="302" name="楕円 301">
          <a:extLst>
            <a:ext uri="{FF2B5EF4-FFF2-40B4-BE49-F238E27FC236}">
              <a16:creationId xmlns:a16="http://schemas.microsoft.com/office/drawing/2014/main" id="{588ABB75-F487-4A27-A258-BA8D6855D4E1}"/>
            </a:ext>
          </a:extLst>
        </xdr:cNvPr>
        <xdr:cNvSpPr/>
      </xdr:nvSpPr>
      <xdr:spPr>
        <a:xfrm>
          <a:off x="4036060" y="1435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24147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B377D918-40BD-495A-96F2-CFB5339E80F1}"/>
            </a:ext>
          </a:extLst>
        </xdr:cNvPr>
        <xdr:cNvSpPr txBox="1"/>
      </xdr:nvSpPr>
      <xdr:spPr>
        <a:xfrm>
          <a:off x="4124960" y="1427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57786</xdr:rowOff>
    </xdr:from>
    <xdr:to>
      <xdr:col>20</xdr:col>
      <xdr:colOff>38100</xdr:colOff>
      <xdr:row>85</xdr:row>
      <xdr:rowOff>159386</xdr:rowOff>
    </xdr:to>
    <xdr:sp macro="" textlink="">
      <xdr:nvSpPr>
        <xdr:cNvPr id="304" name="楕円 303">
          <a:extLst>
            <a:ext uri="{FF2B5EF4-FFF2-40B4-BE49-F238E27FC236}">
              <a16:creationId xmlns:a16="http://schemas.microsoft.com/office/drawing/2014/main" id="{E8C4E1E5-2EBD-4BA6-B926-4916F8FDA01A}"/>
            </a:ext>
          </a:extLst>
        </xdr:cNvPr>
        <xdr:cNvSpPr/>
      </xdr:nvSpPr>
      <xdr:spPr>
        <a:xfrm>
          <a:off x="3312160" y="143071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108586</xdr:rowOff>
    </xdr:from>
    <xdr:to>
      <xdr:col>24</xdr:col>
      <xdr:colOff>63500</xdr:colOff>
      <xdr:row>85</xdr:row>
      <xdr:rowOff>160020</xdr:rowOff>
    </xdr:to>
    <xdr:cxnSp macro="">
      <xdr:nvCxnSpPr>
        <xdr:cNvPr id="305" name="直線コネクタ 304">
          <a:extLst>
            <a:ext uri="{FF2B5EF4-FFF2-40B4-BE49-F238E27FC236}">
              <a16:creationId xmlns:a16="http://schemas.microsoft.com/office/drawing/2014/main" id="{3AFA0351-DB39-4EFE-85B2-4E69C55F6D5A}"/>
            </a:ext>
          </a:extLst>
        </xdr:cNvPr>
        <xdr:cNvCxnSpPr/>
      </xdr:nvCxnSpPr>
      <xdr:spPr>
        <a:xfrm>
          <a:off x="3355340" y="14357986"/>
          <a:ext cx="73152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42545</xdr:rowOff>
    </xdr:from>
    <xdr:to>
      <xdr:col>15</xdr:col>
      <xdr:colOff>101600</xdr:colOff>
      <xdr:row>85</xdr:row>
      <xdr:rowOff>144145</xdr:rowOff>
    </xdr:to>
    <xdr:sp macro="" textlink="">
      <xdr:nvSpPr>
        <xdr:cNvPr id="306" name="楕円 305">
          <a:extLst>
            <a:ext uri="{FF2B5EF4-FFF2-40B4-BE49-F238E27FC236}">
              <a16:creationId xmlns:a16="http://schemas.microsoft.com/office/drawing/2014/main" id="{2274EC7C-1181-485B-88D1-2E6FA235C994}"/>
            </a:ext>
          </a:extLst>
        </xdr:cNvPr>
        <xdr:cNvSpPr/>
      </xdr:nvSpPr>
      <xdr:spPr>
        <a:xfrm>
          <a:off x="25146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93345</xdr:rowOff>
    </xdr:from>
    <xdr:to>
      <xdr:col>19</xdr:col>
      <xdr:colOff>177800</xdr:colOff>
      <xdr:row>85</xdr:row>
      <xdr:rowOff>108586</xdr:rowOff>
    </xdr:to>
    <xdr:cxnSp macro="">
      <xdr:nvCxnSpPr>
        <xdr:cNvPr id="307" name="直線コネクタ 306">
          <a:extLst>
            <a:ext uri="{FF2B5EF4-FFF2-40B4-BE49-F238E27FC236}">
              <a16:creationId xmlns:a16="http://schemas.microsoft.com/office/drawing/2014/main" id="{A9F852B3-007A-4305-91D7-CD151E00BDDC}"/>
            </a:ext>
          </a:extLst>
        </xdr:cNvPr>
        <xdr:cNvCxnSpPr/>
      </xdr:nvCxnSpPr>
      <xdr:spPr>
        <a:xfrm>
          <a:off x="2565400" y="14342745"/>
          <a:ext cx="78994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48261</xdr:rowOff>
    </xdr:from>
    <xdr:to>
      <xdr:col>10</xdr:col>
      <xdr:colOff>165100</xdr:colOff>
      <xdr:row>85</xdr:row>
      <xdr:rowOff>149861</xdr:rowOff>
    </xdr:to>
    <xdr:sp macro="" textlink="">
      <xdr:nvSpPr>
        <xdr:cNvPr id="308" name="楕円 307">
          <a:extLst>
            <a:ext uri="{FF2B5EF4-FFF2-40B4-BE49-F238E27FC236}">
              <a16:creationId xmlns:a16="http://schemas.microsoft.com/office/drawing/2014/main" id="{1DFB8B5C-88F1-43E5-A5A8-59FBDB8EA107}"/>
            </a:ext>
          </a:extLst>
        </xdr:cNvPr>
        <xdr:cNvSpPr/>
      </xdr:nvSpPr>
      <xdr:spPr>
        <a:xfrm>
          <a:off x="17399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93345</xdr:rowOff>
    </xdr:from>
    <xdr:to>
      <xdr:col>15</xdr:col>
      <xdr:colOff>50800</xdr:colOff>
      <xdr:row>85</xdr:row>
      <xdr:rowOff>99061</xdr:rowOff>
    </xdr:to>
    <xdr:cxnSp macro="">
      <xdr:nvCxnSpPr>
        <xdr:cNvPr id="309" name="直線コネクタ 308">
          <a:extLst>
            <a:ext uri="{FF2B5EF4-FFF2-40B4-BE49-F238E27FC236}">
              <a16:creationId xmlns:a16="http://schemas.microsoft.com/office/drawing/2014/main" id="{7E7A5762-899E-411C-91ED-2D06589A1960}"/>
            </a:ext>
          </a:extLst>
        </xdr:cNvPr>
        <xdr:cNvCxnSpPr/>
      </xdr:nvCxnSpPr>
      <xdr:spPr>
        <a:xfrm flipV="1">
          <a:off x="1790700" y="14342745"/>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36830</xdr:rowOff>
    </xdr:from>
    <xdr:to>
      <xdr:col>6</xdr:col>
      <xdr:colOff>38100</xdr:colOff>
      <xdr:row>85</xdr:row>
      <xdr:rowOff>138430</xdr:rowOff>
    </xdr:to>
    <xdr:sp macro="" textlink="">
      <xdr:nvSpPr>
        <xdr:cNvPr id="310" name="楕円 309">
          <a:extLst>
            <a:ext uri="{FF2B5EF4-FFF2-40B4-BE49-F238E27FC236}">
              <a16:creationId xmlns:a16="http://schemas.microsoft.com/office/drawing/2014/main" id="{136E8E8D-35C9-4CCC-92BE-9385CE395DDB}"/>
            </a:ext>
          </a:extLst>
        </xdr:cNvPr>
        <xdr:cNvSpPr/>
      </xdr:nvSpPr>
      <xdr:spPr>
        <a:xfrm>
          <a:off x="965200" y="142862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87630</xdr:rowOff>
    </xdr:from>
    <xdr:to>
      <xdr:col>10</xdr:col>
      <xdr:colOff>114300</xdr:colOff>
      <xdr:row>85</xdr:row>
      <xdr:rowOff>99061</xdr:rowOff>
    </xdr:to>
    <xdr:cxnSp macro="">
      <xdr:nvCxnSpPr>
        <xdr:cNvPr id="311" name="直線コネクタ 310">
          <a:extLst>
            <a:ext uri="{FF2B5EF4-FFF2-40B4-BE49-F238E27FC236}">
              <a16:creationId xmlns:a16="http://schemas.microsoft.com/office/drawing/2014/main" id="{E3097914-968C-4E94-BB8C-92BEA58CBE46}"/>
            </a:ext>
          </a:extLst>
        </xdr:cNvPr>
        <xdr:cNvCxnSpPr/>
      </xdr:nvCxnSpPr>
      <xdr:spPr>
        <a:xfrm>
          <a:off x="1008380" y="14337030"/>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BE9595D7-383A-47D1-BD36-2EC0E082E94D}"/>
            </a:ext>
          </a:extLst>
        </xdr:cNvPr>
        <xdr:cNvSpPr txBox="1"/>
      </xdr:nvSpPr>
      <xdr:spPr>
        <a:xfrm>
          <a:off x="317056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28DB5DCD-D959-4CC1-9DE2-695ADE4A6BE4}"/>
            </a:ext>
          </a:extLst>
        </xdr:cNvPr>
        <xdr:cNvSpPr txBox="1"/>
      </xdr:nvSpPr>
      <xdr:spPr>
        <a:xfrm>
          <a:off x="238570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a:extLst>
            <a:ext uri="{FF2B5EF4-FFF2-40B4-BE49-F238E27FC236}">
              <a16:creationId xmlns:a16="http://schemas.microsoft.com/office/drawing/2014/main" id="{29C30700-C4FD-4885-9D08-6E141DDDD09E}"/>
            </a:ext>
          </a:extLst>
        </xdr:cNvPr>
        <xdr:cNvSpPr txBox="1"/>
      </xdr:nvSpPr>
      <xdr:spPr>
        <a:xfrm>
          <a:off x="16110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a:extLst>
            <a:ext uri="{FF2B5EF4-FFF2-40B4-BE49-F238E27FC236}">
              <a16:creationId xmlns:a16="http://schemas.microsoft.com/office/drawing/2014/main" id="{FA5407D8-FCAF-490F-9299-72B1B19EEB10}"/>
            </a:ext>
          </a:extLst>
        </xdr:cNvPr>
        <xdr:cNvSpPr txBox="1"/>
      </xdr:nvSpPr>
      <xdr:spPr>
        <a:xfrm>
          <a:off x="83630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150513</xdr:rowOff>
    </xdr:from>
    <xdr:ext cx="405111" cy="259045"/>
    <xdr:sp macro="" textlink="">
      <xdr:nvSpPr>
        <xdr:cNvPr id="316" name="n_1mainValue【公営住宅】&#10;有形固定資産減価償却率">
          <a:extLst>
            <a:ext uri="{FF2B5EF4-FFF2-40B4-BE49-F238E27FC236}">
              <a16:creationId xmlns:a16="http://schemas.microsoft.com/office/drawing/2014/main" id="{F6FF0D32-A789-4585-9558-1CC9B3F57DBF}"/>
            </a:ext>
          </a:extLst>
        </xdr:cNvPr>
        <xdr:cNvSpPr txBox="1"/>
      </xdr:nvSpPr>
      <xdr:spPr>
        <a:xfrm>
          <a:off x="317056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135272</xdr:rowOff>
    </xdr:from>
    <xdr:ext cx="405111" cy="259045"/>
    <xdr:sp macro="" textlink="">
      <xdr:nvSpPr>
        <xdr:cNvPr id="317" name="n_2mainValue【公営住宅】&#10;有形固定資産減価償却率">
          <a:extLst>
            <a:ext uri="{FF2B5EF4-FFF2-40B4-BE49-F238E27FC236}">
              <a16:creationId xmlns:a16="http://schemas.microsoft.com/office/drawing/2014/main" id="{E313FB16-DA35-430E-A1F0-8BF8464D1A08}"/>
            </a:ext>
          </a:extLst>
        </xdr:cNvPr>
        <xdr:cNvSpPr txBox="1"/>
      </xdr:nvSpPr>
      <xdr:spPr>
        <a:xfrm>
          <a:off x="238570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140988</xdr:rowOff>
    </xdr:from>
    <xdr:ext cx="405111" cy="259045"/>
    <xdr:sp macro="" textlink="">
      <xdr:nvSpPr>
        <xdr:cNvPr id="318" name="n_3mainValue【公営住宅】&#10;有形固定資産減価償却率">
          <a:extLst>
            <a:ext uri="{FF2B5EF4-FFF2-40B4-BE49-F238E27FC236}">
              <a16:creationId xmlns:a16="http://schemas.microsoft.com/office/drawing/2014/main" id="{CE95F0FB-4AA5-43E0-B83F-0604CFA3312F}"/>
            </a:ext>
          </a:extLst>
        </xdr:cNvPr>
        <xdr:cNvSpPr txBox="1"/>
      </xdr:nvSpPr>
      <xdr:spPr>
        <a:xfrm>
          <a:off x="161100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129557</xdr:rowOff>
    </xdr:from>
    <xdr:ext cx="405111" cy="259045"/>
    <xdr:sp macro="" textlink="">
      <xdr:nvSpPr>
        <xdr:cNvPr id="319" name="n_4mainValue【公営住宅】&#10;有形固定資産減価償却率">
          <a:extLst>
            <a:ext uri="{FF2B5EF4-FFF2-40B4-BE49-F238E27FC236}">
              <a16:creationId xmlns:a16="http://schemas.microsoft.com/office/drawing/2014/main" id="{B54FAF27-A6EF-483E-9B2A-C9A02512C6D6}"/>
            </a:ext>
          </a:extLst>
        </xdr:cNvPr>
        <xdr:cNvSpPr txBox="1"/>
      </xdr:nvSpPr>
      <xdr:spPr>
        <a:xfrm>
          <a:off x="83630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445EE748-8D92-4DEF-BDE7-0C6B84E84F1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5FF7B29-D879-4E94-88DF-B91AFDFFA04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91C8B35-33A7-466F-83B3-B14E10C7804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8359B3E7-8CAB-4273-A29B-429E1580481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7539289-5056-4254-976B-050EFAA2867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B1BA83E2-1AA6-4DED-87BF-F4399BECE47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FA7ADF8-A060-4992-9CBA-EC6F8929AAA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3ADDB8A8-82C8-4967-9C0D-D19B07295F6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7D78420-0501-4B01-8067-D6609544D4F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582CE35-0B10-422E-A4C4-9A41BB67138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B2A4420F-327C-40FA-8AA7-B45832CAECB2}"/>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DE09CC21-1967-4CEC-A81F-A3823D20950E}"/>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2A3C88DC-5686-4446-BC73-9607493A1CDF}"/>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443FE13F-A1DC-4FFC-A008-8B7A3B0B0F33}"/>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A3FA27D8-D4F1-4802-81B3-5E74DF9DE2AC}"/>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22E86E9B-D08D-4D44-920C-DEBFD869A4D3}"/>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17F1184A-EEE1-43E4-981E-23BB9277D4BA}"/>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436A91E7-51D1-4DA2-BDB6-795E506725ED}"/>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74E2B21-A109-4B30-B3C4-E50C03B03FA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DB8B2600-7B37-4555-969A-FDE6E9F28F05}"/>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9F79A752-3173-445F-B6D3-6F5A837D8BF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6582D965-3680-4386-9278-8202931E32A6}"/>
            </a:ext>
          </a:extLst>
        </xdr:cNvPr>
        <xdr:cNvCxnSpPr/>
      </xdr:nvCxnSpPr>
      <xdr:spPr>
        <a:xfrm flipV="1">
          <a:off x="9219565" y="13289935"/>
          <a:ext cx="0" cy="116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FC20B28A-0A4B-4C11-97DB-ACF30704FEAC}"/>
            </a:ext>
          </a:extLst>
        </xdr:cNvPr>
        <xdr:cNvSpPr txBox="1"/>
      </xdr:nvSpPr>
      <xdr:spPr>
        <a:xfrm>
          <a:off x="9258300" y="144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12C79E46-3DD2-4883-9100-F5203D93890A}"/>
            </a:ext>
          </a:extLst>
        </xdr:cNvPr>
        <xdr:cNvCxnSpPr/>
      </xdr:nvCxnSpPr>
      <xdr:spPr>
        <a:xfrm>
          <a:off x="9154160" y="14451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709F5653-2F9B-43C4-A708-6A0B4C72DC99}"/>
            </a:ext>
          </a:extLst>
        </xdr:cNvPr>
        <xdr:cNvSpPr txBox="1"/>
      </xdr:nvSpPr>
      <xdr:spPr>
        <a:xfrm>
          <a:off x="9258300" y="130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1BC911E3-DC37-4225-8B48-63E8EC4927BF}"/>
            </a:ext>
          </a:extLst>
        </xdr:cNvPr>
        <xdr:cNvCxnSpPr/>
      </xdr:nvCxnSpPr>
      <xdr:spPr>
        <a:xfrm>
          <a:off x="9154160" y="13289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0108C5A6-324F-4684-B6CD-51A0F77EEDA8}"/>
            </a:ext>
          </a:extLst>
        </xdr:cNvPr>
        <xdr:cNvSpPr txBox="1"/>
      </xdr:nvSpPr>
      <xdr:spPr>
        <a:xfrm>
          <a:off x="9258300" y="14205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367CBEA3-F43F-4564-97AA-6740017C203B}"/>
            </a:ext>
          </a:extLst>
        </xdr:cNvPr>
        <xdr:cNvSpPr/>
      </xdr:nvSpPr>
      <xdr:spPr>
        <a:xfrm>
          <a:off x="9192260" y="14349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5510FF29-68B0-46C3-842B-18BAD4021B2C}"/>
            </a:ext>
          </a:extLst>
        </xdr:cNvPr>
        <xdr:cNvSpPr/>
      </xdr:nvSpPr>
      <xdr:spPr>
        <a:xfrm>
          <a:off x="8445500" y="14349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A4F5CF71-614C-4C85-8B87-27277BE8B65C}"/>
            </a:ext>
          </a:extLst>
        </xdr:cNvPr>
        <xdr:cNvSpPr/>
      </xdr:nvSpPr>
      <xdr:spPr>
        <a:xfrm>
          <a:off x="7670800" y="14351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50F75645-9DA2-4DA3-A91A-F5C055C7E775}"/>
            </a:ext>
          </a:extLst>
        </xdr:cNvPr>
        <xdr:cNvSpPr/>
      </xdr:nvSpPr>
      <xdr:spPr>
        <a:xfrm>
          <a:off x="6873240" y="1434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669BED4A-3B97-436A-9527-64A42DB21689}"/>
            </a:ext>
          </a:extLst>
        </xdr:cNvPr>
        <xdr:cNvSpPr/>
      </xdr:nvSpPr>
      <xdr:spPr>
        <a:xfrm>
          <a:off x="609854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7E4BA8B-F440-4AFB-8954-65F20D2CCAB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AF8B634-2041-481B-8EEF-CE2963DE233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11810D5-0327-4E44-9CC1-CEE5898BA75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E959B84-1247-4FD5-8C4F-07927FE3622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0B11A93-029F-4A39-AF7D-0D8E64F0A7D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141880</xdr:rowOff>
    </xdr:from>
    <xdr:to>
      <xdr:col>55</xdr:col>
      <xdr:colOff>50800</xdr:colOff>
      <xdr:row>86</xdr:row>
      <xdr:rowOff>72030</xdr:rowOff>
    </xdr:to>
    <xdr:sp macro="" textlink="">
      <xdr:nvSpPr>
        <xdr:cNvPr id="357" name="楕円 356">
          <a:extLst>
            <a:ext uri="{FF2B5EF4-FFF2-40B4-BE49-F238E27FC236}">
              <a16:creationId xmlns:a16="http://schemas.microsoft.com/office/drawing/2014/main" id="{E8819363-A42D-4B3F-8DEF-D101D8CBD8F8}"/>
            </a:ext>
          </a:extLst>
        </xdr:cNvPr>
        <xdr:cNvSpPr/>
      </xdr:nvSpPr>
      <xdr:spPr>
        <a:xfrm>
          <a:off x="9192260" y="14391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58" name="【公営住宅】&#10;一人当たり面積該当値テキスト">
          <a:extLst>
            <a:ext uri="{FF2B5EF4-FFF2-40B4-BE49-F238E27FC236}">
              <a16:creationId xmlns:a16="http://schemas.microsoft.com/office/drawing/2014/main" id="{29CA35B9-876E-4307-85E4-65712C9BA8BC}"/>
            </a:ext>
          </a:extLst>
        </xdr:cNvPr>
        <xdr:cNvSpPr txBox="1"/>
      </xdr:nvSpPr>
      <xdr:spPr>
        <a:xfrm>
          <a:off x="9258300" y="1432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142154</xdr:rowOff>
    </xdr:from>
    <xdr:to>
      <xdr:col>50</xdr:col>
      <xdr:colOff>165100</xdr:colOff>
      <xdr:row>86</xdr:row>
      <xdr:rowOff>72304</xdr:rowOff>
    </xdr:to>
    <xdr:sp macro="" textlink="">
      <xdr:nvSpPr>
        <xdr:cNvPr id="359" name="楕円 358">
          <a:extLst>
            <a:ext uri="{FF2B5EF4-FFF2-40B4-BE49-F238E27FC236}">
              <a16:creationId xmlns:a16="http://schemas.microsoft.com/office/drawing/2014/main" id="{840459B3-FD57-4254-8181-D6F335797F81}"/>
            </a:ext>
          </a:extLst>
        </xdr:cNvPr>
        <xdr:cNvSpPr/>
      </xdr:nvSpPr>
      <xdr:spPr>
        <a:xfrm>
          <a:off x="8445500" y="14391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21230</xdr:rowOff>
    </xdr:from>
    <xdr:to>
      <xdr:col>55</xdr:col>
      <xdr:colOff>0</xdr:colOff>
      <xdr:row>86</xdr:row>
      <xdr:rowOff>21504</xdr:rowOff>
    </xdr:to>
    <xdr:cxnSp macro="">
      <xdr:nvCxnSpPr>
        <xdr:cNvPr id="360" name="直線コネクタ 359">
          <a:extLst>
            <a:ext uri="{FF2B5EF4-FFF2-40B4-BE49-F238E27FC236}">
              <a16:creationId xmlns:a16="http://schemas.microsoft.com/office/drawing/2014/main" id="{4529A634-DC47-46DE-8CCA-B651C8F6F0C4}"/>
            </a:ext>
          </a:extLst>
        </xdr:cNvPr>
        <xdr:cNvCxnSpPr/>
      </xdr:nvCxnSpPr>
      <xdr:spPr>
        <a:xfrm flipV="1">
          <a:off x="8496300" y="14438270"/>
          <a:ext cx="7239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142199</xdr:rowOff>
    </xdr:from>
    <xdr:to>
      <xdr:col>46</xdr:col>
      <xdr:colOff>38100</xdr:colOff>
      <xdr:row>86</xdr:row>
      <xdr:rowOff>72349</xdr:rowOff>
    </xdr:to>
    <xdr:sp macro="" textlink="">
      <xdr:nvSpPr>
        <xdr:cNvPr id="361" name="楕円 360">
          <a:extLst>
            <a:ext uri="{FF2B5EF4-FFF2-40B4-BE49-F238E27FC236}">
              <a16:creationId xmlns:a16="http://schemas.microsoft.com/office/drawing/2014/main" id="{4279D6A6-8D8B-4E28-B2D8-52E4631BBAC2}"/>
            </a:ext>
          </a:extLst>
        </xdr:cNvPr>
        <xdr:cNvSpPr/>
      </xdr:nvSpPr>
      <xdr:spPr>
        <a:xfrm>
          <a:off x="7670800" y="14391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21504</xdr:rowOff>
    </xdr:from>
    <xdr:to>
      <xdr:col>50</xdr:col>
      <xdr:colOff>114300</xdr:colOff>
      <xdr:row>86</xdr:row>
      <xdr:rowOff>21549</xdr:rowOff>
    </xdr:to>
    <xdr:cxnSp macro="">
      <xdr:nvCxnSpPr>
        <xdr:cNvPr id="362" name="直線コネクタ 361">
          <a:extLst>
            <a:ext uri="{FF2B5EF4-FFF2-40B4-BE49-F238E27FC236}">
              <a16:creationId xmlns:a16="http://schemas.microsoft.com/office/drawing/2014/main" id="{B763A553-A3C2-452B-921C-20C68BF1689F}"/>
            </a:ext>
          </a:extLst>
        </xdr:cNvPr>
        <xdr:cNvCxnSpPr/>
      </xdr:nvCxnSpPr>
      <xdr:spPr>
        <a:xfrm flipV="1">
          <a:off x="7713980" y="14438544"/>
          <a:ext cx="78232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142382</xdr:rowOff>
    </xdr:from>
    <xdr:to>
      <xdr:col>41</xdr:col>
      <xdr:colOff>101600</xdr:colOff>
      <xdr:row>86</xdr:row>
      <xdr:rowOff>72532</xdr:rowOff>
    </xdr:to>
    <xdr:sp macro="" textlink="">
      <xdr:nvSpPr>
        <xdr:cNvPr id="363" name="楕円 362">
          <a:extLst>
            <a:ext uri="{FF2B5EF4-FFF2-40B4-BE49-F238E27FC236}">
              <a16:creationId xmlns:a16="http://schemas.microsoft.com/office/drawing/2014/main" id="{E86DC90D-92E7-4B19-B7FE-BAFAC03269B3}"/>
            </a:ext>
          </a:extLst>
        </xdr:cNvPr>
        <xdr:cNvSpPr/>
      </xdr:nvSpPr>
      <xdr:spPr>
        <a:xfrm>
          <a:off x="6873240" y="14391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21549</xdr:rowOff>
    </xdr:from>
    <xdr:to>
      <xdr:col>45</xdr:col>
      <xdr:colOff>177800</xdr:colOff>
      <xdr:row>86</xdr:row>
      <xdr:rowOff>21732</xdr:rowOff>
    </xdr:to>
    <xdr:cxnSp macro="">
      <xdr:nvCxnSpPr>
        <xdr:cNvPr id="364" name="直線コネクタ 363">
          <a:extLst>
            <a:ext uri="{FF2B5EF4-FFF2-40B4-BE49-F238E27FC236}">
              <a16:creationId xmlns:a16="http://schemas.microsoft.com/office/drawing/2014/main" id="{4BF9F7C7-7109-4A06-BA51-A8748710BC78}"/>
            </a:ext>
          </a:extLst>
        </xdr:cNvPr>
        <xdr:cNvCxnSpPr/>
      </xdr:nvCxnSpPr>
      <xdr:spPr>
        <a:xfrm flipV="1">
          <a:off x="6924040" y="14438589"/>
          <a:ext cx="78994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140919</xdr:rowOff>
    </xdr:from>
    <xdr:to>
      <xdr:col>36</xdr:col>
      <xdr:colOff>165100</xdr:colOff>
      <xdr:row>86</xdr:row>
      <xdr:rowOff>71069</xdr:rowOff>
    </xdr:to>
    <xdr:sp macro="" textlink="">
      <xdr:nvSpPr>
        <xdr:cNvPr id="365" name="楕円 364">
          <a:extLst>
            <a:ext uri="{FF2B5EF4-FFF2-40B4-BE49-F238E27FC236}">
              <a16:creationId xmlns:a16="http://schemas.microsoft.com/office/drawing/2014/main" id="{6E6CA09B-787D-49A6-B5D9-AE39C451E3FD}"/>
            </a:ext>
          </a:extLst>
        </xdr:cNvPr>
        <xdr:cNvSpPr/>
      </xdr:nvSpPr>
      <xdr:spPr>
        <a:xfrm>
          <a:off x="6098540" y="14390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20269</xdr:rowOff>
    </xdr:from>
    <xdr:to>
      <xdr:col>41</xdr:col>
      <xdr:colOff>50800</xdr:colOff>
      <xdr:row>86</xdr:row>
      <xdr:rowOff>21732</xdr:rowOff>
    </xdr:to>
    <xdr:cxnSp macro="">
      <xdr:nvCxnSpPr>
        <xdr:cNvPr id="366" name="直線コネクタ 365">
          <a:extLst>
            <a:ext uri="{FF2B5EF4-FFF2-40B4-BE49-F238E27FC236}">
              <a16:creationId xmlns:a16="http://schemas.microsoft.com/office/drawing/2014/main" id="{0757DBDC-4D45-4AEE-A3D9-B571CEDBE81E}"/>
            </a:ext>
          </a:extLst>
        </xdr:cNvPr>
        <xdr:cNvCxnSpPr/>
      </xdr:nvCxnSpPr>
      <xdr:spPr>
        <a:xfrm>
          <a:off x="6149340" y="14437309"/>
          <a:ext cx="7747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85EA9F18-3092-4D19-B331-571ED5132E79}"/>
            </a:ext>
          </a:extLst>
        </xdr:cNvPr>
        <xdr:cNvSpPr txBox="1"/>
      </xdr:nvSpPr>
      <xdr:spPr>
        <a:xfrm>
          <a:off x="8271587" y="1412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FA354E21-5DC0-453F-87ED-176D37F809CF}"/>
            </a:ext>
          </a:extLst>
        </xdr:cNvPr>
        <xdr:cNvSpPr txBox="1"/>
      </xdr:nvSpPr>
      <xdr:spPr>
        <a:xfrm>
          <a:off x="7509587" y="1413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C5CEBA26-9E65-4521-BBA8-1A94297FD0E0}"/>
            </a:ext>
          </a:extLst>
        </xdr:cNvPr>
        <xdr:cNvSpPr txBox="1"/>
      </xdr:nvSpPr>
      <xdr:spPr>
        <a:xfrm>
          <a:off x="6712027" y="141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95363D3A-DB27-41CD-88B4-E75C8AD966C8}"/>
            </a:ext>
          </a:extLst>
        </xdr:cNvPr>
        <xdr:cNvSpPr txBox="1"/>
      </xdr:nvSpPr>
      <xdr:spPr>
        <a:xfrm>
          <a:off x="5937327" y="1413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63431</xdr:rowOff>
    </xdr:from>
    <xdr:ext cx="469744" cy="259045"/>
    <xdr:sp macro="" textlink="">
      <xdr:nvSpPr>
        <xdr:cNvPr id="371" name="n_1mainValue【公営住宅】&#10;一人当たり面積">
          <a:extLst>
            <a:ext uri="{FF2B5EF4-FFF2-40B4-BE49-F238E27FC236}">
              <a16:creationId xmlns:a16="http://schemas.microsoft.com/office/drawing/2014/main" id="{86ACA188-FCAF-4112-BC48-A7073B464BD7}"/>
            </a:ext>
          </a:extLst>
        </xdr:cNvPr>
        <xdr:cNvSpPr txBox="1"/>
      </xdr:nvSpPr>
      <xdr:spPr>
        <a:xfrm>
          <a:off x="8271587" y="1448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63476</xdr:rowOff>
    </xdr:from>
    <xdr:ext cx="469744" cy="259045"/>
    <xdr:sp macro="" textlink="">
      <xdr:nvSpPr>
        <xdr:cNvPr id="372" name="n_2mainValue【公営住宅】&#10;一人当たり面積">
          <a:extLst>
            <a:ext uri="{FF2B5EF4-FFF2-40B4-BE49-F238E27FC236}">
              <a16:creationId xmlns:a16="http://schemas.microsoft.com/office/drawing/2014/main" id="{3550F1F8-E420-4755-A19E-FC0A1D514828}"/>
            </a:ext>
          </a:extLst>
        </xdr:cNvPr>
        <xdr:cNvSpPr txBox="1"/>
      </xdr:nvSpPr>
      <xdr:spPr>
        <a:xfrm>
          <a:off x="7509587" y="1448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63659</xdr:rowOff>
    </xdr:from>
    <xdr:ext cx="469744" cy="259045"/>
    <xdr:sp macro="" textlink="">
      <xdr:nvSpPr>
        <xdr:cNvPr id="373" name="n_3mainValue【公営住宅】&#10;一人当たり面積">
          <a:extLst>
            <a:ext uri="{FF2B5EF4-FFF2-40B4-BE49-F238E27FC236}">
              <a16:creationId xmlns:a16="http://schemas.microsoft.com/office/drawing/2014/main" id="{7124A06C-2BBD-4C11-B189-767CDF74404C}"/>
            </a:ext>
          </a:extLst>
        </xdr:cNvPr>
        <xdr:cNvSpPr txBox="1"/>
      </xdr:nvSpPr>
      <xdr:spPr>
        <a:xfrm>
          <a:off x="6712027" y="144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62196</xdr:rowOff>
    </xdr:from>
    <xdr:ext cx="469744" cy="259045"/>
    <xdr:sp macro="" textlink="">
      <xdr:nvSpPr>
        <xdr:cNvPr id="374" name="n_4mainValue【公営住宅】&#10;一人当たり面積">
          <a:extLst>
            <a:ext uri="{FF2B5EF4-FFF2-40B4-BE49-F238E27FC236}">
              <a16:creationId xmlns:a16="http://schemas.microsoft.com/office/drawing/2014/main" id="{3B11CC9B-5B62-42ED-AE13-CE195988D14B}"/>
            </a:ext>
          </a:extLst>
        </xdr:cNvPr>
        <xdr:cNvSpPr txBox="1"/>
      </xdr:nvSpPr>
      <xdr:spPr>
        <a:xfrm>
          <a:off x="5937327" y="1447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F68D88A0-F9E5-4458-ACDC-7BB220A65C4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2F95122-9201-43B4-BA44-F1C0BDD2BC7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18DF5B3A-FA9D-4782-8D13-F6ABF8F498A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6170B1F-D842-4AAC-B7EF-F77DA3F1FDC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483E3C6F-75E5-477C-BB7D-BABBA389078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86FFAB68-03B1-4A89-9112-7875BC66CA2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F7CA77B7-BD0A-4C3A-801C-2A3A4B2404D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423C56F-8785-4CBB-9991-318B3503EDB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4B596FA8-AE12-41D6-B2BE-9EF380AE03CB}"/>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E31DD7D9-62A0-4E7F-B462-59CEC6F09B67}"/>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AABFBA85-3E1F-491A-B38E-A829750F36F6}"/>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2F609CCF-BEF6-467F-B8BE-1A54C01A58AE}"/>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252DDCCA-6978-4C8F-B1C4-5FA834C82031}"/>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E76D0DBF-E562-4B65-BB04-95798F784AF4}"/>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9A79FDD2-7E2C-4116-9C49-26995545DD97}"/>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2ED31279-831E-4F3A-803D-29A9AB28849C}"/>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3D7DF92B-0F7F-4A7E-A9B5-841F37383CB1}"/>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8837540D-25E0-405A-B7FA-8FA16823D339}"/>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F512F442-EC3A-4764-A35C-8E4FC30C6CEF}"/>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4906D7EC-F9EE-4D23-935C-AE56252FD1B4}"/>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8295128A-CEFC-4CCF-B4FE-9003F3C1FAD1}"/>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19F4D4AD-5CFF-48EC-84FD-E2329936764E}"/>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984958E-5AC6-4BE9-835B-B8FBEBACCB2B}"/>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DAC08713-36E3-4624-8D74-01F2B29538E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9ACF7C65-8F68-47C8-AB90-DD93CABA5F0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a:extLst>
            <a:ext uri="{FF2B5EF4-FFF2-40B4-BE49-F238E27FC236}">
              <a16:creationId xmlns:a16="http://schemas.microsoft.com/office/drawing/2014/main" id="{2DA04C48-6038-475B-B337-C0829BE00309}"/>
            </a:ext>
          </a:extLst>
        </xdr:cNvPr>
        <xdr:cNvCxnSpPr/>
      </xdr:nvCxnSpPr>
      <xdr:spPr>
        <a:xfrm flipV="1">
          <a:off x="4086225" y="1677978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E2EF2120-AC2D-435F-A26C-6592FAC6D3B9}"/>
            </a:ext>
          </a:extLst>
        </xdr:cNvPr>
        <xdr:cNvSpPr txBox="1"/>
      </xdr:nvSpPr>
      <xdr:spPr>
        <a:xfrm>
          <a:off x="4124960" y="182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a:extLst>
            <a:ext uri="{FF2B5EF4-FFF2-40B4-BE49-F238E27FC236}">
              <a16:creationId xmlns:a16="http://schemas.microsoft.com/office/drawing/2014/main" id="{BD41C94E-B46A-45CA-B9C7-0210E5A852C2}"/>
            </a:ext>
          </a:extLst>
        </xdr:cNvPr>
        <xdr:cNvCxnSpPr/>
      </xdr:nvCxnSpPr>
      <xdr:spPr>
        <a:xfrm>
          <a:off x="4020820" y="18271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B50783AE-D512-4323-8D6F-5CAE80941946}"/>
            </a:ext>
          </a:extLst>
        </xdr:cNvPr>
        <xdr:cNvSpPr txBox="1"/>
      </xdr:nvSpPr>
      <xdr:spPr>
        <a:xfrm>
          <a:off x="412496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a:extLst>
            <a:ext uri="{FF2B5EF4-FFF2-40B4-BE49-F238E27FC236}">
              <a16:creationId xmlns:a16="http://schemas.microsoft.com/office/drawing/2014/main" id="{FF9505AC-23BD-4842-B4CC-F73BF7179358}"/>
            </a:ext>
          </a:extLst>
        </xdr:cNvPr>
        <xdr:cNvCxnSpPr/>
      </xdr:nvCxnSpPr>
      <xdr:spPr>
        <a:xfrm>
          <a:off x="402082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59345</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CC528044-18D4-4C1A-BD64-6F78F09F9F78}"/>
            </a:ext>
          </a:extLst>
        </xdr:cNvPr>
        <xdr:cNvSpPr txBox="1"/>
      </xdr:nvSpPr>
      <xdr:spPr>
        <a:xfrm>
          <a:off x="4124960" y="176615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a:extLst>
            <a:ext uri="{FF2B5EF4-FFF2-40B4-BE49-F238E27FC236}">
              <a16:creationId xmlns:a16="http://schemas.microsoft.com/office/drawing/2014/main" id="{0EBBEAA1-34D4-46DD-8950-34A5314A2518}"/>
            </a:ext>
          </a:extLst>
        </xdr:cNvPr>
        <xdr:cNvSpPr/>
      </xdr:nvSpPr>
      <xdr:spPr>
        <a:xfrm>
          <a:off x="403606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a:extLst>
            <a:ext uri="{FF2B5EF4-FFF2-40B4-BE49-F238E27FC236}">
              <a16:creationId xmlns:a16="http://schemas.microsoft.com/office/drawing/2014/main" id="{2EF188EA-F2AF-4300-B6F5-8B5CD25D660F}"/>
            </a:ext>
          </a:extLst>
        </xdr:cNvPr>
        <xdr:cNvSpPr/>
      </xdr:nvSpPr>
      <xdr:spPr>
        <a:xfrm>
          <a:off x="331216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a:extLst>
            <a:ext uri="{FF2B5EF4-FFF2-40B4-BE49-F238E27FC236}">
              <a16:creationId xmlns:a16="http://schemas.microsoft.com/office/drawing/2014/main" id="{3A51380B-6864-4635-8FC1-0F6D93E848C0}"/>
            </a:ext>
          </a:extLst>
        </xdr:cNvPr>
        <xdr:cNvSpPr/>
      </xdr:nvSpPr>
      <xdr:spPr>
        <a:xfrm>
          <a:off x="251460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a:extLst>
            <a:ext uri="{FF2B5EF4-FFF2-40B4-BE49-F238E27FC236}">
              <a16:creationId xmlns:a16="http://schemas.microsoft.com/office/drawing/2014/main" id="{7F3C09A6-B854-40FC-BEFA-37EB5ACA378D}"/>
            </a:ext>
          </a:extLst>
        </xdr:cNvPr>
        <xdr:cNvSpPr/>
      </xdr:nvSpPr>
      <xdr:spPr>
        <a:xfrm>
          <a:off x="1739900" y="17556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a:extLst>
            <a:ext uri="{FF2B5EF4-FFF2-40B4-BE49-F238E27FC236}">
              <a16:creationId xmlns:a16="http://schemas.microsoft.com/office/drawing/2014/main" id="{58CC46EF-AF7B-4774-AB99-668BC0863064}"/>
            </a:ext>
          </a:extLst>
        </xdr:cNvPr>
        <xdr:cNvSpPr/>
      </xdr:nvSpPr>
      <xdr:spPr>
        <a:xfrm>
          <a:off x="965200" y="17530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721A920-4CF4-4046-A56D-6012E237FD4B}"/>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EACB521-65C4-4614-BBD3-A00146A2F8F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6B92679-25CB-4D35-BF80-192152A8385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574C51-0B24-418A-B20C-D4689177FE54}"/>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7207027-98AA-467B-8B2D-488DC74C04C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79284</xdr:rowOff>
    </xdr:from>
    <xdr:to>
      <xdr:col>24</xdr:col>
      <xdr:colOff>114300</xdr:colOff>
      <xdr:row>106</xdr:row>
      <xdr:rowOff>9434</xdr:rowOff>
    </xdr:to>
    <xdr:sp macro="" textlink="">
      <xdr:nvSpPr>
        <xdr:cNvPr id="416" name="楕円 415">
          <a:extLst>
            <a:ext uri="{FF2B5EF4-FFF2-40B4-BE49-F238E27FC236}">
              <a16:creationId xmlns:a16="http://schemas.microsoft.com/office/drawing/2014/main" id="{4D945D9B-7B3A-4C80-935E-9055451DD6B4}"/>
            </a:ext>
          </a:extLst>
        </xdr:cNvPr>
        <xdr:cNvSpPr/>
      </xdr:nvSpPr>
      <xdr:spPr>
        <a:xfrm>
          <a:off x="4036060" y="17681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102161</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A7341B6D-B51B-48D1-B46E-36307CF9979A}"/>
            </a:ext>
          </a:extLst>
        </xdr:cNvPr>
        <xdr:cNvSpPr txBox="1"/>
      </xdr:nvSpPr>
      <xdr:spPr>
        <a:xfrm>
          <a:off x="4124960"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51526</xdr:rowOff>
    </xdr:from>
    <xdr:to>
      <xdr:col>20</xdr:col>
      <xdr:colOff>38100</xdr:colOff>
      <xdr:row>105</xdr:row>
      <xdr:rowOff>153126</xdr:rowOff>
    </xdr:to>
    <xdr:sp macro="" textlink="">
      <xdr:nvSpPr>
        <xdr:cNvPr id="418" name="楕円 417">
          <a:extLst>
            <a:ext uri="{FF2B5EF4-FFF2-40B4-BE49-F238E27FC236}">
              <a16:creationId xmlns:a16="http://schemas.microsoft.com/office/drawing/2014/main" id="{A0BAD27F-0815-4477-B515-B2D25665C950}"/>
            </a:ext>
          </a:extLst>
        </xdr:cNvPr>
        <xdr:cNvSpPr/>
      </xdr:nvSpPr>
      <xdr:spPr>
        <a:xfrm>
          <a:off x="3312160" y="176537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102326</xdr:rowOff>
    </xdr:from>
    <xdr:to>
      <xdr:col>24</xdr:col>
      <xdr:colOff>63500</xdr:colOff>
      <xdr:row>105</xdr:row>
      <xdr:rowOff>130084</xdr:rowOff>
    </xdr:to>
    <xdr:cxnSp macro="">
      <xdr:nvCxnSpPr>
        <xdr:cNvPr id="419" name="直線コネクタ 418">
          <a:extLst>
            <a:ext uri="{FF2B5EF4-FFF2-40B4-BE49-F238E27FC236}">
              <a16:creationId xmlns:a16="http://schemas.microsoft.com/office/drawing/2014/main" id="{F5861367-DC68-46FF-82C4-ED20D0C7E3CE}"/>
            </a:ext>
          </a:extLst>
        </xdr:cNvPr>
        <xdr:cNvCxnSpPr/>
      </xdr:nvCxnSpPr>
      <xdr:spPr>
        <a:xfrm>
          <a:off x="3355340" y="17704526"/>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28666</xdr:rowOff>
    </xdr:from>
    <xdr:to>
      <xdr:col>15</xdr:col>
      <xdr:colOff>101600</xdr:colOff>
      <xdr:row>105</xdr:row>
      <xdr:rowOff>130266</xdr:rowOff>
    </xdr:to>
    <xdr:sp macro="" textlink="">
      <xdr:nvSpPr>
        <xdr:cNvPr id="420" name="楕円 419">
          <a:extLst>
            <a:ext uri="{FF2B5EF4-FFF2-40B4-BE49-F238E27FC236}">
              <a16:creationId xmlns:a16="http://schemas.microsoft.com/office/drawing/2014/main" id="{9B993136-8D1D-4D9D-9ED7-475DD8052353}"/>
            </a:ext>
          </a:extLst>
        </xdr:cNvPr>
        <xdr:cNvSpPr/>
      </xdr:nvSpPr>
      <xdr:spPr>
        <a:xfrm>
          <a:off x="25146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79466</xdr:rowOff>
    </xdr:from>
    <xdr:to>
      <xdr:col>19</xdr:col>
      <xdr:colOff>177800</xdr:colOff>
      <xdr:row>105</xdr:row>
      <xdr:rowOff>102326</xdr:rowOff>
    </xdr:to>
    <xdr:cxnSp macro="">
      <xdr:nvCxnSpPr>
        <xdr:cNvPr id="421" name="直線コネクタ 420">
          <a:extLst>
            <a:ext uri="{FF2B5EF4-FFF2-40B4-BE49-F238E27FC236}">
              <a16:creationId xmlns:a16="http://schemas.microsoft.com/office/drawing/2014/main" id="{E603794E-509F-4F92-B517-CED6A5051A0C}"/>
            </a:ext>
          </a:extLst>
        </xdr:cNvPr>
        <xdr:cNvCxnSpPr/>
      </xdr:nvCxnSpPr>
      <xdr:spPr>
        <a:xfrm>
          <a:off x="2565400" y="17681666"/>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169092</xdr:rowOff>
    </xdr:from>
    <xdr:to>
      <xdr:col>10</xdr:col>
      <xdr:colOff>165100</xdr:colOff>
      <xdr:row>105</xdr:row>
      <xdr:rowOff>99242</xdr:rowOff>
    </xdr:to>
    <xdr:sp macro="" textlink="">
      <xdr:nvSpPr>
        <xdr:cNvPr id="422" name="楕円 421">
          <a:extLst>
            <a:ext uri="{FF2B5EF4-FFF2-40B4-BE49-F238E27FC236}">
              <a16:creationId xmlns:a16="http://schemas.microsoft.com/office/drawing/2014/main" id="{62B2C1A3-40F9-4D51-8652-B1BDEB94D38A}"/>
            </a:ext>
          </a:extLst>
        </xdr:cNvPr>
        <xdr:cNvSpPr/>
      </xdr:nvSpPr>
      <xdr:spPr>
        <a:xfrm>
          <a:off x="1739900" y="17603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48442</xdr:rowOff>
    </xdr:from>
    <xdr:to>
      <xdr:col>15</xdr:col>
      <xdr:colOff>50800</xdr:colOff>
      <xdr:row>105</xdr:row>
      <xdr:rowOff>79466</xdr:rowOff>
    </xdr:to>
    <xdr:cxnSp macro="">
      <xdr:nvCxnSpPr>
        <xdr:cNvPr id="423" name="直線コネクタ 422">
          <a:extLst>
            <a:ext uri="{FF2B5EF4-FFF2-40B4-BE49-F238E27FC236}">
              <a16:creationId xmlns:a16="http://schemas.microsoft.com/office/drawing/2014/main" id="{FBE8740E-C601-4167-B7B1-962170560137}"/>
            </a:ext>
          </a:extLst>
        </xdr:cNvPr>
        <xdr:cNvCxnSpPr/>
      </xdr:nvCxnSpPr>
      <xdr:spPr>
        <a:xfrm>
          <a:off x="1790700" y="17650642"/>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24" name="楕円 423">
          <a:extLst>
            <a:ext uri="{FF2B5EF4-FFF2-40B4-BE49-F238E27FC236}">
              <a16:creationId xmlns:a16="http://schemas.microsoft.com/office/drawing/2014/main" id="{08A71A12-45A5-4CE2-8133-EEC77C0CD3DF}"/>
            </a:ext>
          </a:extLst>
        </xdr:cNvPr>
        <xdr:cNvSpPr/>
      </xdr:nvSpPr>
      <xdr:spPr>
        <a:xfrm>
          <a:off x="965200" y="17572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17418</xdr:rowOff>
    </xdr:from>
    <xdr:to>
      <xdr:col>10</xdr:col>
      <xdr:colOff>114300</xdr:colOff>
      <xdr:row>105</xdr:row>
      <xdr:rowOff>48442</xdr:rowOff>
    </xdr:to>
    <xdr:cxnSp macro="">
      <xdr:nvCxnSpPr>
        <xdr:cNvPr id="425" name="直線コネクタ 424">
          <a:extLst>
            <a:ext uri="{FF2B5EF4-FFF2-40B4-BE49-F238E27FC236}">
              <a16:creationId xmlns:a16="http://schemas.microsoft.com/office/drawing/2014/main" id="{97F24768-895D-4296-96B8-65517F36674B}"/>
            </a:ext>
          </a:extLst>
        </xdr:cNvPr>
        <xdr:cNvCxnSpPr/>
      </xdr:nvCxnSpPr>
      <xdr:spPr>
        <a:xfrm>
          <a:off x="1008380" y="17619618"/>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154957</xdr:rowOff>
    </xdr:from>
    <xdr:ext cx="405111" cy="259045"/>
    <xdr:sp macro="" textlink="">
      <xdr:nvSpPr>
        <xdr:cNvPr id="426" name="n_1aveValue【港湾・漁港】&#10;有形固定資産減価償却率">
          <a:extLst>
            <a:ext uri="{FF2B5EF4-FFF2-40B4-BE49-F238E27FC236}">
              <a16:creationId xmlns:a16="http://schemas.microsoft.com/office/drawing/2014/main" id="{077B01B1-48DC-4BAD-9DC7-8C2DBCF28C27}"/>
            </a:ext>
          </a:extLst>
        </xdr:cNvPr>
        <xdr:cNvSpPr txBox="1"/>
      </xdr:nvSpPr>
      <xdr:spPr>
        <a:xfrm>
          <a:off x="317056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105971</xdr:rowOff>
    </xdr:from>
    <xdr:ext cx="405111" cy="259045"/>
    <xdr:sp macro="" textlink="">
      <xdr:nvSpPr>
        <xdr:cNvPr id="427" name="n_2aveValue【港湾・漁港】&#10;有形固定資産減価償却率">
          <a:extLst>
            <a:ext uri="{FF2B5EF4-FFF2-40B4-BE49-F238E27FC236}">
              <a16:creationId xmlns:a16="http://schemas.microsoft.com/office/drawing/2014/main" id="{9E6B0675-1A33-4276-9AAC-4D0D33BA0251}"/>
            </a:ext>
          </a:extLst>
        </xdr:cNvPr>
        <xdr:cNvSpPr txBox="1"/>
      </xdr:nvSpPr>
      <xdr:spPr>
        <a:xfrm>
          <a:off x="2385704"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68415</xdr:rowOff>
    </xdr:from>
    <xdr:ext cx="405111" cy="259045"/>
    <xdr:sp macro="" textlink="">
      <xdr:nvSpPr>
        <xdr:cNvPr id="428" name="n_3aveValue【港湾・漁港】&#10;有形固定資産減価償却率">
          <a:extLst>
            <a:ext uri="{FF2B5EF4-FFF2-40B4-BE49-F238E27FC236}">
              <a16:creationId xmlns:a16="http://schemas.microsoft.com/office/drawing/2014/main" id="{05E6E4DF-B0B4-4B9C-8B5B-A6553FF24733}"/>
            </a:ext>
          </a:extLst>
        </xdr:cNvPr>
        <xdr:cNvSpPr txBox="1"/>
      </xdr:nvSpPr>
      <xdr:spPr>
        <a:xfrm>
          <a:off x="1611004" y="1733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429" name="n_4aveValue【港湾・漁港】&#10;有形固定資産減価償却率">
          <a:extLst>
            <a:ext uri="{FF2B5EF4-FFF2-40B4-BE49-F238E27FC236}">
              <a16:creationId xmlns:a16="http://schemas.microsoft.com/office/drawing/2014/main" id="{1511A800-924C-4250-802B-6BBB86B476CA}"/>
            </a:ext>
          </a:extLst>
        </xdr:cNvPr>
        <xdr:cNvSpPr txBox="1"/>
      </xdr:nvSpPr>
      <xdr:spPr>
        <a:xfrm>
          <a:off x="836304" y="1730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144253</xdr:rowOff>
    </xdr:from>
    <xdr:ext cx="405111" cy="259045"/>
    <xdr:sp macro="" textlink="">
      <xdr:nvSpPr>
        <xdr:cNvPr id="430" name="n_1mainValue【港湾・漁港】&#10;有形固定資産減価償却率">
          <a:extLst>
            <a:ext uri="{FF2B5EF4-FFF2-40B4-BE49-F238E27FC236}">
              <a16:creationId xmlns:a16="http://schemas.microsoft.com/office/drawing/2014/main" id="{7DC69CEF-C3B7-4D7A-8442-8DA7DEA5B2A9}"/>
            </a:ext>
          </a:extLst>
        </xdr:cNvPr>
        <xdr:cNvSpPr txBox="1"/>
      </xdr:nvSpPr>
      <xdr:spPr>
        <a:xfrm>
          <a:off x="317056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121393</xdr:rowOff>
    </xdr:from>
    <xdr:ext cx="405111" cy="259045"/>
    <xdr:sp macro="" textlink="">
      <xdr:nvSpPr>
        <xdr:cNvPr id="431" name="n_2mainValue【港湾・漁港】&#10;有形固定資産減価償却率">
          <a:extLst>
            <a:ext uri="{FF2B5EF4-FFF2-40B4-BE49-F238E27FC236}">
              <a16:creationId xmlns:a16="http://schemas.microsoft.com/office/drawing/2014/main" id="{4AA7CFAA-A91E-41A8-96D3-B15918108DCB}"/>
            </a:ext>
          </a:extLst>
        </xdr:cNvPr>
        <xdr:cNvSpPr txBox="1"/>
      </xdr:nvSpPr>
      <xdr:spPr>
        <a:xfrm>
          <a:off x="238570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90369</xdr:rowOff>
    </xdr:from>
    <xdr:ext cx="405111" cy="259045"/>
    <xdr:sp macro="" textlink="">
      <xdr:nvSpPr>
        <xdr:cNvPr id="432" name="n_3mainValue【港湾・漁港】&#10;有形固定資産減価償却率">
          <a:extLst>
            <a:ext uri="{FF2B5EF4-FFF2-40B4-BE49-F238E27FC236}">
              <a16:creationId xmlns:a16="http://schemas.microsoft.com/office/drawing/2014/main" id="{CAD2FE89-98F2-47D6-8112-44333F76F0CC}"/>
            </a:ext>
          </a:extLst>
        </xdr:cNvPr>
        <xdr:cNvSpPr txBox="1"/>
      </xdr:nvSpPr>
      <xdr:spPr>
        <a:xfrm>
          <a:off x="1611004" y="1769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59345</xdr:rowOff>
    </xdr:from>
    <xdr:ext cx="405111" cy="259045"/>
    <xdr:sp macro="" textlink="">
      <xdr:nvSpPr>
        <xdr:cNvPr id="433" name="n_4mainValue【港湾・漁港】&#10;有形固定資産減価償却率">
          <a:extLst>
            <a:ext uri="{FF2B5EF4-FFF2-40B4-BE49-F238E27FC236}">
              <a16:creationId xmlns:a16="http://schemas.microsoft.com/office/drawing/2014/main" id="{DC49DDC8-154F-4183-86F1-FD7AA4487E7C}"/>
            </a:ext>
          </a:extLst>
        </xdr:cNvPr>
        <xdr:cNvSpPr txBox="1"/>
      </xdr:nvSpPr>
      <xdr:spPr>
        <a:xfrm>
          <a:off x="83630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2A68E382-0766-4AB8-A742-269E586FC80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BF2E7385-60F8-444B-8565-F5A27DABE19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7AD2096-E236-45BE-BF9D-B5A56E9DF60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16433B50-17F1-498E-A8E5-A3EAB03321B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CC543EB9-FD1D-495F-9914-96121267295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E7E03665-4C70-46F2-842A-F0979FFB7A8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BB5D6184-BCF4-4166-999C-D470033C624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AAD0549E-A194-4726-AA7F-CB9F14C14CB1}"/>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F85723AF-3481-4319-B40D-CFEDC05D2A22}"/>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666BDC9B-76C8-44A0-915C-03F26345C2B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EA398453-18AB-41FA-A77F-1E2E9F86F1C0}"/>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1EB6C634-2F81-4465-BF58-9368E562F71D}"/>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4713CFC6-69D3-475D-A00C-D3E089773D45}"/>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a:extLst>
            <a:ext uri="{FF2B5EF4-FFF2-40B4-BE49-F238E27FC236}">
              <a16:creationId xmlns:a16="http://schemas.microsoft.com/office/drawing/2014/main" id="{C6C29652-E3FA-4716-A7BF-E8E8BD88B52E}"/>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E207AA4B-D0BC-4C07-B5B6-93E6E1DA424C}"/>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a:extLst>
            <a:ext uri="{FF2B5EF4-FFF2-40B4-BE49-F238E27FC236}">
              <a16:creationId xmlns:a16="http://schemas.microsoft.com/office/drawing/2014/main" id="{7AA25034-FFE1-4019-A5D6-90C931A9FAD2}"/>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EAB0E37D-5E85-4C46-9470-5653DDACBD9D}"/>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a:extLst>
            <a:ext uri="{FF2B5EF4-FFF2-40B4-BE49-F238E27FC236}">
              <a16:creationId xmlns:a16="http://schemas.microsoft.com/office/drawing/2014/main" id="{59736F14-F298-44D0-B0E9-932C81699520}"/>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E1AA10EF-8651-465E-B8B6-63BD5FA1FDC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44AAA6E3-4F9F-4CFC-8984-85BC11DA8321}"/>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D2AA2D7F-A3B6-4D11-859C-E3D33689908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a:extLst>
            <a:ext uri="{FF2B5EF4-FFF2-40B4-BE49-F238E27FC236}">
              <a16:creationId xmlns:a16="http://schemas.microsoft.com/office/drawing/2014/main" id="{4FD90C2B-5881-4973-B873-9E81B074748F}"/>
            </a:ext>
          </a:extLst>
        </xdr:cNvPr>
        <xdr:cNvCxnSpPr/>
      </xdr:nvCxnSpPr>
      <xdr:spPr>
        <a:xfrm flipV="1">
          <a:off x="9219565" y="16806067"/>
          <a:ext cx="0" cy="1375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a:extLst>
            <a:ext uri="{FF2B5EF4-FFF2-40B4-BE49-F238E27FC236}">
              <a16:creationId xmlns:a16="http://schemas.microsoft.com/office/drawing/2014/main" id="{0113D66B-160B-49BA-9071-B90B27C23B14}"/>
            </a:ext>
          </a:extLst>
        </xdr:cNvPr>
        <xdr:cNvSpPr txBox="1"/>
      </xdr:nvSpPr>
      <xdr:spPr>
        <a:xfrm>
          <a:off x="9258300" y="18185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a:extLst>
            <a:ext uri="{FF2B5EF4-FFF2-40B4-BE49-F238E27FC236}">
              <a16:creationId xmlns:a16="http://schemas.microsoft.com/office/drawing/2014/main" id="{DA096772-CE93-40FB-BB14-3D5083B6C94C}"/>
            </a:ext>
          </a:extLst>
        </xdr:cNvPr>
        <xdr:cNvCxnSpPr/>
      </xdr:nvCxnSpPr>
      <xdr:spPr>
        <a:xfrm>
          <a:off x="9154160" y="18181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a:extLst>
            <a:ext uri="{FF2B5EF4-FFF2-40B4-BE49-F238E27FC236}">
              <a16:creationId xmlns:a16="http://schemas.microsoft.com/office/drawing/2014/main" id="{153914EC-3BBA-496D-A46C-B9C7FD3A67A5}"/>
            </a:ext>
          </a:extLst>
        </xdr:cNvPr>
        <xdr:cNvSpPr txBox="1"/>
      </xdr:nvSpPr>
      <xdr:spPr>
        <a:xfrm>
          <a:off x="9258300" y="16588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a:extLst>
            <a:ext uri="{FF2B5EF4-FFF2-40B4-BE49-F238E27FC236}">
              <a16:creationId xmlns:a16="http://schemas.microsoft.com/office/drawing/2014/main" id="{59629400-1643-4E40-BE92-E547E87E39C2}"/>
            </a:ext>
          </a:extLst>
        </xdr:cNvPr>
        <xdr:cNvCxnSpPr/>
      </xdr:nvCxnSpPr>
      <xdr:spPr>
        <a:xfrm>
          <a:off x="9154160" y="168060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1D2CBC5A-0263-404F-80D7-35B943B958DE}"/>
            </a:ext>
          </a:extLst>
        </xdr:cNvPr>
        <xdr:cNvSpPr txBox="1"/>
      </xdr:nvSpPr>
      <xdr:spPr>
        <a:xfrm>
          <a:off x="9258300" y="17797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a:extLst>
            <a:ext uri="{FF2B5EF4-FFF2-40B4-BE49-F238E27FC236}">
              <a16:creationId xmlns:a16="http://schemas.microsoft.com/office/drawing/2014/main" id="{A1EBA84C-CEAD-4F23-9025-9FBE1C253423}"/>
            </a:ext>
          </a:extLst>
        </xdr:cNvPr>
        <xdr:cNvSpPr/>
      </xdr:nvSpPr>
      <xdr:spPr>
        <a:xfrm>
          <a:off x="9192260" y="179425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a:extLst>
            <a:ext uri="{FF2B5EF4-FFF2-40B4-BE49-F238E27FC236}">
              <a16:creationId xmlns:a16="http://schemas.microsoft.com/office/drawing/2014/main" id="{FE6B4AD0-0FE5-4C87-A2D9-E77716FE7953}"/>
            </a:ext>
          </a:extLst>
        </xdr:cNvPr>
        <xdr:cNvSpPr/>
      </xdr:nvSpPr>
      <xdr:spPr>
        <a:xfrm>
          <a:off x="8445500" y="1794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a:extLst>
            <a:ext uri="{FF2B5EF4-FFF2-40B4-BE49-F238E27FC236}">
              <a16:creationId xmlns:a16="http://schemas.microsoft.com/office/drawing/2014/main" id="{4899481A-AA3A-4EF2-8CB1-7493DBC3DD56}"/>
            </a:ext>
          </a:extLst>
        </xdr:cNvPr>
        <xdr:cNvSpPr/>
      </xdr:nvSpPr>
      <xdr:spPr>
        <a:xfrm>
          <a:off x="7670800" y="179796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a:extLst>
            <a:ext uri="{FF2B5EF4-FFF2-40B4-BE49-F238E27FC236}">
              <a16:creationId xmlns:a16="http://schemas.microsoft.com/office/drawing/2014/main" id="{9CF64F28-5BE2-47AB-B44C-89E21B3DDACA}"/>
            </a:ext>
          </a:extLst>
        </xdr:cNvPr>
        <xdr:cNvSpPr/>
      </xdr:nvSpPr>
      <xdr:spPr>
        <a:xfrm>
          <a:off x="6873240" y="1798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a:extLst>
            <a:ext uri="{FF2B5EF4-FFF2-40B4-BE49-F238E27FC236}">
              <a16:creationId xmlns:a16="http://schemas.microsoft.com/office/drawing/2014/main" id="{C72179B4-2B42-493A-9F14-2816D8894D58}"/>
            </a:ext>
          </a:extLst>
        </xdr:cNvPr>
        <xdr:cNvSpPr/>
      </xdr:nvSpPr>
      <xdr:spPr>
        <a:xfrm>
          <a:off x="6098540" y="1797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F367790-EFA1-4F6C-9677-73CA8B7241A9}"/>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0F84028-4E24-4E6E-9FE5-86F419595C7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E37246C8-D223-4447-AED3-5AC5120C77EE}"/>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2E86E68-C1A6-44AC-94DE-F5D3833C9FFD}"/>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B6513DF-9F82-44F7-ACF7-C0E623BF0F5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154136</xdr:rowOff>
    </xdr:from>
    <xdr:to>
      <xdr:col>55</xdr:col>
      <xdr:colOff>50800</xdr:colOff>
      <xdr:row>108</xdr:row>
      <xdr:rowOff>84286</xdr:rowOff>
    </xdr:to>
    <xdr:sp macro="" textlink="">
      <xdr:nvSpPr>
        <xdr:cNvPr id="471" name="楕円 470">
          <a:extLst>
            <a:ext uri="{FF2B5EF4-FFF2-40B4-BE49-F238E27FC236}">
              <a16:creationId xmlns:a16="http://schemas.microsoft.com/office/drawing/2014/main" id="{42C59054-D2D8-43C4-9168-7258E92B7BA3}"/>
            </a:ext>
          </a:extLst>
        </xdr:cNvPr>
        <xdr:cNvSpPr/>
      </xdr:nvSpPr>
      <xdr:spPr>
        <a:xfrm>
          <a:off x="9192260" y="180916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69063</xdr:rowOff>
    </xdr:from>
    <xdr:ext cx="534377" cy="259045"/>
    <xdr:sp macro="" textlink="">
      <xdr:nvSpPr>
        <xdr:cNvPr id="472" name="【港湾・漁港】&#10;一人当たり有形固定資産（償却資産）額該当値テキスト">
          <a:extLst>
            <a:ext uri="{FF2B5EF4-FFF2-40B4-BE49-F238E27FC236}">
              <a16:creationId xmlns:a16="http://schemas.microsoft.com/office/drawing/2014/main" id="{0A8EA25B-F051-4886-830D-866C1CA5DC2F}"/>
            </a:ext>
          </a:extLst>
        </xdr:cNvPr>
        <xdr:cNvSpPr txBox="1"/>
      </xdr:nvSpPr>
      <xdr:spPr>
        <a:xfrm>
          <a:off x="9258300" y="1800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155040</xdr:rowOff>
    </xdr:from>
    <xdr:to>
      <xdr:col>50</xdr:col>
      <xdr:colOff>165100</xdr:colOff>
      <xdr:row>108</xdr:row>
      <xdr:rowOff>85190</xdr:rowOff>
    </xdr:to>
    <xdr:sp macro="" textlink="">
      <xdr:nvSpPr>
        <xdr:cNvPr id="473" name="楕円 472">
          <a:extLst>
            <a:ext uri="{FF2B5EF4-FFF2-40B4-BE49-F238E27FC236}">
              <a16:creationId xmlns:a16="http://schemas.microsoft.com/office/drawing/2014/main" id="{C4920B42-D29C-474B-8848-E44640D50C4B}"/>
            </a:ext>
          </a:extLst>
        </xdr:cNvPr>
        <xdr:cNvSpPr/>
      </xdr:nvSpPr>
      <xdr:spPr>
        <a:xfrm>
          <a:off x="8445500" y="18092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33486</xdr:rowOff>
    </xdr:from>
    <xdr:to>
      <xdr:col>55</xdr:col>
      <xdr:colOff>0</xdr:colOff>
      <xdr:row>108</xdr:row>
      <xdr:rowOff>34390</xdr:rowOff>
    </xdr:to>
    <xdr:cxnSp macro="">
      <xdr:nvCxnSpPr>
        <xdr:cNvPr id="474" name="直線コネクタ 473">
          <a:extLst>
            <a:ext uri="{FF2B5EF4-FFF2-40B4-BE49-F238E27FC236}">
              <a16:creationId xmlns:a16="http://schemas.microsoft.com/office/drawing/2014/main" id="{EB26CD9A-6BEE-40D7-B8EF-A86677F72027}"/>
            </a:ext>
          </a:extLst>
        </xdr:cNvPr>
        <xdr:cNvCxnSpPr/>
      </xdr:nvCxnSpPr>
      <xdr:spPr>
        <a:xfrm flipV="1">
          <a:off x="8496300" y="18138606"/>
          <a:ext cx="7239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155997</xdr:rowOff>
    </xdr:from>
    <xdr:to>
      <xdr:col>46</xdr:col>
      <xdr:colOff>38100</xdr:colOff>
      <xdr:row>108</xdr:row>
      <xdr:rowOff>86147</xdr:rowOff>
    </xdr:to>
    <xdr:sp macro="" textlink="">
      <xdr:nvSpPr>
        <xdr:cNvPr id="475" name="楕円 474">
          <a:extLst>
            <a:ext uri="{FF2B5EF4-FFF2-40B4-BE49-F238E27FC236}">
              <a16:creationId xmlns:a16="http://schemas.microsoft.com/office/drawing/2014/main" id="{42313BAA-6DAF-4DEC-8933-4DA295104290}"/>
            </a:ext>
          </a:extLst>
        </xdr:cNvPr>
        <xdr:cNvSpPr/>
      </xdr:nvSpPr>
      <xdr:spPr>
        <a:xfrm>
          <a:off x="7670800" y="180934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34390</xdr:rowOff>
    </xdr:from>
    <xdr:to>
      <xdr:col>50</xdr:col>
      <xdr:colOff>114300</xdr:colOff>
      <xdr:row>108</xdr:row>
      <xdr:rowOff>35347</xdr:rowOff>
    </xdr:to>
    <xdr:cxnSp macro="">
      <xdr:nvCxnSpPr>
        <xdr:cNvPr id="476" name="直線コネクタ 475">
          <a:extLst>
            <a:ext uri="{FF2B5EF4-FFF2-40B4-BE49-F238E27FC236}">
              <a16:creationId xmlns:a16="http://schemas.microsoft.com/office/drawing/2014/main" id="{F3874D99-6CF4-48FE-A6FF-18444E6260B4}"/>
            </a:ext>
          </a:extLst>
        </xdr:cNvPr>
        <xdr:cNvCxnSpPr/>
      </xdr:nvCxnSpPr>
      <xdr:spPr>
        <a:xfrm flipV="1">
          <a:off x="7713980" y="18139510"/>
          <a:ext cx="78232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156476</xdr:rowOff>
    </xdr:from>
    <xdr:to>
      <xdr:col>41</xdr:col>
      <xdr:colOff>101600</xdr:colOff>
      <xdr:row>108</xdr:row>
      <xdr:rowOff>86626</xdr:rowOff>
    </xdr:to>
    <xdr:sp macro="" textlink="">
      <xdr:nvSpPr>
        <xdr:cNvPr id="477" name="楕円 476">
          <a:extLst>
            <a:ext uri="{FF2B5EF4-FFF2-40B4-BE49-F238E27FC236}">
              <a16:creationId xmlns:a16="http://schemas.microsoft.com/office/drawing/2014/main" id="{A560DADE-AC15-4817-AFC3-08F75D52B795}"/>
            </a:ext>
          </a:extLst>
        </xdr:cNvPr>
        <xdr:cNvSpPr/>
      </xdr:nvSpPr>
      <xdr:spPr>
        <a:xfrm>
          <a:off x="6873240" y="18093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35347</xdr:rowOff>
    </xdr:from>
    <xdr:to>
      <xdr:col>45</xdr:col>
      <xdr:colOff>177800</xdr:colOff>
      <xdr:row>108</xdr:row>
      <xdr:rowOff>35826</xdr:rowOff>
    </xdr:to>
    <xdr:cxnSp macro="">
      <xdr:nvCxnSpPr>
        <xdr:cNvPr id="478" name="直線コネクタ 477">
          <a:extLst>
            <a:ext uri="{FF2B5EF4-FFF2-40B4-BE49-F238E27FC236}">
              <a16:creationId xmlns:a16="http://schemas.microsoft.com/office/drawing/2014/main" id="{33BBED1E-5068-4558-9799-EF1C4C0898AA}"/>
            </a:ext>
          </a:extLst>
        </xdr:cNvPr>
        <xdr:cNvCxnSpPr/>
      </xdr:nvCxnSpPr>
      <xdr:spPr>
        <a:xfrm flipV="1">
          <a:off x="6924040" y="18140467"/>
          <a:ext cx="78994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156970</xdr:rowOff>
    </xdr:from>
    <xdr:to>
      <xdr:col>36</xdr:col>
      <xdr:colOff>165100</xdr:colOff>
      <xdr:row>108</xdr:row>
      <xdr:rowOff>87120</xdr:rowOff>
    </xdr:to>
    <xdr:sp macro="" textlink="">
      <xdr:nvSpPr>
        <xdr:cNvPr id="479" name="楕円 478">
          <a:extLst>
            <a:ext uri="{FF2B5EF4-FFF2-40B4-BE49-F238E27FC236}">
              <a16:creationId xmlns:a16="http://schemas.microsoft.com/office/drawing/2014/main" id="{0A0D806B-A57D-4E51-837C-CBDC6991B075}"/>
            </a:ext>
          </a:extLst>
        </xdr:cNvPr>
        <xdr:cNvSpPr/>
      </xdr:nvSpPr>
      <xdr:spPr>
        <a:xfrm>
          <a:off x="6098540" y="18094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35826</xdr:rowOff>
    </xdr:from>
    <xdr:to>
      <xdr:col>41</xdr:col>
      <xdr:colOff>50800</xdr:colOff>
      <xdr:row>108</xdr:row>
      <xdr:rowOff>36320</xdr:rowOff>
    </xdr:to>
    <xdr:cxnSp macro="">
      <xdr:nvCxnSpPr>
        <xdr:cNvPr id="480" name="直線コネクタ 479">
          <a:extLst>
            <a:ext uri="{FF2B5EF4-FFF2-40B4-BE49-F238E27FC236}">
              <a16:creationId xmlns:a16="http://schemas.microsoft.com/office/drawing/2014/main" id="{665F14A9-AD4D-4161-95A4-8A0000642FF7}"/>
            </a:ext>
          </a:extLst>
        </xdr:cNvPr>
        <xdr:cNvCxnSpPr/>
      </xdr:nvCxnSpPr>
      <xdr:spPr>
        <a:xfrm flipV="1">
          <a:off x="6149340" y="18140946"/>
          <a:ext cx="7747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76B541E8-6328-470E-93A3-E3056BA2AA1D}"/>
            </a:ext>
          </a:extLst>
        </xdr:cNvPr>
        <xdr:cNvSpPr txBox="1"/>
      </xdr:nvSpPr>
      <xdr:spPr>
        <a:xfrm>
          <a:off x="8214575" y="1772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160334</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916FE37A-1887-4E3E-A07A-AC90F84A4B94}"/>
            </a:ext>
          </a:extLst>
        </xdr:cNvPr>
        <xdr:cNvSpPr txBox="1"/>
      </xdr:nvSpPr>
      <xdr:spPr>
        <a:xfrm>
          <a:off x="7444955" y="1776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165867</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1E3167BA-CAC1-4C5D-A3E4-DC5740F2602C}"/>
            </a:ext>
          </a:extLst>
        </xdr:cNvPr>
        <xdr:cNvSpPr txBox="1"/>
      </xdr:nvSpPr>
      <xdr:spPr>
        <a:xfrm>
          <a:off x="6670255" y="1776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151590</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6C40DE5E-DDCE-4A63-B708-CE525D119944}"/>
            </a:ext>
          </a:extLst>
        </xdr:cNvPr>
        <xdr:cNvSpPr txBox="1"/>
      </xdr:nvSpPr>
      <xdr:spPr>
        <a:xfrm>
          <a:off x="5872695" y="1775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76317</xdr:rowOff>
    </xdr:from>
    <xdr:ext cx="534377" cy="259045"/>
    <xdr:sp macro="" textlink="">
      <xdr:nvSpPr>
        <xdr:cNvPr id="485" name="n_1mainValue【港湾・漁港】&#10;一人当たり有形固定資産（償却資産）額">
          <a:extLst>
            <a:ext uri="{FF2B5EF4-FFF2-40B4-BE49-F238E27FC236}">
              <a16:creationId xmlns:a16="http://schemas.microsoft.com/office/drawing/2014/main" id="{0A95EBBE-9BBA-46A0-A7D8-4881AFB2C429}"/>
            </a:ext>
          </a:extLst>
        </xdr:cNvPr>
        <xdr:cNvSpPr txBox="1"/>
      </xdr:nvSpPr>
      <xdr:spPr>
        <a:xfrm>
          <a:off x="8239271" y="1818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77274</xdr:rowOff>
    </xdr:from>
    <xdr:ext cx="534377" cy="259045"/>
    <xdr:sp macro="" textlink="">
      <xdr:nvSpPr>
        <xdr:cNvPr id="486" name="n_2mainValue【港湾・漁港】&#10;一人当たり有形固定資産（償却資産）額">
          <a:extLst>
            <a:ext uri="{FF2B5EF4-FFF2-40B4-BE49-F238E27FC236}">
              <a16:creationId xmlns:a16="http://schemas.microsoft.com/office/drawing/2014/main" id="{AD4C8F2A-499E-47FF-B2C5-2C0B84ECBB55}"/>
            </a:ext>
          </a:extLst>
        </xdr:cNvPr>
        <xdr:cNvSpPr txBox="1"/>
      </xdr:nvSpPr>
      <xdr:spPr>
        <a:xfrm>
          <a:off x="7477271" y="1818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77753</xdr:rowOff>
    </xdr:from>
    <xdr:ext cx="534377" cy="259045"/>
    <xdr:sp macro="" textlink="">
      <xdr:nvSpPr>
        <xdr:cNvPr id="487" name="n_3mainValue【港湾・漁港】&#10;一人当たり有形固定資産（償却資産）額">
          <a:extLst>
            <a:ext uri="{FF2B5EF4-FFF2-40B4-BE49-F238E27FC236}">
              <a16:creationId xmlns:a16="http://schemas.microsoft.com/office/drawing/2014/main" id="{CC4C7074-AA1B-4F69-BD3B-C1A0917F8D0A}"/>
            </a:ext>
          </a:extLst>
        </xdr:cNvPr>
        <xdr:cNvSpPr txBox="1"/>
      </xdr:nvSpPr>
      <xdr:spPr>
        <a:xfrm>
          <a:off x="6702571" y="1818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78247</xdr:rowOff>
    </xdr:from>
    <xdr:ext cx="534377" cy="259045"/>
    <xdr:sp macro="" textlink="">
      <xdr:nvSpPr>
        <xdr:cNvPr id="488" name="n_4mainValue【港湾・漁港】&#10;一人当たり有形固定資産（償却資産）額">
          <a:extLst>
            <a:ext uri="{FF2B5EF4-FFF2-40B4-BE49-F238E27FC236}">
              <a16:creationId xmlns:a16="http://schemas.microsoft.com/office/drawing/2014/main" id="{90EA800A-28C3-4F10-A442-AF8E79201F7D}"/>
            </a:ext>
          </a:extLst>
        </xdr:cNvPr>
        <xdr:cNvSpPr txBox="1"/>
      </xdr:nvSpPr>
      <xdr:spPr>
        <a:xfrm>
          <a:off x="5905011" y="1818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C3006B7C-177D-431F-874A-8BB1BF1EFEA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2E5A1679-E2CE-4BB6-AF4F-0D7CCABD79A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F8D54541-319C-4592-A00F-2707E6237BF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E9B818A1-032C-492A-914F-A116CE5DA0B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8BA1E974-45E4-40A6-825E-BE162438D05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38B9AE80-1319-4245-8E74-3E050E562CB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B8031A8A-8EC5-49E2-9869-F071D88488C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FB9AB46E-0302-47D8-83E7-6774FABA2FC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9F60713E-ADEA-4236-AE84-C7F89CBF0D1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89C6244C-6AFC-4E4B-A866-E0A836E2320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D05E39C0-A658-4624-91CA-99D95C58663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7FA2E128-1DC7-4474-B0F6-C61799A2887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362CFA91-603B-4DAB-B370-600C58AE6B1F}"/>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6AC845D0-44E5-4E1D-A784-98C016BB1A49}"/>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ED919F73-13B4-4A10-8520-6F98692D2EB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515DC702-2D25-40D7-935F-641A0EC1F591}"/>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1C2961FD-2F25-44C8-8826-5111FA08C927}"/>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766A30B-BB47-40EC-9C32-F4395C68A0E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D2A2C7B2-A6E9-48B6-8116-FEA8691E5D6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17F15A3F-9BDB-47B4-BDC4-6F89653F9213}"/>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D7031B87-8543-4522-908B-BBE70B279C85}"/>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50679E2F-4035-4BA5-B0AA-3A798A30651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6D7E99BD-0843-4A8F-B719-1CAEE5BF7D41}"/>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CD918692-7B35-44C7-BF15-00780DF2906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8A65A108-2605-4EB6-9188-00D070DC082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DA1CD0DD-0A25-47B2-A375-945D482FBB96}"/>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699969C3-DCDE-4118-B657-C3ACD73DEAF7}"/>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3B1D20B6-B126-4054-878F-C1676F972D7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1F20FD07-21FE-4163-A4F9-29D2625DEA9C}"/>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a:extLst>
            <a:ext uri="{FF2B5EF4-FFF2-40B4-BE49-F238E27FC236}">
              <a16:creationId xmlns:a16="http://schemas.microsoft.com/office/drawing/2014/main" id="{5E892305-CCF5-4806-8B77-8886F9E9F053}"/>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69480AC9-8462-4573-88A1-8C4764B91AC8}"/>
            </a:ext>
          </a:extLst>
        </xdr:cNvPr>
        <xdr:cNvSpPr txBox="1"/>
      </xdr:nvSpPr>
      <xdr:spPr>
        <a:xfrm>
          <a:off x="14414500" y="624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a:extLst>
            <a:ext uri="{FF2B5EF4-FFF2-40B4-BE49-F238E27FC236}">
              <a16:creationId xmlns:a16="http://schemas.microsoft.com/office/drawing/2014/main" id="{E774EFBA-FD44-4AD1-8555-15A42119E01B}"/>
            </a:ext>
          </a:extLst>
        </xdr:cNvPr>
        <xdr:cNvSpPr/>
      </xdr:nvSpPr>
      <xdr:spPr>
        <a:xfrm>
          <a:off x="14325600" y="638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a:extLst>
            <a:ext uri="{FF2B5EF4-FFF2-40B4-BE49-F238E27FC236}">
              <a16:creationId xmlns:a16="http://schemas.microsoft.com/office/drawing/2014/main" id="{724CE889-489E-4835-956F-3A7E2834FB4F}"/>
            </a:ext>
          </a:extLst>
        </xdr:cNvPr>
        <xdr:cNvSpPr/>
      </xdr:nvSpPr>
      <xdr:spPr>
        <a:xfrm>
          <a:off x="1357884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a:extLst>
            <a:ext uri="{FF2B5EF4-FFF2-40B4-BE49-F238E27FC236}">
              <a16:creationId xmlns:a16="http://schemas.microsoft.com/office/drawing/2014/main" id="{560DA4B3-D938-422C-A472-668BE04631B1}"/>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23" name="フローチャート: 判断 522">
          <a:extLst>
            <a:ext uri="{FF2B5EF4-FFF2-40B4-BE49-F238E27FC236}">
              <a16:creationId xmlns:a16="http://schemas.microsoft.com/office/drawing/2014/main" id="{F1775996-390C-44FA-BB43-C8282E290F5C}"/>
            </a:ext>
          </a:extLst>
        </xdr:cNvPr>
        <xdr:cNvSpPr/>
      </xdr:nvSpPr>
      <xdr:spPr>
        <a:xfrm>
          <a:off x="1202944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24" name="フローチャート: 判断 523">
          <a:extLst>
            <a:ext uri="{FF2B5EF4-FFF2-40B4-BE49-F238E27FC236}">
              <a16:creationId xmlns:a16="http://schemas.microsoft.com/office/drawing/2014/main" id="{189AB1EA-6FE5-4B5E-BF65-95C611D80E43}"/>
            </a:ext>
          </a:extLst>
        </xdr:cNvPr>
        <xdr:cNvSpPr/>
      </xdr:nvSpPr>
      <xdr:spPr>
        <a:xfrm>
          <a:off x="1123188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D646095-90D1-4C62-B1A6-25D7301E266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EDB40C94-A762-4116-B854-E5C742129CB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9512727-A889-4373-BA80-32D6B2C8BFE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516855A-87FE-4746-98F1-6988603F5F9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B4A2B49-C837-4E67-8BEE-AF58964F396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84183</xdr:rowOff>
    </xdr:from>
    <xdr:to>
      <xdr:col>85</xdr:col>
      <xdr:colOff>177800</xdr:colOff>
      <xdr:row>39</xdr:row>
      <xdr:rowOff>14333</xdr:rowOff>
    </xdr:to>
    <xdr:sp macro="" textlink="">
      <xdr:nvSpPr>
        <xdr:cNvPr id="530" name="楕円 529">
          <a:extLst>
            <a:ext uri="{FF2B5EF4-FFF2-40B4-BE49-F238E27FC236}">
              <a16:creationId xmlns:a16="http://schemas.microsoft.com/office/drawing/2014/main" id="{BAE6BC4C-4FC6-484A-8A5F-9DBCBB240BF2}"/>
            </a:ext>
          </a:extLst>
        </xdr:cNvPr>
        <xdr:cNvSpPr/>
      </xdr:nvSpPr>
      <xdr:spPr>
        <a:xfrm>
          <a:off x="14325600" y="645450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62610</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D9A59691-9557-4E48-9607-DA8DE13899D0}"/>
            </a:ext>
          </a:extLst>
        </xdr:cNvPr>
        <xdr:cNvSpPr txBox="1"/>
      </xdr:nvSpPr>
      <xdr:spPr>
        <a:xfrm>
          <a:off x="14414500" y="6432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77651</xdr:rowOff>
    </xdr:from>
    <xdr:to>
      <xdr:col>81</xdr:col>
      <xdr:colOff>101600</xdr:colOff>
      <xdr:row>39</xdr:row>
      <xdr:rowOff>7801</xdr:rowOff>
    </xdr:to>
    <xdr:sp macro="" textlink="">
      <xdr:nvSpPr>
        <xdr:cNvPr id="532" name="楕円 531">
          <a:extLst>
            <a:ext uri="{FF2B5EF4-FFF2-40B4-BE49-F238E27FC236}">
              <a16:creationId xmlns:a16="http://schemas.microsoft.com/office/drawing/2014/main" id="{5544CAC8-4E6E-4CC1-AF0F-8F7F2FD23550}"/>
            </a:ext>
          </a:extLst>
        </xdr:cNvPr>
        <xdr:cNvSpPr/>
      </xdr:nvSpPr>
      <xdr:spPr>
        <a:xfrm>
          <a:off x="13578840" y="6447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128451</xdr:rowOff>
    </xdr:from>
    <xdr:to>
      <xdr:col>85</xdr:col>
      <xdr:colOff>127000</xdr:colOff>
      <xdr:row>38</xdr:row>
      <xdr:rowOff>134983</xdr:rowOff>
    </xdr:to>
    <xdr:cxnSp macro="">
      <xdr:nvCxnSpPr>
        <xdr:cNvPr id="533" name="直線コネクタ 532">
          <a:extLst>
            <a:ext uri="{FF2B5EF4-FFF2-40B4-BE49-F238E27FC236}">
              <a16:creationId xmlns:a16="http://schemas.microsoft.com/office/drawing/2014/main" id="{F874FBCB-0636-4848-A15D-21F57F9AE4DE}"/>
            </a:ext>
          </a:extLst>
        </xdr:cNvPr>
        <xdr:cNvCxnSpPr/>
      </xdr:nvCxnSpPr>
      <xdr:spPr>
        <a:xfrm>
          <a:off x="13629640" y="6498771"/>
          <a:ext cx="74676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125004</xdr:rowOff>
    </xdr:from>
    <xdr:to>
      <xdr:col>76</xdr:col>
      <xdr:colOff>165100</xdr:colOff>
      <xdr:row>38</xdr:row>
      <xdr:rowOff>55155</xdr:rowOff>
    </xdr:to>
    <xdr:sp macro="" textlink="">
      <xdr:nvSpPr>
        <xdr:cNvPr id="534" name="楕円 533">
          <a:extLst>
            <a:ext uri="{FF2B5EF4-FFF2-40B4-BE49-F238E27FC236}">
              <a16:creationId xmlns:a16="http://schemas.microsoft.com/office/drawing/2014/main" id="{43EC25FA-5846-48C2-BDE1-892DBF9C1B0E}"/>
            </a:ext>
          </a:extLst>
        </xdr:cNvPr>
        <xdr:cNvSpPr/>
      </xdr:nvSpPr>
      <xdr:spPr>
        <a:xfrm>
          <a:off x="12804140" y="6327684"/>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xdr:rowOff>
    </xdr:from>
    <xdr:to>
      <xdr:col>81</xdr:col>
      <xdr:colOff>50800</xdr:colOff>
      <xdr:row>38</xdr:row>
      <xdr:rowOff>128451</xdr:rowOff>
    </xdr:to>
    <xdr:cxnSp macro="">
      <xdr:nvCxnSpPr>
        <xdr:cNvPr id="535" name="直線コネクタ 534">
          <a:extLst>
            <a:ext uri="{FF2B5EF4-FFF2-40B4-BE49-F238E27FC236}">
              <a16:creationId xmlns:a16="http://schemas.microsoft.com/office/drawing/2014/main" id="{45E81EA7-772E-44ED-B357-96C586205D64}"/>
            </a:ext>
          </a:extLst>
        </xdr:cNvPr>
        <xdr:cNvCxnSpPr/>
      </xdr:nvCxnSpPr>
      <xdr:spPr>
        <a:xfrm>
          <a:off x="12854940" y="6374674"/>
          <a:ext cx="7747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95613</xdr:rowOff>
    </xdr:from>
    <xdr:to>
      <xdr:col>72</xdr:col>
      <xdr:colOff>38100</xdr:colOff>
      <xdr:row>38</xdr:row>
      <xdr:rowOff>25763</xdr:rowOff>
    </xdr:to>
    <xdr:sp macro="" textlink="">
      <xdr:nvSpPr>
        <xdr:cNvPr id="536" name="楕円 535">
          <a:extLst>
            <a:ext uri="{FF2B5EF4-FFF2-40B4-BE49-F238E27FC236}">
              <a16:creationId xmlns:a16="http://schemas.microsoft.com/office/drawing/2014/main" id="{0CB97E8E-E430-4050-BA28-56FBB9E21CAD}"/>
            </a:ext>
          </a:extLst>
        </xdr:cNvPr>
        <xdr:cNvSpPr/>
      </xdr:nvSpPr>
      <xdr:spPr>
        <a:xfrm>
          <a:off x="12029440" y="62982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146413</xdr:rowOff>
    </xdr:from>
    <xdr:to>
      <xdr:col>76</xdr:col>
      <xdr:colOff>114300</xdr:colOff>
      <xdr:row>38</xdr:row>
      <xdr:rowOff>4354</xdr:rowOff>
    </xdr:to>
    <xdr:cxnSp macro="">
      <xdr:nvCxnSpPr>
        <xdr:cNvPr id="537" name="直線コネクタ 536">
          <a:extLst>
            <a:ext uri="{FF2B5EF4-FFF2-40B4-BE49-F238E27FC236}">
              <a16:creationId xmlns:a16="http://schemas.microsoft.com/office/drawing/2014/main" id="{FAE045D1-1DBE-4B9E-A10E-1150F336CCA6}"/>
            </a:ext>
          </a:extLst>
        </xdr:cNvPr>
        <xdr:cNvCxnSpPr/>
      </xdr:nvCxnSpPr>
      <xdr:spPr>
        <a:xfrm>
          <a:off x="12072620" y="6349093"/>
          <a:ext cx="78232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38463</xdr:rowOff>
    </xdr:from>
    <xdr:to>
      <xdr:col>67</xdr:col>
      <xdr:colOff>101600</xdr:colOff>
      <xdr:row>37</xdr:row>
      <xdr:rowOff>140063</xdr:rowOff>
    </xdr:to>
    <xdr:sp macro="" textlink="">
      <xdr:nvSpPr>
        <xdr:cNvPr id="538" name="楕円 537">
          <a:extLst>
            <a:ext uri="{FF2B5EF4-FFF2-40B4-BE49-F238E27FC236}">
              <a16:creationId xmlns:a16="http://schemas.microsoft.com/office/drawing/2014/main" id="{53CA671D-B545-45B0-8141-8408780FF5D3}"/>
            </a:ext>
          </a:extLst>
        </xdr:cNvPr>
        <xdr:cNvSpPr/>
      </xdr:nvSpPr>
      <xdr:spPr>
        <a:xfrm>
          <a:off x="11231880" y="62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89263</xdr:rowOff>
    </xdr:from>
    <xdr:to>
      <xdr:col>71</xdr:col>
      <xdr:colOff>177800</xdr:colOff>
      <xdr:row>37</xdr:row>
      <xdr:rowOff>146413</xdr:rowOff>
    </xdr:to>
    <xdr:cxnSp macro="">
      <xdr:nvCxnSpPr>
        <xdr:cNvPr id="539" name="直線コネクタ 538">
          <a:extLst>
            <a:ext uri="{FF2B5EF4-FFF2-40B4-BE49-F238E27FC236}">
              <a16:creationId xmlns:a16="http://schemas.microsoft.com/office/drawing/2014/main" id="{B94CFDCF-6D09-4E8A-BE4C-7B1F0B3D17EC}"/>
            </a:ext>
          </a:extLst>
        </xdr:cNvPr>
        <xdr:cNvCxnSpPr/>
      </xdr:nvCxnSpPr>
      <xdr:spPr>
        <a:xfrm>
          <a:off x="11282680" y="6291943"/>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8AC87C36-5177-457E-B8F9-0AEFF0AFD1BE}"/>
            </a:ext>
          </a:extLst>
        </xdr:cNvPr>
        <xdr:cNvSpPr txBox="1"/>
      </xdr:nvSpPr>
      <xdr:spPr>
        <a:xfrm>
          <a:off x="134372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D0FE38ED-90C5-4C9B-8D0C-DA94B2689A9B}"/>
            </a:ext>
          </a:extLst>
        </xdr:cNvPr>
        <xdr:cNvSpPr txBox="1"/>
      </xdr:nvSpPr>
      <xdr:spPr>
        <a:xfrm>
          <a:off x="1267524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24418BED-B8C2-4E62-A621-81164FA060D4}"/>
            </a:ext>
          </a:extLst>
        </xdr:cNvPr>
        <xdr:cNvSpPr txBox="1"/>
      </xdr:nvSpPr>
      <xdr:spPr>
        <a:xfrm>
          <a:off x="11900544" y="650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26F5D768-26C6-4B63-B6BC-9B0A7461F976}"/>
            </a:ext>
          </a:extLst>
        </xdr:cNvPr>
        <xdr:cNvSpPr txBox="1"/>
      </xdr:nvSpPr>
      <xdr:spPr>
        <a:xfrm>
          <a:off x="11102984" y="648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170378</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41455FF4-E2A5-451C-B3B2-D0F38410B566}"/>
            </a:ext>
          </a:extLst>
        </xdr:cNvPr>
        <xdr:cNvSpPr txBox="1"/>
      </xdr:nvSpPr>
      <xdr:spPr>
        <a:xfrm>
          <a:off x="13437244" y="6540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C223D53A-5F82-4D25-8918-B940FFB108BB}"/>
            </a:ext>
          </a:extLst>
        </xdr:cNvPr>
        <xdr:cNvSpPr txBox="1"/>
      </xdr:nvSpPr>
      <xdr:spPr>
        <a:xfrm>
          <a:off x="126752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42290</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1D5DEF84-E631-48C9-9FFE-8E46B3439A5F}"/>
            </a:ext>
          </a:extLst>
        </xdr:cNvPr>
        <xdr:cNvSpPr txBox="1"/>
      </xdr:nvSpPr>
      <xdr:spPr>
        <a:xfrm>
          <a:off x="119005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156590</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68E87713-2CBF-4B13-915D-FE7EBA59469F}"/>
            </a:ext>
          </a:extLst>
        </xdr:cNvPr>
        <xdr:cNvSpPr txBox="1"/>
      </xdr:nvSpPr>
      <xdr:spPr>
        <a:xfrm>
          <a:off x="11102984" y="60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C59D4B24-2840-415A-AE75-F7B9F2A403C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173D13BB-6435-4AA2-B9B4-E5C19F942C0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BEC9EA50-9B57-43B4-B571-A38FD1C1FFA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1F7B457C-F157-4403-B42A-48BB6448FDF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93A34325-490C-48E9-8FFD-FD70125E78A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54A70980-8373-49DD-981F-0C3381E5386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CBB3021C-5BF4-4379-B57B-149776E7AD2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2581DC47-11B7-4184-A943-7A486B2B652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352CBB02-E13B-47DF-850B-DAA37F73844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3F1380A7-2212-4135-B5C5-EA6ABA0F3E8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62740EF8-086E-41A6-8FB5-E9DE2FD4D5C7}"/>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7C0285EA-8384-4819-AA22-81B2AA2DD45B}"/>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1631308B-7239-4C9F-A078-7CD3905C55A2}"/>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3BBB8C1D-FC3A-41DD-9B29-9E458CF4FCD1}"/>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EF84D793-7865-4FC4-8360-A62A83BD867E}"/>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A8333FD9-465E-4B55-B94C-470FE609FAE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511C08AB-DBE9-4ACA-9638-01DB0271A3C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B4B77A18-AF7B-4B83-8EC5-8383FE6E3663}"/>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90070EEC-B06F-410B-8225-CBD64F35481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389ABE21-86A1-42E5-8187-0A39B678CDC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08FC6C2B-1DD8-48E6-87B1-2A0454A0456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a:extLst>
            <a:ext uri="{FF2B5EF4-FFF2-40B4-BE49-F238E27FC236}">
              <a16:creationId xmlns:a16="http://schemas.microsoft.com/office/drawing/2014/main" id="{870706BB-6AD4-4B71-84F1-89C53C1B7638}"/>
            </a:ext>
          </a:extLst>
        </xdr:cNvPr>
        <xdr:cNvCxnSpPr/>
      </xdr:nvCxnSpPr>
      <xdr:spPr>
        <a:xfrm flipV="1">
          <a:off x="19509104" y="5660898"/>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B4D60830-336F-4211-A6AB-2F9348735BCD}"/>
            </a:ext>
          </a:extLst>
        </xdr:cNvPr>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a:extLst>
            <a:ext uri="{FF2B5EF4-FFF2-40B4-BE49-F238E27FC236}">
              <a16:creationId xmlns:a16="http://schemas.microsoft.com/office/drawing/2014/main" id="{1D86DF32-2112-4611-A16F-389F75BACC2B}"/>
            </a:ext>
          </a:extLst>
        </xdr:cNvPr>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D404DF23-9289-4B44-8A7D-3E5C77D1FBAA}"/>
            </a:ext>
          </a:extLst>
        </xdr:cNvPr>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a:extLst>
            <a:ext uri="{FF2B5EF4-FFF2-40B4-BE49-F238E27FC236}">
              <a16:creationId xmlns:a16="http://schemas.microsoft.com/office/drawing/2014/main" id="{3BD3E700-0864-4C02-A448-429BB6A1FD24}"/>
            </a:ext>
          </a:extLst>
        </xdr:cNvPr>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3EEC4F3F-D024-47DA-8BCA-02EEAB84EC88}"/>
            </a:ext>
          </a:extLst>
        </xdr:cNvPr>
        <xdr:cNvSpPr txBox="1"/>
      </xdr:nvSpPr>
      <xdr:spPr>
        <a:xfrm>
          <a:off x="19547840" y="650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a:extLst>
            <a:ext uri="{FF2B5EF4-FFF2-40B4-BE49-F238E27FC236}">
              <a16:creationId xmlns:a16="http://schemas.microsoft.com/office/drawing/2014/main" id="{003267E6-20FD-43D2-9B32-2FCB1B8FC9A9}"/>
            </a:ext>
          </a:extLst>
        </xdr:cNvPr>
        <xdr:cNvSpPr/>
      </xdr:nvSpPr>
      <xdr:spPr>
        <a:xfrm>
          <a:off x="19458940" y="6523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a:extLst>
            <a:ext uri="{FF2B5EF4-FFF2-40B4-BE49-F238E27FC236}">
              <a16:creationId xmlns:a16="http://schemas.microsoft.com/office/drawing/2014/main" id="{C77EF714-B438-407B-8F16-88C1231C7E02}"/>
            </a:ext>
          </a:extLst>
        </xdr:cNvPr>
        <xdr:cNvSpPr/>
      </xdr:nvSpPr>
      <xdr:spPr>
        <a:xfrm>
          <a:off x="18735040" y="652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a:extLst>
            <a:ext uri="{FF2B5EF4-FFF2-40B4-BE49-F238E27FC236}">
              <a16:creationId xmlns:a16="http://schemas.microsoft.com/office/drawing/2014/main" id="{B15A8DE2-5027-4A14-8672-964831204890}"/>
            </a:ext>
          </a:extLst>
        </xdr:cNvPr>
        <xdr:cNvSpPr/>
      </xdr:nvSpPr>
      <xdr:spPr>
        <a:xfrm>
          <a:off x="1793748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8" name="フローチャート: 判断 577">
          <a:extLst>
            <a:ext uri="{FF2B5EF4-FFF2-40B4-BE49-F238E27FC236}">
              <a16:creationId xmlns:a16="http://schemas.microsoft.com/office/drawing/2014/main" id="{D3A768FE-49E7-42D5-BCE6-58BC0BE477D0}"/>
            </a:ext>
          </a:extLst>
        </xdr:cNvPr>
        <xdr:cNvSpPr/>
      </xdr:nvSpPr>
      <xdr:spPr>
        <a:xfrm>
          <a:off x="171627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9" name="フローチャート: 判断 578">
          <a:extLst>
            <a:ext uri="{FF2B5EF4-FFF2-40B4-BE49-F238E27FC236}">
              <a16:creationId xmlns:a16="http://schemas.microsoft.com/office/drawing/2014/main" id="{29E52BD1-25E0-4B16-B0F5-985015EFA356}"/>
            </a:ext>
          </a:extLst>
        </xdr:cNvPr>
        <xdr:cNvSpPr/>
      </xdr:nvSpPr>
      <xdr:spPr>
        <a:xfrm>
          <a:off x="16388080" y="6545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61EBE2C7-7B87-4ACC-AE92-781C94898D3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3BDB7D9D-D6E5-4472-A996-2AFE3BB1AF1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8689704-B5D2-4DDE-AE76-F413C9568A1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3BDE9CC0-4787-4036-80B6-38A4EEAC66C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84CA791-6CBA-4B44-A120-0652631CB2A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32258</xdr:rowOff>
    </xdr:from>
    <xdr:to>
      <xdr:col>116</xdr:col>
      <xdr:colOff>114300</xdr:colOff>
      <xdr:row>38</xdr:row>
      <xdr:rowOff>133858</xdr:rowOff>
    </xdr:to>
    <xdr:sp macro="" textlink="">
      <xdr:nvSpPr>
        <xdr:cNvPr id="585" name="楕円 584">
          <a:extLst>
            <a:ext uri="{FF2B5EF4-FFF2-40B4-BE49-F238E27FC236}">
              <a16:creationId xmlns:a16="http://schemas.microsoft.com/office/drawing/2014/main" id="{A4EF55A2-BDAD-440F-9CF2-A2FF62539AE7}"/>
            </a:ext>
          </a:extLst>
        </xdr:cNvPr>
        <xdr:cNvSpPr/>
      </xdr:nvSpPr>
      <xdr:spPr>
        <a:xfrm>
          <a:off x="19458940" y="64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55135</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20CD0E03-4136-4D21-84A7-91DCD50FEAC9}"/>
            </a:ext>
          </a:extLst>
        </xdr:cNvPr>
        <xdr:cNvSpPr txBox="1"/>
      </xdr:nvSpPr>
      <xdr:spPr>
        <a:xfrm>
          <a:off x="19547840"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7112</xdr:rowOff>
    </xdr:from>
    <xdr:to>
      <xdr:col>112</xdr:col>
      <xdr:colOff>38100</xdr:colOff>
      <xdr:row>37</xdr:row>
      <xdr:rowOff>108712</xdr:rowOff>
    </xdr:to>
    <xdr:sp macro="" textlink="">
      <xdr:nvSpPr>
        <xdr:cNvPr id="587" name="楕円 586">
          <a:extLst>
            <a:ext uri="{FF2B5EF4-FFF2-40B4-BE49-F238E27FC236}">
              <a16:creationId xmlns:a16="http://schemas.microsoft.com/office/drawing/2014/main" id="{E44FEE39-C08A-4381-8BCF-A362D2D00E57}"/>
            </a:ext>
          </a:extLst>
        </xdr:cNvPr>
        <xdr:cNvSpPr/>
      </xdr:nvSpPr>
      <xdr:spPr>
        <a:xfrm>
          <a:off x="18735040" y="62097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57912</xdr:rowOff>
    </xdr:from>
    <xdr:to>
      <xdr:col>116</xdr:col>
      <xdr:colOff>63500</xdr:colOff>
      <xdr:row>38</xdr:row>
      <xdr:rowOff>83058</xdr:rowOff>
    </xdr:to>
    <xdr:cxnSp macro="">
      <xdr:nvCxnSpPr>
        <xdr:cNvPr id="588" name="直線コネクタ 587">
          <a:extLst>
            <a:ext uri="{FF2B5EF4-FFF2-40B4-BE49-F238E27FC236}">
              <a16:creationId xmlns:a16="http://schemas.microsoft.com/office/drawing/2014/main" id="{C1ADAFF9-98F0-42A3-A414-933BBE5D00F2}"/>
            </a:ext>
          </a:extLst>
        </xdr:cNvPr>
        <xdr:cNvCxnSpPr/>
      </xdr:nvCxnSpPr>
      <xdr:spPr>
        <a:xfrm>
          <a:off x="18778220" y="6260592"/>
          <a:ext cx="73152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98552</xdr:rowOff>
    </xdr:from>
    <xdr:to>
      <xdr:col>107</xdr:col>
      <xdr:colOff>101600</xdr:colOff>
      <xdr:row>38</xdr:row>
      <xdr:rowOff>28702</xdr:rowOff>
    </xdr:to>
    <xdr:sp macro="" textlink="">
      <xdr:nvSpPr>
        <xdr:cNvPr id="589" name="楕円 588">
          <a:extLst>
            <a:ext uri="{FF2B5EF4-FFF2-40B4-BE49-F238E27FC236}">
              <a16:creationId xmlns:a16="http://schemas.microsoft.com/office/drawing/2014/main" id="{B4469309-DA16-4100-A387-D3E42B9B0B31}"/>
            </a:ext>
          </a:extLst>
        </xdr:cNvPr>
        <xdr:cNvSpPr/>
      </xdr:nvSpPr>
      <xdr:spPr>
        <a:xfrm>
          <a:off x="17937480" y="6301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57912</xdr:rowOff>
    </xdr:from>
    <xdr:to>
      <xdr:col>111</xdr:col>
      <xdr:colOff>177800</xdr:colOff>
      <xdr:row>37</xdr:row>
      <xdr:rowOff>149352</xdr:rowOff>
    </xdr:to>
    <xdr:cxnSp macro="">
      <xdr:nvCxnSpPr>
        <xdr:cNvPr id="590" name="直線コネクタ 589">
          <a:extLst>
            <a:ext uri="{FF2B5EF4-FFF2-40B4-BE49-F238E27FC236}">
              <a16:creationId xmlns:a16="http://schemas.microsoft.com/office/drawing/2014/main" id="{685BC16C-499F-42E6-9CDC-9A22B3BDB898}"/>
            </a:ext>
          </a:extLst>
        </xdr:cNvPr>
        <xdr:cNvCxnSpPr/>
      </xdr:nvCxnSpPr>
      <xdr:spPr>
        <a:xfrm flipV="1">
          <a:off x="17988280" y="6260592"/>
          <a:ext cx="78994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61976</xdr:rowOff>
    </xdr:from>
    <xdr:to>
      <xdr:col>102</xdr:col>
      <xdr:colOff>165100</xdr:colOff>
      <xdr:row>37</xdr:row>
      <xdr:rowOff>163576</xdr:rowOff>
    </xdr:to>
    <xdr:sp macro="" textlink="">
      <xdr:nvSpPr>
        <xdr:cNvPr id="591" name="楕円 590">
          <a:extLst>
            <a:ext uri="{FF2B5EF4-FFF2-40B4-BE49-F238E27FC236}">
              <a16:creationId xmlns:a16="http://schemas.microsoft.com/office/drawing/2014/main" id="{2733F374-BC25-47C1-9B8B-CFDB33B4FDDC}"/>
            </a:ext>
          </a:extLst>
        </xdr:cNvPr>
        <xdr:cNvSpPr/>
      </xdr:nvSpPr>
      <xdr:spPr>
        <a:xfrm>
          <a:off x="17162780" y="62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112776</xdr:rowOff>
    </xdr:from>
    <xdr:to>
      <xdr:col>107</xdr:col>
      <xdr:colOff>50800</xdr:colOff>
      <xdr:row>37</xdr:row>
      <xdr:rowOff>149352</xdr:rowOff>
    </xdr:to>
    <xdr:cxnSp macro="">
      <xdr:nvCxnSpPr>
        <xdr:cNvPr id="592" name="直線コネクタ 591">
          <a:extLst>
            <a:ext uri="{FF2B5EF4-FFF2-40B4-BE49-F238E27FC236}">
              <a16:creationId xmlns:a16="http://schemas.microsoft.com/office/drawing/2014/main" id="{A8E0B8FE-AC73-42EC-89DA-AD19C669843E}"/>
            </a:ext>
          </a:extLst>
        </xdr:cNvPr>
        <xdr:cNvCxnSpPr/>
      </xdr:nvCxnSpPr>
      <xdr:spPr>
        <a:xfrm>
          <a:off x="17213580" y="6315456"/>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13970</xdr:rowOff>
    </xdr:from>
    <xdr:to>
      <xdr:col>98</xdr:col>
      <xdr:colOff>38100</xdr:colOff>
      <xdr:row>37</xdr:row>
      <xdr:rowOff>115570</xdr:rowOff>
    </xdr:to>
    <xdr:sp macro="" textlink="">
      <xdr:nvSpPr>
        <xdr:cNvPr id="593" name="楕円 592">
          <a:extLst>
            <a:ext uri="{FF2B5EF4-FFF2-40B4-BE49-F238E27FC236}">
              <a16:creationId xmlns:a16="http://schemas.microsoft.com/office/drawing/2014/main" id="{40FCF887-21A9-4246-8F61-F9200AFFC73B}"/>
            </a:ext>
          </a:extLst>
        </xdr:cNvPr>
        <xdr:cNvSpPr/>
      </xdr:nvSpPr>
      <xdr:spPr>
        <a:xfrm>
          <a:off x="1638808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64770</xdr:rowOff>
    </xdr:from>
    <xdr:to>
      <xdr:col>102</xdr:col>
      <xdr:colOff>114300</xdr:colOff>
      <xdr:row>37</xdr:row>
      <xdr:rowOff>112776</xdr:rowOff>
    </xdr:to>
    <xdr:cxnSp macro="">
      <xdr:nvCxnSpPr>
        <xdr:cNvPr id="594" name="直線コネクタ 593">
          <a:extLst>
            <a:ext uri="{FF2B5EF4-FFF2-40B4-BE49-F238E27FC236}">
              <a16:creationId xmlns:a16="http://schemas.microsoft.com/office/drawing/2014/main" id="{349193B7-FDE3-425F-AE00-076674B935CB}"/>
            </a:ext>
          </a:extLst>
        </xdr:cNvPr>
        <xdr:cNvCxnSpPr/>
      </xdr:nvCxnSpPr>
      <xdr:spPr>
        <a:xfrm>
          <a:off x="16431260" y="6267450"/>
          <a:ext cx="7823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358472E8-B482-492D-9802-76664908C098}"/>
            </a:ext>
          </a:extLst>
        </xdr:cNvPr>
        <xdr:cNvSpPr txBox="1"/>
      </xdr:nvSpPr>
      <xdr:spPr>
        <a:xfrm>
          <a:off x="18561127" y="66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FEB54351-B10A-4AAF-8761-72F99B3914AC}"/>
            </a:ext>
          </a:extLst>
        </xdr:cNvPr>
        <xdr:cNvSpPr txBox="1"/>
      </xdr:nvSpPr>
      <xdr:spPr>
        <a:xfrm>
          <a:off x="17776267"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D3F33E85-CD9A-47A5-830E-308C708E05D0}"/>
            </a:ext>
          </a:extLst>
        </xdr:cNvPr>
        <xdr:cNvSpPr txBox="1"/>
      </xdr:nvSpPr>
      <xdr:spPr>
        <a:xfrm>
          <a:off x="17001567" y="66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4673E065-6C42-4B78-9206-050D1568297D}"/>
            </a:ext>
          </a:extLst>
        </xdr:cNvPr>
        <xdr:cNvSpPr txBox="1"/>
      </xdr:nvSpPr>
      <xdr:spPr>
        <a:xfrm>
          <a:off x="16226867"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125239</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8FCC71CE-44BB-407E-900D-5E5919C1A8C0}"/>
            </a:ext>
          </a:extLst>
        </xdr:cNvPr>
        <xdr:cNvSpPr txBox="1"/>
      </xdr:nvSpPr>
      <xdr:spPr>
        <a:xfrm>
          <a:off x="18561127" y="59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45229</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D6602ADF-8AEC-4448-AD02-07F9D26267A5}"/>
            </a:ext>
          </a:extLst>
        </xdr:cNvPr>
        <xdr:cNvSpPr txBox="1"/>
      </xdr:nvSpPr>
      <xdr:spPr>
        <a:xfrm>
          <a:off x="17776267" y="608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8653</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DF9695E9-92E1-4A7C-8B22-F1065C5DCB09}"/>
            </a:ext>
          </a:extLst>
        </xdr:cNvPr>
        <xdr:cNvSpPr txBox="1"/>
      </xdr:nvSpPr>
      <xdr:spPr>
        <a:xfrm>
          <a:off x="17001567" y="60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132097</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9BCB9D75-DBDF-4B29-9BC5-8A62F637000E}"/>
            </a:ext>
          </a:extLst>
        </xdr:cNvPr>
        <xdr:cNvSpPr txBox="1"/>
      </xdr:nvSpPr>
      <xdr:spPr>
        <a:xfrm>
          <a:off x="1622686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BEC79F2E-CA09-4585-BFA2-1D1A8CFA670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603554DE-4A52-454A-A7DA-7AC07D9C8BC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F8CC9E94-6FD8-4788-96B5-321A67B48D9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4CCE273E-4CCF-405F-801F-899918E8167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C04E5DA6-7B87-48CC-8187-E415A8EBE8C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E5C5C104-DD8E-493F-92F0-A079E74753F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4A5E7ED3-D7B0-4624-9585-0A83D4B49BD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E9F1A610-78F0-4894-A92D-DCE8948B07A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7FE8FD5A-C34E-43F5-A086-ED16B608798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79C73CD6-7F05-47C2-9A93-E694ABF5209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8185785F-20BC-4F07-8738-F1B9D2131CF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1FC0B39B-FA3F-4D2C-A5A4-F57A069BEF7C}"/>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a:extLst>
            <a:ext uri="{FF2B5EF4-FFF2-40B4-BE49-F238E27FC236}">
              <a16:creationId xmlns:a16="http://schemas.microsoft.com/office/drawing/2014/main" id="{952325AC-ACF6-4F59-8CC3-4FBBEA23A9B7}"/>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F1E9D0E1-A8CF-4919-AEE7-1E5EEB901B51}"/>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0472B908-BFF5-4EBA-9146-0530E3059473}"/>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448F3F43-6280-4BF1-AA72-87FFC2A2426D}"/>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7D78E238-C444-47D4-8088-C9272C8F6E74}"/>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C011B824-3632-4D48-BC05-5950F1122BD6}"/>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5DAAD711-4F41-409E-B0EA-D8FCAA948CE3}"/>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8E90EC0D-BA44-4FB5-A8DD-F00E314C0C5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E65866FE-4806-4CD1-9D44-19FC3287522E}"/>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FD3CF779-0986-4CF9-A43F-538D1326BE1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a:extLst>
            <a:ext uri="{FF2B5EF4-FFF2-40B4-BE49-F238E27FC236}">
              <a16:creationId xmlns:a16="http://schemas.microsoft.com/office/drawing/2014/main" id="{35285C3A-6AB9-4227-844E-FA471B21D5B0}"/>
            </a:ext>
          </a:extLst>
        </xdr:cNvPr>
        <xdr:cNvCxnSpPr/>
      </xdr:nvCxnSpPr>
      <xdr:spPr>
        <a:xfrm flipV="1">
          <a:off x="14375764" y="9309354"/>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68FDF896-6A4C-4BB4-9C93-1823616CFFF7}"/>
            </a:ext>
          </a:extLst>
        </xdr:cNvPr>
        <xdr:cNvSpPr txBox="1"/>
      </xdr:nvSpPr>
      <xdr:spPr>
        <a:xfrm>
          <a:off x="14414500"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a:extLst>
            <a:ext uri="{FF2B5EF4-FFF2-40B4-BE49-F238E27FC236}">
              <a16:creationId xmlns:a16="http://schemas.microsoft.com/office/drawing/2014/main" id="{3727A043-FD0D-4A4C-8162-1037DEEC756D}"/>
            </a:ext>
          </a:extLst>
        </xdr:cNvPr>
        <xdr:cNvCxnSpPr/>
      </xdr:nvCxnSpPr>
      <xdr:spPr>
        <a:xfrm>
          <a:off x="14287500" y="10457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699E3772-BF51-4D75-AFA9-D454DE82912F}"/>
            </a:ext>
          </a:extLst>
        </xdr:cNvPr>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a:extLst>
            <a:ext uri="{FF2B5EF4-FFF2-40B4-BE49-F238E27FC236}">
              <a16:creationId xmlns:a16="http://schemas.microsoft.com/office/drawing/2014/main" id="{B0549F37-8369-424B-B68C-92ED19113E94}"/>
            </a:ext>
          </a:extLst>
        </xdr:cNvPr>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10A52A02-5059-4237-9E35-CE5C07A5823F}"/>
            </a:ext>
          </a:extLst>
        </xdr:cNvPr>
        <xdr:cNvSpPr txBox="1"/>
      </xdr:nvSpPr>
      <xdr:spPr>
        <a:xfrm>
          <a:off x="14414500" y="9845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a:extLst>
            <a:ext uri="{FF2B5EF4-FFF2-40B4-BE49-F238E27FC236}">
              <a16:creationId xmlns:a16="http://schemas.microsoft.com/office/drawing/2014/main" id="{78A3D1C6-D7EF-475B-A342-0DDAD0109CF9}"/>
            </a:ext>
          </a:extLst>
        </xdr:cNvPr>
        <xdr:cNvSpPr/>
      </xdr:nvSpPr>
      <xdr:spPr>
        <a:xfrm>
          <a:off x="14325600" y="9866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a:extLst>
            <a:ext uri="{FF2B5EF4-FFF2-40B4-BE49-F238E27FC236}">
              <a16:creationId xmlns:a16="http://schemas.microsoft.com/office/drawing/2014/main" id="{222A067F-5CFC-4FE2-936B-2684F4B706BC}"/>
            </a:ext>
          </a:extLst>
        </xdr:cNvPr>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a:extLst>
            <a:ext uri="{FF2B5EF4-FFF2-40B4-BE49-F238E27FC236}">
              <a16:creationId xmlns:a16="http://schemas.microsoft.com/office/drawing/2014/main" id="{27C1F89F-2896-44B2-9255-D79B108C16BB}"/>
            </a:ext>
          </a:extLst>
        </xdr:cNvPr>
        <xdr:cNvSpPr/>
      </xdr:nvSpPr>
      <xdr:spPr>
        <a:xfrm>
          <a:off x="12804140" y="9834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4" name="フローチャート: 判断 633">
          <a:extLst>
            <a:ext uri="{FF2B5EF4-FFF2-40B4-BE49-F238E27FC236}">
              <a16:creationId xmlns:a16="http://schemas.microsoft.com/office/drawing/2014/main" id="{2D6AE444-DD4D-4581-A83D-008FEC73C86E}"/>
            </a:ext>
          </a:extLst>
        </xdr:cNvPr>
        <xdr:cNvSpPr/>
      </xdr:nvSpPr>
      <xdr:spPr>
        <a:xfrm>
          <a:off x="12029440" y="9811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フローチャート: 判断 634">
          <a:extLst>
            <a:ext uri="{FF2B5EF4-FFF2-40B4-BE49-F238E27FC236}">
              <a16:creationId xmlns:a16="http://schemas.microsoft.com/office/drawing/2014/main" id="{B9C74F20-DB6B-4DC6-B2A6-D4C47B22EA7E}"/>
            </a:ext>
          </a:extLst>
        </xdr:cNvPr>
        <xdr:cNvSpPr/>
      </xdr:nvSpPr>
      <xdr:spPr>
        <a:xfrm>
          <a:off x="11231880" y="979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B0F22092-8636-43A9-BBCC-9CF9526560D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883C1CA6-7804-4B26-B385-3AD319C146A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F13B99C-A64E-4CB7-A754-2B1CA349A40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82E5E3EE-AFA1-4F2F-9BFD-303DB7A13F6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83900A01-5E77-4D9D-A4CE-0828CB30B28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15494</xdr:rowOff>
    </xdr:from>
    <xdr:to>
      <xdr:col>85</xdr:col>
      <xdr:colOff>177800</xdr:colOff>
      <xdr:row>56</xdr:row>
      <xdr:rowOff>117094</xdr:rowOff>
    </xdr:to>
    <xdr:sp macro="" textlink="">
      <xdr:nvSpPr>
        <xdr:cNvPr id="641" name="楕円 640">
          <a:extLst>
            <a:ext uri="{FF2B5EF4-FFF2-40B4-BE49-F238E27FC236}">
              <a16:creationId xmlns:a16="http://schemas.microsoft.com/office/drawing/2014/main" id="{0F3BD916-CEAC-45BB-87BC-4EEC72B2C8B1}"/>
            </a:ext>
          </a:extLst>
        </xdr:cNvPr>
        <xdr:cNvSpPr/>
      </xdr:nvSpPr>
      <xdr:spPr>
        <a:xfrm>
          <a:off x="14325600" y="94033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38371</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69D40F9E-46DC-49CC-B95B-528205CE055D}"/>
            </a:ext>
          </a:extLst>
        </xdr:cNvPr>
        <xdr:cNvSpPr txBox="1"/>
      </xdr:nvSpPr>
      <xdr:spPr>
        <a:xfrm>
          <a:off x="14414500" y="92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152654</xdr:rowOff>
    </xdr:from>
    <xdr:to>
      <xdr:col>81</xdr:col>
      <xdr:colOff>101600</xdr:colOff>
      <xdr:row>56</xdr:row>
      <xdr:rowOff>82804</xdr:rowOff>
    </xdr:to>
    <xdr:sp macro="" textlink="">
      <xdr:nvSpPr>
        <xdr:cNvPr id="643" name="楕円 642">
          <a:extLst>
            <a:ext uri="{FF2B5EF4-FFF2-40B4-BE49-F238E27FC236}">
              <a16:creationId xmlns:a16="http://schemas.microsoft.com/office/drawing/2014/main" id="{48F0DBC6-6122-49B4-8C2F-53805DBB0C46}"/>
            </a:ext>
          </a:extLst>
        </xdr:cNvPr>
        <xdr:cNvSpPr/>
      </xdr:nvSpPr>
      <xdr:spPr>
        <a:xfrm>
          <a:off x="13578840" y="9372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32004</xdr:rowOff>
    </xdr:from>
    <xdr:to>
      <xdr:col>85</xdr:col>
      <xdr:colOff>127000</xdr:colOff>
      <xdr:row>56</xdr:row>
      <xdr:rowOff>66294</xdr:rowOff>
    </xdr:to>
    <xdr:cxnSp macro="">
      <xdr:nvCxnSpPr>
        <xdr:cNvPr id="644" name="直線コネクタ 643">
          <a:extLst>
            <a:ext uri="{FF2B5EF4-FFF2-40B4-BE49-F238E27FC236}">
              <a16:creationId xmlns:a16="http://schemas.microsoft.com/office/drawing/2014/main" id="{07C0C7B2-C501-49CE-A2A6-954192A5D9E7}"/>
            </a:ext>
          </a:extLst>
        </xdr:cNvPr>
        <xdr:cNvCxnSpPr/>
      </xdr:nvCxnSpPr>
      <xdr:spPr>
        <a:xfrm>
          <a:off x="13629640" y="9419844"/>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97790</xdr:rowOff>
    </xdr:from>
    <xdr:to>
      <xdr:col>76</xdr:col>
      <xdr:colOff>165100</xdr:colOff>
      <xdr:row>56</xdr:row>
      <xdr:rowOff>27940</xdr:rowOff>
    </xdr:to>
    <xdr:sp macro="" textlink="">
      <xdr:nvSpPr>
        <xdr:cNvPr id="645" name="楕円 644">
          <a:extLst>
            <a:ext uri="{FF2B5EF4-FFF2-40B4-BE49-F238E27FC236}">
              <a16:creationId xmlns:a16="http://schemas.microsoft.com/office/drawing/2014/main" id="{46AC593D-FC2B-47D3-9E00-7AAD669BA7B7}"/>
            </a:ext>
          </a:extLst>
        </xdr:cNvPr>
        <xdr:cNvSpPr/>
      </xdr:nvSpPr>
      <xdr:spPr>
        <a:xfrm>
          <a:off x="12804140" y="9317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148590</xdr:rowOff>
    </xdr:from>
    <xdr:to>
      <xdr:col>81</xdr:col>
      <xdr:colOff>50800</xdr:colOff>
      <xdr:row>56</xdr:row>
      <xdr:rowOff>32004</xdr:rowOff>
    </xdr:to>
    <xdr:cxnSp macro="">
      <xdr:nvCxnSpPr>
        <xdr:cNvPr id="646" name="直線コネクタ 645">
          <a:extLst>
            <a:ext uri="{FF2B5EF4-FFF2-40B4-BE49-F238E27FC236}">
              <a16:creationId xmlns:a16="http://schemas.microsoft.com/office/drawing/2014/main" id="{C6A7C22E-4311-428C-8CB9-D45E973ECDB1}"/>
            </a:ext>
          </a:extLst>
        </xdr:cNvPr>
        <xdr:cNvCxnSpPr/>
      </xdr:nvCxnSpPr>
      <xdr:spPr>
        <a:xfrm>
          <a:off x="12854940" y="9368790"/>
          <a:ext cx="7747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65786</xdr:rowOff>
    </xdr:from>
    <xdr:to>
      <xdr:col>72</xdr:col>
      <xdr:colOff>38100</xdr:colOff>
      <xdr:row>55</xdr:row>
      <xdr:rowOff>167386</xdr:rowOff>
    </xdr:to>
    <xdr:sp macro="" textlink="">
      <xdr:nvSpPr>
        <xdr:cNvPr id="647" name="楕円 646">
          <a:extLst>
            <a:ext uri="{FF2B5EF4-FFF2-40B4-BE49-F238E27FC236}">
              <a16:creationId xmlns:a16="http://schemas.microsoft.com/office/drawing/2014/main" id="{F3B815BC-94A9-4A13-83EB-E2D8BC2410FD}"/>
            </a:ext>
          </a:extLst>
        </xdr:cNvPr>
        <xdr:cNvSpPr/>
      </xdr:nvSpPr>
      <xdr:spPr>
        <a:xfrm>
          <a:off x="12029440" y="92859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116586</xdr:rowOff>
    </xdr:from>
    <xdr:to>
      <xdr:col>76</xdr:col>
      <xdr:colOff>114300</xdr:colOff>
      <xdr:row>55</xdr:row>
      <xdr:rowOff>148590</xdr:rowOff>
    </xdr:to>
    <xdr:cxnSp macro="">
      <xdr:nvCxnSpPr>
        <xdr:cNvPr id="648" name="直線コネクタ 647">
          <a:extLst>
            <a:ext uri="{FF2B5EF4-FFF2-40B4-BE49-F238E27FC236}">
              <a16:creationId xmlns:a16="http://schemas.microsoft.com/office/drawing/2014/main" id="{1C639EF9-F547-4B27-A10D-440F93084C15}"/>
            </a:ext>
          </a:extLst>
        </xdr:cNvPr>
        <xdr:cNvCxnSpPr/>
      </xdr:nvCxnSpPr>
      <xdr:spPr>
        <a:xfrm>
          <a:off x="12072620" y="9336786"/>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40640</xdr:rowOff>
    </xdr:from>
    <xdr:to>
      <xdr:col>67</xdr:col>
      <xdr:colOff>101600</xdr:colOff>
      <xdr:row>55</xdr:row>
      <xdr:rowOff>142240</xdr:rowOff>
    </xdr:to>
    <xdr:sp macro="" textlink="">
      <xdr:nvSpPr>
        <xdr:cNvPr id="649" name="楕円 648">
          <a:extLst>
            <a:ext uri="{FF2B5EF4-FFF2-40B4-BE49-F238E27FC236}">
              <a16:creationId xmlns:a16="http://schemas.microsoft.com/office/drawing/2014/main" id="{F1E375A8-CC29-4822-A884-7D498A4BA751}"/>
            </a:ext>
          </a:extLst>
        </xdr:cNvPr>
        <xdr:cNvSpPr/>
      </xdr:nvSpPr>
      <xdr:spPr>
        <a:xfrm>
          <a:off x="11231880" y="92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91440</xdr:rowOff>
    </xdr:from>
    <xdr:to>
      <xdr:col>71</xdr:col>
      <xdr:colOff>177800</xdr:colOff>
      <xdr:row>55</xdr:row>
      <xdr:rowOff>116586</xdr:rowOff>
    </xdr:to>
    <xdr:cxnSp macro="">
      <xdr:nvCxnSpPr>
        <xdr:cNvPr id="650" name="直線コネクタ 649">
          <a:extLst>
            <a:ext uri="{FF2B5EF4-FFF2-40B4-BE49-F238E27FC236}">
              <a16:creationId xmlns:a16="http://schemas.microsoft.com/office/drawing/2014/main" id="{6A8CA56A-5426-4282-90A1-260CC3C35CE7}"/>
            </a:ext>
          </a:extLst>
        </xdr:cNvPr>
        <xdr:cNvCxnSpPr/>
      </xdr:nvCxnSpPr>
      <xdr:spPr>
        <a:xfrm>
          <a:off x="11282680" y="9311640"/>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51" name="n_1aveValue【学校施設】&#10;有形固定資産減価償却率">
          <a:extLst>
            <a:ext uri="{FF2B5EF4-FFF2-40B4-BE49-F238E27FC236}">
              <a16:creationId xmlns:a16="http://schemas.microsoft.com/office/drawing/2014/main" id="{1043D7E1-DBC0-4AE5-96C6-9B5CC038680B}"/>
            </a:ext>
          </a:extLst>
        </xdr:cNvPr>
        <xdr:cNvSpPr txBox="1"/>
      </xdr:nvSpPr>
      <xdr:spPr>
        <a:xfrm>
          <a:off x="1343724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652" name="n_2aveValue【学校施設】&#10;有形固定資産減価償却率">
          <a:extLst>
            <a:ext uri="{FF2B5EF4-FFF2-40B4-BE49-F238E27FC236}">
              <a16:creationId xmlns:a16="http://schemas.microsoft.com/office/drawing/2014/main" id="{75E0DB7D-85FB-4CEA-B27F-93A0A566A6E4}"/>
            </a:ext>
          </a:extLst>
        </xdr:cNvPr>
        <xdr:cNvSpPr txBox="1"/>
      </xdr:nvSpPr>
      <xdr:spPr>
        <a:xfrm>
          <a:off x="12675244" y="992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653" name="n_3aveValue【学校施設】&#10;有形固定資産減価償却率">
          <a:extLst>
            <a:ext uri="{FF2B5EF4-FFF2-40B4-BE49-F238E27FC236}">
              <a16:creationId xmlns:a16="http://schemas.microsoft.com/office/drawing/2014/main" id="{22DDC888-3177-464B-BB83-973C66D46621}"/>
            </a:ext>
          </a:extLst>
        </xdr:cNvPr>
        <xdr:cNvSpPr txBox="1"/>
      </xdr:nvSpPr>
      <xdr:spPr>
        <a:xfrm>
          <a:off x="11900544" y="990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654" name="n_4aveValue【学校施設】&#10;有形固定資産減価償却率">
          <a:extLst>
            <a:ext uri="{FF2B5EF4-FFF2-40B4-BE49-F238E27FC236}">
              <a16:creationId xmlns:a16="http://schemas.microsoft.com/office/drawing/2014/main" id="{3F6DAF81-8005-4A54-BD43-C2F1DB96F194}"/>
            </a:ext>
          </a:extLst>
        </xdr:cNvPr>
        <xdr:cNvSpPr txBox="1"/>
      </xdr:nvSpPr>
      <xdr:spPr>
        <a:xfrm>
          <a:off x="11102984" y="989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99331</xdr:rowOff>
    </xdr:from>
    <xdr:ext cx="405111" cy="259045"/>
    <xdr:sp macro="" textlink="">
      <xdr:nvSpPr>
        <xdr:cNvPr id="655" name="n_1mainValue【学校施設】&#10;有形固定資産減価償却率">
          <a:extLst>
            <a:ext uri="{FF2B5EF4-FFF2-40B4-BE49-F238E27FC236}">
              <a16:creationId xmlns:a16="http://schemas.microsoft.com/office/drawing/2014/main" id="{B6CCF09D-FEDC-4DDF-AC0C-0E8E3F90A4E9}"/>
            </a:ext>
          </a:extLst>
        </xdr:cNvPr>
        <xdr:cNvSpPr txBox="1"/>
      </xdr:nvSpPr>
      <xdr:spPr>
        <a:xfrm>
          <a:off x="13437244" y="915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44467</xdr:rowOff>
    </xdr:from>
    <xdr:ext cx="405111" cy="259045"/>
    <xdr:sp macro="" textlink="">
      <xdr:nvSpPr>
        <xdr:cNvPr id="656" name="n_2mainValue【学校施設】&#10;有形固定資産減価償却率">
          <a:extLst>
            <a:ext uri="{FF2B5EF4-FFF2-40B4-BE49-F238E27FC236}">
              <a16:creationId xmlns:a16="http://schemas.microsoft.com/office/drawing/2014/main" id="{53F0F119-9894-4E1B-88AE-EF20FCB5A0C2}"/>
            </a:ext>
          </a:extLst>
        </xdr:cNvPr>
        <xdr:cNvSpPr txBox="1"/>
      </xdr:nvSpPr>
      <xdr:spPr>
        <a:xfrm>
          <a:off x="12675244" y="909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12463</xdr:rowOff>
    </xdr:from>
    <xdr:ext cx="405111" cy="259045"/>
    <xdr:sp macro="" textlink="">
      <xdr:nvSpPr>
        <xdr:cNvPr id="657" name="n_3mainValue【学校施設】&#10;有形固定資産減価償却率">
          <a:extLst>
            <a:ext uri="{FF2B5EF4-FFF2-40B4-BE49-F238E27FC236}">
              <a16:creationId xmlns:a16="http://schemas.microsoft.com/office/drawing/2014/main" id="{A0E8C6A5-60A2-49D6-94C1-1D099F72F5E2}"/>
            </a:ext>
          </a:extLst>
        </xdr:cNvPr>
        <xdr:cNvSpPr txBox="1"/>
      </xdr:nvSpPr>
      <xdr:spPr>
        <a:xfrm>
          <a:off x="11900544" y="906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158767</xdr:rowOff>
    </xdr:from>
    <xdr:ext cx="405111" cy="259045"/>
    <xdr:sp macro="" textlink="">
      <xdr:nvSpPr>
        <xdr:cNvPr id="658" name="n_4mainValue【学校施設】&#10;有形固定資産減価償却率">
          <a:extLst>
            <a:ext uri="{FF2B5EF4-FFF2-40B4-BE49-F238E27FC236}">
              <a16:creationId xmlns:a16="http://schemas.microsoft.com/office/drawing/2014/main" id="{95FA31F6-0A42-4CAB-B11F-1272D9787154}"/>
            </a:ext>
          </a:extLst>
        </xdr:cNvPr>
        <xdr:cNvSpPr txBox="1"/>
      </xdr:nvSpPr>
      <xdr:spPr>
        <a:xfrm>
          <a:off x="11102984" y="904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877DEB47-BD8E-403C-812E-8E326AE5AA7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86E38329-3099-4B8C-8D8F-3D2832AFE46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5AF5C88-41EF-4D40-BBCC-5D8733C4F94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6EB871B4-C46F-460D-8603-E2813BA58BC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B1C4FF5E-7C7F-4ECE-8F85-F7644F367DC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51B3F972-9E32-49F8-84A2-B57F9EBE25C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191340AC-3686-4C23-AFC9-8ADD790588E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2C0B45FD-8861-42A5-AC28-EE3E52D6FC3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B7810D15-DB73-421A-9A2F-6E5C0AA0CBF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57BCCCD0-44DB-491D-BBFC-12471A0797B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231C1BEB-C612-4020-8E54-3ED62326278B}"/>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0F5F2E6C-E0A9-46FE-A627-957EF13A20D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B8D9A4C3-F0EB-4C7A-99B8-EBB4F3F2E399}"/>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C6896042-B684-4652-A111-46D644F4659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FF5AA265-79E5-4411-B39E-9A606217A23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CFDFC7A8-C215-4419-8EBB-080ED87B14C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7FBC8E4A-1C34-46DF-9FB5-13546C6CD683}"/>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E9AE056A-895F-4894-B8C8-4529FD650194}"/>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FD9B5292-1BF8-42EB-90B2-EF25B13C888E}"/>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12FF94EA-5CE6-46E7-91B6-225D0D71751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71BAB681-60E1-4BE5-8A28-61A888B0EA3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93538A96-7E73-4C91-B191-A3408920D6BF}"/>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2ADCF8B6-1EB7-4924-AF90-B5704584372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a:extLst>
            <a:ext uri="{FF2B5EF4-FFF2-40B4-BE49-F238E27FC236}">
              <a16:creationId xmlns:a16="http://schemas.microsoft.com/office/drawing/2014/main" id="{834A8751-5945-4C17-A53D-218D3D999273}"/>
            </a:ext>
          </a:extLst>
        </xdr:cNvPr>
        <xdr:cNvCxnSpPr/>
      </xdr:nvCxnSpPr>
      <xdr:spPr>
        <a:xfrm flipV="1">
          <a:off x="19509104" y="9385744"/>
          <a:ext cx="0" cy="120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a:extLst>
            <a:ext uri="{FF2B5EF4-FFF2-40B4-BE49-F238E27FC236}">
              <a16:creationId xmlns:a16="http://schemas.microsoft.com/office/drawing/2014/main" id="{EE88FAA1-BDB7-4745-AAD2-E9D97B0B8326}"/>
            </a:ext>
          </a:extLst>
        </xdr:cNvPr>
        <xdr:cNvSpPr txBox="1"/>
      </xdr:nvSpPr>
      <xdr:spPr>
        <a:xfrm>
          <a:off x="19547840" y="105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a:extLst>
            <a:ext uri="{FF2B5EF4-FFF2-40B4-BE49-F238E27FC236}">
              <a16:creationId xmlns:a16="http://schemas.microsoft.com/office/drawing/2014/main" id="{1D116392-A349-42C0-9F9C-4ECFFFB54612}"/>
            </a:ext>
          </a:extLst>
        </xdr:cNvPr>
        <xdr:cNvCxnSpPr/>
      </xdr:nvCxnSpPr>
      <xdr:spPr>
        <a:xfrm>
          <a:off x="19443700" y="10593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a:extLst>
            <a:ext uri="{FF2B5EF4-FFF2-40B4-BE49-F238E27FC236}">
              <a16:creationId xmlns:a16="http://schemas.microsoft.com/office/drawing/2014/main" id="{13D505C5-DAF4-4F16-89A6-4B4963CE0600}"/>
            </a:ext>
          </a:extLst>
        </xdr:cNvPr>
        <xdr:cNvSpPr txBox="1"/>
      </xdr:nvSpPr>
      <xdr:spPr>
        <a:xfrm>
          <a:off x="19547840" y="916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a:extLst>
            <a:ext uri="{FF2B5EF4-FFF2-40B4-BE49-F238E27FC236}">
              <a16:creationId xmlns:a16="http://schemas.microsoft.com/office/drawing/2014/main" id="{EF312DB9-43A1-499A-9F6D-5E2221403653}"/>
            </a:ext>
          </a:extLst>
        </xdr:cNvPr>
        <xdr:cNvCxnSpPr/>
      </xdr:nvCxnSpPr>
      <xdr:spPr>
        <a:xfrm>
          <a:off x="19443700" y="938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687" name="【学校施設】&#10;一人当たり面積平均値テキスト">
          <a:extLst>
            <a:ext uri="{FF2B5EF4-FFF2-40B4-BE49-F238E27FC236}">
              <a16:creationId xmlns:a16="http://schemas.microsoft.com/office/drawing/2014/main" id="{4C2C2194-52B4-4BEA-BE4F-30005C0FA880}"/>
            </a:ext>
          </a:extLst>
        </xdr:cNvPr>
        <xdr:cNvSpPr txBox="1"/>
      </xdr:nvSpPr>
      <xdr:spPr>
        <a:xfrm>
          <a:off x="19547840" y="10300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a:extLst>
            <a:ext uri="{FF2B5EF4-FFF2-40B4-BE49-F238E27FC236}">
              <a16:creationId xmlns:a16="http://schemas.microsoft.com/office/drawing/2014/main" id="{2FD2CD9D-CC93-49EA-97DA-EAF2F5834367}"/>
            </a:ext>
          </a:extLst>
        </xdr:cNvPr>
        <xdr:cNvSpPr/>
      </xdr:nvSpPr>
      <xdr:spPr>
        <a:xfrm>
          <a:off x="19458940" y="1032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a:extLst>
            <a:ext uri="{FF2B5EF4-FFF2-40B4-BE49-F238E27FC236}">
              <a16:creationId xmlns:a16="http://schemas.microsoft.com/office/drawing/2014/main" id="{120F55D8-7B38-46AB-BB9C-85C3AD46AFBF}"/>
            </a:ext>
          </a:extLst>
        </xdr:cNvPr>
        <xdr:cNvSpPr/>
      </xdr:nvSpPr>
      <xdr:spPr>
        <a:xfrm>
          <a:off x="18735040" y="10324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a:extLst>
            <a:ext uri="{FF2B5EF4-FFF2-40B4-BE49-F238E27FC236}">
              <a16:creationId xmlns:a16="http://schemas.microsoft.com/office/drawing/2014/main" id="{405DC46F-D5F9-47F9-82FF-1914E6DF36DF}"/>
            </a:ext>
          </a:extLst>
        </xdr:cNvPr>
        <xdr:cNvSpPr/>
      </xdr:nvSpPr>
      <xdr:spPr>
        <a:xfrm>
          <a:off x="17937480" y="103251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1" name="フローチャート: 判断 690">
          <a:extLst>
            <a:ext uri="{FF2B5EF4-FFF2-40B4-BE49-F238E27FC236}">
              <a16:creationId xmlns:a16="http://schemas.microsoft.com/office/drawing/2014/main" id="{5638B61B-7308-4247-8C0D-3961FF39BB25}"/>
            </a:ext>
          </a:extLst>
        </xdr:cNvPr>
        <xdr:cNvSpPr/>
      </xdr:nvSpPr>
      <xdr:spPr>
        <a:xfrm>
          <a:off x="17162780" y="1033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92" name="フローチャート: 判断 691">
          <a:extLst>
            <a:ext uri="{FF2B5EF4-FFF2-40B4-BE49-F238E27FC236}">
              <a16:creationId xmlns:a16="http://schemas.microsoft.com/office/drawing/2014/main" id="{D118AC3D-075A-45F3-AF23-66F9A5C61DA8}"/>
            </a:ext>
          </a:extLst>
        </xdr:cNvPr>
        <xdr:cNvSpPr/>
      </xdr:nvSpPr>
      <xdr:spPr>
        <a:xfrm>
          <a:off x="16388080" y="10335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22FD36FC-6C98-4FD2-856B-D49221D95F7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7811F773-74C5-41E5-B755-F1336F0A1CF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331CFDDC-1884-4780-9D83-F722416C4AD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DB761FBE-8ACD-4D34-9AD5-89B817E32F1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9189B915-1E97-4732-8CDB-74E83A57BD0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114744</xdr:rowOff>
    </xdr:from>
    <xdr:to>
      <xdr:col>116</xdr:col>
      <xdr:colOff>114300</xdr:colOff>
      <xdr:row>56</xdr:row>
      <xdr:rowOff>44894</xdr:rowOff>
    </xdr:to>
    <xdr:sp macro="" textlink="">
      <xdr:nvSpPr>
        <xdr:cNvPr id="698" name="楕円 697">
          <a:extLst>
            <a:ext uri="{FF2B5EF4-FFF2-40B4-BE49-F238E27FC236}">
              <a16:creationId xmlns:a16="http://schemas.microsoft.com/office/drawing/2014/main" id="{D0E7397D-1E9A-4812-A898-8815F429B2E6}"/>
            </a:ext>
          </a:extLst>
        </xdr:cNvPr>
        <xdr:cNvSpPr/>
      </xdr:nvSpPr>
      <xdr:spPr>
        <a:xfrm>
          <a:off x="19458940" y="9334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67771</xdr:rowOff>
    </xdr:from>
    <xdr:ext cx="469744" cy="259045"/>
    <xdr:sp macro="" textlink="">
      <xdr:nvSpPr>
        <xdr:cNvPr id="699" name="【学校施設】&#10;一人当たり面積該当値テキスト">
          <a:extLst>
            <a:ext uri="{FF2B5EF4-FFF2-40B4-BE49-F238E27FC236}">
              <a16:creationId xmlns:a16="http://schemas.microsoft.com/office/drawing/2014/main" id="{433B66D6-1F6A-488E-AEB5-343C9FEE7FD4}"/>
            </a:ext>
          </a:extLst>
        </xdr:cNvPr>
        <xdr:cNvSpPr txBox="1"/>
      </xdr:nvSpPr>
      <xdr:spPr>
        <a:xfrm>
          <a:off x="19547840" y="928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162369</xdr:rowOff>
    </xdr:from>
    <xdr:to>
      <xdr:col>112</xdr:col>
      <xdr:colOff>38100</xdr:colOff>
      <xdr:row>56</xdr:row>
      <xdr:rowOff>92519</xdr:rowOff>
    </xdr:to>
    <xdr:sp macro="" textlink="">
      <xdr:nvSpPr>
        <xdr:cNvPr id="700" name="楕円 699">
          <a:extLst>
            <a:ext uri="{FF2B5EF4-FFF2-40B4-BE49-F238E27FC236}">
              <a16:creationId xmlns:a16="http://schemas.microsoft.com/office/drawing/2014/main" id="{10BD07CA-B7DC-4F78-9DC0-B4488D9451ED}"/>
            </a:ext>
          </a:extLst>
        </xdr:cNvPr>
        <xdr:cNvSpPr/>
      </xdr:nvSpPr>
      <xdr:spPr>
        <a:xfrm>
          <a:off x="18735040" y="93825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165544</xdr:rowOff>
    </xdr:from>
    <xdr:to>
      <xdr:col>116</xdr:col>
      <xdr:colOff>63500</xdr:colOff>
      <xdr:row>56</xdr:row>
      <xdr:rowOff>41719</xdr:rowOff>
    </xdr:to>
    <xdr:cxnSp macro="">
      <xdr:nvCxnSpPr>
        <xdr:cNvPr id="701" name="直線コネクタ 700">
          <a:extLst>
            <a:ext uri="{FF2B5EF4-FFF2-40B4-BE49-F238E27FC236}">
              <a16:creationId xmlns:a16="http://schemas.microsoft.com/office/drawing/2014/main" id="{33F3A95A-0BFE-4A93-A153-127A90FDFA27}"/>
            </a:ext>
          </a:extLst>
        </xdr:cNvPr>
        <xdr:cNvCxnSpPr/>
      </xdr:nvCxnSpPr>
      <xdr:spPr>
        <a:xfrm flipV="1">
          <a:off x="18778220" y="9385744"/>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10351</xdr:rowOff>
    </xdr:from>
    <xdr:to>
      <xdr:col>107</xdr:col>
      <xdr:colOff>101600</xdr:colOff>
      <xdr:row>56</xdr:row>
      <xdr:rowOff>111951</xdr:rowOff>
    </xdr:to>
    <xdr:sp macro="" textlink="">
      <xdr:nvSpPr>
        <xdr:cNvPr id="702" name="楕円 701">
          <a:extLst>
            <a:ext uri="{FF2B5EF4-FFF2-40B4-BE49-F238E27FC236}">
              <a16:creationId xmlns:a16="http://schemas.microsoft.com/office/drawing/2014/main" id="{455DA1B1-3683-4C55-9928-1CB8524B415D}"/>
            </a:ext>
          </a:extLst>
        </xdr:cNvPr>
        <xdr:cNvSpPr/>
      </xdr:nvSpPr>
      <xdr:spPr>
        <a:xfrm>
          <a:off x="17937480" y="93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41719</xdr:rowOff>
    </xdr:from>
    <xdr:to>
      <xdr:col>111</xdr:col>
      <xdr:colOff>177800</xdr:colOff>
      <xdr:row>56</xdr:row>
      <xdr:rowOff>61151</xdr:rowOff>
    </xdr:to>
    <xdr:cxnSp macro="">
      <xdr:nvCxnSpPr>
        <xdr:cNvPr id="703" name="直線コネクタ 702">
          <a:extLst>
            <a:ext uri="{FF2B5EF4-FFF2-40B4-BE49-F238E27FC236}">
              <a16:creationId xmlns:a16="http://schemas.microsoft.com/office/drawing/2014/main" id="{50C6F839-F8A5-4801-B0A8-FAC3A890CA7C}"/>
            </a:ext>
          </a:extLst>
        </xdr:cNvPr>
        <xdr:cNvCxnSpPr/>
      </xdr:nvCxnSpPr>
      <xdr:spPr>
        <a:xfrm flipV="1">
          <a:off x="17988280" y="9429559"/>
          <a:ext cx="78994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25209</xdr:rowOff>
    </xdr:from>
    <xdr:to>
      <xdr:col>102</xdr:col>
      <xdr:colOff>165100</xdr:colOff>
      <xdr:row>56</xdr:row>
      <xdr:rowOff>126809</xdr:rowOff>
    </xdr:to>
    <xdr:sp macro="" textlink="">
      <xdr:nvSpPr>
        <xdr:cNvPr id="704" name="楕円 703">
          <a:extLst>
            <a:ext uri="{FF2B5EF4-FFF2-40B4-BE49-F238E27FC236}">
              <a16:creationId xmlns:a16="http://schemas.microsoft.com/office/drawing/2014/main" id="{2A1B34AB-7DFB-4DF8-B903-D55343141557}"/>
            </a:ext>
          </a:extLst>
        </xdr:cNvPr>
        <xdr:cNvSpPr/>
      </xdr:nvSpPr>
      <xdr:spPr>
        <a:xfrm>
          <a:off x="17162780" y="94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61151</xdr:rowOff>
    </xdr:from>
    <xdr:to>
      <xdr:col>107</xdr:col>
      <xdr:colOff>50800</xdr:colOff>
      <xdr:row>56</xdr:row>
      <xdr:rowOff>76009</xdr:rowOff>
    </xdr:to>
    <xdr:cxnSp macro="">
      <xdr:nvCxnSpPr>
        <xdr:cNvPr id="705" name="直線コネクタ 704">
          <a:extLst>
            <a:ext uri="{FF2B5EF4-FFF2-40B4-BE49-F238E27FC236}">
              <a16:creationId xmlns:a16="http://schemas.microsoft.com/office/drawing/2014/main" id="{98BE67BF-DE64-426C-8C8F-DCDD9F1D0096}"/>
            </a:ext>
          </a:extLst>
        </xdr:cNvPr>
        <xdr:cNvCxnSpPr/>
      </xdr:nvCxnSpPr>
      <xdr:spPr>
        <a:xfrm flipV="1">
          <a:off x="17213580" y="9448991"/>
          <a:ext cx="7747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18542</xdr:rowOff>
    </xdr:from>
    <xdr:to>
      <xdr:col>98</xdr:col>
      <xdr:colOff>38100</xdr:colOff>
      <xdr:row>56</xdr:row>
      <xdr:rowOff>120142</xdr:rowOff>
    </xdr:to>
    <xdr:sp macro="" textlink="">
      <xdr:nvSpPr>
        <xdr:cNvPr id="706" name="楕円 705">
          <a:extLst>
            <a:ext uri="{FF2B5EF4-FFF2-40B4-BE49-F238E27FC236}">
              <a16:creationId xmlns:a16="http://schemas.microsoft.com/office/drawing/2014/main" id="{26BAED3D-2AEF-49D1-82C7-195743574D7D}"/>
            </a:ext>
          </a:extLst>
        </xdr:cNvPr>
        <xdr:cNvSpPr/>
      </xdr:nvSpPr>
      <xdr:spPr>
        <a:xfrm>
          <a:off x="16388080" y="94063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69342</xdr:rowOff>
    </xdr:from>
    <xdr:to>
      <xdr:col>102</xdr:col>
      <xdr:colOff>114300</xdr:colOff>
      <xdr:row>56</xdr:row>
      <xdr:rowOff>76009</xdr:rowOff>
    </xdr:to>
    <xdr:cxnSp macro="">
      <xdr:nvCxnSpPr>
        <xdr:cNvPr id="707" name="直線コネクタ 706">
          <a:extLst>
            <a:ext uri="{FF2B5EF4-FFF2-40B4-BE49-F238E27FC236}">
              <a16:creationId xmlns:a16="http://schemas.microsoft.com/office/drawing/2014/main" id="{621554FA-65F1-49B3-9BE3-70A60504CAAF}"/>
            </a:ext>
          </a:extLst>
        </xdr:cNvPr>
        <xdr:cNvCxnSpPr/>
      </xdr:nvCxnSpPr>
      <xdr:spPr>
        <a:xfrm>
          <a:off x="16431260" y="9457182"/>
          <a:ext cx="78232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708" name="n_1aveValue【学校施設】&#10;一人当たり面積">
          <a:extLst>
            <a:ext uri="{FF2B5EF4-FFF2-40B4-BE49-F238E27FC236}">
              <a16:creationId xmlns:a16="http://schemas.microsoft.com/office/drawing/2014/main" id="{7A1505CE-C1E8-464C-AA77-EDB562AE6BB4}"/>
            </a:ext>
          </a:extLst>
        </xdr:cNvPr>
        <xdr:cNvSpPr txBox="1"/>
      </xdr:nvSpPr>
      <xdr:spPr>
        <a:xfrm>
          <a:off x="18561127" y="1041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709" name="n_2aveValue【学校施設】&#10;一人当たり面積">
          <a:extLst>
            <a:ext uri="{FF2B5EF4-FFF2-40B4-BE49-F238E27FC236}">
              <a16:creationId xmlns:a16="http://schemas.microsoft.com/office/drawing/2014/main" id="{76433A79-8BCA-45D1-BC30-9EE3A79B68CB}"/>
            </a:ext>
          </a:extLst>
        </xdr:cNvPr>
        <xdr:cNvSpPr txBox="1"/>
      </xdr:nvSpPr>
      <xdr:spPr>
        <a:xfrm>
          <a:off x="17776267" y="1041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710" name="n_3aveValue【学校施設】&#10;一人当たり面積">
          <a:extLst>
            <a:ext uri="{FF2B5EF4-FFF2-40B4-BE49-F238E27FC236}">
              <a16:creationId xmlns:a16="http://schemas.microsoft.com/office/drawing/2014/main" id="{AD8B0F4E-DBC1-4235-818D-D1B2A741807D}"/>
            </a:ext>
          </a:extLst>
        </xdr:cNvPr>
        <xdr:cNvSpPr txBox="1"/>
      </xdr:nvSpPr>
      <xdr:spPr>
        <a:xfrm>
          <a:off x="17001567" y="1042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711" name="n_4aveValue【学校施設】&#10;一人当たり面積">
          <a:extLst>
            <a:ext uri="{FF2B5EF4-FFF2-40B4-BE49-F238E27FC236}">
              <a16:creationId xmlns:a16="http://schemas.microsoft.com/office/drawing/2014/main" id="{80EFF540-990E-4114-9A75-0E0A9AD37379}"/>
            </a:ext>
          </a:extLst>
        </xdr:cNvPr>
        <xdr:cNvSpPr txBox="1"/>
      </xdr:nvSpPr>
      <xdr:spPr>
        <a:xfrm>
          <a:off x="16226867" y="104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109046</xdr:rowOff>
    </xdr:from>
    <xdr:ext cx="469744" cy="259045"/>
    <xdr:sp macro="" textlink="">
      <xdr:nvSpPr>
        <xdr:cNvPr id="712" name="n_1mainValue【学校施設】&#10;一人当たり面積">
          <a:extLst>
            <a:ext uri="{FF2B5EF4-FFF2-40B4-BE49-F238E27FC236}">
              <a16:creationId xmlns:a16="http://schemas.microsoft.com/office/drawing/2014/main" id="{C8C4F611-C272-424A-BBB5-4935A935A3B2}"/>
            </a:ext>
          </a:extLst>
        </xdr:cNvPr>
        <xdr:cNvSpPr txBox="1"/>
      </xdr:nvSpPr>
      <xdr:spPr>
        <a:xfrm>
          <a:off x="18561127" y="916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128478</xdr:rowOff>
    </xdr:from>
    <xdr:ext cx="469744" cy="259045"/>
    <xdr:sp macro="" textlink="">
      <xdr:nvSpPr>
        <xdr:cNvPr id="713" name="n_2mainValue【学校施設】&#10;一人当たり面積">
          <a:extLst>
            <a:ext uri="{FF2B5EF4-FFF2-40B4-BE49-F238E27FC236}">
              <a16:creationId xmlns:a16="http://schemas.microsoft.com/office/drawing/2014/main" id="{6A5A11EF-C649-4563-8243-2713A549FF38}"/>
            </a:ext>
          </a:extLst>
        </xdr:cNvPr>
        <xdr:cNvSpPr txBox="1"/>
      </xdr:nvSpPr>
      <xdr:spPr>
        <a:xfrm>
          <a:off x="17776267" y="918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143336</xdr:rowOff>
    </xdr:from>
    <xdr:ext cx="469744" cy="259045"/>
    <xdr:sp macro="" textlink="">
      <xdr:nvSpPr>
        <xdr:cNvPr id="714" name="n_3mainValue【学校施設】&#10;一人当たり面積">
          <a:extLst>
            <a:ext uri="{FF2B5EF4-FFF2-40B4-BE49-F238E27FC236}">
              <a16:creationId xmlns:a16="http://schemas.microsoft.com/office/drawing/2014/main" id="{1FE5D5A9-A81F-48D9-8789-C66BD98A7526}"/>
            </a:ext>
          </a:extLst>
        </xdr:cNvPr>
        <xdr:cNvSpPr txBox="1"/>
      </xdr:nvSpPr>
      <xdr:spPr>
        <a:xfrm>
          <a:off x="17001567" y="919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136669</xdr:rowOff>
    </xdr:from>
    <xdr:ext cx="469744" cy="259045"/>
    <xdr:sp macro="" textlink="">
      <xdr:nvSpPr>
        <xdr:cNvPr id="715" name="n_4mainValue【学校施設】&#10;一人当たり面積">
          <a:extLst>
            <a:ext uri="{FF2B5EF4-FFF2-40B4-BE49-F238E27FC236}">
              <a16:creationId xmlns:a16="http://schemas.microsoft.com/office/drawing/2014/main" id="{97887ADF-F9B2-4CBB-BD9D-53F6C28E4E6B}"/>
            </a:ext>
          </a:extLst>
        </xdr:cNvPr>
        <xdr:cNvSpPr txBox="1"/>
      </xdr:nvSpPr>
      <xdr:spPr>
        <a:xfrm>
          <a:off x="16226867" y="918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6343575D-0865-4E8E-A7D0-111167F31CC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813FA5C3-3AA6-439F-B01F-CB42D23D36F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932268D0-7709-4F8B-997C-6B3698ADA98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33C0E1CC-B338-49A2-B324-3514F7D3A3F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2AD50EB3-64B2-4E48-9060-96CCBE34B94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731A990D-FD96-4F09-AB79-668DD078380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E98DDFFC-CF14-4FC7-B491-717B59C3234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31D71B6F-19E6-4991-B8AB-AAFF75FF01A8}"/>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a:extLst>
            <a:ext uri="{FF2B5EF4-FFF2-40B4-BE49-F238E27FC236}">
              <a16:creationId xmlns:a16="http://schemas.microsoft.com/office/drawing/2014/main" id="{9E319781-6727-4ABC-BD7D-C9529F2933D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a:extLst>
            <a:ext uri="{FF2B5EF4-FFF2-40B4-BE49-F238E27FC236}">
              <a16:creationId xmlns:a16="http://schemas.microsoft.com/office/drawing/2014/main" id="{53CABC8A-AA80-451D-93E5-85EDB205314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a:extLst>
            <a:ext uri="{FF2B5EF4-FFF2-40B4-BE49-F238E27FC236}">
              <a16:creationId xmlns:a16="http://schemas.microsoft.com/office/drawing/2014/main" id="{1A79F050-50A5-46C6-995D-F3ABA0A191F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a:extLst>
            <a:ext uri="{FF2B5EF4-FFF2-40B4-BE49-F238E27FC236}">
              <a16:creationId xmlns:a16="http://schemas.microsoft.com/office/drawing/2014/main" id="{C6430790-DD0B-4B28-B7B5-524DAE12546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a:extLst>
            <a:ext uri="{FF2B5EF4-FFF2-40B4-BE49-F238E27FC236}">
              <a16:creationId xmlns:a16="http://schemas.microsoft.com/office/drawing/2014/main" id="{B50AEF46-019E-410C-8D40-4A6D5474C50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a:extLst>
            <a:ext uri="{FF2B5EF4-FFF2-40B4-BE49-F238E27FC236}">
              <a16:creationId xmlns:a16="http://schemas.microsoft.com/office/drawing/2014/main" id="{549C8B27-7078-4FDF-A107-3D1DD554501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a:extLst>
            <a:ext uri="{FF2B5EF4-FFF2-40B4-BE49-F238E27FC236}">
              <a16:creationId xmlns:a16="http://schemas.microsoft.com/office/drawing/2014/main" id="{15CBC2FC-C9F1-4625-875E-D4CE83B33C7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a:extLst>
            <a:ext uri="{FF2B5EF4-FFF2-40B4-BE49-F238E27FC236}">
              <a16:creationId xmlns:a16="http://schemas.microsoft.com/office/drawing/2014/main" id="{5181499C-9A8A-4288-9A81-434EBC4F00B3}"/>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87D1CDCC-536A-4DAA-ACAE-0F89AF7DE4B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B0B6DDCA-C757-41BF-9FEF-1E7EC5939FF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AD3DA568-28C4-419D-92D7-BB16208AA7F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5E4BE891-32A0-4613-B624-B117EECC3E3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BEB715F-915D-4640-9785-B85BA3E264F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59E05713-81E5-4096-A736-21DB1CF4D24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D5A229D-252F-4C20-9FA6-809C9CC1B29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35D1A9D-C8C7-476D-A1A2-9A9BEDB37DB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423E5463-D7D5-45E8-A5C4-BA6404AA546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EC0FA37F-561D-4FA4-9DF6-9DEEF6B14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F3593396-0DD8-4205-8881-AED6D18CC0F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84820B57-0604-4590-BB40-A95B32F9BA53}"/>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BDD26D93-3544-433B-A3FB-F0EDFC003902}"/>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A027A1F7-D5EC-48E5-B9EE-5C114C7B9BD6}"/>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5A2F9751-7ABD-4A22-BA89-46027E9D4A07}"/>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D0C7D5E6-6F02-4FFF-B677-83D97456F3D6}"/>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FEC89757-9CA8-41DB-8DBE-4E87CAE27E89}"/>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2CD2F514-862B-43A3-AACC-49D0B07C2BD2}"/>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4CF3F378-3FA2-452E-892C-10E865807E49}"/>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11A783AB-45A2-401A-9AA6-87CABF2DAFE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a:extLst>
            <a:ext uri="{FF2B5EF4-FFF2-40B4-BE49-F238E27FC236}">
              <a16:creationId xmlns:a16="http://schemas.microsoft.com/office/drawing/2014/main" id="{15BCDA58-9811-41D2-BF59-1C8029973022}"/>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C2721755-C37C-40A2-A47B-F47012ECDE5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9AA522B6-D686-4697-95F8-D569D3CE9B34}"/>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1EFDAB57-5665-4F03-A3C9-F4015C9A427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56" name="直線コネクタ 755">
          <a:extLst>
            <a:ext uri="{FF2B5EF4-FFF2-40B4-BE49-F238E27FC236}">
              <a16:creationId xmlns:a16="http://schemas.microsoft.com/office/drawing/2014/main" id="{46DA79D4-B40B-4852-A915-4C01C781DB23}"/>
            </a:ext>
          </a:extLst>
        </xdr:cNvPr>
        <xdr:cNvCxnSpPr/>
      </xdr:nvCxnSpPr>
      <xdr:spPr>
        <a:xfrm flipV="1">
          <a:off x="14375764" y="16762096"/>
          <a:ext cx="0" cy="149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7" name="【公民館】&#10;有形固定資産減価償却率最小値テキスト">
          <a:extLst>
            <a:ext uri="{FF2B5EF4-FFF2-40B4-BE49-F238E27FC236}">
              <a16:creationId xmlns:a16="http://schemas.microsoft.com/office/drawing/2014/main" id="{DA69528A-A03F-43CC-90A0-0C23279AAF9E}"/>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8" name="直線コネクタ 757">
          <a:extLst>
            <a:ext uri="{FF2B5EF4-FFF2-40B4-BE49-F238E27FC236}">
              <a16:creationId xmlns:a16="http://schemas.microsoft.com/office/drawing/2014/main" id="{A023934C-6B80-4228-BBBA-6681E42E4534}"/>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59" name="【公民館】&#10;有形固定資産減価償却率最大値テキスト">
          <a:extLst>
            <a:ext uri="{FF2B5EF4-FFF2-40B4-BE49-F238E27FC236}">
              <a16:creationId xmlns:a16="http://schemas.microsoft.com/office/drawing/2014/main" id="{7FA739F9-5F80-4744-AA6B-A457B71049DA}"/>
            </a:ext>
          </a:extLst>
        </xdr:cNvPr>
        <xdr:cNvSpPr txBox="1"/>
      </xdr:nvSpPr>
      <xdr:spPr>
        <a:xfrm>
          <a:off x="14414500" y="165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0" name="直線コネクタ 759">
          <a:extLst>
            <a:ext uri="{FF2B5EF4-FFF2-40B4-BE49-F238E27FC236}">
              <a16:creationId xmlns:a16="http://schemas.microsoft.com/office/drawing/2014/main" id="{B8C43CD5-28FD-464B-97DD-6C1806C04A2A}"/>
            </a:ext>
          </a:extLst>
        </xdr:cNvPr>
        <xdr:cNvCxnSpPr/>
      </xdr:nvCxnSpPr>
      <xdr:spPr>
        <a:xfrm>
          <a:off x="14287500" y="16762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1" name="【公民館】&#10;有形固定資産減価償却率平均値テキスト">
          <a:extLst>
            <a:ext uri="{FF2B5EF4-FFF2-40B4-BE49-F238E27FC236}">
              <a16:creationId xmlns:a16="http://schemas.microsoft.com/office/drawing/2014/main" id="{42FB5667-E249-4FB5-90A7-BB411F61782B}"/>
            </a:ext>
          </a:extLst>
        </xdr:cNvPr>
        <xdr:cNvSpPr txBox="1"/>
      </xdr:nvSpPr>
      <xdr:spPr>
        <a:xfrm>
          <a:off x="14414500" y="1740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2" name="フローチャート: 判断 761">
          <a:extLst>
            <a:ext uri="{FF2B5EF4-FFF2-40B4-BE49-F238E27FC236}">
              <a16:creationId xmlns:a16="http://schemas.microsoft.com/office/drawing/2014/main" id="{6B15C691-0471-438A-8EA9-582A390E1AF9}"/>
            </a:ext>
          </a:extLst>
        </xdr:cNvPr>
        <xdr:cNvSpPr/>
      </xdr:nvSpPr>
      <xdr:spPr>
        <a:xfrm>
          <a:off x="14325600" y="17547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3" name="フローチャート: 判断 762">
          <a:extLst>
            <a:ext uri="{FF2B5EF4-FFF2-40B4-BE49-F238E27FC236}">
              <a16:creationId xmlns:a16="http://schemas.microsoft.com/office/drawing/2014/main" id="{7C90B004-F631-4F09-9968-67E477D9BA99}"/>
            </a:ext>
          </a:extLst>
        </xdr:cNvPr>
        <xdr:cNvSpPr/>
      </xdr:nvSpPr>
      <xdr:spPr>
        <a:xfrm>
          <a:off x="1357884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4" name="フローチャート: 判断 763">
          <a:extLst>
            <a:ext uri="{FF2B5EF4-FFF2-40B4-BE49-F238E27FC236}">
              <a16:creationId xmlns:a16="http://schemas.microsoft.com/office/drawing/2014/main" id="{33991BDE-0615-4A84-97CD-F97FD6AF085F}"/>
            </a:ext>
          </a:extLst>
        </xdr:cNvPr>
        <xdr:cNvSpPr/>
      </xdr:nvSpPr>
      <xdr:spPr>
        <a:xfrm>
          <a:off x="128041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5" name="フローチャート: 判断 764">
          <a:extLst>
            <a:ext uri="{FF2B5EF4-FFF2-40B4-BE49-F238E27FC236}">
              <a16:creationId xmlns:a16="http://schemas.microsoft.com/office/drawing/2014/main" id="{0D5B081D-B906-4CFA-A22C-4513CB3988BA}"/>
            </a:ext>
          </a:extLst>
        </xdr:cNvPr>
        <xdr:cNvSpPr/>
      </xdr:nvSpPr>
      <xdr:spPr>
        <a:xfrm>
          <a:off x="120294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66" name="フローチャート: 判断 765">
          <a:extLst>
            <a:ext uri="{FF2B5EF4-FFF2-40B4-BE49-F238E27FC236}">
              <a16:creationId xmlns:a16="http://schemas.microsoft.com/office/drawing/2014/main" id="{46743038-B7F4-4C7B-97A3-87082D6D7BAF}"/>
            </a:ext>
          </a:extLst>
        </xdr:cNvPr>
        <xdr:cNvSpPr/>
      </xdr:nvSpPr>
      <xdr:spPr>
        <a:xfrm>
          <a:off x="1123188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7EFAFFCB-F674-4500-BD42-9497DC3DB46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E9B37236-6AF2-4D85-935E-87A533058ED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9CFDE0DD-6CF1-40A7-9CA1-B0CFADE51F2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1630F056-DF59-4F1C-A11B-CE27DB461AB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CF1BC3FE-409A-4642-9A85-CBFABFAC107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12064</xdr:rowOff>
    </xdr:from>
    <xdr:to>
      <xdr:col>85</xdr:col>
      <xdr:colOff>177800</xdr:colOff>
      <xdr:row>106</xdr:row>
      <xdr:rowOff>113664</xdr:rowOff>
    </xdr:to>
    <xdr:sp macro="" textlink="">
      <xdr:nvSpPr>
        <xdr:cNvPr id="772" name="楕円 771">
          <a:extLst>
            <a:ext uri="{FF2B5EF4-FFF2-40B4-BE49-F238E27FC236}">
              <a16:creationId xmlns:a16="http://schemas.microsoft.com/office/drawing/2014/main" id="{1C05B4BA-3C5A-4A5E-8BA6-85E715FE58D5}"/>
            </a:ext>
          </a:extLst>
        </xdr:cNvPr>
        <xdr:cNvSpPr/>
      </xdr:nvSpPr>
      <xdr:spPr>
        <a:xfrm>
          <a:off x="14325600" y="1778190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161941</xdr:rowOff>
    </xdr:from>
    <xdr:ext cx="405111" cy="259045"/>
    <xdr:sp macro="" textlink="">
      <xdr:nvSpPr>
        <xdr:cNvPr id="773" name="【公民館】&#10;有形固定資産減価償却率該当値テキスト">
          <a:extLst>
            <a:ext uri="{FF2B5EF4-FFF2-40B4-BE49-F238E27FC236}">
              <a16:creationId xmlns:a16="http://schemas.microsoft.com/office/drawing/2014/main" id="{DDF6B8C9-73D9-4BEF-A675-4029220AD8AF}"/>
            </a:ext>
          </a:extLst>
        </xdr:cNvPr>
        <xdr:cNvSpPr txBox="1"/>
      </xdr:nvSpPr>
      <xdr:spPr>
        <a:xfrm>
          <a:off x="14414500" y="177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774" name="楕円 773">
          <a:extLst>
            <a:ext uri="{FF2B5EF4-FFF2-40B4-BE49-F238E27FC236}">
              <a16:creationId xmlns:a16="http://schemas.microsoft.com/office/drawing/2014/main" id="{7CBA07CC-F61E-4028-A570-4DB81CC74DFB}"/>
            </a:ext>
          </a:extLst>
        </xdr:cNvPr>
        <xdr:cNvSpPr/>
      </xdr:nvSpPr>
      <xdr:spPr>
        <a:xfrm>
          <a:off x="13578840" y="1774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19050</xdr:rowOff>
    </xdr:from>
    <xdr:to>
      <xdr:col>85</xdr:col>
      <xdr:colOff>127000</xdr:colOff>
      <xdr:row>106</xdr:row>
      <xdr:rowOff>62864</xdr:rowOff>
    </xdr:to>
    <xdr:cxnSp macro="">
      <xdr:nvCxnSpPr>
        <xdr:cNvPr id="775" name="直線コネクタ 774">
          <a:extLst>
            <a:ext uri="{FF2B5EF4-FFF2-40B4-BE49-F238E27FC236}">
              <a16:creationId xmlns:a16="http://schemas.microsoft.com/office/drawing/2014/main" id="{CE0B6DF1-7F40-4F0C-BF22-8F94566390D5}"/>
            </a:ext>
          </a:extLst>
        </xdr:cNvPr>
        <xdr:cNvCxnSpPr/>
      </xdr:nvCxnSpPr>
      <xdr:spPr>
        <a:xfrm>
          <a:off x="13629640" y="17788890"/>
          <a:ext cx="74676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103505</xdr:rowOff>
    </xdr:from>
    <xdr:to>
      <xdr:col>76</xdr:col>
      <xdr:colOff>165100</xdr:colOff>
      <xdr:row>106</xdr:row>
      <xdr:rowOff>33655</xdr:rowOff>
    </xdr:to>
    <xdr:sp macro="" textlink="">
      <xdr:nvSpPr>
        <xdr:cNvPr id="776" name="楕円 775">
          <a:extLst>
            <a:ext uri="{FF2B5EF4-FFF2-40B4-BE49-F238E27FC236}">
              <a16:creationId xmlns:a16="http://schemas.microsoft.com/office/drawing/2014/main" id="{621288B0-189F-4315-8BD7-CAB7308A4BDF}"/>
            </a:ext>
          </a:extLst>
        </xdr:cNvPr>
        <xdr:cNvSpPr/>
      </xdr:nvSpPr>
      <xdr:spPr>
        <a:xfrm>
          <a:off x="12804140" y="1770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154305</xdr:rowOff>
    </xdr:from>
    <xdr:to>
      <xdr:col>81</xdr:col>
      <xdr:colOff>50800</xdr:colOff>
      <xdr:row>106</xdr:row>
      <xdr:rowOff>19050</xdr:rowOff>
    </xdr:to>
    <xdr:cxnSp macro="">
      <xdr:nvCxnSpPr>
        <xdr:cNvPr id="777" name="直線コネクタ 776">
          <a:extLst>
            <a:ext uri="{FF2B5EF4-FFF2-40B4-BE49-F238E27FC236}">
              <a16:creationId xmlns:a16="http://schemas.microsoft.com/office/drawing/2014/main" id="{399F5DAA-23AB-493E-BB63-E65B0DAFB439}"/>
            </a:ext>
          </a:extLst>
        </xdr:cNvPr>
        <xdr:cNvCxnSpPr/>
      </xdr:nvCxnSpPr>
      <xdr:spPr>
        <a:xfrm>
          <a:off x="12854940" y="1775650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59689</xdr:rowOff>
    </xdr:from>
    <xdr:to>
      <xdr:col>72</xdr:col>
      <xdr:colOff>38100</xdr:colOff>
      <xdr:row>105</xdr:row>
      <xdr:rowOff>161289</xdr:rowOff>
    </xdr:to>
    <xdr:sp macro="" textlink="">
      <xdr:nvSpPr>
        <xdr:cNvPr id="778" name="楕円 777">
          <a:extLst>
            <a:ext uri="{FF2B5EF4-FFF2-40B4-BE49-F238E27FC236}">
              <a16:creationId xmlns:a16="http://schemas.microsoft.com/office/drawing/2014/main" id="{F4480426-96B2-4A9F-B271-36E2E9AF96D9}"/>
            </a:ext>
          </a:extLst>
        </xdr:cNvPr>
        <xdr:cNvSpPr/>
      </xdr:nvSpPr>
      <xdr:spPr>
        <a:xfrm>
          <a:off x="12029440" y="176618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110489</xdr:rowOff>
    </xdr:from>
    <xdr:to>
      <xdr:col>76</xdr:col>
      <xdr:colOff>114300</xdr:colOff>
      <xdr:row>105</xdr:row>
      <xdr:rowOff>154305</xdr:rowOff>
    </xdr:to>
    <xdr:cxnSp macro="">
      <xdr:nvCxnSpPr>
        <xdr:cNvPr id="779" name="直線コネクタ 778">
          <a:extLst>
            <a:ext uri="{FF2B5EF4-FFF2-40B4-BE49-F238E27FC236}">
              <a16:creationId xmlns:a16="http://schemas.microsoft.com/office/drawing/2014/main" id="{D1C71894-72F0-40E1-B368-D3037BC17937}"/>
            </a:ext>
          </a:extLst>
        </xdr:cNvPr>
        <xdr:cNvCxnSpPr/>
      </xdr:nvCxnSpPr>
      <xdr:spPr>
        <a:xfrm>
          <a:off x="12072620" y="17712689"/>
          <a:ext cx="7823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19686</xdr:rowOff>
    </xdr:from>
    <xdr:to>
      <xdr:col>67</xdr:col>
      <xdr:colOff>101600</xdr:colOff>
      <xdr:row>105</xdr:row>
      <xdr:rowOff>121286</xdr:rowOff>
    </xdr:to>
    <xdr:sp macro="" textlink="">
      <xdr:nvSpPr>
        <xdr:cNvPr id="780" name="楕円 779">
          <a:extLst>
            <a:ext uri="{FF2B5EF4-FFF2-40B4-BE49-F238E27FC236}">
              <a16:creationId xmlns:a16="http://schemas.microsoft.com/office/drawing/2014/main" id="{4086E475-621E-4406-A249-47338C96EE42}"/>
            </a:ext>
          </a:extLst>
        </xdr:cNvPr>
        <xdr:cNvSpPr/>
      </xdr:nvSpPr>
      <xdr:spPr>
        <a:xfrm>
          <a:off x="1123188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70486</xdr:rowOff>
    </xdr:from>
    <xdr:to>
      <xdr:col>71</xdr:col>
      <xdr:colOff>177800</xdr:colOff>
      <xdr:row>105</xdr:row>
      <xdr:rowOff>110489</xdr:rowOff>
    </xdr:to>
    <xdr:cxnSp macro="">
      <xdr:nvCxnSpPr>
        <xdr:cNvPr id="781" name="直線コネクタ 780">
          <a:extLst>
            <a:ext uri="{FF2B5EF4-FFF2-40B4-BE49-F238E27FC236}">
              <a16:creationId xmlns:a16="http://schemas.microsoft.com/office/drawing/2014/main" id="{0CEE361F-94E0-45B9-9AD3-E1917EFF8AFA}"/>
            </a:ext>
          </a:extLst>
        </xdr:cNvPr>
        <xdr:cNvCxnSpPr/>
      </xdr:nvCxnSpPr>
      <xdr:spPr>
        <a:xfrm>
          <a:off x="11282680" y="17672686"/>
          <a:ext cx="78994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2" name="n_1aveValue【公民館】&#10;有形固定資産減価償却率">
          <a:extLst>
            <a:ext uri="{FF2B5EF4-FFF2-40B4-BE49-F238E27FC236}">
              <a16:creationId xmlns:a16="http://schemas.microsoft.com/office/drawing/2014/main" id="{7FD3AE9C-88FE-4CE3-A906-5F0D111E77C9}"/>
            </a:ext>
          </a:extLst>
        </xdr:cNvPr>
        <xdr:cNvSpPr txBox="1"/>
      </xdr:nvSpPr>
      <xdr:spPr>
        <a:xfrm>
          <a:off x="13437244" y="1729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83" name="n_2aveValue【公民館】&#10;有形固定資産減価償却率">
          <a:extLst>
            <a:ext uri="{FF2B5EF4-FFF2-40B4-BE49-F238E27FC236}">
              <a16:creationId xmlns:a16="http://schemas.microsoft.com/office/drawing/2014/main" id="{90D72ECD-1A68-4472-812D-76776F826A69}"/>
            </a:ext>
          </a:extLst>
        </xdr:cNvPr>
        <xdr:cNvSpPr txBox="1"/>
      </xdr:nvSpPr>
      <xdr:spPr>
        <a:xfrm>
          <a:off x="126752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84" name="n_3aveValue【公民館】&#10;有形固定資産減価償却率">
          <a:extLst>
            <a:ext uri="{FF2B5EF4-FFF2-40B4-BE49-F238E27FC236}">
              <a16:creationId xmlns:a16="http://schemas.microsoft.com/office/drawing/2014/main" id="{54608629-0E00-40F6-A703-3020C8C246E6}"/>
            </a:ext>
          </a:extLst>
        </xdr:cNvPr>
        <xdr:cNvSpPr txBox="1"/>
      </xdr:nvSpPr>
      <xdr:spPr>
        <a:xfrm>
          <a:off x="119005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85" name="n_4aveValue【公民館】&#10;有形固定資産減価償却率">
          <a:extLst>
            <a:ext uri="{FF2B5EF4-FFF2-40B4-BE49-F238E27FC236}">
              <a16:creationId xmlns:a16="http://schemas.microsoft.com/office/drawing/2014/main" id="{2F86E7F6-2D3C-4BB9-B0CD-60900285BF4F}"/>
            </a:ext>
          </a:extLst>
        </xdr:cNvPr>
        <xdr:cNvSpPr txBox="1"/>
      </xdr:nvSpPr>
      <xdr:spPr>
        <a:xfrm>
          <a:off x="1110298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786" name="n_1mainValue【公民館】&#10;有形固定資産減価償却率">
          <a:extLst>
            <a:ext uri="{FF2B5EF4-FFF2-40B4-BE49-F238E27FC236}">
              <a16:creationId xmlns:a16="http://schemas.microsoft.com/office/drawing/2014/main" id="{615398EA-854B-4B93-9830-40F5784A67D7}"/>
            </a:ext>
          </a:extLst>
        </xdr:cNvPr>
        <xdr:cNvSpPr txBox="1"/>
      </xdr:nvSpPr>
      <xdr:spPr>
        <a:xfrm>
          <a:off x="13437244" y="178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24782</xdr:rowOff>
    </xdr:from>
    <xdr:ext cx="405111" cy="259045"/>
    <xdr:sp macro="" textlink="">
      <xdr:nvSpPr>
        <xdr:cNvPr id="787" name="n_2mainValue【公民館】&#10;有形固定資産減価償却率">
          <a:extLst>
            <a:ext uri="{FF2B5EF4-FFF2-40B4-BE49-F238E27FC236}">
              <a16:creationId xmlns:a16="http://schemas.microsoft.com/office/drawing/2014/main" id="{01AF887F-24E5-470A-A76B-F7AD0141C77C}"/>
            </a:ext>
          </a:extLst>
        </xdr:cNvPr>
        <xdr:cNvSpPr txBox="1"/>
      </xdr:nvSpPr>
      <xdr:spPr>
        <a:xfrm>
          <a:off x="126752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152416</xdr:rowOff>
    </xdr:from>
    <xdr:ext cx="405111" cy="259045"/>
    <xdr:sp macro="" textlink="">
      <xdr:nvSpPr>
        <xdr:cNvPr id="788" name="n_3mainValue【公民館】&#10;有形固定資産減価償却率">
          <a:extLst>
            <a:ext uri="{FF2B5EF4-FFF2-40B4-BE49-F238E27FC236}">
              <a16:creationId xmlns:a16="http://schemas.microsoft.com/office/drawing/2014/main" id="{A34EEEE7-3391-4F80-8EDD-E1BDBDEE841D}"/>
            </a:ext>
          </a:extLst>
        </xdr:cNvPr>
        <xdr:cNvSpPr txBox="1"/>
      </xdr:nvSpPr>
      <xdr:spPr>
        <a:xfrm>
          <a:off x="119005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112413</xdr:rowOff>
    </xdr:from>
    <xdr:ext cx="405111" cy="259045"/>
    <xdr:sp macro="" textlink="">
      <xdr:nvSpPr>
        <xdr:cNvPr id="789" name="n_4mainValue【公民館】&#10;有形固定資産減価償却率">
          <a:extLst>
            <a:ext uri="{FF2B5EF4-FFF2-40B4-BE49-F238E27FC236}">
              <a16:creationId xmlns:a16="http://schemas.microsoft.com/office/drawing/2014/main" id="{BCEEBDB4-F2A5-4F4F-944F-DF0CC7E1CEB4}"/>
            </a:ext>
          </a:extLst>
        </xdr:cNvPr>
        <xdr:cNvSpPr txBox="1"/>
      </xdr:nvSpPr>
      <xdr:spPr>
        <a:xfrm>
          <a:off x="1110298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E856A143-BECD-48C2-837E-02400F0DC3E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9F74BDD7-1E6D-43DE-8A78-AF0FBAE3F98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A5FD2A5F-22FC-4195-B37D-F0E47AA20CB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A0395E3E-55F8-483A-9A96-2AC4CD3BECE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52FDCC2F-7EAF-44FC-82A3-D22A34D8C2E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747FEF9F-4537-4C85-970F-B908B6CFFF4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3AE95388-0F61-40BF-8760-6E689267572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458B2559-74C9-4D69-99F6-B02545B71E6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29FFD959-F4BD-4ADC-948D-51934CDC14F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910EBB85-FD3A-4D57-BB3F-03DA5ABA5E5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a:extLst>
            <a:ext uri="{FF2B5EF4-FFF2-40B4-BE49-F238E27FC236}">
              <a16:creationId xmlns:a16="http://schemas.microsoft.com/office/drawing/2014/main" id="{BBDFFB2F-06C8-4CA2-B88E-11F3DF72FA52}"/>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B1C0C0CA-A206-4670-819D-6FE79908EAA9}"/>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a:extLst>
            <a:ext uri="{FF2B5EF4-FFF2-40B4-BE49-F238E27FC236}">
              <a16:creationId xmlns:a16="http://schemas.microsoft.com/office/drawing/2014/main" id="{30AEBED4-E253-4E4D-AC91-B1175568560B}"/>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a:extLst>
            <a:ext uri="{FF2B5EF4-FFF2-40B4-BE49-F238E27FC236}">
              <a16:creationId xmlns:a16="http://schemas.microsoft.com/office/drawing/2014/main" id="{B7BAC023-3597-4BA4-BC46-799F544811BF}"/>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a:extLst>
            <a:ext uri="{FF2B5EF4-FFF2-40B4-BE49-F238E27FC236}">
              <a16:creationId xmlns:a16="http://schemas.microsoft.com/office/drawing/2014/main" id="{77044A03-AFB6-422E-A7FE-16B9BCDC13EC}"/>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a:extLst>
            <a:ext uri="{FF2B5EF4-FFF2-40B4-BE49-F238E27FC236}">
              <a16:creationId xmlns:a16="http://schemas.microsoft.com/office/drawing/2014/main" id="{A46A0D21-BE35-4C6C-8539-E5D4DA6BCF7A}"/>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a:extLst>
            <a:ext uri="{FF2B5EF4-FFF2-40B4-BE49-F238E27FC236}">
              <a16:creationId xmlns:a16="http://schemas.microsoft.com/office/drawing/2014/main" id="{7830D98B-7318-48D2-8CEF-440D90F699F8}"/>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a:extLst>
            <a:ext uri="{FF2B5EF4-FFF2-40B4-BE49-F238E27FC236}">
              <a16:creationId xmlns:a16="http://schemas.microsoft.com/office/drawing/2014/main" id="{939C7B94-2E12-4C47-9EA9-B73A37DB3642}"/>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a:extLst>
            <a:ext uri="{FF2B5EF4-FFF2-40B4-BE49-F238E27FC236}">
              <a16:creationId xmlns:a16="http://schemas.microsoft.com/office/drawing/2014/main" id="{941E8A46-6DC4-474B-A440-6F4F847E025E}"/>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a:extLst>
            <a:ext uri="{FF2B5EF4-FFF2-40B4-BE49-F238E27FC236}">
              <a16:creationId xmlns:a16="http://schemas.microsoft.com/office/drawing/2014/main" id="{ED145841-5B7D-47A1-AAA5-F4B292758FBD}"/>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a:extLst>
            <a:ext uri="{FF2B5EF4-FFF2-40B4-BE49-F238E27FC236}">
              <a16:creationId xmlns:a16="http://schemas.microsoft.com/office/drawing/2014/main" id="{14E05839-AD00-4381-B0AA-12E573DABFB5}"/>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a:extLst>
            <a:ext uri="{FF2B5EF4-FFF2-40B4-BE49-F238E27FC236}">
              <a16:creationId xmlns:a16="http://schemas.microsoft.com/office/drawing/2014/main" id="{1775BF65-4B4E-49C7-96C0-659B1AC3D16C}"/>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485F59E1-7D1A-4FA6-AF43-842C298F758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BE0114D3-E7B0-4968-B2C9-1E17A97900C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6800CFA9-D443-4A18-A583-3C135418256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5" name="直線コネクタ 814">
          <a:extLst>
            <a:ext uri="{FF2B5EF4-FFF2-40B4-BE49-F238E27FC236}">
              <a16:creationId xmlns:a16="http://schemas.microsoft.com/office/drawing/2014/main" id="{C5C8B2EA-5575-43A1-B692-C160F2C294E4}"/>
            </a:ext>
          </a:extLst>
        </xdr:cNvPr>
        <xdr:cNvCxnSpPr/>
      </xdr:nvCxnSpPr>
      <xdr:spPr>
        <a:xfrm flipV="1">
          <a:off x="19509104" y="16920211"/>
          <a:ext cx="0" cy="137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6" name="【公民館】&#10;一人当たり面積最小値テキスト">
          <a:extLst>
            <a:ext uri="{FF2B5EF4-FFF2-40B4-BE49-F238E27FC236}">
              <a16:creationId xmlns:a16="http://schemas.microsoft.com/office/drawing/2014/main" id="{BF524238-9E09-44A0-8FB2-685767AB7EC2}"/>
            </a:ext>
          </a:extLst>
        </xdr:cNvPr>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7" name="直線コネクタ 816">
          <a:extLst>
            <a:ext uri="{FF2B5EF4-FFF2-40B4-BE49-F238E27FC236}">
              <a16:creationId xmlns:a16="http://schemas.microsoft.com/office/drawing/2014/main" id="{CC0EBCCE-C910-4FCF-817C-084E0FFE5AB8}"/>
            </a:ext>
          </a:extLst>
        </xdr:cNvPr>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18" name="【公民館】&#10;一人当たり面積最大値テキスト">
          <a:extLst>
            <a:ext uri="{FF2B5EF4-FFF2-40B4-BE49-F238E27FC236}">
              <a16:creationId xmlns:a16="http://schemas.microsoft.com/office/drawing/2014/main" id="{488F5DC0-07FA-492D-ACB5-3912ABAE93E3}"/>
            </a:ext>
          </a:extLst>
        </xdr:cNvPr>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19" name="直線コネクタ 818">
          <a:extLst>
            <a:ext uri="{FF2B5EF4-FFF2-40B4-BE49-F238E27FC236}">
              <a16:creationId xmlns:a16="http://schemas.microsoft.com/office/drawing/2014/main" id="{D9B7A560-FE87-44D9-BF83-C054B8144EAF}"/>
            </a:ext>
          </a:extLst>
        </xdr:cNvPr>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820" name="【公民館】&#10;一人当たり面積平均値テキスト">
          <a:extLst>
            <a:ext uri="{FF2B5EF4-FFF2-40B4-BE49-F238E27FC236}">
              <a16:creationId xmlns:a16="http://schemas.microsoft.com/office/drawing/2014/main" id="{DAEC8040-7B3D-4998-80C6-39160B8A0AA7}"/>
            </a:ext>
          </a:extLst>
        </xdr:cNvPr>
        <xdr:cNvSpPr txBox="1"/>
      </xdr:nvSpPr>
      <xdr:spPr>
        <a:xfrm>
          <a:off x="19547840" y="17780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1" name="フローチャート: 判断 820">
          <a:extLst>
            <a:ext uri="{FF2B5EF4-FFF2-40B4-BE49-F238E27FC236}">
              <a16:creationId xmlns:a16="http://schemas.microsoft.com/office/drawing/2014/main" id="{7D37446F-F3DE-473A-A084-01E748B62D78}"/>
            </a:ext>
          </a:extLst>
        </xdr:cNvPr>
        <xdr:cNvSpPr/>
      </xdr:nvSpPr>
      <xdr:spPr>
        <a:xfrm>
          <a:off x="19458940" y="17929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2" name="フローチャート: 判断 821">
          <a:extLst>
            <a:ext uri="{FF2B5EF4-FFF2-40B4-BE49-F238E27FC236}">
              <a16:creationId xmlns:a16="http://schemas.microsoft.com/office/drawing/2014/main" id="{12C31543-0B37-4C75-AF23-2D63FD45416F}"/>
            </a:ext>
          </a:extLst>
        </xdr:cNvPr>
        <xdr:cNvSpPr/>
      </xdr:nvSpPr>
      <xdr:spPr>
        <a:xfrm>
          <a:off x="18735040" y="17911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3" name="フローチャート: 判断 822">
          <a:extLst>
            <a:ext uri="{FF2B5EF4-FFF2-40B4-BE49-F238E27FC236}">
              <a16:creationId xmlns:a16="http://schemas.microsoft.com/office/drawing/2014/main" id="{994EBFD8-D8F3-4332-BD10-4022828FC064}"/>
            </a:ext>
          </a:extLst>
        </xdr:cNvPr>
        <xdr:cNvSpPr/>
      </xdr:nvSpPr>
      <xdr:spPr>
        <a:xfrm>
          <a:off x="1793748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4" name="フローチャート: 判断 823">
          <a:extLst>
            <a:ext uri="{FF2B5EF4-FFF2-40B4-BE49-F238E27FC236}">
              <a16:creationId xmlns:a16="http://schemas.microsoft.com/office/drawing/2014/main" id="{BD0E99D1-E141-4F0E-89FC-E9340DE48C6D}"/>
            </a:ext>
          </a:extLst>
        </xdr:cNvPr>
        <xdr:cNvSpPr/>
      </xdr:nvSpPr>
      <xdr:spPr>
        <a:xfrm>
          <a:off x="17162780" y="17911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5" name="フローチャート: 判断 824">
          <a:extLst>
            <a:ext uri="{FF2B5EF4-FFF2-40B4-BE49-F238E27FC236}">
              <a16:creationId xmlns:a16="http://schemas.microsoft.com/office/drawing/2014/main" id="{464A3122-6124-4995-AEED-1E254D329ACD}"/>
            </a:ext>
          </a:extLst>
        </xdr:cNvPr>
        <xdr:cNvSpPr/>
      </xdr:nvSpPr>
      <xdr:spPr>
        <a:xfrm>
          <a:off x="16388080" y="1792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3AD0E97-1116-4B25-9566-5A2C04F7F54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19A1EEF-A681-42B8-AE42-512D53C7D40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1E25ADD-11A3-4213-84F2-F6F6A56D905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50E31322-4892-4733-977D-8F9400FCE13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88E2A434-D20B-44E5-AD72-626CED017CF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44994</xdr:rowOff>
    </xdr:from>
    <xdr:to>
      <xdr:col>116</xdr:col>
      <xdr:colOff>114300</xdr:colOff>
      <xdr:row>107</xdr:row>
      <xdr:rowOff>146594</xdr:rowOff>
    </xdr:to>
    <xdr:sp macro="" textlink="">
      <xdr:nvSpPr>
        <xdr:cNvPr id="831" name="楕円 830">
          <a:extLst>
            <a:ext uri="{FF2B5EF4-FFF2-40B4-BE49-F238E27FC236}">
              <a16:creationId xmlns:a16="http://schemas.microsoft.com/office/drawing/2014/main" id="{3DAD6C83-3590-4378-A4AB-7F10DB4744E8}"/>
            </a:ext>
          </a:extLst>
        </xdr:cNvPr>
        <xdr:cNvSpPr/>
      </xdr:nvSpPr>
      <xdr:spPr>
        <a:xfrm>
          <a:off x="19458940" y="1798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23421</xdr:rowOff>
    </xdr:from>
    <xdr:ext cx="469744" cy="259045"/>
    <xdr:sp macro="" textlink="">
      <xdr:nvSpPr>
        <xdr:cNvPr id="832" name="【公民館】&#10;一人当たり面積該当値テキスト">
          <a:extLst>
            <a:ext uri="{FF2B5EF4-FFF2-40B4-BE49-F238E27FC236}">
              <a16:creationId xmlns:a16="http://schemas.microsoft.com/office/drawing/2014/main" id="{E4D03478-6A97-4016-A141-6ADE89A18BD2}"/>
            </a:ext>
          </a:extLst>
        </xdr:cNvPr>
        <xdr:cNvSpPr txBox="1"/>
      </xdr:nvSpPr>
      <xdr:spPr>
        <a:xfrm>
          <a:off x="19547840" y="1796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33" name="楕円 832">
          <a:extLst>
            <a:ext uri="{FF2B5EF4-FFF2-40B4-BE49-F238E27FC236}">
              <a16:creationId xmlns:a16="http://schemas.microsoft.com/office/drawing/2014/main" id="{DC4D2069-618A-4167-94B2-91ABB7C80D00}"/>
            </a:ext>
          </a:extLst>
        </xdr:cNvPr>
        <xdr:cNvSpPr/>
      </xdr:nvSpPr>
      <xdr:spPr>
        <a:xfrm>
          <a:off x="1873504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95794</xdr:rowOff>
    </xdr:to>
    <xdr:cxnSp macro="">
      <xdr:nvCxnSpPr>
        <xdr:cNvPr id="834" name="直線コネクタ 833">
          <a:extLst>
            <a:ext uri="{FF2B5EF4-FFF2-40B4-BE49-F238E27FC236}">
              <a16:creationId xmlns:a16="http://schemas.microsoft.com/office/drawing/2014/main" id="{01F1CC8B-E292-4DF2-A5D2-1637A368C1FB}"/>
            </a:ext>
          </a:extLst>
        </xdr:cNvPr>
        <xdr:cNvCxnSpPr/>
      </xdr:nvCxnSpPr>
      <xdr:spPr>
        <a:xfrm>
          <a:off x="18778220" y="17956530"/>
          <a:ext cx="73152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144599</xdr:rowOff>
    </xdr:from>
    <xdr:to>
      <xdr:col>107</xdr:col>
      <xdr:colOff>101600</xdr:colOff>
      <xdr:row>107</xdr:row>
      <xdr:rowOff>74749</xdr:rowOff>
    </xdr:to>
    <xdr:sp macro="" textlink="">
      <xdr:nvSpPr>
        <xdr:cNvPr id="835" name="楕円 834">
          <a:extLst>
            <a:ext uri="{FF2B5EF4-FFF2-40B4-BE49-F238E27FC236}">
              <a16:creationId xmlns:a16="http://schemas.microsoft.com/office/drawing/2014/main" id="{E0ED87C4-D89D-4471-90C5-CDCDDA247F79}"/>
            </a:ext>
          </a:extLst>
        </xdr:cNvPr>
        <xdr:cNvSpPr/>
      </xdr:nvSpPr>
      <xdr:spPr>
        <a:xfrm>
          <a:off x="17937480" y="17914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23949</xdr:rowOff>
    </xdr:to>
    <xdr:cxnSp macro="">
      <xdr:nvCxnSpPr>
        <xdr:cNvPr id="836" name="直線コネクタ 835">
          <a:extLst>
            <a:ext uri="{FF2B5EF4-FFF2-40B4-BE49-F238E27FC236}">
              <a16:creationId xmlns:a16="http://schemas.microsoft.com/office/drawing/2014/main" id="{E59CB37C-18A3-4FB7-A74A-AD5C87318A42}"/>
            </a:ext>
          </a:extLst>
        </xdr:cNvPr>
        <xdr:cNvCxnSpPr/>
      </xdr:nvCxnSpPr>
      <xdr:spPr>
        <a:xfrm flipV="1">
          <a:off x="17988280" y="17956530"/>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837" name="楕円 836">
          <a:extLst>
            <a:ext uri="{FF2B5EF4-FFF2-40B4-BE49-F238E27FC236}">
              <a16:creationId xmlns:a16="http://schemas.microsoft.com/office/drawing/2014/main" id="{46690FD4-9A53-40AE-A203-A65D0A790023}"/>
            </a:ext>
          </a:extLst>
        </xdr:cNvPr>
        <xdr:cNvSpPr/>
      </xdr:nvSpPr>
      <xdr:spPr>
        <a:xfrm>
          <a:off x="17162780" y="17919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23949</xdr:rowOff>
    </xdr:from>
    <xdr:to>
      <xdr:col>107</xdr:col>
      <xdr:colOff>50800</xdr:colOff>
      <xdr:row>107</xdr:row>
      <xdr:rowOff>28848</xdr:rowOff>
    </xdr:to>
    <xdr:cxnSp macro="">
      <xdr:nvCxnSpPr>
        <xdr:cNvPr id="838" name="直線コネクタ 837">
          <a:extLst>
            <a:ext uri="{FF2B5EF4-FFF2-40B4-BE49-F238E27FC236}">
              <a16:creationId xmlns:a16="http://schemas.microsoft.com/office/drawing/2014/main" id="{4549A1E0-1C64-431A-8544-C81647C4B849}"/>
            </a:ext>
          </a:extLst>
        </xdr:cNvPr>
        <xdr:cNvCxnSpPr/>
      </xdr:nvCxnSpPr>
      <xdr:spPr>
        <a:xfrm flipV="1">
          <a:off x="17213580" y="17961429"/>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9" name="楕円 838">
          <a:extLst>
            <a:ext uri="{FF2B5EF4-FFF2-40B4-BE49-F238E27FC236}">
              <a16:creationId xmlns:a16="http://schemas.microsoft.com/office/drawing/2014/main" id="{DBEA3200-BE1B-482C-8EB7-FDE5FDF92D71}"/>
            </a:ext>
          </a:extLst>
        </xdr:cNvPr>
        <xdr:cNvSpPr/>
      </xdr:nvSpPr>
      <xdr:spPr>
        <a:xfrm>
          <a:off x="16388080" y="17922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28848</xdr:rowOff>
    </xdr:from>
    <xdr:to>
      <xdr:col>102</xdr:col>
      <xdr:colOff>114300</xdr:colOff>
      <xdr:row>107</xdr:row>
      <xdr:rowOff>32113</xdr:rowOff>
    </xdr:to>
    <xdr:cxnSp macro="">
      <xdr:nvCxnSpPr>
        <xdr:cNvPr id="840" name="直線コネクタ 839">
          <a:extLst>
            <a:ext uri="{FF2B5EF4-FFF2-40B4-BE49-F238E27FC236}">
              <a16:creationId xmlns:a16="http://schemas.microsoft.com/office/drawing/2014/main" id="{E81B3A75-B4F9-473B-9672-7916491D577C}"/>
            </a:ext>
          </a:extLst>
        </xdr:cNvPr>
        <xdr:cNvCxnSpPr/>
      </xdr:nvCxnSpPr>
      <xdr:spPr>
        <a:xfrm flipV="1">
          <a:off x="16431260" y="17966328"/>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841" name="n_1aveValue【公民館】&#10;一人当たり面積">
          <a:extLst>
            <a:ext uri="{FF2B5EF4-FFF2-40B4-BE49-F238E27FC236}">
              <a16:creationId xmlns:a16="http://schemas.microsoft.com/office/drawing/2014/main" id="{575FBF38-4CF4-4B24-A6DB-073C2E80C4D5}"/>
            </a:ext>
          </a:extLst>
        </xdr:cNvPr>
        <xdr:cNvSpPr txBox="1"/>
      </xdr:nvSpPr>
      <xdr:spPr>
        <a:xfrm>
          <a:off x="18561127" y="1800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42" name="n_2aveValue【公民館】&#10;一人当たり面積">
          <a:extLst>
            <a:ext uri="{FF2B5EF4-FFF2-40B4-BE49-F238E27FC236}">
              <a16:creationId xmlns:a16="http://schemas.microsoft.com/office/drawing/2014/main" id="{DC3A55CE-19DB-4C90-A5CD-55517C1877B6}"/>
            </a:ext>
          </a:extLst>
        </xdr:cNvPr>
        <xdr:cNvSpPr txBox="1"/>
      </xdr:nvSpPr>
      <xdr:spPr>
        <a:xfrm>
          <a:off x="17776267" y="18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843" name="n_3aveValue【公民館】&#10;一人当たり面積">
          <a:extLst>
            <a:ext uri="{FF2B5EF4-FFF2-40B4-BE49-F238E27FC236}">
              <a16:creationId xmlns:a16="http://schemas.microsoft.com/office/drawing/2014/main" id="{5F6E0526-CFA1-4D1C-A0AC-8CA9A5EA0124}"/>
            </a:ext>
          </a:extLst>
        </xdr:cNvPr>
        <xdr:cNvSpPr txBox="1"/>
      </xdr:nvSpPr>
      <xdr:spPr>
        <a:xfrm>
          <a:off x="1700156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44" name="n_4aveValue【公民館】&#10;一人当たり面積">
          <a:extLst>
            <a:ext uri="{FF2B5EF4-FFF2-40B4-BE49-F238E27FC236}">
              <a16:creationId xmlns:a16="http://schemas.microsoft.com/office/drawing/2014/main" id="{4E245397-164E-4ADD-A489-15FD0F429592}"/>
            </a:ext>
          </a:extLst>
        </xdr:cNvPr>
        <xdr:cNvSpPr txBox="1"/>
      </xdr:nvSpPr>
      <xdr:spPr>
        <a:xfrm>
          <a:off x="1622686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86377</xdr:rowOff>
    </xdr:from>
    <xdr:ext cx="469744" cy="259045"/>
    <xdr:sp macro="" textlink="">
      <xdr:nvSpPr>
        <xdr:cNvPr id="845" name="n_1mainValue【公民館】&#10;一人当たり面積">
          <a:extLst>
            <a:ext uri="{FF2B5EF4-FFF2-40B4-BE49-F238E27FC236}">
              <a16:creationId xmlns:a16="http://schemas.microsoft.com/office/drawing/2014/main" id="{FF4B35B6-B6B7-4945-9B9B-A9A6ACD5DBDD}"/>
            </a:ext>
          </a:extLst>
        </xdr:cNvPr>
        <xdr:cNvSpPr txBox="1"/>
      </xdr:nvSpPr>
      <xdr:spPr>
        <a:xfrm>
          <a:off x="185611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91276</xdr:rowOff>
    </xdr:from>
    <xdr:ext cx="469744" cy="259045"/>
    <xdr:sp macro="" textlink="">
      <xdr:nvSpPr>
        <xdr:cNvPr id="846" name="n_2mainValue【公民館】&#10;一人当たり面積">
          <a:extLst>
            <a:ext uri="{FF2B5EF4-FFF2-40B4-BE49-F238E27FC236}">
              <a16:creationId xmlns:a16="http://schemas.microsoft.com/office/drawing/2014/main" id="{CF985E60-2DBD-483C-9637-221FC09F69ED}"/>
            </a:ext>
          </a:extLst>
        </xdr:cNvPr>
        <xdr:cNvSpPr txBox="1"/>
      </xdr:nvSpPr>
      <xdr:spPr>
        <a:xfrm>
          <a:off x="1777626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847" name="n_3mainValue【公民館】&#10;一人当たり面積">
          <a:extLst>
            <a:ext uri="{FF2B5EF4-FFF2-40B4-BE49-F238E27FC236}">
              <a16:creationId xmlns:a16="http://schemas.microsoft.com/office/drawing/2014/main" id="{235C2B96-5F7E-4ACB-AB76-6A80BA916258}"/>
            </a:ext>
          </a:extLst>
        </xdr:cNvPr>
        <xdr:cNvSpPr txBox="1"/>
      </xdr:nvSpPr>
      <xdr:spPr>
        <a:xfrm>
          <a:off x="17001567" y="18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848" name="n_4mainValue【公民館】&#10;一人当たり面積">
          <a:extLst>
            <a:ext uri="{FF2B5EF4-FFF2-40B4-BE49-F238E27FC236}">
              <a16:creationId xmlns:a16="http://schemas.microsoft.com/office/drawing/2014/main" id="{199E2C1D-118B-4D3C-8DCF-E91AFA1C23C0}"/>
            </a:ext>
          </a:extLst>
        </xdr:cNvPr>
        <xdr:cNvSpPr txBox="1"/>
      </xdr:nvSpPr>
      <xdr:spPr>
        <a:xfrm>
          <a:off x="16226867" y="180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E1F78FB1-5A28-4F20-B56D-0FA1D1964B8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B2A78E44-F21C-43DA-93DC-7807E8F5288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758582C9-FEE6-4366-9064-41D77DA94C2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施設類型別減価償却率では、類似団体平均値との比較において、学校施設が低い割合となっている。これは、平成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年度に竣工した鴨川中学校をはじめ、近年行ってきた学校統廃合や耐震化事業に伴う校舎等の新増築、大規模改修によるものである。</a:t>
          </a:r>
        </a:p>
        <a:p>
          <a:r>
            <a:rPr kumimoji="1" lang="ja-JP" altLang="en-US" sz="1300">
              <a:latin typeface="ＭＳ Ｐゴシック" panose="020B0600070205080204" pitchFamily="50" charset="-128"/>
              <a:ea typeface="ＭＳ Ｐゴシック" panose="020B0600070205080204" pitchFamily="50" charset="-128"/>
            </a:rPr>
            <a:t>　一方で、類似団体平均値と比較し有形固定資産減価償却率が高くなっている施設は、公営住宅と公民館である。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公営住宅については類似団体平均値より約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倍高い水準にあり、老朽化が顕著であることから、市営住宅等長寿命化計画に基づき、団地毎に対応方針を決め、適正管理に努めている。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公民館については、大半が建築から</a:t>
          </a:r>
          <a:r>
            <a:rPr kumimoji="1" lang="en-US" altLang="ja-JP" sz="1300">
              <a:latin typeface="ＭＳ Ｐゴシック" panose="020B0600070205080204" pitchFamily="50" charset="-128"/>
              <a:ea typeface="ＭＳ Ｐゴシック" panose="020B0600070205080204" pitchFamily="50" charset="-128"/>
            </a:rPr>
            <a:t>40 </a:t>
          </a:r>
          <a:r>
            <a:rPr kumimoji="1" lang="ja-JP" altLang="en-US" sz="1300">
              <a:latin typeface="ＭＳ Ｐゴシック" panose="020B0600070205080204" pitchFamily="50" charset="-128"/>
              <a:ea typeface="ＭＳ Ｐゴシック" panose="020B0600070205080204" pitchFamily="50" charset="-128"/>
            </a:rPr>
            <a:t>年以上経過し建物の老朽化が進行しており、公民館等再編方針に基づき、地域ごとの集約化や他の公共施設と複合化を図り、計画的に施設の整備を進めていくこととしている。</a:t>
          </a:r>
        </a:p>
        <a:p>
          <a:r>
            <a:rPr kumimoji="1" lang="ja-JP" altLang="en-US" sz="1300">
              <a:latin typeface="ＭＳ Ｐゴシック" panose="020B0600070205080204" pitchFamily="50" charset="-128"/>
              <a:ea typeface="ＭＳ Ｐゴシック" panose="020B0600070205080204" pitchFamily="50" charset="-128"/>
            </a:rPr>
            <a:t>　また、インフラ資産のうち橋りょう・トンネルについても、類似団体平均値よりやや高い水準にあることから、橋梁長寿命化修繕計画及びトンネル長寿命化修繕計画に基づき、計画的に修繕を進めている。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C0772E-F92D-425D-BFBA-277527C6F48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0A8432-B587-4F9A-B929-17E705BC26B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2D130A-6FA3-4149-82E3-DC82DBED5AB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777F0A-746F-4CC5-9A7C-C8759925C83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2DFDCE-0330-4CC1-B403-8A7129A7C97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4B8C37E-1E0E-408F-B4DA-CF99BBDB19D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F3F022-D172-429D-9AE4-881BBC3C0DA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6F7F1C-9843-48E5-BFAC-3991CA05BD6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A0C9CD-A4E0-4BDB-823A-962E80E2A42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CC15C2E-BF75-4278-9819-5B79842B095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31,277
30,677
191.14
18,570,419
17,744,458
726,700
9,835,169
17,746,014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DC656D-0B06-44F4-8B9A-653B6D75594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B91A82-286E-4703-B3A1-6B9D348A9C5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E5100F-B197-414F-A57B-EC101BD017C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941C2C-B6BA-4A65-8D0C-BD1724F744D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D2DEFE9-8BFE-4E5D-A94E-4BEC09C0485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385A2B8-9EF4-46F6-8DD2-4E3B2AE5611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000D4E7-C0D9-48FC-8602-184FB9DFB9A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895CFD-5485-48D5-A535-D0C63E1FBF1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051EDC-DE8B-476A-BFDE-CF5A23B8637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E3ED43-B42F-4DF2-B29D-074E6AA13D6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F55C03-A240-44F9-9A91-C4B39F08A81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047ECF-19E3-4C68-8335-B13CBF30F8E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D63CA5-F4E0-4AD3-A381-CD39E94FD99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4B78DC0-B058-48C1-8516-AADD2F50C78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39A8CC-07BD-4754-A172-CBAD8A16EC9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FE599C-D0EB-4DD5-B47B-F80972C83BC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372063-A31E-47ED-992B-DB71A48DEBF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89BE90-4F2E-4678-AFC3-6A410D494BE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9913DBB-DECD-45BA-9169-58661EBC70D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14E6F9-7290-4FA1-AD3B-7232757A3F4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1AE7C49-9D99-409E-8617-D75D88A5428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A7E9530-C7F3-46B0-BA74-4F327E28AD4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900D90-F70E-47CA-A505-6ADE4E64337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3797830-C00B-4E5D-AC70-6F1BDA6608A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849C94-7267-462D-A6DE-60EE2393EED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C47C7EB-B1BF-45E5-9B3C-F85FAE85625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4595CAB-71C0-4120-B9A9-DD17E398BA9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F933529-3A00-4596-A461-3BCFDD104D6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798420D-64AC-4DAD-9B24-35BB7476121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280564-911E-47C4-96CC-D1B1E2C5632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4B4B3E-5891-4427-B528-BEE622C8FCE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5E37645-3CF5-4060-9AE1-B5E33293FC7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29DEADA-3ECF-4157-9865-11CB1CC3EE93}"/>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06ECA4A-0CF5-4926-A754-E1FBADE94C97}"/>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0FD17C6-2195-4518-AA69-50C55D3531E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9537DE7-6775-40BC-A3D5-AC278FB8B5E1}"/>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D003886-7C37-42D3-A34F-BF0B802E9134}"/>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3EBBE46-EC9A-4726-B081-E4E88B6152F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1E9AF03-953C-4614-BFED-05A7545C603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FDE1617-12C1-495D-A409-F02861EAC2F1}"/>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3FAB5C8-21E7-4E4E-97F0-C0928F8AC4C2}"/>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54A42B68-2C2E-4725-B7F8-2565389E2B00}"/>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746C326-73CA-443C-B8A6-C0085AC009C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DB935DDC-71C4-4C18-9936-7A0754528FB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D8BDB447-FC57-408B-AA8D-D7FDF07F40AE}"/>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19844032-04ED-4EB7-8ADC-A407945E7D25}"/>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4637CA71-2966-4C6D-ABE4-0B305E2F38A2}"/>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693A6165-1B44-45D9-9F98-0A422D674FF2}"/>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3D9A2216-5585-4988-81FE-BB285BFDEFB7}"/>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7A5521B1-4AA5-4431-A276-B10206E14FEC}"/>
            </a:ext>
          </a:extLst>
        </xdr:cNvPr>
        <xdr:cNvSpPr txBox="1"/>
      </xdr:nvSpPr>
      <xdr:spPr>
        <a:xfrm>
          <a:off x="4124960" y="594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6DB15BC6-F464-4B81-8524-AB65568B7039}"/>
            </a:ext>
          </a:extLst>
        </xdr:cNvPr>
        <xdr:cNvSpPr/>
      </xdr:nvSpPr>
      <xdr:spPr>
        <a:xfrm>
          <a:off x="403606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28B160F7-F5DC-496A-BCD6-571A1903F552}"/>
            </a:ext>
          </a:extLst>
        </xdr:cNvPr>
        <xdr:cNvSpPr/>
      </xdr:nvSpPr>
      <xdr:spPr>
        <a:xfrm>
          <a:off x="3312160" y="6097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BFAF4503-7B26-4C1D-A032-24AE3EC47A7C}"/>
            </a:ext>
          </a:extLst>
        </xdr:cNvPr>
        <xdr:cNvSpPr/>
      </xdr:nvSpPr>
      <xdr:spPr>
        <a:xfrm>
          <a:off x="25146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3D5A8AEE-750C-4C2C-973C-6E4F05085309}"/>
            </a:ext>
          </a:extLst>
        </xdr:cNvPr>
        <xdr:cNvSpPr/>
      </xdr:nvSpPr>
      <xdr:spPr>
        <a:xfrm>
          <a:off x="17399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15939D52-0D01-4CAE-8E7A-82C99359D61A}"/>
            </a:ext>
          </a:extLst>
        </xdr:cNvPr>
        <xdr:cNvSpPr/>
      </xdr:nvSpPr>
      <xdr:spPr>
        <a:xfrm>
          <a:off x="965200" y="6054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31B8285-DD97-46A3-B2FA-A361D983BB2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9BBC254-E940-4F56-B5DE-67E23C7581C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DA60AB2-DD32-4672-9DE1-30FA54AAD2F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68EEB8A-4CB3-4960-B5D0-3DC9FB51F49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818C435-27FE-4D9B-90C3-C3221E8D988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107950</xdr:rowOff>
    </xdr:from>
    <xdr:to>
      <xdr:col>24</xdr:col>
      <xdr:colOff>114300</xdr:colOff>
      <xdr:row>38</xdr:row>
      <xdr:rowOff>38100</xdr:rowOff>
    </xdr:to>
    <xdr:sp macro="" textlink="">
      <xdr:nvSpPr>
        <xdr:cNvPr id="72" name="楕円 71">
          <a:extLst>
            <a:ext uri="{FF2B5EF4-FFF2-40B4-BE49-F238E27FC236}">
              <a16:creationId xmlns:a16="http://schemas.microsoft.com/office/drawing/2014/main" id="{67FAA33D-C35C-4603-B2FE-F69A58DDAE7A}"/>
            </a:ext>
          </a:extLst>
        </xdr:cNvPr>
        <xdr:cNvSpPr/>
      </xdr:nvSpPr>
      <xdr:spPr>
        <a:xfrm>
          <a:off x="4036060" y="6310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86377</xdr:rowOff>
    </xdr:from>
    <xdr:ext cx="405111" cy="259045"/>
    <xdr:sp macro="" textlink="">
      <xdr:nvSpPr>
        <xdr:cNvPr id="73" name="【図書館】&#10;有形固定資産減価償却率該当値テキスト">
          <a:extLst>
            <a:ext uri="{FF2B5EF4-FFF2-40B4-BE49-F238E27FC236}">
              <a16:creationId xmlns:a16="http://schemas.microsoft.com/office/drawing/2014/main" id="{6D14478D-1BB5-42ED-ABA3-F1366CC5127E}"/>
            </a:ext>
          </a:extLst>
        </xdr:cNvPr>
        <xdr:cNvSpPr txBox="1"/>
      </xdr:nvSpPr>
      <xdr:spPr>
        <a:xfrm>
          <a:off x="412496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4" name="楕円 73">
          <a:extLst>
            <a:ext uri="{FF2B5EF4-FFF2-40B4-BE49-F238E27FC236}">
              <a16:creationId xmlns:a16="http://schemas.microsoft.com/office/drawing/2014/main" id="{6F5341CA-69BE-4CFF-B9AB-6EFCC78B8D4F}"/>
            </a:ext>
          </a:extLst>
        </xdr:cNvPr>
        <xdr:cNvSpPr/>
      </xdr:nvSpPr>
      <xdr:spPr>
        <a:xfrm>
          <a:off x="3312160" y="6277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125730</xdr:rowOff>
    </xdr:from>
    <xdr:to>
      <xdr:col>24</xdr:col>
      <xdr:colOff>63500</xdr:colOff>
      <xdr:row>37</xdr:row>
      <xdr:rowOff>158750</xdr:rowOff>
    </xdr:to>
    <xdr:cxnSp macro="">
      <xdr:nvCxnSpPr>
        <xdr:cNvPr id="75" name="直線コネクタ 74">
          <a:extLst>
            <a:ext uri="{FF2B5EF4-FFF2-40B4-BE49-F238E27FC236}">
              <a16:creationId xmlns:a16="http://schemas.microsoft.com/office/drawing/2014/main" id="{425D9797-1A79-408B-99EE-4A857CB7E7B6}"/>
            </a:ext>
          </a:extLst>
        </xdr:cNvPr>
        <xdr:cNvCxnSpPr/>
      </xdr:nvCxnSpPr>
      <xdr:spPr>
        <a:xfrm>
          <a:off x="3355340" y="6328410"/>
          <a:ext cx="73152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40640</xdr:rowOff>
    </xdr:from>
    <xdr:to>
      <xdr:col>15</xdr:col>
      <xdr:colOff>101600</xdr:colOff>
      <xdr:row>37</xdr:row>
      <xdr:rowOff>142240</xdr:rowOff>
    </xdr:to>
    <xdr:sp macro="" textlink="">
      <xdr:nvSpPr>
        <xdr:cNvPr id="76" name="楕円 75">
          <a:extLst>
            <a:ext uri="{FF2B5EF4-FFF2-40B4-BE49-F238E27FC236}">
              <a16:creationId xmlns:a16="http://schemas.microsoft.com/office/drawing/2014/main" id="{FD7937D3-2339-4A5E-8701-6F1F7415DE62}"/>
            </a:ext>
          </a:extLst>
        </xdr:cNvPr>
        <xdr:cNvSpPr/>
      </xdr:nvSpPr>
      <xdr:spPr>
        <a:xfrm>
          <a:off x="25146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91440</xdr:rowOff>
    </xdr:from>
    <xdr:to>
      <xdr:col>19</xdr:col>
      <xdr:colOff>177800</xdr:colOff>
      <xdr:row>37</xdr:row>
      <xdr:rowOff>125730</xdr:rowOff>
    </xdr:to>
    <xdr:cxnSp macro="">
      <xdr:nvCxnSpPr>
        <xdr:cNvPr id="77" name="直線コネクタ 76">
          <a:extLst>
            <a:ext uri="{FF2B5EF4-FFF2-40B4-BE49-F238E27FC236}">
              <a16:creationId xmlns:a16="http://schemas.microsoft.com/office/drawing/2014/main" id="{C82E3C3C-9034-4BFB-9C4A-0787F33B8F70}"/>
            </a:ext>
          </a:extLst>
        </xdr:cNvPr>
        <xdr:cNvCxnSpPr/>
      </xdr:nvCxnSpPr>
      <xdr:spPr>
        <a:xfrm>
          <a:off x="2565400" y="629412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7620</xdr:rowOff>
    </xdr:from>
    <xdr:to>
      <xdr:col>10</xdr:col>
      <xdr:colOff>165100</xdr:colOff>
      <xdr:row>37</xdr:row>
      <xdr:rowOff>109220</xdr:rowOff>
    </xdr:to>
    <xdr:sp macro="" textlink="">
      <xdr:nvSpPr>
        <xdr:cNvPr id="78" name="楕円 77">
          <a:extLst>
            <a:ext uri="{FF2B5EF4-FFF2-40B4-BE49-F238E27FC236}">
              <a16:creationId xmlns:a16="http://schemas.microsoft.com/office/drawing/2014/main" id="{AE5BC2A0-3120-4572-B66B-BAEBC1CB0634}"/>
            </a:ext>
          </a:extLst>
        </xdr:cNvPr>
        <xdr:cNvSpPr/>
      </xdr:nvSpPr>
      <xdr:spPr>
        <a:xfrm>
          <a:off x="17399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58420</xdr:rowOff>
    </xdr:from>
    <xdr:to>
      <xdr:col>15</xdr:col>
      <xdr:colOff>50800</xdr:colOff>
      <xdr:row>37</xdr:row>
      <xdr:rowOff>91440</xdr:rowOff>
    </xdr:to>
    <xdr:cxnSp macro="">
      <xdr:nvCxnSpPr>
        <xdr:cNvPr id="79" name="直線コネクタ 78">
          <a:extLst>
            <a:ext uri="{FF2B5EF4-FFF2-40B4-BE49-F238E27FC236}">
              <a16:creationId xmlns:a16="http://schemas.microsoft.com/office/drawing/2014/main" id="{DD91710F-F72B-47B2-98B0-034C6AD30684}"/>
            </a:ext>
          </a:extLst>
        </xdr:cNvPr>
        <xdr:cNvCxnSpPr/>
      </xdr:nvCxnSpPr>
      <xdr:spPr>
        <a:xfrm>
          <a:off x="1790700" y="6261100"/>
          <a:ext cx="7747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146050</xdr:rowOff>
    </xdr:from>
    <xdr:to>
      <xdr:col>6</xdr:col>
      <xdr:colOff>38100</xdr:colOff>
      <xdr:row>37</xdr:row>
      <xdr:rowOff>76200</xdr:rowOff>
    </xdr:to>
    <xdr:sp macro="" textlink="">
      <xdr:nvSpPr>
        <xdr:cNvPr id="80" name="楕円 79">
          <a:extLst>
            <a:ext uri="{FF2B5EF4-FFF2-40B4-BE49-F238E27FC236}">
              <a16:creationId xmlns:a16="http://schemas.microsoft.com/office/drawing/2014/main" id="{112DCE2E-01A8-4598-96B6-87B7DDBBF873}"/>
            </a:ext>
          </a:extLst>
        </xdr:cNvPr>
        <xdr:cNvSpPr/>
      </xdr:nvSpPr>
      <xdr:spPr>
        <a:xfrm>
          <a:off x="965200" y="6181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25400</xdr:rowOff>
    </xdr:from>
    <xdr:to>
      <xdr:col>10</xdr:col>
      <xdr:colOff>114300</xdr:colOff>
      <xdr:row>37</xdr:row>
      <xdr:rowOff>58420</xdr:rowOff>
    </xdr:to>
    <xdr:cxnSp macro="">
      <xdr:nvCxnSpPr>
        <xdr:cNvPr id="81" name="直線コネクタ 80">
          <a:extLst>
            <a:ext uri="{FF2B5EF4-FFF2-40B4-BE49-F238E27FC236}">
              <a16:creationId xmlns:a16="http://schemas.microsoft.com/office/drawing/2014/main" id="{97F634A9-7702-433C-BFC2-16DEC8A1CBDA}"/>
            </a:ext>
          </a:extLst>
        </xdr:cNvPr>
        <xdr:cNvCxnSpPr/>
      </xdr:nvCxnSpPr>
      <xdr:spPr>
        <a:xfrm>
          <a:off x="1008380" y="6228080"/>
          <a:ext cx="78232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6CA7AFC1-104E-47D3-BFE5-D89AFF45DD94}"/>
            </a:ext>
          </a:extLst>
        </xdr:cNvPr>
        <xdr:cNvSpPr txBox="1"/>
      </xdr:nvSpPr>
      <xdr:spPr>
        <a:xfrm>
          <a:off x="3170564"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A71FE541-8C5C-47F6-A18D-0D00E826C590}"/>
            </a:ext>
          </a:extLst>
        </xdr:cNvPr>
        <xdr:cNvSpPr txBox="1"/>
      </xdr:nvSpPr>
      <xdr:spPr>
        <a:xfrm>
          <a:off x="238570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1A2A696C-A1A0-4E93-8394-F23597C7F7CE}"/>
            </a:ext>
          </a:extLst>
        </xdr:cNvPr>
        <xdr:cNvSpPr txBox="1"/>
      </xdr:nvSpPr>
      <xdr:spPr>
        <a:xfrm>
          <a:off x="161100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F052A7A0-DBF5-487F-82E6-3BF19FF658C9}"/>
            </a:ext>
          </a:extLst>
        </xdr:cNvPr>
        <xdr:cNvSpPr txBox="1"/>
      </xdr:nvSpPr>
      <xdr:spPr>
        <a:xfrm>
          <a:off x="83630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167657</xdr:rowOff>
    </xdr:from>
    <xdr:ext cx="405111" cy="259045"/>
    <xdr:sp macro="" textlink="">
      <xdr:nvSpPr>
        <xdr:cNvPr id="86" name="n_1mainValue【図書館】&#10;有形固定資産減価償却率">
          <a:extLst>
            <a:ext uri="{FF2B5EF4-FFF2-40B4-BE49-F238E27FC236}">
              <a16:creationId xmlns:a16="http://schemas.microsoft.com/office/drawing/2014/main" id="{63EDE33A-C7B9-428F-BEAE-E1F5CF91B230}"/>
            </a:ext>
          </a:extLst>
        </xdr:cNvPr>
        <xdr:cNvSpPr txBox="1"/>
      </xdr:nvSpPr>
      <xdr:spPr>
        <a:xfrm>
          <a:off x="317056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133367</xdr:rowOff>
    </xdr:from>
    <xdr:ext cx="405111" cy="259045"/>
    <xdr:sp macro="" textlink="">
      <xdr:nvSpPr>
        <xdr:cNvPr id="87" name="n_2mainValue【図書館】&#10;有形固定資産減価償却率">
          <a:extLst>
            <a:ext uri="{FF2B5EF4-FFF2-40B4-BE49-F238E27FC236}">
              <a16:creationId xmlns:a16="http://schemas.microsoft.com/office/drawing/2014/main" id="{56573CDC-5B94-4E70-951B-639568E53B94}"/>
            </a:ext>
          </a:extLst>
        </xdr:cNvPr>
        <xdr:cNvSpPr txBox="1"/>
      </xdr:nvSpPr>
      <xdr:spPr>
        <a:xfrm>
          <a:off x="238570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100347</xdr:rowOff>
    </xdr:from>
    <xdr:ext cx="405111" cy="259045"/>
    <xdr:sp macro="" textlink="">
      <xdr:nvSpPr>
        <xdr:cNvPr id="88" name="n_3mainValue【図書館】&#10;有形固定資産減価償却率">
          <a:extLst>
            <a:ext uri="{FF2B5EF4-FFF2-40B4-BE49-F238E27FC236}">
              <a16:creationId xmlns:a16="http://schemas.microsoft.com/office/drawing/2014/main" id="{D2EB9C59-2DC4-4B02-AA4F-5C0DCCA7BB7D}"/>
            </a:ext>
          </a:extLst>
        </xdr:cNvPr>
        <xdr:cNvSpPr txBox="1"/>
      </xdr:nvSpPr>
      <xdr:spPr>
        <a:xfrm>
          <a:off x="161100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67327</xdr:rowOff>
    </xdr:from>
    <xdr:ext cx="405111" cy="259045"/>
    <xdr:sp macro="" textlink="">
      <xdr:nvSpPr>
        <xdr:cNvPr id="89" name="n_4mainValue【図書館】&#10;有形固定資産減価償却率">
          <a:extLst>
            <a:ext uri="{FF2B5EF4-FFF2-40B4-BE49-F238E27FC236}">
              <a16:creationId xmlns:a16="http://schemas.microsoft.com/office/drawing/2014/main" id="{70C5DC86-2B23-4A9C-BA44-B20DBFCC908C}"/>
            </a:ext>
          </a:extLst>
        </xdr:cNvPr>
        <xdr:cNvSpPr txBox="1"/>
      </xdr:nvSpPr>
      <xdr:spPr>
        <a:xfrm>
          <a:off x="83630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6E6E3AA0-2D5E-4479-9496-F7486A6FC72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E7FDE716-E9E4-452D-80BF-8033F16B9A8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81A552EA-0524-49E1-8F8F-CDBF0CDF62E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CF433038-53A6-4AEB-88B4-F7B6B43AF94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C88DDCC1-90F2-4B0F-8C7C-8D4B80CC84E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84C32BCF-E8FB-481D-AF02-1AB2DD3389A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39E29A5E-5AD1-4DBE-8034-56C419D9510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12F941F2-4A95-4B05-9BE4-EE04F803721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9B130A6D-B6C3-4894-AD92-B131C29902F2}"/>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3FB9D102-1885-4E29-8FF0-16BCAAC6D47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D1AC1724-F68A-4444-9A20-A566FD96027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A2AEC031-624E-411E-89EA-1C272623706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1292046C-85F1-435C-A03F-40A84C38A97E}"/>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E59EAC42-432F-491D-B349-344708C89C93}"/>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98E10E7-8C48-4D11-BF22-6DC7C947937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ADAEC57E-837C-4297-9DBD-EBDFBE702289}"/>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45954FE4-4C8D-4431-A172-4601367B9F2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6BA3BC4F-05E6-449F-9093-4BFD486EA5B1}"/>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817A89F8-45E6-41EA-809B-1001510CF061}"/>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91907B9A-C0B6-40FC-93D5-4B9AC8382D0C}"/>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BC12580-9B08-4C43-88C1-44BE90E5A35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8F94AFD-6E73-4AA5-9CF3-1906FC888D81}"/>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3CFA2D3-F79F-46E3-92BA-88E3358595D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453B28F1-AC84-4EDE-B7F6-AA04E888591F}"/>
            </a:ext>
          </a:extLst>
        </xdr:cNvPr>
        <xdr:cNvCxnSpPr/>
      </xdr:nvCxnSpPr>
      <xdr:spPr>
        <a:xfrm flipV="1">
          <a:off x="9219565" y="57340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0513A218-006A-49C5-AE82-744C07AA21AB}"/>
            </a:ext>
          </a:extLst>
        </xdr:cNvPr>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DF4552CE-B146-432E-B503-D05C35C23DE6}"/>
            </a:ext>
          </a:extLst>
        </xdr:cNvPr>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BF95F5D8-C96C-43FA-A54B-F04AE296E0B2}"/>
            </a:ext>
          </a:extLst>
        </xdr:cNvPr>
        <xdr:cNvSpPr txBox="1"/>
      </xdr:nvSpPr>
      <xdr:spPr>
        <a:xfrm>
          <a:off x="9258300" y="55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67C109C1-FD0F-4F77-BDCA-D16A365B0494}"/>
            </a:ext>
          </a:extLst>
        </xdr:cNvPr>
        <xdr:cNvCxnSpPr/>
      </xdr:nvCxnSpPr>
      <xdr:spPr>
        <a:xfrm>
          <a:off x="915416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FF3B7CEA-5004-44DE-B8B8-2DACF2CD5867}"/>
            </a:ext>
          </a:extLst>
        </xdr:cNvPr>
        <xdr:cNvSpPr txBox="1"/>
      </xdr:nvSpPr>
      <xdr:spPr>
        <a:xfrm>
          <a:off x="92583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7B59D1A8-E144-44A9-AF5C-298624B4139F}"/>
            </a:ext>
          </a:extLst>
        </xdr:cNvPr>
        <xdr:cNvSpPr/>
      </xdr:nvSpPr>
      <xdr:spPr>
        <a:xfrm>
          <a:off x="9192260" y="676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9B83A131-3EDD-4AFF-96BD-FC02BA04A299}"/>
            </a:ext>
          </a:extLst>
        </xdr:cNvPr>
        <xdr:cNvSpPr/>
      </xdr:nvSpPr>
      <xdr:spPr>
        <a:xfrm>
          <a:off x="8445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A1D7A13F-E52C-4111-BE7E-91428402EB68}"/>
            </a:ext>
          </a:extLst>
        </xdr:cNvPr>
        <xdr:cNvSpPr/>
      </xdr:nvSpPr>
      <xdr:spPr>
        <a:xfrm>
          <a:off x="7670800" y="6780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CDDDC538-58E4-4DB5-ACF5-DCA4F4E5C56C}"/>
            </a:ext>
          </a:extLst>
        </xdr:cNvPr>
        <xdr:cNvSpPr/>
      </xdr:nvSpPr>
      <xdr:spPr>
        <a:xfrm>
          <a:off x="6873240" y="678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9CD7BD61-E58B-480C-B115-17AC7D6887C0}"/>
            </a:ext>
          </a:extLst>
        </xdr:cNvPr>
        <xdr:cNvSpPr/>
      </xdr:nvSpPr>
      <xdr:spPr>
        <a:xfrm>
          <a:off x="609854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96AF694-4A19-463B-B7C6-9F8C76D0B9A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CEB47D8-1E82-4591-89E3-61DD3BAB951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976A7E6-F3DB-4638-AB16-E46379722F0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F7870BC-2C03-4E6A-B881-64E3B514E04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7C0895A-51F5-4BDE-AFAC-1D933F0961B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29210</xdr:rowOff>
    </xdr:from>
    <xdr:to>
      <xdr:col>55</xdr:col>
      <xdr:colOff>50800</xdr:colOff>
      <xdr:row>41</xdr:row>
      <xdr:rowOff>130810</xdr:rowOff>
    </xdr:to>
    <xdr:sp macro="" textlink="">
      <xdr:nvSpPr>
        <xdr:cNvPr id="129" name="楕円 128">
          <a:extLst>
            <a:ext uri="{FF2B5EF4-FFF2-40B4-BE49-F238E27FC236}">
              <a16:creationId xmlns:a16="http://schemas.microsoft.com/office/drawing/2014/main" id="{C55A3757-31DA-4F6A-8ED2-128CF41B9DE7}"/>
            </a:ext>
          </a:extLst>
        </xdr:cNvPr>
        <xdr:cNvSpPr/>
      </xdr:nvSpPr>
      <xdr:spPr>
        <a:xfrm>
          <a:off x="9192260" y="6902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115587</xdr:rowOff>
    </xdr:from>
    <xdr:ext cx="469744" cy="259045"/>
    <xdr:sp macro="" textlink="">
      <xdr:nvSpPr>
        <xdr:cNvPr id="130" name="【図書館】&#10;一人当たり面積該当値テキスト">
          <a:extLst>
            <a:ext uri="{FF2B5EF4-FFF2-40B4-BE49-F238E27FC236}">
              <a16:creationId xmlns:a16="http://schemas.microsoft.com/office/drawing/2014/main" id="{9F67BBDD-DA54-4B62-81E6-3B918AB8B389}"/>
            </a:ext>
          </a:extLst>
        </xdr:cNvPr>
        <xdr:cNvSpPr txBox="1"/>
      </xdr:nvSpPr>
      <xdr:spPr>
        <a:xfrm>
          <a:off x="92583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29210</xdr:rowOff>
    </xdr:from>
    <xdr:to>
      <xdr:col>50</xdr:col>
      <xdr:colOff>165100</xdr:colOff>
      <xdr:row>41</xdr:row>
      <xdr:rowOff>130810</xdr:rowOff>
    </xdr:to>
    <xdr:sp macro="" textlink="">
      <xdr:nvSpPr>
        <xdr:cNvPr id="131" name="楕円 130">
          <a:extLst>
            <a:ext uri="{FF2B5EF4-FFF2-40B4-BE49-F238E27FC236}">
              <a16:creationId xmlns:a16="http://schemas.microsoft.com/office/drawing/2014/main" id="{E3E42E45-A7AE-426E-A740-21D3620E74FE}"/>
            </a:ext>
          </a:extLst>
        </xdr:cNvPr>
        <xdr:cNvSpPr/>
      </xdr:nvSpPr>
      <xdr:spPr>
        <a:xfrm>
          <a:off x="8445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80010</xdr:rowOff>
    </xdr:from>
    <xdr:to>
      <xdr:col>55</xdr:col>
      <xdr:colOff>0</xdr:colOff>
      <xdr:row>41</xdr:row>
      <xdr:rowOff>80010</xdr:rowOff>
    </xdr:to>
    <xdr:cxnSp macro="">
      <xdr:nvCxnSpPr>
        <xdr:cNvPr id="132" name="直線コネクタ 131">
          <a:extLst>
            <a:ext uri="{FF2B5EF4-FFF2-40B4-BE49-F238E27FC236}">
              <a16:creationId xmlns:a16="http://schemas.microsoft.com/office/drawing/2014/main" id="{EDFDE66E-37C5-428E-8A51-25351E70A7AD}"/>
            </a:ext>
          </a:extLst>
        </xdr:cNvPr>
        <xdr:cNvCxnSpPr/>
      </xdr:nvCxnSpPr>
      <xdr:spPr>
        <a:xfrm>
          <a:off x="8496300" y="69532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33020</xdr:rowOff>
    </xdr:from>
    <xdr:to>
      <xdr:col>46</xdr:col>
      <xdr:colOff>38100</xdr:colOff>
      <xdr:row>41</xdr:row>
      <xdr:rowOff>134620</xdr:rowOff>
    </xdr:to>
    <xdr:sp macro="" textlink="">
      <xdr:nvSpPr>
        <xdr:cNvPr id="133" name="楕円 132">
          <a:extLst>
            <a:ext uri="{FF2B5EF4-FFF2-40B4-BE49-F238E27FC236}">
              <a16:creationId xmlns:a16="http://schemas.microsoft.com/office/drawing/2014/main" id="{86DA45C3-E411-40B5-943A-FF0C77EE76DC}"/>
            </a:ext>
          </a:extLst>
        </xdr:cNvPr>
        <xdr:cNvSpPr/>
      </xdr:nvSpPr>
      <xdr:spPr>
        <a:xfrm>
          <a:off x="7670800" y="6906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80010</xdr:rowOff>
    </xdr:from>
    <xdr:to>
      <xdr:col>50</xdr:col>
      <xdr:colOff>114300</xdr:colOff>
      <xdr:row>41</xdr:row>
      <xdr:rowOff>83820</xdr:rowOff>
    </xdr:to>
    <xdr:cxnSp macro="">
      <xdr:nvCxnSpPr>
        <xdr:cNvPr id="134" name="直線コネクタ 133">
          <a:extLst>
            <a:ext uri="{FF2B5EF4-FFF2-40B4-BE49-F238E27FC236}">
              <a16:creationId xmlns:a16="http://schemas.microsoft.com/office/drawing/2014/main" id="{2EED5311-9ED1-4065-98B3-00E9AB230F58}"/>
            </a:ext>
          </a:extLst>
        </xdr:cNvPr>
        <xdr:cNvCxnSpPr/>
      </xdr:nvCxnSpPr>
      <xdr:spPr>
        <a:xfrm flipV="1">
          <a:off x="7713980" y="695325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33020</xdr:rowOff>
    </xdr:from>
    <xdr:to>
      <xdr:col>41</xdr:col>
      <xdr:colOff>101600</xdr:colOff>
      <xdr:row>41</xdr:row>
      <xdr:rowOff>134620</xdr:rowOff>
    </xdr:to>
    <xdr:sp macro="" textlink="">
      <xdr:nvSpPr>
        <xdr:cNvPr id="135" name="楕円 134">
          <a:extLst>
            <a:ext uri="{FF2B5EF4-FFF2-40B4-BE49-F238E27FC236}">
              <a16:creationId xmlns:a16="http://schemas.microsoft.com/office/drawing/2014/main" id="{B0BC7B3E-C1F2-403F-AA9C-CD3566C56146}"/>
            </a:ext>
          </a:extLst>
        </xdr:cNvPr>
        <xdr:cNvSpPr/>
      </xdr:nvSpPr>
      <xdr:spPr>
        <a:xfrm>
          <a:off x="687324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83820</xdr:rowOff>
    </xdr:from>
    <xdr:to>
      <xdr:col>45</xdr:col>
      <xdr:colOff>177800</xdr:colOff>
      <xdr:row>41</xdr:row>
      <xdr:rowOff>83820</xdr:rowOff>
    </xdr:to>
    <xdr:cxnSp macro="">
      <xdr:nvCxnSpPr>
        <xdr:cNvPr id="136" name="直線コネクタ 135">
          <a:extLst>
            <a:ext uri="{FF2B5EF4-FFF2-40B4-BE49-F238E27FC236}">
              <a16:creationId xmlns:a16="http://schemas.microsoft.com/office/drawing/2014/main" id="{523D5B12-5BDE-4B1B-B7EA-1EF100C7096D}"/>
            </a:ext>
          </a:extLst>
        </xdr:cNvPr>
        <xdr:cNvCxnSpPr/>
      </xdr:nvCxnSpPr>
      <xdr:spPr>
        <a:xfrm>
          <a:off x="6924040" y="69570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33020</xdr:rowOff>
    </xdr:from>
    <xdr:to>
      <xdr:col>36</xdr:col>
      <xdr:colOff>165100</xdr:colOff>
      <xdr:row>41</xdr:row>
      <xdr:rowOff>134620</xdr:rowOff>
    </xdr:to>
    <xdr:sp macro="" textlink="">
      <xdr:nvSpPr>
        <xdr:cNvPr id="137" name="楕円 136">
          <a:extLst>
            <a:ext uri="{FF2B5EF4-FFF2-40B4-BE49-F238E27FC236}">
              <a16:creationId xmlns:a16="http://schemas.microsoft.com/office/drawing/2014/main" id="{A8CC6602-C5F8-4BA2-A0F0-D1441BFF857C}"/>
            </a:ext>
          </a:extLst>
        </xdr:cNvPr>
        <xdr:cNvSpPr/>
      </xdr:nvSpPr>
      <xdr:spPr>
        <a:xfrm>
          <a:off x="609854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83820</xdr:rowOff>
    </xdr:from>
    <xdr:to>
      <xdr:col>41</xdr:col>
      <xdr:colOff>50800</xdr:colOff>
      <xdr:row>41</xdr:row>
      <xdr:rowOff>83820</xdr:rowOff>
    </xdr:to>
    <xdr:cxnSp macro="">
      <xdr:nvCxnSpPr>
        <xdr:cNvPr id="138" name="直線コネクタ 137">
          <a:extLst>
            <a:ext uri="{FF2B5EF4-FFF2-40B4-BE49-F238E27FC236}">
              <a16:creationId xmlns:a16="http://schemas.microsoft.com/office/drawing/2014/main" id="{35EECF37-0C9D-41B7-AF9E-96E160F2D37F}"/>
            </a:ext>
          </a:extLst>
        </xdr:cNvPr>
        <xdr:cNvCxnSpPr/>
      </xdr:nvCxnSpPr>
      <xdr:spPr>
        <a:xfrm>
          <a:off x="6149340" y="69570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2E05B596-D65A-4A1F-B634-62FE1DB98AC3}"/>
            </a:ext>
          </a:extLst>
        </xdr:cNvPr>
        <xdr:cNvSpPr txBox="1"/>
      </xdr:nvSpPr>
      <xdr:spPr>
        <a:xfrm>
          <a:off x="827158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21AD3161-0BD9-4F8F-B64E-F75332BAF331}"/>
            </a:ext>
          </a:extLst>
        </xdr:cNvPr>
        <xdr:cNvSpPr txBox="1"/>
      </xdr:nvSpPr>
      <xdr:spPr>
        <a:xfrm>
          <a:off x="750958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a:extLst>
            <a:ext uri="{FF2B5EF4-FFF2-40B4-BE49-F238E27FC236}">
              <a16:creationId xmlns:a16="http://schemas.microsoft.com/office/drawing/2014/main" id="{6AAAD319-8DCD-40FE-8C79-824CFA8323FD}"/>
            </a:ext>
          </a:extLst>
        </xdr:cNvPr>
        <xdr:cNvSpPr txBox="1"/>
      </xdr:nvSpPr>
      <xdr:spPr>
        <a:xfrm>
          <a:off x="67120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a:extLst>
            <a:ext uri="{FF2B5EF4-FFF2-40B4-BE49-F238E27FC236}">
              <a16:creationId xmlns:a16="http://schemas.microsoft.com/office/drawing/2014/main" id="{038DBA9E-8028-4AFE-A16D-29BC2320B467}"/>
            </a:ext>
          </a:extLst>
        </xdr:cNvPr>
        <xdr:cNvSpPr txBox="1"/>
      </xdr:nvSpPr>
      <xdr:spPr>
        <a:xfrm>
          <a:off x="59373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121937</xdr:rowOff>
    </xdr:from>
    <xdr:ext cx="469744" cy="259045"/>
    <xdr:sp macro="" textlink="">
      <xdr:nvSpPr>
        <xdr:cNvPr id="143" name="n_1mainValue【図書館】&#10;一人当たり面積">
          <a:extLst>
            <a:ext uri="{FF2B5EF4-FFF2-40B4-BE49-F238E27FC236}">
              <a16:creationId xmlns:a16="http://schemas.microsoft.com/office/drawing/2014/main" id="{0461641F-5C1D-4FF6-9FAC-03C668E7CD35}"/>
            </a:ext>
          </a:extLst>
        </xdr:cNvPr>
        <xdr:cNvSpPr txBox="1"/>
      </xdr:nvSpPr>
      <xdr:spPr>
        <a:xfrm>
          <a:off x="827158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125747</xdr:rowOff>
    </xdr:from>
    <xdr:ext cx="469744" cy="259045"/>
    <xdr:sp macro="" textlink="">
      <xdr:nvSpPr>
        <xdr:cNvPr id="144" name="n_2mainValue【図書館】&#10;一人当たり面積">
          <a:extLst>
            <a:ext uri="{FF2B5EF4-FFF2-40B4-BE49-F238E27FC236}">
              <a16:creationId xmlns:a16="http://schemas.microsoft.com/office/drawing/2014/main" id="{18BEA69C-9858-494A-9D22-B1D80F30587E}"/>
            </a:ext>
          </a:extLst>
        </xdr:cNvPr>
        <xdr:cNvSpPr txBox="1"/>
      </xdr:nvSpPr>
      <xdr:spPr>
        <a:xfrm>
          <a:off x="750958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125747</xdr:rowOff>
    </xdr:from>
    <xdr:ext cx="469744" cy="259045"/>
    <xdr:sp macro="" textlink="">
      <xdr:nvSpPr>
        <xdr:cNvPr id="145" name="n_3mainValue【図書館】&#10;一人当たり面積">
          <a:extLst>
            <a:ext uri="{FF2B5EF4-FFF2-40B4-BE49-F238E27FC236}">
              <a16:creationId xmlns:a16="http://schemas.microsoft.com/office/drawing/2014/main" id="{C59AECC0-A945-46B2-A3AC-A2536720B7A9}"/>
            </a:ext>
          </a:extLst>
        </xdr:cNvPr>
        <xdr:cNvSpPr txBox="1"/>
      </xdr:nvSpPr>
      <xdr:spPr>
        <a:xfrm>
          <a:off x="67120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125747</xdr:rowOff>
    </xdr:from>
    <xdr:ext cx="469744" cy="259045"/>
    <xdr:sp macro="" textlink="">
      <xdr:nvSpPr>
        <xdr:cNvPr id="146" name="n_4mainValue【図書館】&#10;一人当たり面積">
          <a:extLst>
            <a:ext uri="{FF2B5EF4-FFF2-40B4-BE49-F238E27FC236}">
              <a16:creationId xmlns:a16="http://schemas.microsoft.com/office/drawing/2014/main" id="{2ECD9CD1-4B3A-443D-A621-CAC52321C703}"/>
            </a:ext>
          </a:extLst>
        </xdr:cNvPr>
        <xdr:cNvSpPr txBox="1"/>
      </xdr:nvSpPr>
      <xdr:spPr>
        <a:xfrm>
          <a:off x="59373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B327368-766C-44E2-8CDF-9BBF13BDAE3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5ADF82D-8678-45C2-AF73-8EA745EADB6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1ED587E-4BAC-4CF1-A67A-4E76DA2C11E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89F0FB4-0F94-44AF-ACEC-F1B865C09B8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7B8AF37-2EA2-4DBB-BC99-4B96BEC0F4F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8064B07-967B-43C5-9E9F-40620C9FD32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E8EE31C-14DD-4B57-81D0-C9E8E8D5866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C0A3F91-1F78-4D90-8B72-3583A802FE6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6F9D436-7146-4DFB-ACA4-8391A98A841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9991CBB-87E5-4A99-9CD0-681DBC7C87A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63DD231-0E6F-444C-B4EB-5B54902F922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5294C4F-B18D-466A-9831-677AE9F5641D}"/>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AD63D889-25C3-453D-BAFC-EAD49F4BDE38}"/>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687FBEED-E6C4-460C-B55F-1EA0B48AB6D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65A4F7E-7297-41D2-BB43-BA5A6584F8D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FFC8E4B-EAA0-46A2-B5F1-DC0E08BBD359}"/>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585F43AA-1078-4497-BF5B-21ACA76D5173}"/>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ACDF7E71-C1F4-44BB-85D8-7F8C75CAC877}"/>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B8DA679-AA25-4354-B8EE-903094421E2E}"/>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CCB465FD-DCEF-4D28-88B2-8D17E3F486E3}"/>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A8DE5DAC-BD2A-4A8E-B9EB-E292AF0572D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A137806C-88D3-4696-BA8C-6C4C75E4291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7C2475E7-4A5B-4E75-B789-63F3E9D942B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E40B04C-8FC3-44FB-95A7-EAE6711A2A6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110BCC0B-F4EA-4D7B-9DF1-78506D72F668}"/>
            </a:ext>
          </a:extLst>
        </xdr:cNvPr>
        <xdr:cNvCxnSpPr/>
      </xdr:nvCxnSpPr>
      <xdr:spPr>
        <a:xfrm flipV="1">
          <a:off x="4086225"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BA5E1D71-37EF-4096-AD78-2DDA0FED4C8A}"/>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44BCCE2C-9182-4DB9-BDB2-7DF486690860}"/>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14C15A53-CA03-4538-929E-812B55704223}"/>
            </a:ext>
          </a:extLst>
        </xdr:cNvPr>
        <xdr:cNvSpPr txBox="1"/>
      </xdr:nvSpPr>
      <xdr:spPr>
        <a:xfrm>
          <a:off x="412496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12823991-DFEC-40D2-B4E3-81CCF2490EF7}"/>
            </a:ext>
          </a:extLst>
        </xdr:cNvPr>
        <xdr:cNvCxnSpPr/>
      </xdr:nvCxnSpPr>
      <xdr:spPr>
        <a:xfrm>
          <a:off x="402082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5AD40904-D10B-4F81-84B0-9761607E066F}"/>
            </a:ext>
          </a:extLst>
        </xdr:cNvPr>
        <xdr:cNvSpPr txBox="1"/>
      </xdr:nvSpPr>
      <xdr:spPr>
        <a:xfrm>
          <a:off x="412496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858AD184-9D13-456A-AC94-CEEDB959DA49}"/>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53D0E897-47FF-40FB-B204-22C66CB7F399}"/>
            </a:ext>
          </a:extLst>
        </xdr:cNvPr>
        <xdr:cNvSpPr/>
      </xdr:nvSpPr>
      <xdr:spPr>
        <a:xfrm>
          <a:off x="3312160" y="1007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E35D7A16-5EBB-4317-8B9F-876040173E5E}"/>
            </a:ext>
          </a:extLst>
        </xdr:cNvPr>
        <xdr:cNvSpPr/>
      </xdr:nvSpPr>
      <xdr:spPr>
        <a:xfrm>
          <a:off x="25146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B52AA943-9973-4398-904F-AB73F71F1C85}"/>
            </a:ext>
          </a:extLst>
        </xdr:cNvPr>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D61BFEE2-B1AD-4BEB-BF2D-444BC1D3B8A5}"/>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AD1D2EC-D69D-4849-B619-56B1F4F18EC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22EA047-BE52-4002-BFEE-E77D82A70B3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634B5AF-8FF5-4138-962D-8EC7ABC6736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56CE29D-0FB2-4236-B0B5-6F3643E5EAA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5CC8DEF-F0C2-47BA-9D92-ADF82304002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87" name="楕円 186">
          <a:extLst>
            <a:ext uri="{FF2B5EF4-FFF2-40B4-BE49-F238E27FC236}">
              <a16:creationId xmlns:a16="http://schemas.microsoft.com/office/drawing/2014/main" id="{AC63EEC8-D1CE-4E0F-BD1E-26C5BE7AE750}"/>
            </a:ext>
          </a:extLst>
        </xdr:cNvPr>
        <xdr:cNvSpPr/>
      </xdr:nvSpPr>
      <xdr:spPr>
        <a:xfrm>
          <a:off x="403606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80662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5BA494E7-1751-4E15-89FB-9F6BE8BF9214}"/>
            </a:ext>
          </a:extLst>
        </xdr:cNvPr>
        <xdr:cNvSpPr txBox="1"/>
      </xdr:nvSpPr>
      <xdr:spPr>
        <a:xfrm>
          <a:off x="4124960"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89" name="楕円 188">
          <a:extLst>
            <a:ext uri="{FF2B5EF4-FFF2-40B4-BE49-F238E27FC236}">
              <a16:creationId xmlns:a16="http://schemas.microsoft.com/office/drawing/2014/main" id="{A4F1B967-F16F-4CA3-9CB0-402B0DCDEE9A}"/>
            </a:ext>
          </a:extLst>
        </xdr:cNvPr>
        <xdr:cNvSpPr/>
      </xdr:nvSpPr>
      <xdr:spPr>
        <a:xfrm>
          <a:off x="3312160" y="1001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108585</xdr:rowOff>
    </xdr:from>
    <xdr:to>
      <xdr:col>24</xdr:col>
      <xdr:colOff>63500</xdr:colOff>
      <xdr:row>60</xdr:row>
      <xdr:rowOff>0</xdr:rowOff>
    </xdr:to>
    <xdr:cxnSp macro="">
      <xdr:nvCxnSpPr>
        <xdr:cNvPr id="190" name="直線コネクタ 189">
          <a:extLst>
            <a:ext uri="{FF2B5EF4-FFF2-40B4-BE49-F238E27FC236}">
              <a16:creationId xmlns:a16="http://schemas.microsoft.com/office/drawing/2014/main" id="{7902FC4E-30B6-484C-BED0-80BF09A594F1}"/>
            </a:ext>
          </a:extLst>
        </xdr:cNvPr>
        <xdr:cNvCxnSpPr/>
      </xdr:nvCxnSpPr>
      <xdr:spPr>
        <a:xfrm flipV="1">
          <a:off x="3355340" y="9831705"/>
          <a:ext cx="73152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78740</xdr:rowOff>
    </xdr:from>
    <xdr:to>
      <xdr:col>15</xdr:col>
      <xdr:colOff>101600</xdr:colOff>
      <xdr:row>60</xdr:row>
      <xdr:rowOff>8890</xdr:rowOff>
    </xdr:to>
    <xdr:sp macro="" textlink="">
      <xdr:nvSpPr>
        <xdr:cNvPr id="191" name="楕円 190">
          <a:extLst>
            <a:ext uri="{FF2B5EF4-FFF2-40B4-BE49-F238E27FC236}">
              <a16:creationId xmlns:a16="http://schemas.microsoft.com/office/drawing/2014/main" id="{B788BC62-0A0B-47B8-837D-CF94B75FA4FB}"/>
            </a:ext>
          </a:extLst>
        </xdr:cNvPr>
        <xdr:cNvSpPr/>
      </xdr:nvSpPr>
      <xdr:spPr>
        <a:xfrm>
          <a:off x="2514600" y="996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129540</xdr:rowOff>
    </xdr:from>
    <xdr:to>
      <xdr:col>19</xdr:col>
      <xdr:colOff>177800</xdr:colOff>
      <xdr:row>60</xdr:row>
      <xdr:rowOff>0</xdr:rowOff>
    </xdr:to>
    <xdr:cxnSp macro="">
      <xdr:nvCxnSpPr>
        <xdr:cNvPr id="192" name="直線コネクタ 191">
          <a:extLst>
            <a:ext uri="{FF2B5EF4-FFF2-40B4-BE49-F238E27FC236}">
              <a16:creationId xmlns:a16="http://schemas.microsoft.com/office/drawing/2014/main" id="{C2C740B0-72AD-4AA0-AD5F-4C4D845B464B}"/>
            </a:ext>
          </a:extLst>
        </xdr:cNvPr>
        <xdr:cNvCxnSpPr/>
      </xdr:nvCxnSpPr>
      <xdr:spPr>
        <a:xfrm>
          <a:off x="2565400" y="1002030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44450</xdr:rowOff>
    </xdr:from>
    <xdr:to>
      <xdr:col>10</xdr:col>
      <xdr:colOff>165100</xdr:colOff>
      <xdr:row>59</xdr:row>
      <xdr:rowOff>146050</xdr:rowOff>
    </xdr:to>
    <xdr:sp macro="" textlink="">
      <xdr:nvSpPr>
        <xdr:cNvPr id="193" name="楕円 192">
          <a:extLst>
            <a:ext uri="{FF2B5EF4-FFF2-40B4-BE49-F238E27FC236}">
              <a16:creationId xmlns:a16="http://schemas.microsoft.com/office/drawing/2014/main" id="{9C37F59A-433E-43D9-BCDC-77ECC9D7555F}"/>
            </a:ext>
          </a:extLst>
        </xdr:cNvPr>
        <xdr:cNvSpPr/>
      </xdr:nvSpPr>
      <xdr:spPr>
        <a:xfrm>
          <a:off x="17399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95250</xdr:rowOff>
    </xdr:from>
    <xdr:to>
      <xdr:col>15</xdr:col>
      <xdr:colOff>50800</xdr:colOff>
      <xdr:row>59</xdr:row>
      <xdr:rowOff>129540</xdr:rowOff>
    </xdr:to>
    <xdr:cxnSp macro="">
      <xdr:nvCxnSpPr>
        <xdr:cNvPr id="194" name="直線コネクタ 193">
          <a:extLst>
            <a:ext uri="{FF2B5EF4-FFF2-40B4-BE49-F238E27FC236}">
              <a16:creationId xmlns:a16="http://schemas.microsoft.com/office/drawing/2014/main" id="{DA515E0D-CB96-4B2F-9104-E970DD67D59C}"/>
            </a:ext>
          </a:extLst>
        </xdr:cNvPr>
        <xdr:cNvCxnSpPr/>
      </xdr:nvCxnSpPr>
      <xdr:spPr>
        <a:xfrm>
          <a:off x="1790700" y="998601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xdr:rowOff>
    </xdr:from>
    <xdr:to>
      <xdr:col>6</xdr:col>
      <xdr:colOff>38100</xdr:colOff>
      <xdr:row>59</xdr:row>
      <xdr:rowOff>113665</xdr:rowOff>
    </xdr:to>
    <xdr:sp macro="" textlink="">
      <xdr:nvSpPr>
        <xdr:cNvPr id="195" name="楕円 194">
          <a:extLst>
            <a:ext uri="{FF2B5EF4-FFF2-40B4-BE49-F238E27FC236}">
              <a16:creationId xmlns:a16="http://schemas.microsoft.com/office/drawing/2014/main" id="{9417CA87-C9FF-4E14-BE48-078672546104}"/>
            </a:ext>
          </a:extLst>
        </xdr:cNvPr>
        <xdr:cNvSpPr/>
      </xdr:nvSpPr>
      <xdr:spPr>
        <a:xfrm>
          <a:off x="965200" y="99028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62865</xdr:rowOff>
    </xdr:from>
    <xdr:to>
      <xdr:col>10</xdr:col>
      <xdr:colOff>114300</xdr:colOff>
      <xdr:row>59</xdr:row>
      <xdr:rowOff>95250</xdr:rowOff>
    </xdr:to>
    <xdr:cxnSp macro="">
      <xdr:nvCxnSpPr>
        <xdr:cNvPr id="196" name="直線コネクタ 195">
          <a:extLst>
            <a:ext uri="{FF2B5EF4-FFF2-40B4-BE49-F238E27FC236}">
              <a16:creationId xmlns:a16="http://schemas.microsoft.com/office/drawing/2014/main" id="{946172DE-810C-4B42-AF33-B2517B7D5A1E}"/>
            </a:ext>
          </a:extLst>
        </xdr:cNvPr>
        <xdr:cNvCxnSpPr/>
      </xdr:nvCxnSpPr>
      <xdr:spPr>
        <a:xfrm>
          <a:off x="1008380" y="995362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a:extLst>
            <a:ext uri="{FF2B5EF4-FFF2-40B4-BE49-F238E27FC236}">
              <a16:creationId xmlns:a16="http://schemas.microsoft.com/office/drawing/2014/main" id="{B2A24F68-666D-4183-8A64-99C61EA78F42}"/>
            </a:ext>
          </a:extLst>
        </xdr:cNvPr>
        <xdr:cNvSpPr txBox="1"/>
      </xdr:nvSpPr>
      <xdr:spPr>
        <a:xfrm>
          <a:off x="317056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a:extLst>
            <a:ext uri="{FF2B5EF4-FFF2-40B4-BE49-F238E27FC236}">
              <a16:creationId xmlns:a16="http://schemas.microsoft.com/office/drawing/2014/main" id="{AFDA0CEF-4AA0-436E-8D1D-6B5F79BB9A33}"/>
            </a:ext>
          </a:extLst>
        </xdr:cNvPr>
        <xdr:cNvSpPr txBox="1"/>
      </xdr:nvSpPr>
      <xdr:spPr>
        <a:xfrm>
          <a:off x="238570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a:extLst>
            <a:ext uri="{FF2B5EF4-FFF2-40B4-BE49-F238E27FC236}">
              <a16:creationId xmlns:a16="http://schemas.microsoft.com/office/drawing/2014/main" id="{BAA80D83-FD80-4995-994E-B474E3CE51E4}"/>
            </a:ext>
          </a:extLst>
        </xdr:cNvPr>
        <xdr:cNvSpPr txBox="1"/>
      </xdr:nvSpPr>
      <xdr:spPr>
        <a:xfrm>
          <a:off x="16110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a:extLst>
            <a:ext uri="{FF2B5EF4-FFF2-40B4-BE49-F238E27FC236}">
              <a16:creationId xmlns:a16="http://schemas.microsoft.com/office/drawing/2014/main" id="{BA486878-E251-452D-8975-8EA54A4C1A69}"/>
            </a:ext>
          </a:extLst>
        </xdr:cNvPr>
        <xdr:cNvSpPr txBox="1"/>
      </xdr:nvSpPr>
      <xdr:spPr>
        <a:xfrm>
          <a:off x="83630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201" name="n_1mainValue【体育館・プール】&#10;有形固定資産減価償却率">
          <a:extLst>
            <a:ext uri="{FF2B5EF4-FFF2-40B4-BE49-F238E27FC236}">
              <a16:creationId xmlns:a16="http://schemas.microsoft.com/office/drawing/2014/main" id="{3A08766D-4965-4C76-B0A5-FFB92CF5F63C}"/>
            </a:ext>
          </a:extLst>
        </xdr:cNvPr>
        <xdr:cNvSpPr txBox="1"/>
      </xdr:nvSpPr>
      <xdr:spPr>
        <a:xfrm>
          <a:off x="317056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25417</xdr:rowOff>
    </xdr:from>
    <xdr:ext cx="405111" cy="259045"/>
    <xdr:sp macro="" textlink="">
      <xdr:nvSpPr>
        <xdr:cNvPr id="202" name="n_2mainValue【体育館・プール】&#10;有形固定資産減価償却率">
          <a:extLst>
            <a:ext uri="{FF2B5EF4-FFF2-40B4-BE49-F238E27FC236}">
              <a16:creationId xmlns:a16="http://schemas.microsoft.com/office/drawing/2014/main" id="{9BFD010E-52F4-4BCE-8CE0-282FFD044A1F}"/>
            </a:ext>
          </a:extLst>
        </xdr:cNvPr>
        <xdr:cNvSpPr txBox="1"/>
      </xdr:nvSpPr>
      <xdr:spPr>
        <a:xfrm>
          <a:off x="238570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162577</xdr:rowOff>
    </xdr:from>
    <xdr:ext cx="405111" cy="259045"/>
    <xdr:sp macro="" textlink="">
      <xdr:nvSpPr>
        <xdr:cNvPr id="203" name="n_3mainValue【体育館・プール】&#10;有形固定資産減価償却率">
          <a:extLst>
            <a:ext uri="{FF2B5EF4-FFF2-40B4-BE49-F238E27FC236}">
              <a16:creationId xmlns:a16="http://schemas.microsoft.com/office/drawing/2014/main" id="{5084011B-2580-4F97-B7CE-4C1B32D50D56}"/>
            </a:ext>
          </a:extLst>
        </xdr:cNvPr>
        <xdr:cNvSpPr txBox="1"/>
      </xdr:nvSpPr>
      <xdr:spPr>
        <a:xfrm>
          <a:off x="161100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204" name="n_4mainValue【体育館・プール】&#10;有形固定資産減価償却率">
          <a:extLst>
            <a:ext uri="{FF2B5EF4-FFF2-40B4-BE49-F238E27FC236}">
              <a16:creationId xmlns:a16="http://schemas.microsoft.com/office/drawing/2014/main" id="{A13FF64B-49E1-4708-84FD-3441A3C9AF4A}"/>
            </a:ext>
          </a:extLst>
        </xdr:cNvPr>
        <xdr:cNvSpPr txBox="1"/>
      </xdr:nvSpPr>
      <xdr:spPr>
        <a:xfrm>
          <a:off x="83630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F92B9A4-AA4B-41BC-BD1D-6FCA716AD20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E75EE0C-2368-4FB3-A7F7-2B2425ED38F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0F083BE-5280-4CEF-82CA-E2690BC8CFE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920967D-C030-4E47-9CB2-17F8C9863CD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B3BFB992-833A-4C92-BCCD-E5FFC5B7DD0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6FF39B7-6E5F-4B8E-8CA0-A321E3EF4F4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28586CC-AF97-4914-9D16-9EC32A67D62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CF7E267-738E-4F26-B223-C1002232291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3241C83-9303-41DB-A2C8-3C30A153753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269D55D-B20A-4FAF-8AC8-6701651A36F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2EE757C-5347-4C16-9CE7-D2361666310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30DA7BC3-7F0D-4876-8792-E2D0EA65E23B}"/>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1D68DFF-322F-47FF-8137-BBD2EE24589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D9A261F-6D6A-430C-B274-29DEA2A64057}"/>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EE838BD-0DB3-4584-9A97-A176CBE6F77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7CA8DA5B-87EB-458B-B912-717F3929D477}"/>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B1B7536-4924-40A3-8041-F4BA289EED7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D96E92EB-44F4-4318-8865-F408A5C315A8}"/>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8E337F0-3F98-4F97-BC0E-6699B3314A6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DA4EB386-7E79-4684-A89A-E2E14CD8DAA3}"/>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C644AD5-088A-44BB-821E-9B754DB6314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CD824A4-0CA1-477C-A83C-B44BFB4DD52E}"/>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FF7195C8-797D-4190-B4B1-B75E2B6DFFF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90547928-0871-4A27-9DAA-EBA624CFC5B7}"/>
            </a:ext>
          </a:extLst>
        </xdr:cNvPr>
        <xdr:cNvCxnSpPr/>
      </xdr:nvCxnSpPr>
      <xdr:spPr>
        <a:xfrm flipV="1">
          <a:off x="9219565" y="9505569"/>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63254D52-464C-4659-AC2C-84C0DC06B1BB}"/>
            </a:ext>
          </a:extLst>
        </xdr:cNvPr>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1F05C1A4-B78D-42AB-B430-9491869C60E9}"/>
            </a:ext>
          </a:extLst>
        </xdr:cNvPr>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113146DC-3C65-499C-A2DC-3509D9C142B5}"/>
            </a:ext>
          </a:extLst>
        </xdr:cNvPr>
        <xdr:cNvSpPr txBox="1"/>
      </xdr:nvSpPr>
      <xdr:spPr>
        <a:xfrm>
          <a:off x="9258300" y="928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357964DD-A3E2-4142-ADCA-526E92DC8993}"/>
            </a:ext>
          </a:extLst>
        </xdr:cNvPr>
        <xdr:cNvCxnSpPr/>
      </xdr:nvCxnSpPr>
      <xdr:spPr>
        <a:xfrm>
          <a:off x="9154160" y="9505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74E3B903-A3A2-44E6-BF04-AF51DC7C684B}"/>
            </a:ext>
          </a:extLst>
        </xdr:cNvPr>
        <xdr:cNvSpPr txBox="1"/>
      </xdr:nvSpPr>
      <xdr:spPr>
        <a:xfrm>
          <a:off x="9258300" y="10454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5B5E5C5C-B474-40B9-91A2-EEDF87074D3E}"/>
            </a:ext>
          </a:extLst>
        </xdr:cNvPr>
        <xdr:cNvSpPr/>
      </xdr:nvSpPr>
      <xdr:spPr>
        <a:xfrm>
          <a:off x="9192260" y="10599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0DEDDCF0-4902-466E-AEEB-524553242144}"/>
            </a:ext>
          </a:extLst>
        </xdr:cNvPr>
        <xdr:cNvSpPr/>
      </xdr:nvSpPr>
      <xdr:spPr>
        <a:xfrm>
          <a:off x="8445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40A3AE60-32E4-48C4-8B93-6357D9C76F2E}"/>
            </a:ext>
          </a:extLst>
        </xdr:cNvPr>
        <xdr:cNvSpPr/>
      </xdr:nvSpPr>
      <xdr:spPr>
        <a:xfrm>
          <a:off x="7670800" y="106149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AA923B74-CC45-45A7-8397-25B9BE660C16}"/>
            </a:ext>
          </a:extLst>
        </xdr:cNvPr>
        <xdr:cNvSpPr/>
      </xdr:nvSpPr>
      <xdr:spPr>
        <a:xfrm>
          <a:off x="687324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C96D066C-AA51-42EA-A2B1-C441DFA2CEC8}"/>
            </a:ext>
          </a:extLst>
        </xdr:cNvPr>
        <xdr:cNvSpPr/>
      </xdr:nvSpPr>
      <xdr:spPr>
        <a:xfrm>
          <a:off x="6098540" y="106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C0FA4C8-73B0-40CE-B29A-589E6846E9D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00DC751-40B2-4BC9-86FC-94363A1B18B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DBED73C-E2DE-4251-A169-E5B3B484B93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9F3D754-0BAB-4DDA-941F-D0788FEB690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228273D-A985-4183-8602-ACD95FA44C4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121793</xdr:rowOff>
    </xdr:from>
    <xdr:to>
      <xdr:col>55</xdr:col>
      <xdr:colOff>50800</xdr:colOff>
      <xdr:row>64</xdr:row>
      <xdr:rowOff>51943</xdr:rowOff>
    </xdr:to>
    <xdr:sp macro="" textlink="">
      <xdr:nvSpPr>
        <xdr:cNvPr id="244" name="楕円 243">
          <a:extLst>
            <a:ext uri="{FF2B5EF4-FFF2-40B4-BE49-F238E27FC236}">
              <a16:creationId xmlns:a16="http://schemas.microsoft.com/office/drawing/2014/main" id="{FB807003-EDF6-4EE5-9C27-0EBBAD48DDF0}"/>
            </a:ext>
          </a:extLst>
        </xdr:cNvPr>
        <xdr:cNvSpPr/>
      </xdr:nvSpPr>
      <xdr:spPr>
        <a:xfrm>
          <a:off x="9192260" y="10683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36720</xdr:rowOff>
    </xdr:from>
    <xdr:ext cx="469744" cy="259045"/>
    <xdr:sp macro="" textlink="">
      <xdr:nvSpPr>
        <xdr:cNvPr id="245" name="【体育館・プール】&#10;一人当たり面積該当値テキスト">
          <a:extLst>
            <a:ext uri="{FF2B5EF4-FFF2-40B4-BE49-F238E27FC236}">
              <a16:creationId xmlns:a16="http://schemas.microsoft.com/office/drawing/2014/main" id="{02695400-4178-4B2D-88F3-DA3F399597BC}"/>
            </a:ext>
          </a:extLst>
        </xdr:cNvPr>
        <xdr:cNvSpPr txBox="1"/>
      </xdr:nvSpPr>
      <xdr:spPr>
        <a:xfrm>
          <a:off x="9258300" y="1059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137795</xdr:rowOff>
    </xdr:from>
    <xdr:to>
      <xdr:col>50</xdr:col>
      <xdr:colOff>165100</xdr:colOff>
      <xdr:row>64</xdr:row>
      <xdr:rowOff>67945</xdr:rowOff>
    </xdr:to>
    <xdr:sp macro="" textlink="">
      <xdr:nvSpPr>
        <xdr:cNvPr id="246" name="楕円 245">
          <a:extLst>
            <a:ext uri="{FF2B5EF4-FFF2-40B4-BE49-F238E27FC236}">
              <a16:creationId xmlns:a16="http://schemas.microsoft.com/office/drawing/2014/main" id="{CB9BB669-E9F2-42CC-9805-85E3ABEE4369}"/>
            </a:ext>
          </a:extLst>
        </xdr:cNvPr>
        <xdr:cNvSpPr/>
      </xdr:nvSpPr>
      <xdr:spPr>
        <a:xfrm>
          <a:off x="8445500" y="10699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1143</xdr:rowOff>
    </xdr:from>
    <xdr:to>
      <xdr:col>55</xdr:col>
      <xdr:colOff>0</xdr:colOff>
      <xdr:row>64</xdr:row>
      <xdr:rowOff>17145</xdr:rowOff>
    </xdr:to>
    <xdr:cxnSp macro="">
      <xdr:nvCxnSpPr>
        <xdr:cNvPr id="247" name="直線コネクタ 246">
          <a:extLst>
            <a:ext uri="{FF2B5EF4-FFF2-40B4-BE49-F238E27FC236}">
              <a16:creationId xmlns:a16="http://schemas.microsoft.com/office/drawing/2014/main" id="{8F2F0435-BD60-4B5E-AF9F-FACBB5947F85}"/>
            </a:ext>
          </a:extLst>
        </xdr:cNvPr>
        <xdr:cNvCxnSpPr/>
      </xdr:nvCxnSpPr>
      <xdr:spPr>
        <a:xfrm flipV="1">
          <a:off x="8496300" y="10730103"/>
          <a:ext cx="7239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138557</xdr:rowOff>
    </xdr:from>
    <xdr:to>
      <xdr:col>46</xdr:col>
      <xdr:colOff>38100</xdr:colOff>
      <xdr:row>64</xdr:row>
      <xdr:rowOff>68707</xdr:rowOff>
    </xdr:to>
    <xdr:sp macro="" textlink="">
      <xdr:nvSpPr>
        <xdr:cNvPr id="248" name="楕円 247">
          <a:extLst>
            <a:ext uri="{FF2B5EF4-FFF2-40B4-BE49-F238E27FC236}">
              <a16:creationId xmlns:a16="http://schemas.microsoft.com/office/drawing/2014/main" id="{F14AEC9A-01D9-4E39-A6B5-363AA34B4BB1}"/>
            </a:ext>
          </a:extLst>
        </xdr:cNvPr>
        <xdr:cNvSpPr/>
      </xdr:nvSpPr>
      <xdr:spPr>
        <a:xfrm>
          <a:off x="7670800" y="106998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17145</xdr:rowOff>
    </xdr:from>
    <xdr:to>
      <xdr:col>50</xdr:col>
      <xdr:colOff>114300</xdr:colOff>
      <xdr:row>64</xdr:row>
      <xdr:rowOff>17907</xdr:rowOff>
    </xdr:to>
    <xdr:cxnSp macro="">
      <xdr:nvCxnSpPr>
        <xdr:cNvPr id="249" name="直線コネクタ 248">
          <a:extLst>
            <a:ext uri="{FF2B5EF4-FFF2-40B4-BE49-F238E27FC236}">
              <a16:creationId xmlns:a16="http://schemas.microsoft.com/office/drawing/2014/main" id="{232BBE88-AB0F-4EB5-BBDA-FFFF47C89812}"/>
            </a:ext>
          </a:extLst>
        </xdr:cNvPr>
        <xdr:cNvCxnSpPr/>
      </xdr:nvCxnSpPr>
      <xdr:spPr>
        <a:xfrm flipV="1">
          <a:off x="7713980" y="10746105"/>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139319</xdr:rowOff>
    </xdr:from>
    <xdr:to>
      <xdr:col>41</xdr:col>
      <xdr:colOff>101600</xdr:colOff>
      <xdr:row>64</xdr:row>
      <xdr:rowOff>69469</xdr:rowOff>
    </xdr:to>
    <xdr:sp macro="" textlink="">
      <xdr:nvSpPr>
        <xdr:cNvPr id="250" name="楕円 249">
          <a:extLst>
            <a:ext uri="{FF2B5EF4-FFF2-40B4-BE49-F238E27FC236}">
              <a16:creationId xmlns:a16="http://schemas.microsoft.com/office/drawing/2014/main" id="{8F4E5C67-FEE3-4B91-A2A9-E752884AB2C3}"/>
            </a:ext>
          </a:extLst>
        </xdr:cNvPr>
        <xdr:cNvSpPr/>
      </xdr:nvSpPr>
      <xdr:spPr>
        <a:xfrm>
          <a:off x="6873240" y="107006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17907</xdr:rowOff>
    </xdr:from>
    <xdr:to>
      <xdr:col>45</xdr:col>
      <xdr:colOff>177800</xdr:colOff>
      <xdr:row>64</xdr:row>
      <xdr:rowOff>18669</xdr:rowOff>
    </xdr:to>
    <xdr:cxnSp macro="">
      <xdr:nvCxnSpPr>
        <xdr:cNvPr id="251" name="直線コネクタ 250">
          <a:extLst>
            <a:ext uri="{FF2B5EF4-FFF2-40B4-BE49-F238E27FC236}">
              <a16:creationId xmlns:a16="http://schemas.microsoft.com/office/drawing/2014/main" id="{CC7C0837-225E-47FE-8000-29B4109136A5}"/>
            </a:ext>
          </a:extLst>
        </xdr:cNvPr>
        <xdr:cNvCxnSpPr/>
      </xdr:nvCxnSpPr>
      <xdr:spPr>
        <a:xfrm flipV="1">
          <a:off x="6924040" y="10746867"/>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140081</xdr:rowOff>
    </xdr:from>
    <xdr:to>
      <xdr:col>36</xdr:col>
      <xdr:colOff>165100</xdr:colOff>
      <xdr:row>64</xdr:row>
      <xdr:rowOff>70231</xdr:rowOff>
    </xdr:to>
    <xdr:sp macro="" textlink="">
      <xdr:nvSpPr>
        <xdr:cNvPr id="252" name="楕円 251">
          <a:extLst>
            <a:ext uri="{FF2B5EF4-FFF2-40B4-BE49-F238E27FC236}">
              <a16:creationId xmlns:a16="http://schemas.microsoft.com/office/drawing/2014/main" id="{0C939616-FB07-4490-A77F-1618621DE875}"/>
            </a:ext>
          </a:extLst>
        </xdr:cNvPr>
        <xdr:cNvSpPr/>
      </xdr:nvSpPr>
      <xdr:spPr>
        <a:xfrm>
          <a:off x="6098540" y="10701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18669</xdr:rowOff>
    </xdr:from>
    <xdr:to>
      <xdr:col>41</xdr:col>
      <xdr:colOff>50800</xdr:colOff>
      <xdr:row>64</xdr:row>
      <xdr:rowOff>19431</xdr:rowOff>
    </xdr:to>
    <xdr:cxnSp macro="">
      <xdr:nvCxnSpPr>
        <xdr:cNvPr id="253" name="直線コネクタ 252">
          <a:extLst>
            <a:ext uri="{FF2B5EF4-FFF2-40B4-BE49-F238E27FC236}">
              <a16:creationId xmlns:a16="http://schemas.microsoft.com/office/drawing/2014/main" id="{32E5D46E-B8E5-48EA-A922-E7E8356CAD71}"/>
            </a:ext>
          </a:extLst>
        </xdr:cNvPr>
        <xdr:cNvCxnSpPr/>
      </xdr:nvCxnSpPr>
      <xdr:spPr>
        <a:xfrm flipV="1">
          <a:off x="6149340" y="10747629"/>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D8D15AD6-0CBF-4682-88A4-5F121D22D911}"/>
            </a:ext>
          </a:extLst>
        </xdr:cNvPr>
        <xdr:cNvSpPr txBox="1"/>
      </xdr:nvSpPr>
      <xdr:spPr>
        <a:xfrm>
          <a:off x="8271587" y="10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a:extLst>
            <a:ext uri="{FF2B5EF4-FFF2-40B4-BE49-F238E27FC236}">
              <a16:creationId xmlns:a16="http://schemas.microsoft.com/office/drawing/2014/main" id="{3DF7F367-BF97-4772-B709-B2AD39ACFA61}"/>
            </a:ext>
          </a:extLst>
        </xdr:cNvPr>
        <xdr:cNvSpPr txBox="1"/>
      </xdr:nvSpPr>
      <xdr:spPr>
        <a:xfrm>
          <a:off x="7509587" y="103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a:extLst>
            <a:ext uri="{FF2B5EF4-FFF2-40B4-BE49-F238E27FC236}">
              <a16:creationId xmlns:a16="http://schemas.microsoft.com/office/drawing/2014/main" id="{0C2E798B-14D6-41BE-8F08-2CE6BB9EB103}"/>
            </a:ext>
          </a:extLst>
        </xdr:cNvPr>
        <xdr:cNvSpPr txBox="1"/>
      </xdr:nvSpPr>
      <xdr:spPr>
        <a:xfrm>
          <a:off x="6712027" y="104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a:extLst>
            <a:ext uri="{FF2B5EF4-FFF2-40B4-BE49-F238E27FC236}">
              <a16:creationId xmlns:a16="http://schemas.microsoft.com/office/drawing/2014/main" id="{F4413C3D-8FC6-4196-8787-7DBB9B82D81A}"/>
            </a:ext>
          </a:extLst>
        </xdr:cNvPr>
        <xdr:cNvSpPr txBox="1"/>
      </xdr:nvSpPr>
      <xdr:spPr>
        <a:xfrm>
          <a:off x="59373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59072</xdr:rowOff>
    </xdr:from>
    <xdr:ext cx="469744" cy="259045"/>
    <xdr:sp macro="" textlink="">
      <xdr:nvSpPr>
        <xdr:cNvPr id="258" name="n_1mainValue【体育館・プール】&#10;一人当たり面積">
          <a:extLst>
            <a:ext uri="{FF2B5EF4-FFF2-40B4-BE49-F238E27FC236}">
              <a16:creationId xmlns:a16="http://schemas.microsoft.com/office/drawing/2014/main" id="{12451E38-881D-4D4D-831E-FD47751928DE}"/>
            </a:ext>
          </a:extLst>
        </xdr:cNvPr>
        <xdr:cNvSpPr txBox="1"/>
      </xdr:nvSpPr>
      <xdr:spPr>
        <a:xfrm>
          <a:off x="8271587"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59834</xdr:rowOff>
    </xdr:from>
    <xdr:ext cx="469744" cy="259045"/>
    <xdr:sp macro="" textlink="">
      <xdr:nvSpPr>
        <xdr:cNvPr id="259" name="n_2mainValue【体育館・プール】&#10;一人当たり面積">
          <a:extLst>
            <a:ext uri="{FF2B5EF4-FFF2-40B4-BE49-F238E27FC236}">
              <a16:creationId xmlns:a16="http://schemas.microsoft.com/office/drawing/2014/main" id="{5A57929C-05B5-420C-A40B-1D3D66856A5B}"/>
            </a:ext>
          </a:extLst>
        </xdr:cNvPr>
        <xdr:cNvSpPr txBox="1"/>
      </xdr:nvSpPr>
      <xdr:spPr>
        <a:xfrm>
          <a:off x="7509587" y="107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60596</xdr:rowOff>
    </xdr:from>
    <xdr:ext cx="469744" cy="259045"/>
    <xdr:sp macro="" textlink="">
      <xdr:nvSpPr>
        <xdr:cNvPr id="260" name="n_3mainValue【体育館・プール】&#10;一人当たり面積">
          <a:extLst>
            <a:ext uri="{FF2B5EF4-FFF2-40B4-BE49-F238E27FC236}">
              <a16:creationId xmlns:a16="http://schemas.microsoft.com/office/drawing/2014/main" id="{4061BCBE-F2EE-4FFE-90DA-0C9224905E15}"/>
            </a:ext>
          </a:extLst>
        </xdr:cNvPr>
        <xdr:cNvSpPr txBox="1"/>
      </xdr:nvSpPr>
      <xdr:spPr>
        <a:xfrm>
          <a:off x="6712027" y="107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61358</xdr:rowOff>
    </xdr:from>
    <xdr:ext cx="469744" cy="259045"/>
    <xdr:sp macro="" textlink="">
      <xdr:nvSpPr>
        <xdr:cNvPr id="261" name="n_4mainValue【体育館・プール】&#10;一人当たり面積">
          <a:extLst>
            <a:ext uri="{FF2B5EF4-FFF2-40B4-BE49-F238E27FC236}">
              <a16:creationId xmlns:a16="http://schemas.microsoft.com/office/drawing/2014/main" id="{62069477-FC92-4106-961F-2C96F63ADFF2}"/>
            </a:ext>
          </a:extLst>
        </xdr:cNvPr>
        <xdr:cNvSpPr txBox="1"/>
      </xdr:nvSpPr>
      <xdr:spPr>
        <a:xfrm>
          <a:off x="5937327" y="1079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2DF9EDA-8483-421A-B073-A648CE7E32B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0B5D03D-F86B-4190-AD59-C195BF7E141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B13ED8F-D179-4DFD-BFCF-6384D89DB42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D27857D-D7EB-4E0D-A5F2-15A1EF42928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30CCC0B-D81E-4083-ADD7-94713FF5978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4BEB3F3-6AC1-4120-BC6E-D9BA6C0F534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96E9963-9F5B-4954-98BC-E7CE16661BA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AB69942-8114-44C4-B428-E96CB1FA2B3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78BE54E-846F-48A0-BD45-BB2144FEBBB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DA13A27-1E5D-4D65-A83E-5975F87D3C1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D49788F-5470-40AC-B79D-4735FAC2786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BCD055A1-9809-41CC-842D-900BCD231D6E}"/>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20AB1BA-5FC5-4BDC-91D2-7CDABE23DEFD}"/>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2572BE0-660F-4F55-9B0E-BDBE470574AC}"/>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8AFB2105-69E3-468C-ADC1-15F8395AF74B}"/>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7364F596-68FB-4F0E-B703-D815C2A139AB}"/>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19ECE8FE-0B3C-4018-BE12-E43FE0F04709}"/>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9D763512-A663-4DD6-80C7-3C545C16B6E3}"/>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A0EBAC8-818F-49D8-9F71-DFB524664A02}"/>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D2246494-F1D6-4B57-A180-27E423C21F73}"/>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6C7A37C-7DC4-4C26-9851-3F2782DEAC59}"/>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832C16B8-86BF-459B-8D17-ADA21C691B6E}"/>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B2A19046-3955-4943-813A-0E86B4E89888}"/>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8C71D83-CFE0-498A-BC5C-D5FA05A94BD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5A306E88-8BDF-434C-9944-BDF86870129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140D31AE-AEFF-41F9-BD3D-A34E71C94EC4}"/>
            </a:ext>
          </a:extLst>
        </xdr:cNvPr>
        <xdr:cNvCxnSpPr/>
      </xdr:nvCxnSpPr>
      <xdr:spPr>
        <a:xfrm flipV="1">
          <a:off x="4086225"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CE9D537A-D200-4A81-80E6-D511EE6C816F}"/>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5495CA8F-E752-463D-B067-3B5A3153361E}"/>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1DF5585C-7B08-4663-A0CC-2BE6952E6480}"/>
            </a:ext>
          </a:extLst>
        </xdr:cNvPr>
        <xdr:cNvSpPr txBox="1"/>
      </xdr:nvSpPr>
      <xdr:spPr>
        <a:xfrm>
          <a:off x="412496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E336BBD4-BD25-42CB-ADC5-CDD6BD18AC4B}"/>
            </a:ext>
          </a:extLst>
        </xdr:cNvPr>
        <xdr:cNvCxnSpPr/>
      </xdr:nvCxnSpPr>
      <xdr:spPr>
        <a:xfrm>
          <a:off x="402082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4E0FB770-7124-4405-9D81-E009C8CB4EE9}"/>
            </a:ext>
          </a:extLst>
        </xdr:cNvPr>
        <xdr:cNvSpPr txBox="1"/>
      </xdr:nvSpPr>
      <xdr:spPr>
        <a:xfrm>
          <a:off x="4124960" y="13726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B55C7A55-5FE2-40D2-BD5E-667D2C8AB7B1}"/>
            </a:ext>
          </a:extLst>
        </xdr:cNvPr>
        <xdr:cNvSpPr/>
      </xdr:nvSpPr>
      <xdr:spPr>
        <a:xfrm>
          <a:off x="403606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B2CBAA8A-9A16-4EE0-85CA-BBBF2390E549}"/>
            </a:ext>
          </a:extLst>
        </xdr:cNvPr>
        <xdr:cNvSpPr/>
      </xdr:nvSpPr>
      <xdr:spPr>
        <a:xfrm>
          <a:off x="331216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38AD117A-22AD-44CB-82E7-31D27E2EB95C}"/>
            </a:ext>
          </a:extLst>
        </xdr:cNvPr>
        <xdr:cNvSpPr/>
      </xdr:nvSpPr>
      <xdr:spPr>
        <a:xfrm>
          <a:off x="251460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C3C6AD54-26B7-4609-B0FF-84E9506D086C}"/>
            </a:ext>
          </a:extLst>
        </xdr:cNvPr>
        <xdr:cNvSpPr/>
      </xdr:nvSpPr>
      <xdr:spPr>
        <a:xfrm>
          <a:off x="1739900" y="13843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41FE7503-7531-49EF-9CB1-C1FBAB970D5C}"/>
            </a:ext>
          </a:extLst>
        </xdr:cNvPr>
        <xdr:cNvSpPr/>
      </xdr:nvSpPr>
      <xdr:spPr>
        <a:xfrm>
          <a:off x="965200" y="138203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D8AA10A-A9D1-4CD1-B1E8-0293847AE14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D41FE1A-DBC5-49C2-9E1D-90A1045530C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0BAFB73-CA3D-4E6F-8C87-FC484BD89FE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B097C66-989B-485B-8D0C-D85CEFFCEA3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B6E7A91-0AF8-453C-B905-40A37A1660C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153851</xdr:rowOff>
    </xdr:from>
    <xdr:to>
      <xdr:col>24</xdr:col>
      <xdr:colOff>114300</xdr:colOff>
      <xdr:row>84</xdr:row>
      <xdr:rowOff>84001</xdr:rowOff>
    </xdr:to>
    <xdr:sp macro="" textlink="">
      <xdr:nvSpPr>
        <xdr:cNvPr id="303" name="楕円 302">
          <a:extLst>
            <a:ext uri="{FF2B5EF4-FFF2-40B4-BE49-F238E27FC236}">
              <a16:creationId xmlns:a16="http://schemas.microsoft.com/office/drawing/2014/main" id="{9BC0EC96-914F-4EF3-B0B7-A2AC6DF61047}"/>
            </a:ext>
          </a:extLst>
        </xdr:cNvPr>
        <xdr:cNvSpPr/>
      </xdr:nvSpPr>
      <xdr:spPr>
        <a:xfrm>
          <a:off x="4036060" y="14067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132278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2BF99E53-98BF-4DEF-8E7E-BE6B01B231BE}"/>
            </a:ext>
          </a:extLst>
        </xdr:cNvPr>
        <xdr:cNvSpPr txBox="1"/>
      </xdr:nvSpPr>
      <xdr:spPr>
        <a:xfrm>
          <a:off x="4124960" y="1404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xdr:rowOff>
    </xdr:from>
    <xdr:to>
      <xdr:col>20</xdr:col>
      <xdr:colOff>38100</xdr:colOff>
      <xdr:row>83</xdr:row>
      <xdr:rowOff>116658</xdr:rowOff>
    </xdr:to>
    <xdr:sp macro="" textlink="">
      <xdr:nvSpPr>
        <xdr:cNvPr id="305" name="楕円 304">
          <a:extLst>
            <a:ext uri="{FF2B5EF4-FFF2-40B4-BE49-F238E27FC236}">
              <a16:creationId xmlns:a16="http://schemas.microsoft.com/office/drawing/2014/main" id="{9DAA7EA9-F4BC-4F1C-92FF-500D28D21EA8}"/>
            </a:ext>
          </a:extLst>
        </xdr:cNvPr>
        <xdr:cNvSpPr/>
      </xdr:nvSpPr>
      <xdr:spPr>
        <a:xfrm>
          <a:off x="3312160" y="139291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65858</xdr:rowOff>
    </xdr:from>
    <xdr:to>
      <xdr:col>24</xdr:col>
      <xdr:colOff>63500</xdr:colOff>
      <xdr:row>84</xdr:row>
      <xdr:rowOff>33201</xdr:rowOff>
    </xdr:to>
    <xdr:cxnSp macro="">
      <xdr:nvCxnSpPr>
        <xdr:cNvPr id="306" name="直線コネクタ 305">
          <a:extLst>
            <a:ext uri="{FF2B5EF4-FFF2-40B4-BE49-F238E27FC236}">
              <a16:creationId xmlns:a16="http://schemas.microsoft.com/office/drawing/2014/main" id="{76010765-8304-4070-9EF3-D67798B8A0B8}"/>
            </a:ext>
          </a:extLst>
        </xdr:cNvPr>
        <xdr:cNvCxnSpPr/>
      </xdr:nvCxnSpPr>
      <xdr:spPr>
        <a:xfrm>
          <a:off x="3355340" y="13979978"/>
          <a:ext cx="731520" cy="1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109764</xdr:rowOff>
    </xdr:from>
    <xdr:to>
      <xdr:col>15</xdr:col>
      <xdr:colOff>101600</xdr:colOff>
      <xdr:row>84</xdr:row>
      <xdr:rowOff>39914</xdr:rowOff>
    </xdr:to>
    <xdr:sp macro="" textlink="">
      <xdr:nvSpPr>
        <xdr:cNvPr id="307" name="楕円 306">
          <a:extLst>
            <a:ext uri="{FF2B5EF4-FFF2-40B4-BE49-F238E27FC236}">
              <a16:creationId xmlns:a16="http://schemas.microsoft.com/office/drawing/2014/main" id="{96438F76-87BF-4301-A53F-6FE0F3FED45C}"/>
            </a:ext>
          </a:extLst>
        </xdr:cNvPr>
        <xdr:cNvSpPr/>
      </xdr:nvSpPr>
      <xdr:spPr>
        <a:xfrm>
          <a:off x="2514600" y="1402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65858</xdr:rowOff>
    </xdr:from>
    <xdr:to>
      <xdr:col>19</xdr:col>
      <xdr:colOff>177800</xdr:colOff>
      <xdr:row>83</xdr:row>
      <xdr:rowOff>160564</xdr:rowOff>
    </xdr:to>
    <xdr:cxnSp macro="">
      <xdr:nvCxnSpPr>
        <xdr:cNvPr id="308" name="直線コネクタ 307">
          <a:extLst>
            <a:ext uri="{FF2B5EF4-FFF2-40B4-BE49-F238E27FC236}">
              <a16:creationId xmlns:a16="http://schemas.microsoft.com/office/drawing/2014/main" id="{FC64AF74-3EEF-448C-AA24-3C61575FFAE1}"/>
            </a:ext>
          </a:extLst>
        </xdr:cNvPr>
        <xdr:cNvCxnSpPr/>
      </xdr:nvCxnSpPr>
      <xdr:spPr>
        <a:xfrm flipV="1">
          <a:off x="2565400" y="13979978"/>
          <a:ext cx="78994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82006</xdr:rowOff>
    </xdr:from>
    <xdr:to>
      <xdr:col>10</xdr:col>
      <xdr:colOff>165100</xdr:colOff>
      <xdr:row>84</xdr:row>
      <xdr:rowOff>12156</xdr:rowOff>
    </xdr:to>
    <xdr:sp macro="" textlink="">
      <xdr:nvSpPr>
        <xdr:cNvPr id="309" name="楕円 308">
          <a:extLst>
            <a:ext uri="{FF2B5EF4-FFF2-40B4-BE49-F238E27FC236}">
              <a16:creationId xmlns:a16="http://schemas.microsoft.com/office/drawing/2014/main" id="{D9D7E10C-0DCC-4035-A7DF-CA67690052E2}"/>
            </a:ext>
          </a:extLst>
        </xdr:cNvPr>
        <xdr:cNvSpPr/>
      </xdr:nvSpPr>
      <xdr:spPr>
        <a:xfrm>
          <a:off x="1739900" y="139961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132806</xdr:rowOff>
    </xdr:from>
    <xdr:to>
      <xdr:col>15</xdr:col>
      <xdr:colOff>50800</xdr:colOff>
      <xdr:row>83</xdr:row>
      <xdr:rowOff>160564</xdr:rowOff>
    </xdr:to>
    <xdr:cxnSp macro="">
      <xdr:nvCxnSpPr>
        <xdr:cNvPr id="310" name="直線コネクタ 309">
          <a:extLst>
            <a:ext uri="{FF2B5EF4-FFF2-40B4-BE49-F238E27FC236}">
              <a16:creationId xmlns:a16="http://schemas.microsoft.com/office/drawing/2014/main" id="{7A3FF887-2B32-43D0-B057-896717A253CB}"/>
            </a:ext>
          </a:extLst>
        </xdr:cNvPr>
        <xdr:cNvCxnSpPr/>
      </xdr:nvCxnSpPr>
      <xdr:spPr>
        <a:xfrm>
          <a:off x="1790700" y="14046926"/>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39551</xdr:rowOff>
    </xdr:from>
    <xdr:to>
      <xdr:col>6</xdr:col>
      <xdr:colOff>38100</xdr:colOff>
      <xdr:row>83</xdr:row>
      <xdr:rowOff>141151</xdr:rowOff>
    </xdr:to>
    <xdr:sp macro="" textlink="">
      <xdr:nvSpPr>
        <xdr:cNvPr id="311" name="楕円 310">
          <a:extLst>
            <a:ext uri="{FF2B5EF4-FFF2-40B4-BE49-F238E27FC236}">
              <a16:creationId xmlns:a16="http://schemas.microsoft.com/office/drawing/2014/main" id="{99C5253D-B11D-43C5-9A4A-DFBDE5861FB7}"/>
            </a:ext>
          </a:extLst>
        </xdr:cNvPr>
        <xdr:cNvSpPr/>
      </xdr:nvSpPr>
      <xdr:spPr>
        <a:xfrm>
          <a:off x="965200" y="139536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90351</xdr:rowOff>
    </xdr:from>
    <xdr:to>
      <xdr:col>10</xdr:col>
      <xdr:colOff>114300</xdr:colOff>
      <xdr:row>83</xdr:row>
      <xdr:rowOff>132806</xdr:rowOff>
    </xdr:to>
    <xdr:cxnSp macro="">
      <xdr:nvCxnSpPr>
        <xdr:cNvPr id="312" name="直線コネクタ 311">
          <a:extLst>
            <a:ext uri="{FF2B5EF4-FFF2-40B4-BE49-F238E27FC236}">
              <a16:creationId xmlns:a16="http://schemas.microsoft.com/office/drawing/2014/main" id="{72DBEE7B-7502-4F5B-AAB1-2AA2700F8B9D}"/>
            </a:ext>
          </a:extLst>
        </xdr:cNvPr>
        <xdr:cNvCxnSpPr/>
      </xdr:nvCxnSpPr>
      <xdr:spPr>
        <a:xfrm>
          <a:off x="1008380" y="14004471"/>
          <a:ext cx="7823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a:extLst>
            <a:ext uri="{FF2B5EF4-FFF2-40B4-BE49-F238E27FC236}">
              <a16:creationId xmlns:a16="http://schemas.microsoft.com/office/drawing/2014/main" id="{A2BB6186-1004-456D-B6E9-0118646466F6}"/>
            </a:ext>
          </a:extLst>
        </xdr:cNvPr>
        <xdr:cNvSpPr txBox="1"/>
      </xdr:nvSpPr>
      <xdr:spPr>
        <a:xfrm>
          <a:off x="317056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a:extLst>
            <a:ext uri="{FF2B5EF4-FFF2-40B4-BE49-F238E27FC236}">
              <a16:creationId xmlns:a16="http://schemas.microsoft.com/office/drawing/2014/main" id="{DA7C96A3-1C81-48D9-91BD-111C132FA08F}"/>
            </a:ext>
          </a:extLst>
        </xdr:cNvPr>
        <xdr:cNvSpPr txBox="1"/>
      </xdr:nvSpPr>
      <xdr:spPr>
        <a:xfrm>
          <a:off x="2385704" y="135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a:extLst>
            <a:ext uri="{FF2B5EF4-FFF2-40B4-BE49-F238E27FC236}">
              <a16:creationId xmlns:a16="http://schemas.microsoft.com/office/drawing/2014/main" id="{D227F734-64AD-48CF-97B0-9C142B541442}"/>
            </a:ext>
          </a:extLst>
        </xdr:cNvPr>
        <xdr:cNvSpPr txBox="1"/>
      </xdr:nvSpPr>
      <xdr:spPr>
        <a:xfrm>
          <a:off x="1611004" y="1362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6" name="n_4aveValue【福祉施設】&#10;有形固定資産減価償却率">
          <a:extLst>
            <a:ext uri="{FF2B5EF4-FFF2-40B4-BE49-F238E27FC236}">
              <a16:creationId xmlns:a16="http://schemas.microsoft.com/office/drawing/2014/main" id="{65737C56-46B2-4E3B-825E-413C012F3B25}"/>
            </a:ext>
          </a:extLst>
        </xdr:cNvPr>
        <xdr:cNvSpPr txBox="1"/>
      </xdr:nvSpPr>
      <xdr:spPr>
        <a:xfrm>
          <a:off x="836304" y="1359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107785</xdr:rowOff>
    </xdr:from>
    <xdr:ext cx="405111" cy="259045"/>
    <xdr:sp macro="" textlink="">
      <xdr:nvSpPr>
        <xdr:cNvPr id="317" name="n_1mainValue【福祉施設】&#10;有形固定資産減価償却率">
          <a:extLst>
            <a:ext uri="{FF2B5EF4-FFF2-40B4-BE49-F238E27FC236}">
              <a16:creationId xmlns:a16="http://schemas.microsoft.com/office/drawing/2014/main" id="{247BE9AB-BE5C-4071-B3D5-EAC4999326E4}"/>
            </a:ext>
          </a:extLst>
        </xdr:cNvPr>
        <xdr:cNvSpPr txBox="1"/>
      </xdr:nvSpPr>
      <xdr:spPr>
        <a:xfrm>
          <a:off x="3170564" y="1402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31041</xdr:rowOff>
    </xdr:from>
    <xdr:ext cx="405111" cy="259045"/>
    <xdr:sp macro="" textlink="">
      <xdr:nvSpPr>
        <xdr:cNvPr id="318" name="n_2mainValue【福祉施設】&#10;有形固定資産減価償却率">
          <a:extLst>
            <a:ext uri="{FF2B5EF4-FFF2-40B4-BE49-F238E27FC236}">
              <a16:creationId xmlns:a16="http://schemas.microsoft.com/office/drawing/2014/main" id="{364EA5EB-6699-4D9C-91B9-84B0848C52C4}"/>
            </a:ext>
          </a:extLst>
        </xdr:cNvPr>
        <xdr:cNvSpPr txBox="1"/>
      </xdr:nvSpPr>
      <xdr:spPr>
        <a:xfrm>
          <a:off x="238570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3283</xdr:rowOff>
    </xdr:from>
    <xdr:ext cx="405111" cy="259045"/>
    <xdr:sp macro="" textlink="">
      <xdr:nvSpPr>
        <xdr:cNvPr id="319" name="n_3mainValue【福祉施設】&#10;有形固定資産減価償却率">
          <a:extLst>
            <a:ext uri="{FF2B5EF4-FFF2-40B4-BE49-F238E27FC236}">
              <a16:creationId xmlns:a16="http://schemas.microsoft.com/office/drawing/2014/main" id="{0A993ADA-E78D-4C87-900D-61C69E41E49C}"/>
            </a:ext>
          </a:extLst>
        </xdr:cNvPr>
        <xdr:cNvSpPr txBox="1"/>
      </xdr:nvSpPr>
      <xdr:spPr>
        <a:xfrm>
          <a:off x="161100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132278</xdr:rowOff>
    </xdr:from>
    <xdr:ext cx="405111" cy="259045"/>
    <xdr:sp macro="" textlink="">
      <xdr:nvSpPr>
        <xdr:cNvPr id="320" name="n_4mainValue【福祉施設】&#10;有形固定資産減価償却率">
          <a:extLst>
            <a:ext uri="{FF2B5EF4-FFF2-40B4-BE49-F238E27FC236}">
              <a16:creationId xmlns:a16="http://schemas.microsoft.com/office/drawing/2014/main" id="{2E883AA8-9742-4D39-A7B0-918BEECC66F3}"/>
            </a:ext>
          </a:extLst>
        </xdr:cNvPr>
        <xdr:cNvSpPr txBox="1"/>
      </xdr:nvSpPr>
      <xdr:spPr>
        <a:xfrm>
          <a:off x="836304" y="1404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7AFC8B59-FFE7-4F7D-9871-7487444A9F5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F28DB75-2F7F-476A-A7F0-27CCEB48FFA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1156FB5-31FB-44E8-9D2D-F0EEF6C1F78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896845A-861E-4AB1-BC0C-AD3F719503F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B21D8EA-7A22-45BB-A8D0-45D2EFE0082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4F4035F-3F22-4195-AABC-1344DFBCF86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5DE650E-AC08-4666-BA1B-5D1965F1D2D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324DA446-0419-4BBA-823E-946BB9E755E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376C51E-5BBE-4230-B528-DD012B00FF3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DDD2A86-6D43-45F8-BDA1-F049630396D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29DAFA4A-379D-43B4-A340-ACA9476C7332}"/>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549759ED-67ED-47E8-86FB-6A0B447B597D}"/>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88081F58-D343-46A0-9909-5DC63B4FD5B4}"/>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E535A22F-7E5B-445E-9EF5-8DA772B37611}"/>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4C8F4B8D-0837-47CC-86C1-4B582B9AD909}"/>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5481086D-0116-4F2F-B1E6-A1AFD518C66F}"/>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6DD064CA-E373-47DE-85BF-948A4F2D70F5}"/>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3280301D-807B-4ADE-BECD-D56BE55F14C2}"/>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D032893F-DE02-4CAE-AE97-5CA1E8C3658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DF4AA8DE-5012-41B5-82A2-9347DD5EEA3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D698CC2-56E8-4663-B4A7-38CDFD70EFB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62B93114-E977-4455-B0DD-7612BB54B9F3}"/>
            </a:ext>
          </a:extLst>
        </xdr:cNvPr>
        <xdr:cNvCxnSpPr/>
      </xdr:nvCxnSpPr>
      <xdr:spPr>
        <a:xfrm flipV="1">
          <a:off x="9219565" y="1305610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F8523AE0-3AD7-4D8A-A165-AA4C6D629875}"/>
            </a:ext>
          </a:extLst>
        </xdr:cNvPr>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103502DE-0933-40A3-AB4B-118E2CCB8D6E}"/>
            </a:ext>
          </a:extLst>
        </xdr:cNvPr>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905C40DC-2D13-43F9-8311-2FD6D25EF602}"/>
            </a:ext>
          </a:extLst>
        </xdr:cNvPr>
        <xdr:cNvSpPr txBox="1"/>
      </xdr:nvSpPr>
      <xdr:spPr>
        <a:xfrm>
          <a:off x="9258300" y="128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835B0F5F-A110-40E4-A676-E56CAA1D1298}"/>
            </a:ext>
          </a:extLst>
        </xdr:cNvPr>
        <xdr:cNvCxnSpPr/>
      </xdr:nvCxnSpPr>
      <xdr:spPr>
        <a:xfrm>
          <a:off x="9154160" y="13056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F10B1E41-5689-43C5-BFC4-8D2EAC041085}"/>
            </a:ext>
          </a:extLst>
        </xdr:cNvPr>
        <xdr:cNvSpPr txBox="1"/>
      </xdr:nvSpPr>
      <xdr:spPr>
        <a:xfrm>
          <a:off x="925830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11B0DD8B-6E8E-4511-B126-EDAB8FDA7C2B}"/>
            </a:ext>
          </a:extLst>
        </xdr:cNvPr>
        <xdr:cNvSpPr/>
      </xdr:nvSpPr>
      <xdr:spPr>
        <a:xfrm>
          <a:off x="919226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2F4839D2-65B3-4AEB-AB23-88E56D6E476C}"/>
            </a:ext>
          </a:extLst>
        </xdr:cNvPr>
        <xdr:cNvSpPr/>
      </xdr:nvSpPr>
      <xdr:spPr>
        <a:xfrm>
          <a:off x="8445500" y="14079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4F2D1FC0-666A-429E-81BB-F481AEC65178}"/>
            </a:ext>
          </a:extLst>
        </xdr:cNvPr>
        <xdr:cNvSpPr/>
      </xdr:nvSpPr>
      <xdr:spPr>
        <a:xfrm>
          <a:off x="767080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6B921693-D2B1-4760-8AC1-AF160CAAFAE4}"/>
            </a:ext>
          </a:extLst>
        </xdr:cNvPr>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72B83A5D-5316-45A7-BF1E-5FB56284372E}"/>
            </a:ext>
          </a:extLst>
        </xdr:cNvPr>
        <xdr:cNvSpPr/>
      </xdr:nvSpPr>
      <xdr:spPr>
        <a:xfrm>
          <a:off x="60985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E50EBF4-C26E-463F-A1BC-E521634CED9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1EF80B8-740C-44F5-AB5E-D2A3C276498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501B47E-B1E7-43A1-94D4-A5FF6EBFFFD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C57D02D-E9E4-453A-8CC3-B30BF1B142B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1668E49-A0ED-4002-9E27-8464BCD671C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94742</xdr:rowOff>
    </xdr:from>
    <xdr:to>
      <xdr:col>55</xdr:col>
      <xdr:colOff>50800</xdr:colOff>
      <xdr:row>86</xdr:row>
      <xdr:rowOff>24892</xdr:rowOff>
    </xdr:to>
    <xdr:sp macro="" textlink="">
      <xdr:nvSpPr>
        <xdr:cNvPr id="358" name="楕円 357">
          <a:extLst>
            <a:ext uri="{FF2B5EF4-FFF2-40B4-BE49-F238E27FC236}">
              <a16:creationId xmlns:a16="http://schemas.microsoft.com/office/drawing/2014/main" id="{C4856557-E17F-4F31-9B4E-F860997E74B5}"/>
            </a:ext>
          </a:extLst>
        </xdr:cNvPr>
        <xdr:cNvSpPr/>
      </xdr:nvSpPr>
      <xdr:spPr>
        <a:xfrm>
          <a:off x="9192260" y="14344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9669</xdr:rowOff>
    </xdr:from>
    <xdr:ext cx="469744" cy="259045"/>
    <xdr:sp macro="" textlink="">
      <xdr:nvSpPr>
        <xdr:cNvPr id="359" name="【福祉施設】&#10;一人当たり面積該当値テキスト">
          <a:extLst>
            <a:ext uri="{FF2B5EF4-FFF2-40B4-BE49-F238E27FC236}">
              <a16:creationId xmlns:a16="http://schemas.microsoft.com/office/drawing/2014/main" id="{D1BA1470-1BD4-4CCA-914D-6A0863E9D969}"/>
            </a:ext>
          </a:extLst>
        </xdr:cNvPr>
        <xdr:cNvSpPr txBox="1"/>
      </xdr:nvSpPr>
      <xdr:spPr>
        <a:xfrm>
          <a:off x="9258300" y="1425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97028</xdr:rowOff>
    </xdr:from>
    <xdr:to>
      <xdr:col>50</xdr:col>
      <xdr:colOff>165100</xdr:colOff>
      <xdr:row>86</xdr:row>
      <xdr:rowOff>27178</xdr:rowOff>
    </xdr:to>
    <xdr:sp macro="" textlink="">
      <xdr:nvSpPr>
        <xdr:cNvPr id="360" name="楕円 359">
          <a:extLst>
            <a:ext uri="{FF2B5EF4-FFF2-40B4-BE49-F238E27FC236}">
              <a16:creationId xmlns:a16="http://schemas.microsoft.com/office/drawing/2014/main" id="{11977AD1-B12B-447B-9B3C-63C7020E6F77}"/>
            </a:ext>
          </a:extLst>
        </xdr:cNvPr>
        <xdr:cNvSpPr/>
      </xdr:nvSpPr>
      <xdr:spPr>
        <a:xfrm>
          <a:off x="8445500" y="14346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145542</xdr:rowOff>
    </xdr:from>
    <xdr:to>
      <xdr:col>55</xdr:col>
      <xdr:colOff>0</xdr:colOff>
      <xdr:row>85</xdr:row>
      <xdr:rowOff>147828</xdr:rowOff>
    </xdr:to>
    <xdr:cxnSp macro="">
      <xdr:nvCxnSpPr>
        <xdr:cNvPr id="361" name="直線コネクタ 360">
          <a:extLst>
            <a:ext uri="{FF2B5EF4-FFF2-40B4-BE49-F238E27FC236}">
              <a16:creationId xmlns:a16="http://schemas.microsoft.com/office/drawing/2014/main" id="{077D275E-88DE-4F88-9CA2-0C482C29494A}"/>
            </a:ext>
          </a:extLst>
        </xdr:cNvPr>
        <xdr:cNvCxnSpPr/>
      </xdr:nvCxnSpPr>
      <xdr:spPr>
        <a:xfrm flipV="1">
          <a:off x="8496300" y="14394942"/>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97028</xdr:rowOff>
    </xdr:from>
    <xdr:to>
      <xdr:col>46</xdr:col>
      <xdr:colOff>38100</xdr:colOff>
      <xdr:row>86</xdr:row>
      <xdr:rowOff>27178</xdr:rowOff>
    </xdr:to>
    <xdr:sp macro="" textlink="">
      <xdr:nvSpPr>
        <xdr:cNvPr id="362" name="楕円 361">
          <a:extLst>
            <a:ext uri="{FF2B5EF4-FFF2-40B4-BE49-F238E27FC236}">
              <a16:creationId xmlns:a16="http://schemas.microsoft.com/office/drawing/2014/main" id="{72A26954-0088-4DEF-BA2C-AE99968B096F}"/>
            </a:ext>
          </a:extLst>
        </xdr:cNvPr>
        <xdr:cNvSpPr/>
      </xdr:nvSpPr>
      <xdr:spPr>
        <a:xfrm>
          <a:off x="7670800" y="14346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147828</xdr:rowOff>
    </xdr:from>
    <xdr:to>
      <xdr:col>50</xdr:col>
      <xdr:colOff>114300</xdr:colOff>
      <xdr:row>85</xdr:row>
      <xdr:rowOff>147828</xdr:rowOff>
    </xdr:to>
    <xdr:cxnSp macro="">
      <xdr:nvCxnSpPr>
        <xdr:cNvPr id="363" name="直線コネクタ 362">
          <a:extLst>
            <a:ext uri="{FF2B5EF4-FFF2-40B4-BE49-F238E27FC236}">
              <a16:creationId xmlns:a16="http://schemas.microsoft.com/office/drawing/2014/main" id="{68CA800F-03CF-478E-B769-2BDD2C7E2A70}"/>
            </a:ext>
          </a:extLst>
        </xdr:cNvPr>
        <xdr:cNvCxnSpPr/>
      </xdr:nvCxnSpPr>
      <xdr:spPr>
        <a:xfrm>
          <a:off x="7713980" y="1439722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99313</xdr:rowOff>
    </xdr:from>
    <xdr:to>
      <xdr:col>41</xdr:col>
      <xdr:colOff>101600</xdr:colOff>
      <xdr:row>86</xdr:row>
      <xdr:rowOff>29463</xdr:rowOff>
    </xdr:to>
    <xdr:sp macro="" textlink="">
      <xdr:nvSpPr>
        <xdr:cNvPr id="364" name="楕円 363">
          <a:extLst>
            <a:ext uri="{FF2B5EF4-FFF2-40B4-BE49-F238E27FC236}">
              <a16:creationId xmlns:a16="http://schemas.microsoft.com/office/drawing/2014/main" id="{6DBB6FCB-A056-4940-A4A6-DCCCCC4D5513}"/>
            </a:ext>
          </a:extLst>
        </xdr:cNvPr>
        <xdr:cNvSpPr/>
      </xdr:nvSpPr>
      <xdr:spPr>
        <a:xfrm>
          <a:off x="687324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147828</xdr:rowOff>
    </xdr:from>
    <xdr:to>
      <xdr:col>45</xdr:col>
      <xdr:colOff>177800</xdr:colOff>
      <xdr:row>85</xdr:row>
      <xdr:rowOff>150113</xdr:rowOff>
    </xdr:to>
    <xdr:cxnSp macro="">
      <xdr:nvCxnSpPr>
        <xdr:cNvPr id="365" name="直線コネクタ 364">
          <a:extLst>
            <a:ext uri="{FF2B5EF4-FFF2-40B4-BE49-F238E27FC236}">
              <a16:creationId xmlns:a16="http://schemas.microsoft.com/office/drawing/2014/main" id="{5E52DABF-CEF8-4618-9B00-8C54F9A1B6B4}"/>
            </a:ext>
          </a:extLst>
        </xdr:cNvPr>
        <xdr:cNvCxnSpPr/>
      </xdr:nvCxnSpPr>
      <xdr:spPr>
        <a:xfrm flipV="1">
          <a:off x="6924040" y="14397228"/>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99313</xdr:rowOff>
    </xdr:from>
    <xdr:to>
      <xdr:col>36</xdr:col>
      <xdr:colOff>165100</xdr:colOff>
      <xdr:row>86</xdr:row>
      <xdr:rowOff>29463</xdr:rowOff>
    </xdr:to>
    <xdr:sp macro="" textlink="">
      <xdr:nvSpPr>
        <xdr:cNvPr id="366" name="楕円 365">
          <a:extLst>
            <a:ext uri="{FF2B5EF4-FFF2-40B4-BE49-F238E27FC236}">
              <a16:creationId xmlns:a16="http://schemas.microsoft.com/office/drawing/2014/main" id="{42A60422-C220-4C0A-8EA3-A1A78425B64D}"/>
            </a:ext>
          </a:extLst>
        </xdr:cNvPr>
        <xdr:cNvSpPr/>
      </xdr:nvSpPr>
      <xdr:spPr>
        <a:xfrm>
          <a:off x="609854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150113</xdr:rowOff>
    </xdr:from>
    <xdr:to>
      <xdr:col>41</xdr:col>
      <xdr:colOff>50800</xdr:colOff>
      <xdr:row>85</xdr:row>
      <xdr:rowOff>150113</xdr:rowOff>
    </xdr:to>
    <xdr:cxnSp macro="">
      <xdr:nvCxnSpPr>
        <xdr:cNvPr id="367" name="直線コネクタ 366">
          <a:extLst>
            <a:ext uri="{FF2B5EF4-FFF2-40B4-BE49-F238E27FC236}">
              <a16:creationId xmlns:a16="http://schemas.microsoft.com/office/drawing/2014/main" id="{36844083-2FF1-428B-9451-F51847F38EC6}"/>
            </a:ext>
          </a:extLst>
        </xdr:cNvPr>
        <xdr:cNvCxnSpPr/>
      </xdr:nvCxnSpPr>
      <xdr:spPr>
        <a:xfrm>
          <a:off x="6149340" y="1439951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a:extLst>
            <a:ext uri="{FF2B5EF4-FFF2-40B4-BE49-F238E27FC236}">
              <a16:creationId xmlns:a16="http://schemas.microsoft.com/office/drawing/2014/main" id="{BF8AC72A-5570-4715-A876-EC637D9E159C}"/>
            </a:ext>
          </a:extLst>
        </xdr:cNvPr>
        <xdr:cNvSpPr txBox="1"/>
      </xdr:nvSpPr>
      <xdr:spPr>
        <a:xfrm>
          <a:off x="8271587" y="138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a:extLst>
            <a:ext uri="{FF2B5EF4-FFF2-40B4-BE49-F238E27FC236}">
              <a16:creationId xmlns:a16="http://schemas.microsoft.com/office/drawing/2014/main" id="{889C3F81-22F0-4C4E-9618-27097DCF141C}"/>
            </a:ext>
          </a:extLst>
        </xdr:cNvPr>
        <xdr:cNvSpPr txBox="1"/>
      </xdr:nvSpPr>
      <xdr:spPr>
        <a:xfrm>
          <a:off x="750958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a:extLst>
            <a:ext uri="{FF2B5EF4-FFF2-40B4-BE49-F238E27FC236}">
              <a16:creationId xmlns:a16="http://schemas.microsoft.com/office/drawing/2014/main" id="{E4E30E54-C368-4591-B975-AC68B845742D}"/>
            </a:ext>
          </a:extLst>
        </xdr:cNvPr>
        <xdr:cNvSpPr txBox="1"/>
      </xdr:nvSpPr>
      <xdr:spPr>
        <a:xfrm>
          <a:off x="67120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a:extLst>
            <a:ext uri="{FF2B5EF4-FFF2-40B4-BE49-F238E27FC236}">
              <a16:creationId xmlns:a16="http://schemas.microsoft.com/office/drawing/2014/main" id="{DDD605C6-D825-4989-9924-F0015C0C5826}"/>
            </a:ext>
          </a:extLst>
        </xdr:cNvPr>
        <xdr:cNvSpPr txBox="1"/>
      </xdr:nvSpPr>
      <xdr:spPr>
        <a:xfrm>
          <a:off x="59373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18305</xdr:rowOff>
    </xdr:from>
    <xdr:ext cx="469744" cy="259045"/>
    <xdr:sp macro="" textlink="">
      <xdr:nvSpPr>
        <xdr:cNvPr id="372" name="n_1mainValue【福祉施設】&#10;一人当たり面積">
          <a:extLst>
            <a:ext uri="{FF2B5EF4-FFF2-40B4-BE49-F238E27FC236}">
              <a16:creationId xmlns:a16="http://schemas.microsoft.com/office/drawing/2014/main" id="{1238F825-E236-4CD0-B0F0-8157CF7B30C6}"/>
            </a:ext>
          </a:extLst>
        </xdr:cNvPr>
        <xdr:cNvSpPr txBox="1"/>
      </xdr:nvSpPr>
      <xdr:spPr>
        <a:xfrm>
          <a:off x="8271587" y="144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373" name="n_2mainValue【福祉施設】&#10;一人当たり面積">
          <a:extLst>
            <a:ext uri="{FF2B5EF4-FFF2-40B4-BE49-F238E27FC236}">
              <a16:creationId xmlns:a16="http://schemas.microsoft.com/office/drawing/2014/main" id="{9960DAD3-C9B2-4748-A9A2-F8BB6A5837DF}"/>
            </a:ext>
          </a:extLst>
        </xdr:cNvPr>
        <xdr:cNvSpPr txBox="1"/>
      </xdr:nvSpPr>
      <xdr:spPr>
        <a:xfrm>
          <a:off x="7509587" y="144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20590</xdr:rowOff>
    </xdr:from>
    <xdr:ext cx="469744" cy="259045"/>
    <xdr:sp macro="" textlink="">
      <xdr:nvSpPr>
        <xdr:cNvPr id="374" name="n_3mainValue【福祉施設】&#10;一人当たり面積">
          <a:extLst>
            <a:ext uri="{FF2B5EF4-FFF2-40B4-BE49-F238E27FC236}">
              <a16:creationId xmlns:a16="http://schemas.microsoft.com/office/drawing/2014/main" id="{8C796265-51A8-442D-8744-700658826A30}"/>
            </a:ext>
          </a:extLst>
        </xdr:cNvPr>
        <xdr:cNvSpPr txBox="1"/>
      </xdr:nvSpPr>
      <xdr:spPr>
        <a:xfrm>
          <a:off x="671202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20590</xdr:rowOff>
    </xdr:from>
    <xdr:ext cx="469744" cy="259045"/>
    <xdr:sp macro="" textlink="">
      <xdr:nvSpPr>
        <xdr:cNvPr id="375" name="n_4mainValue【福祉施設】&#10;一人当たり面積">
          <a:extLst>
            <a:ext uri="{FF2B5EF4-FFF2-40B4-BE49-F238E27FC236}">
              <a16:creationId xmlns:a16="http://schemas.microsoft.com/office/drawing/2014/main" id="{5AF05F85-3519-4EAD-A9F5-99E1E10E0B69}"/>
            </a:ext>
          </a:extLst>
        </xdr:cNvPr>
        <xdr:cNvSpPr txBox="1"/>
      </xdr:nvSpPr>
      <xdr:spPr>
        <a:xfrm>
          <a:off x="593732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1BAEF237-41C5-4754-8A5B-B83D239EA56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8445A0F0-134B-4C8A-A090-4642F9A004D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62E345E1-6010-445C-91E3-E243BEDFA89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F95FCC89-565D-4A60-9B9A-6E670FB50B3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6439B977-F917-4B18-B977-56C1552FECD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90435CDA-C579-42B3-99FA-27ECA6AE06C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3CD4FC19-C045-4295-9659-0EABE94FE53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857ADC06-A1B2-4E10-8B6F-40F13836C4B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E09DA2B-45EB-4A3E-B387-6DB2A108DD1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E218256E-95F6-4C23-8835-6314A1C9DC7E}"/>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ADEAB90B-9713-4987-B6A6-EB81455577F1}"/>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B6A85329-D60F-4F94-AA2E-2AF2259D7307}"/>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3744A945-E526-493E-BFCC-81C50BD45BD9}"/>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893042DD-C190-4A73-9E53-766DE41FD672}"/>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C4BA71CC-0E47-4238-BCF2-259F16C474A6}"/>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D131BE6-828F-4083-9D86-506075961C5A}"/>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E0E0D980-E538-4BF0-9C4C-BAD5D8F150C6}"/>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F82871A7-C66B-4446-812E-6F927613D2E9}"/>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29266B6E-800B-41FA-84CE-1B96C08C24E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055969A1-D2A7-4E7B-9095-59ABE8C6E365}"/>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0D2C8B58-664D-46AA-AD87-49FB35E9513A}"/>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3E636065-E31A-4A5B-B8AA-16E9D97AF518}"/>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B232D0B4-2594-4537-9B06-643D8F3DB689}"/>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13C75CB-FC42-4815-A84B-308EBDA92B8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F400039B-CBE9-43C7-9A96-1EA108EAB04E}"/>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52B2F8F3-34E3-44DB-8EB1-7367844B0E70}"/>
            </a:ext>
          </a:extLst>
        </xdr:cNvPr>
        <xdr:cNvCxnSpPr/>
      </xdr:nvCxnSpPr>
      <xdr:spPr>
        <a:xfrm flipV="1">
          <a:off x="4086225" y="1680754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3C7C80D0-45D0-4D28-86BF-0203D8585713}"/>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17165DFD-62DC-4719-8E29-5F58463E4306}"/>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D8D52B72-DA2C-4FFB-873E-CED552AE97F3}"/>
            </a:ext>
          </a:extLst>
        </xdr:cNvPr>
        <xdr:cNvSpPr txBox="1"/>
      </xdr:nvSpPr>
      <xdr:spPr>
        <a:xfrm>
          <a:off x="4124960" y="16590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56982F67-5DF6-45F0-9776-F4181B5319EF}"/>
            </a:ext>
          </a:extLst>
        </xdr:cNvPr>
        <xdr:cNvCxnSpPr/>
      </xdr:nvCxnSpPr>
      <xdr:spPr>
        <a:xfrm>
          <a:off x="4020820" y="16807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F2D46E67-4572-48FD-A959-C4C0A15D1914}"/>
            </a:ext>
          </a:extLst>
        </xdr:cNvPr>
        <xdr:cNvSpPr txBox="1"/>
      </xdr:nvSpPr>
      <xdr:spPr>
        <a:xfrm>
          <a:off x="4124960" y="17495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0C39B0A3-07F3-42AB-82AE-0AB2C3A4E4EF}"/>
            </a:ext>
          </a:extLst>
        </xdr:cNvPr>
        <xdr:cNvSpPr/>
      </xdr:nvSpPr>
      <xdr:spPr>
        <a:xfrm>
          <a:off x="403606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663F3C88-52AC-40F6-ADBF-CA560E13A2DA}"/>
            </a:ext>
          </a:extLst>
        </xdr:cNvPr>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EA407F7D-FA3F-46CC-9CFA-0717FEB2EF62}"/>
            </a:ext>
          </a:extLst>
        </xdr:cNvPr>
        <xdr:cNvSpPr/>
      </xdr:nvSpPr>
      <xdr:spPr>
        <a:xfrm>
          <a:off x="25146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80E8F7F9-BD39-4B71-9500-6ECB62C03EFB}"/>
            </a:ext>
          </a:extLst>
        </xdr:cNvPr>
        <xdr:cNvSpPr/>
      </xdr:nvSpPr>
      <xdr:spPr>
        <a:xfrm>
          <a:off x="1739900" y="174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1B2D28F6-595B-417B-A7F8-FA436453336D}"/>
            </a:ext>
          </a:extLst>
        </xdr:cNvPr>
        <xdr:cNvSpPr/>
      </xdr:nvSpPr>
      <xdr:spPr>
        <a:xfrm>
          <a:off x="965200" y="17445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8EE83AF-7F2E-4554-8F7A-DB59A66C115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4C3304A-B663-40EC-B3A7-5E6E08201D2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7865751-7262-42F1-A1E4-9AF4C42C28E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2ED48C7-332B-458C-8FE4-9496C86D1CC9}"/>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10CE7CD-9538-4E90-AB7C-61B4305C57C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108</xdr:row>
      <xdr:rowOff>156029</xdr:rowOff>
    </xdr:from>
    <xdr:to>
      <xdr:col>15</xdr:col>
      <xdr:colOff>101600</xdr:colOff>
      <xdr:row>109</xdr:row>
      <xdr:rowOff>86179</xdr:rowOff>
    </xdr:to>
    <xdr:sp macro="" textlink="">
      <xdr:nvSpPr>
        <xdr:cNvPr id="417" name="楕円 416">
          <a:extLst>
            <a:ext uri="{FF2B5EF4-FFF2-40B4-BE49-F238E27FC236}">
              <a16:creationId xmlns:a16="http://schemas.microsoft.com/office/drawing/2014/main" id="{38CDB8A5-90DE-4506-A675-660D4C07446F}"/>
            </a:ext>
          </a:extLst>
        </xdr:cNvPr>
        <xdr:cNvSpPr/>
      </xdr:nvSpPr>
      <xdr:spPr>
        <a:xfrm>
          <a:off x="251460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18" name="楕円 417">
          <a:extLst>
            <a:ext uri="{FF2B5EF4-FFF2-40B4-BE49-F238E27FC236}">
              <a16:creationId xmlns:a16="http://schemas.microsoft.com/office/drawing/2014/main" id="{D4EAE985-43EA-4F0A-8EEA-4066AD386FD0}"/>
            </a:ext>
          </a:extLst>
        </xdr:cNvPr>
        <xdr:cNvSpPr/>
      </xdr:nvSpPr>
      <xdr:spPr>
        <a:xfrm>
          <a:off x="173990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19" name="直線コネクタ 418">
          <a:extLst>
            <a:ext uri="{FF2B5EF4-FFF2-40B4-BE49-F238E27FC236}">
              <a16:creationId xmlns:a16="http://schemas.microsoft.com/office/drawing/2014/main" id="{7EDAB2ED-31D7-4A75-9C74-9E33F322689A}"/>
            </a:ext>
          </a:extLst>
        </xdr:cNvPr>
        <xdr:cNvCxnSpPr/>
      </xdr:nvCxnSpPr>
      <xdr:spPr>
        <a:xfrm>
          <a:off x="1790700" y="183081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0" name="楕円 419">
          <a:extLst>
            <a:ext uri="{FF2B5EF4-FFF2-40B4-BE49-F238E27FC236}">
              <a16:creationId xmlns:a16="http://schemas.microsoft.com/office/drawing/2014/main" id="{E77A05CC-61CE-4746-AF02-701E0846A820}"/>
            </a:ext>
          </a:extLst>
        </xdr:cNvPr>
        <xdr:cNvSpPr/>
      </xdr:nvSpPr>
      <xdr:spPr>
        <a:xfrm>
          <a:off x="965200" y="18261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21" name="直線コネクタ 420">
          <a:extLst>
            <a:ext uri="{FF2B5EF4-FFF2-40B4-BE49-F238E27FC236}">
              <a16:creationId xmlns:a16="http://schemas.microsoft.com/office/drawing/2014/main" id="{E33601D6-8A9B-44EC-9EDD-51E1E520F6D8}"/>
            </a:ext>
          </a:extLst>
        </xdr:cNvPr>
        <xdr:cNvCxnSpPr/>
      </xdr:nvCxnSpPr>
      <xdr:spPr>
        <a:xfrm>
          <a:off x="1008380" y="183081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2" name="n_1aveValue【市民会館】&#10;有形固定資産減価償却率">
          <a:extLst>
            <a:ext uri="{FF2B5EF4-FFF2-40B4-BE49-F238E27FC236}">
              <a16:creationId xmlns:a16="http://schemas.microsoft.com/office/drawing/2014/main" id="{1819C036-6341-401D-91D2-AD989B206B11}"/>
            </a:ext>
          </a:extLst>
        </xdr:cNvPr>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3" name="n_2aveValue【市民会館】&#10;有形固定資産減価償却率">
          <a:extLst>
            <a:ext uri="{FF2B5EF4-FFF2-40B4-BE49-F238E27FC236}">
              <a16:creationId xmlns:a16="http://schemas.microsoft.com/office/drawing/2014/main" id="{5AC0AEF0-E2E4-4B04-9818-92C79542FB01}"/>
            </a:ext>
          </a:extLst>
        </xdr:cNvPr>
        <xdr:cNvSpPr txBox="1"/>
      </xdr:nvSpPr>
      <xdr:spPr>
        <a:xfrm>
          <a:off x="238570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4" name="n_3aveValue【市民会館】&#10;有形固定資産減価償却率">
          <a:extLst>
            <a:ext uri="{FF2B5EF4-FFF2-40B4-BE49-F238E27FC236}">
              <a16:creationId xmlns:a16="http://schemas.microsoft.com/office/drawing/2014/main" id="{500D8EEF-C57F-4424-82A9-C9E57291714D}"/>
            </a:ext>
          </a:extLst>
        </xdr:cNvPr>
        <xdr:cNvSpPr txBox="1"/>
      </xdr:nvSpPr>
      <xdr:spPr>
        <a:xfrm>
          <a:off x="1611004" y="1724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25" name="n_4aveValue【市民会館】&#10;有形固定資産減価償却率">
          <a:extLst>
            <a:ext uri="{FF2B5EF4-FFF2-40B4-BE49-F238E27FC236}">
              <a16:creationId xmlns:a16="http://schemas.microsoft.com/office/drawing/2014/main" id="{9284F663-B8FC-4D12-BF1D-1573D1291D82}"/>
            </a:ext>
          </a:extLst>
        </xdr:cNvPr>
        <xdr:cNvSpPr txBox="1"/>
      </xdr:nvSpPr>
      <xdr:spPr>
        <a:xfrm>
          <a:off x="8363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26" name="n_2mainValue【市民会館】&#10;有形固定資産減価償却率">
          <a:extLst>
            <a:ext uri="{FF2B5EF4-FFF2-40B4-BE49-F238E27FC236}">
              <a16:creationId xmlns:a16="http://schemas.microsoft.com/office/drawing/2014/main" id="{1990E881-FE77-4798-872E-913E565C2406}"/>
            </a:ext>
          </a:extLst>
        </xdr:cNvPr>
        <xdr:cNvSpPr txBox="1"/>
      </xdr:nvSpPr>
      <xdr:spPr>
        <a:xfrm>
          <a:off x="235338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27" name="n_3mainValue【市民会館】&#10;有形固定資産減価償却率">
          <a:extLst>
            <a:ext uri="{FF2B5EF4-FFF2-40B4-BE49-F238E27FC236}">
              <a16:creationId xmlns:a16="http://schemas.microsoft.com/office/drawing/2014/main" id="{80301FDB-054B-456A-A1FE-E3250DCCC153}"/>
            </a:ext>
          </a:extLst>
        </xdr:cNvPr>
        <xdr:cNvSpPr txBox="1"/>
      </xdr:nvSpPr>
      <xdr:spPr>
        <a:xfrm>
          <a:off x="157868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28" name="n_4mainValue【市民会館】&#10;有形固定資産減価償却率">
          <a:extLst>
            <a:ext uri="{FF2B5EF4-FFF2-40B4-BE49-F238E27FC236}">
              <a16:creationId xmlns:a16="http://schemas.microsoft.com/office/drawing/2014/main" id="{38A40AB7-A7B5-44D2-8C39-5E47BC1792D6}"/>
            </a:ext>
          </a:extLst>
        </xdr:cNvPr>
        <xdr:cNvSpPr txBox="1"/>
      </xdr:nvSpPr>
      <xdr:spPr>
        <a:xfrm>
          <a:off x="80398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EB2275DF-3F0D-4538-B912-EA2E42743ED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5A010216-905E-42F1-B2F5-BB877CA72CE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FB0E980F-2242-4AD8-B66B-07D2BB67BD6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25923C1F-D3FC-4E46-AD33-3774BC9D5BA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F6707F74-EDA7-4BA9-8622-08C1803FFBB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0A42FE19-92D7-43D8-9FEC-29FD5C65FDF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79EF016B-91BE-422B-95A7-394CEAAA438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C5594B55-9F1A-4C55-BDC8-9DF053130F5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2BECA7F0-6350-492D-9850-2363C871A19A}"/>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EECD02F9-2415-48CD-8D4F-094BD9C6825C}"/>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a:extLst>
            <a:ext uri="{FF2B5EF4-FFF2-40B4-BE49-F238E27FC236}">
              <a16:creationId xmlns:a16="http://schemas.microsoft.com/office/drawing/2014/main" id="{C171FF70-1E30-420C-B37F-215FAA472EE3}"/>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0" name="テキスト ボックス 439">
          <a:extLst>
            <a:ext uri="{FF2B5EF4-FFF2-40B4-BE49-F238E27FC236}">
              <a16:creationId xmlns:a16="http://schemas.microsoft.com/office/drawing/2014/main" id="{973C1C54-934C-4224-BD6D-D18BE9D5D963}"/>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a:extLst>
            <a:ext uri="{FF2B5EF4-FFF2-40B4-BE49-F238E27FC236}">
              <a16:creationId xmlns:a16="http://schemas.microsoft.com/office/drawing/2014/main" id="{938924A3-AFB9-4CD0-80A7-A546269EE692}"/>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2" name="テキスト ボックス 441">
          <a:extLst>
            <a:ext uri="{FF2B5EF4-FFF2-40B4-BE49-F238E27FC236}">
              <a16:creationId xmlns:a16="http://schemas.microsoft.com/office/drawing/2014/main" id="{BA10D9CC-B7A4-40F6-A214-200F42CB2367}"/>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CB3729B5-5C0B-4CA1-8A1A-D4CBE917A768}"/>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4" name="テキスト ボックス 443">
          <a:extLst>
            <a:ext uri="{FF2B5EF4-FFF2-40B4-BE49-F238E27FC236}">
              <a16:creationId xmlns:a16="http://schemas.microsoft.com/office/drawing/2014/main" id="{6A8D9AE2-2E69-4CF0-B9E3-5E402D5F9C67}"/>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a:extLst>
            <a:ext uri="{FF2B5EF4-FFF2-40B4-BE49-F238E27FC236}">
              <a16:creationId xmlns:a16="http://schemas.microsoft.com/office/drawing/2014/main" id="{B62DB99A-99A6-4C2B-9530-A2483118439F}"/>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6" name="テキスト ボックス 445">
          <a:extLst>
            <a:ext uri="{FF2B5EF4-FFF2-40B4-BE49-F238E27FC236}">
              <a16:creationId xmlns:a16="http://schemas.microsoft.com/office/drawing/2014/main" id="{25AA9A11-65B7-4930-A0B1-DE3F4BB04697}"/>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a:extLst>
            <a:ext uri="{FF2B5EF4-FFF2-40B4-BE49-F238E27FC236}">
              <a16:creationId xmlns:a16="http://schemas.microsoft.com/office/drawing/2014/main" id="{ABE237D5-BD92-4A4F-B376-52C4183419B4}"/>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8" name="テキスト ボックス 447">
          <a:extLst>
            <a:ext uri="{FF2B5EF4-FFF2-40B4-BE49-F238E27FC236}">
              <a16:creationId xmlns:a16="http://schemas.microsoft.com/office/drawing/2014/main" id="{2C81A0DE-867A-4DFA-BEDE-8122BE3D62DE}"/>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ABCE2EE7-6528-4269-BE87-E562129AFFC4}"/>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8BCFEDA7-9921-461F-8AB9-3AB04AA527D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38053631-F117-42CE-B7A9-943001131AA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2" name="直線コネクタ 451">
          <a:extLst>
            <a:ext uri="{FF2B5EF4-FFF2-40B4-BE49-F238E27FC236}">
              <a16:creationId xmlns:a16="http://schemas.microsoft.com/office/drawing/2014/main" id="{595E8DEB-64F5-45A1-9F89-BB1C4E156F5C}"/>
            </a:ext>
          </a:extLst>
        </xdr:cNvPr>
        <xdr:cNvCxnSpPr/>
      </xdr:nvCxnSpPr>
      <xdr:spPr>
        <a:xfrm flipV="1">
          <a:off x="9219565" y="16765905"/>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3" name="【市民会館】&#10;一人当たり面積最小値テキスト">
          <a:extLst>
            <a:ext uri="{FF2B5EF4-FFF2-40B4-BE49-F238E27FC236}">
              <a16:creationId xmlns:a16="http://schemas.microsoft.com/office/drawing/2014/main" id="{7AFE7868-019D-412F-AB14-FC447BFB520D}"/>
            </a:ext>
          </a:extLst>
        </xdr:cNvPr>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4" name="直線コネクタ 453">
          <a:extLst>
            <a:ext uri="{FF2B5EF4-FFF2-40B4-BE49-F238E27FC236}">
              <a16:creationId xmlns:a16="http://schemas.microsoft.com/office/drawing/2014/main" id="{E2ECCC0C-B5D2-48E3-AE00-B67BC047091D}"/>
            </a:ext>
          </a:extLst>
        </xdr:cNvPr>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55" name="【市民会館】&#10;一人当たり面積最大値テキスト">
          <a:extLst>
            <a:ext uri="{FF2B5EF4-FFF2-40B4-BE49-F238E27FC236}">
              <a16:creationId xmlns:a16="http://schemas.microsoft.com/office/drawing/2014/main" id="{09B22408-74DC-4B40-9921-7A11339134B5}"/>
            </a:ext>
          </a:extLst>
        </xdr:cNvPr>
        <xdr:cNvSpPr txBox="1"/>
      </xdr:nvSpPr>
      <xdr:spPr>
        <a:xfrm>
          <a:off x="9258300" y="1654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56" name="直線コネクタ 455">
          <a:extLst>
            <a:ext uri="{FF2B5EF4-FFF2-40B4-BE49-F238E27FC236}">
              <a16:creationId xmlns:a16="http://schemas.microsoft.com/office/drawing/2014/main" id="{52A6368B-D96B-4965-85EB-4AD4300A5E04}"/>
            </a:ext>
          </a:extLst>
        </xdr:cNvPr>
        <xdr:cNvCxnSpPr/>
      </xdr:nvCxnSpPr>
      <xdr:spPr>
        <a:xfrm>
          <a:off x="915416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57" name="【市民会館】&#10;一人当たり面積平均値テキスト">
          <a:extLst>
            <a:ext uri="{FF2B5EF4-FFF2-40B4-BE49-F238E27FC236}">
              <a16:creationId xmlns:a16="http://schemas.microsoft.com/office/drawing/2014/main" id="{F53ECB52-C836-4A0F-8FE8-EC19A4AAA8DC}"/>
            </a:ext>
          </a:extLst>
        </xdr:cNvPr>
        <xdr:cNvSpPr txBox="1"/>
      </xdr:nvSpPr>
      <xdr:spPr>
        <a:xfrm>
          <a:off x="9258300" y="1780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58" name="フローチャート: 判断 457">
          <a:extLst>
            <a:ext uri="{FF2B5EF4-FFF2-40B4-BE49-F238E27FC236}">
              <a16:creationId xmlns:a16="http://schemas.microsoft.com/office/drawing/2014/main" id="{9A5CEFFD-5A33-4991-8F6E-0DF1C1D87CA8}"/>
            </a:ext>
          </a:extLst>
        </xdr:cNvPr>
        <xdr:cNvSpPr/>
      </xdr:nvSpPr>
      <xdr:spPr>
        <a:xfrm>
          <a:off x="9192260" y="17827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59" name="フローチャート: 判断 458">
          <a:extLst>
            <a:ext uri="{FF2B5EF4-FFF2-40B4-BE49-F238E27FC236}">
              <a16:creationId xmlns:a16="http://schemas.microsoft.com/office/drawing/2014/main" id="{0864CF82-9979-42CB-A4C3-80747EEB5EE6}"/>
            </a:ext>
          </a:extLst>
        </xdr:cNvPr>
        <xdr:cNvSpPr/>
      </xdr:nvSpPr>
      <xdr:spPr>
        <a:xfrm>
          <a:off x="844550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0" name="フローチャート: 判断 459">
          <a:extLst>
            <a:ext uri="{FF2B5EF4-FFF2-40B4-BE49-F238E27FC236}">
              <a16:creationId xmlns:a16="http://schemas.microsoft.com/office/drawing/2014/main" id="{8D225898-2214-47B9-BAB7-8B895805FCC7}"/>
            </a:ext>
          </a:extLst>
        </xdr:cNvPr>
        <xdr:cNvSpPr/>
      </xdr:nvSpPr>
      <xdr:spPr>
        <a:xfrm>
          <a:off x="7670800" y="17860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1" name="フローチャート: 判断 460">
          <a:extLst>
            <a:ext uri="{FF2B5EF4-FFF2-40B4-BE49-F238E27FC236}">
              <a16:creationId xmlns:a16="http://schemas.microsoft.com/office/drawing/2014/main" id="{C50569BD-6627-463C-BE73-03F5E3415386}"/>
            </a:ext>
          </a:extLst>
        </xdr:cNvPr>
        <xdr:cNvSpPr/>
      </xdr:nvSpPr>
      <xdr:spPr>
        <a:xfrm>
          <a:off x="68732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2" name="フローチャート: 判断 461">
          <a:extLst>
            <a:ext uri="{FF2B5EF4-FFF2-40B4-BE49-F238E27FC236}">
              <a16:creationId xmlns:a16="http://schemas.microsoft.com/office/drawing/2014/main" id="{8E6D01DA-48C5-4785-9CC7-469F5E0C0608}"/>
            </a:ext>
          </a:extLst>
        </xdr:cNvPr>
        <xdr:cNvSpPr/>
      </xdr:nvSpPr>
      <xdr:spPr>
        <a:xfrm>
          <a:off x="60985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2D55747-E839-4F7E-9EB4-3C83918FC1B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738AE7E2-674D-4577-B3F7-61220F33EC96}"/>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7D4CDF7A-9756-4FF0-B4DC-1385DF94162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85FD556-BFC2-4A44-9472-00D4C404D68A}"/>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BC65CDFE-9A6E-43BF-BB4E-858F34521C76}"/>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141605</xdr:rowOff>
    </xdr:from>
    <xdr:to>
      <xdr:col>46</xdr:col>
      <xdr:colOff>38100</xdr:colOff>
      <xdr:row>108</xdr:row>
      <xdr:rowOff>71755</xdr:rowOff>
    </xdr:to>
    <xdr:sp macro="" textlink="">
      <xdr:nvSpPr>
        <xdr:cNvPr id="468" name="楕円 467">
          <a:extLst>
            <a:ext uri="{FF2B5EF4-FFF2-40B4-BE49-F238E27FC236}">
              <a16:creationId xmlns:a16="http://schemas.microsoft.com/office/drawing/2014/main" id="{DC3546AD-3D25-4C7E-9020-7F3C851B650B}"/>
            </a:ext>
          </a:extLst>
        </xdr:cNvPr>
        <xdr:cNvSpPr/>
      </xdr:nvSpPr>
      <xdr:spPr>
        <a:xfrm>
          <a:off x="7670800" y="18079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141605</xdr:rowOff>
    </xdr:from>
    <xdr:to>
      <xdr:col>41</xdr:col>
      <xdr:colOff>101600</xdr:colOff>
      <xdr:row>108</xdr:row>
      <xdr:rowOff>71755</xdr:rowOff>
    </xdr:to>
    <xdr:sp macro="" textlink="">
      <xdr:nvSpPr>
        <xdr:cNvPr id="469" name="楕円 468">
          <a:extLst>
            <a:ext uri="{FF2B5EF4-FFF2-40B4-BE49-F238E27FC236}">
              <a16:creationId xmlns:a16="http://schemas.microsoft.com/office/drawing/2014/main" id="{71B14C51-0DF3-4363-AB42-5BC2C45E61C3}"/>
            </a:ext>
          </a:extLst>
        </xdr:cNvPr>
        <xdr:cNvSpPr/>
      </xdr:nvSpPr>
      <xdr:spPr>
        <a:xfrm>
          <a:off x="6873240" y="18079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20955</xdr:rowOff>
    </xdr:from>
    <xdr:to>
      <xdr:col>45</xdr:col>
      <xdr:colOff>177800</xdr:colOff>
      <xdr:row>108</xdr:row>
      <xdr:rowOff>20955</xdr:rowOff>
    </xdr:to>
    <xdr:cxnSp macro="">
      <xdr:nvCxnSpPr>
        <xdr:cNvPr id="470" name="直線コネクタ 469">
          <a:extLst>
            <a:ext uri="{FF2B5EF4-FFF2-40B4-BE49-F238E27FC236}">
              <a16:creationId xmlns:a16="http://schemas.microsoft.com/office/drawing/2014/main" id="{DCB9FAF4-E7B8-44B4-A2A4-6A35322C2910}"/>
            </a:ext>
          </a:extLst>
        </xdr:cNvPr>
        <xdr:cNvCxnSpPr/>
      </xdr:nvCxnSpPr>
      <xdr:spPr>
        <a:xfrm>
          <a:off x="6924040" y="1812607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143511</xdr:rowOff>
    </xdr:from>
    <xdr:to>
      <xdr:col>36</xdr:col>
      <xdr:colOff>165100</xdr:colOff>
      <xdr:row>108</xdr:row>
      <xdr:rowOff>73661</xdr:rowOff>
    </xdr:to>
    <xdr:sp macro="" textlink="">
      <xdr:nvSpPr>
        <xdr:cNvPr id="471" name="楕円 470">
          <a:extLst>
            <a:ext uri="{FF2B5EF4-FFF2-40B4-BE49-F238E27FC236}">
              <a16:creationId xmlns:a16="http://schemas.microsoft.com/office/drawing/2014/main" id="{49820175-FE8E-461E-93FC-333A554C805E}"/>
            </a:ext>
          </a:extLst>
        </xdr:cNvPr>
        <xdr:cNvSpPr/>
      </xdr:nvSpPr>
      <xdr:spPr>
        <a:xfrm>
          <a:off x="6098540" y="18080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20955</xdr:rowOff>
    </xdr:from>
    <xdr:to>
      <xdr:col>41</xdr:col>
      <xdr:colOff>50800</xdr:colOff>
      <xdr:row>108</xdr:row>
      <xdr:rowOff>22861</xdr:rowOff>
    </xdr:to>
    <xdr:cxnSp macro="">
      <xdr:nvCxnSpPr>
        <xdr:cNvPr id="472" name="直線コネクタ 471">
          <a:extLst>
            <a:ext uri="{FF2B5EF4-FFF2-40B4-BE49-F238E27FC236}">
              <a16:creationId xmlns:a16="http://schemas.microsoft.com/office/drawing/2014/main" id="{04CF0493-35CA-4055-8933-A637236DDC5B}"/>
            </a:ext>
          </a:extLst>
        </xdr:cNvPr>
        <xdr:cNvCxnSpPr/>
      </xdr:nvCxnSpPr>
      <xdr:spPr>
        <a:xfrm flipV="1">
          <a:off x="6149340" y="18126075"/>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73" name="n_1aveValue【市民会館】&#10;一人当たり面積">
          <a:extLst>
            <a:ext uri="{FF2B5EF4-FFF2-40B4-BE49-F238E27FC236}">
              <a16:creationId xmlns:a16="http://schemas.microsoft.com/office/drawing/2014/main" id="{A9A9B79A-14D3-4EFD-89D8-B88A1F195413}"/>
            </a:ext>
          </a:extLst>
        </xdr:cNvPr>
        <xdr:cNvSpPr txBox="1"/>
      </xdr:nvSpPr>
      <xdr:spPr>
        <a:xfrm>
          <a:off x="827158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74" name="n_2aveValue【市民会館】&#10;一人当たり面積">
          <a:extLst>
            <a:ext uri="{FF2B5EF4-FFF2-40B4-BE49-F238E27FC236}">
              <a16:creationId xmlns:a16="http://schemas.microsoft.com/office/drawing/2014/main" id="{8FF7490F-526D-43B5-940E-E6A732BA14A3}"/>
            </a:ext>
          </a:extLst>
        </xdr:cNvPr>
        <xdr:cNvSpPr txBox="1"/>
      </xdr:nvSpPr>
      <xdr:spPr>
        <a:xfrm>
          <a:off x="750958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75" name="n_3aveValue【市民会館】&#10;一人当たり面積">
          <a:extLst>
            <a:ext uri="{FF2B5EF4-FFF2-40B4-BE49-F238E27FC236}">
              <a16:creationId xmlns:a16="http://schemas.microsoft.com/office/drawing/2014/main" id="{EE6F9CDD-9DF6-468B-B1BA-6DA28318A343}"/>
            </a:ext>
          </a:extLst>
        </xdr:cNvPr>
        <xdr:cNvSpPr txBox="1"/>
      </xdr:nvSpPr>
      <xdr:spPr>
        <a:xfrm>
          <a:off x="67120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76" name="n_4aveValue【市民会館】&#10;一人当たり面積">
          <a:extLst>
            <a:ext uri="{FF2B5EF4-FFF2-40B4-BE49-F238E27FC236}">
              <a16:creationId xmlns:a16="http://schemas.microsoft.com/office/drawing/2014/main" id="{5F00E4B6-A0C6-4C19-9E02-7A187C42B2CC}"/>
            </a:ext>
          </a:extLst>
        </xdr:cNvPr>
        <xdr:cNvSpPr txBox="1"/>
      </xdr:nvSpPr>
      <xdr:spPr>
        <a:xfrm>
          <a:off x="59373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62882</xdr:rowOff>
    </xdr:from>
    <xdr:ext cx="469744" cy="259045"/>
    <xdr:sp macro="" textlink="">
      <xdr:nvSpPr>
        <xdr:cNvPr id="477" name="n_2mainValue【市民会館】&#10;一人当たり面積">
          <a:extLst>
            <a:ext uri="{FF2B5EF4-FFF2-40B4-BE49-F238E27FC236}">
              <a16:creationId xmlns:a16="http://schemas.microsoft.com/office/drawing/2014/main" id="{294D6EBB-1E79-4C5E-AA3F-2BE9C3C9A2A7}"/>
            </a:ext>
          </a:extLst>
        </xdr:cNvPr>
        <xdr:cNvSpPr txBox="1"/>
      </xdr:nvSpPr>
      <xdr:spPr>
        <a:xfrm>
          <a:off x="7509587"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62882</xdr:rowOff>
    </xdr:from>
    <xdr:ext cx="469744" cy="259045"/>
    <xdr:sp macro="" textlink="">
      <xdr:nvSpPr>
        <xdr:cNvPr id="478" name="n_3mainValue【市民会館】&#10;一人当たり面積">
          <a:extLst>
            <a:ext uri="{FF2B5EF4-FFF2-40B4-BE49-F238E27FC236}">
              <a16:creationId xmlns:a16="http://schemas.microsoft.com/office/drawing/2014/main" id="{7766838F-0EAA-43D3-A2C5-4E3EEA3CCB09}"/>
            </a:ext>
          </a:extLst>
        </xdr:cNvPr>
        <xdr:cNvSpPr txBox="1"/>
      </xdr:nvSpPr>
      <xdr:spPr>
        <a:xfrm>
          <a:off x="6712027"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64788</xdr:rowOff>
    </xdr:from>
    <xdr:ext cx="469744" cy="259045"/>
    <xdr:sp macro="" textlink="">
      <xdr:nvSpPr>
        <xdr:cNvPr id="479" name="n_4mainValue【市民会館】&#10;一人当たり面積">
          <a:extLst>
            <a:ext uri="{FF2B5EF4-FFF2-40B4-BE49-F238E27FC236}">
              <a16:creationId xmlns:a16="http://schemas.microsoft.com/office/drawing/2014/main" id="{60CB6F61-752A-44B7-A488-4609BBD9824F}"/>
            </a:ext>
          </a:extLst>
        </xdr:cNvPr>
        <xdr:cNvSpPr txBox="1"/>
      </xdr:nvSpPr>
      <xdr:spPr>
        <a:xfrm>
          <a:off x="5937327" y="181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0" name="正方形/長方形 479">
          <a:extLst>
            <a:ext uri="{FF2B5EF4-FFF2-40B4-BE49-F238E27FC236}">
              <a16:creationId xmlns:a16="http://schemas.microsoft.com/office/drawing/2014/main" id="{29B0940E-F278-4BDB-A3CF-A6CC55A2F42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1" name="正方形/長方形 480">
          <a:extLst>
            <a:ext uri="{FF2B5EF4-FFF2-40B4-BE49-F238E27FC236}">
              <a16:creationId xmlns:a16="http://schemas.microsoft.com/office/drawing/2014/main" id="{99FD0D77-D697-4C4F-AF0D-3633FB12F5F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2" name="正方形/長方形 481">
          <a:extLst>
            <a:ext uri="{FF2B5EF4-FFF2-40B4-BE49-F238E27FC236}">
              <a16:creationId xmlns:a16="http://schemas.microsoft.com/office/drawing/2014/main" id="{C869EB62-B098-4B48-B411-0FCF53F0BB1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3" name="正方形/長方形 482">
          <a:extLst>
            <a:ext uri="{FF2B5EF4-FFF2-40B4-BE49-F238E27FC236}">
              <a16:creationId xmlns:a16="http://schemas.microsoft.com/office/drawing/2014/main" id="{53086273-0335-45ED-A601-1DA93AEC660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4" name="正方形/長方形 483">
          <a:extLst>
            <a:ext uri="{FF2B5EF4-FFF2-40B4-BE49-F238E27FC236}">
              <a16:creationId xmlns:a16="http://schemas.microsoft.com/office/drawing/2014/main" id="{3396FD0E-6C92-458A-A8B0-FDE54FD8153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5" name="正方形/長方形 484">
          <a:extLst>
            <a:ext uri="{FF2B5EF4-FFF2-40B4-BE49-F238E27FC236}">
              <a16:creationId xmlns:a16="http://schemas.microsoft.com/office/drawing/2014/main" id="{C25CEB9D-49F4-4D54-BBDD-BA99FE11BCD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6" name="正方形/長方形 485">
          <a:extLst>
            <a:ext uri="{FF2B5EF4-FFF2-40B4-BE49-F238E27FC236}">
              <a16:creationId xmlns:a16="http://schemas.microsoft.com/office/drawing/2014/main" id="{63A93C58-C71C-4354-8871-44CA887C32E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正方形/長方形 486">
          <a:extLst>
            <a:ext uri="{FF2B5EF4-FFF2-40B4-BE49-F238E27FC236}">
              <a16:creationId xmlns:a16="http://schemas.microsoft.com/office/drawing/2014/main" id="{13E8D697-ABBA-4E66-BFFA-3D7594246DB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8" name="テキスト ボックス 487">
          <a:extLst>
            <a:ext uri="{FF2B5EF4-FFF2-40B4-BE49-F238E27FC236}">
              <a16:creationId xmlns:a16="http://schemas.microsoft.com/office/drawing/2014/main" id="{DAF6036B-CB9D-411F-B466-F0C918D31FB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9" name="直線コネクタ 488">
          <a:extLst>
            <a:ext uri="{FF2B5EF4-FFF2-40B4-BE49-F238E27FC236}">
              <a16:creationId xmlns:a16="http://schemas.microsoft.com/office/drawing/2014/main" id="{70DA8C17-1A37-41A9-9B15-727077770B2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0" name="テキスト ボックス 489">
          <a:extLst>
            <a:ext uri="{FF2B5EF4-FFF2-40B4-BE49-F238E27FC236}">
              <a16:creationId xmlns:a16="http://schemas.microsoft.com/office/drawing/2014/main" id="{404BCFE3-ECE5-4F3A-9C17-553853B0EC4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1" name="直線コネクタ 490">
          <a:extLst>
            <a:ext uri="{FF2B5EF4-FFF2-40B4-BE49-F238E27FC236}">
              <a16:creationId xmlns:a16="http://schemas.microsoft.com/office/drawing/2014/main" id="{DC9D3267-5BA5-4F8D-AC75-E3E3861508EC}"/>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2" name="テキスト ボックス 491">
          <a:extLst>
            <a:ext uri="{FF2B5EF4-FFF2-40B4-BE49-F238E27FC236}">
              <a16:creationId xmlns:a16="http://schemas.microsoft.com/office/drawing/2014/main" id="{0BAAE383-C8C8-41BC-9319-A94E5E3BE5C9}"/>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3" name="直線コネクタ 492">
          <a:extLst>
            <a:ext uri="{FF2B5EF4-FFF2-40B4-BE49-F238E27FC236}">
              <a16:creationId xmlns:a16="http://schemas.microsoft.com/office/drawing/2014/main" id="{338EFD92-2861-4E19-A648-28855D52A392}"/>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4" name="テキスト ボックス 493">
          <a:extLst>
            <a:ext uri="{FF2B5EF4-FFF2-40B4-BE49-F238E27FC236}">
              <a16:creationId xmlns:a16="http://schemas.microsoft.com/office/drawing/2014/main" id="{90EACB6A-04B4-4BD5-BD84-D94BA9BFF22A}"/>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5" name="直線コネクタ 494">
          <a:extLst>
            <a:ext uri="{FF2B5EF4-FFF2-40B4-BE49-F238E27FC236}">
              <a16:creationId xmlns:a16="http://schemas.microsoft.com/office/drawing/2014/main" id="{AE84C52B-9740-43DD-BE10-4C6C0AFDF81C}"/>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6" name="テキスト ボックス 495">
          <a:extLst>
            <a:ext uri="{FF2B5EF4-FFF2-40B4-BE49-F238E27FC236}">
              <a16:creationId xmlns:a16="http://schemas.microsoft.com/office/drawing/2014/main" id="{06E28B86-4BDD-45BA-91CB-98013D4D8DF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7" name="直線コネクタ 496">
          <a:extLst>
            <a:ext uri="{FF2B5EF4-FFF2-40B4-BE49-F238E27FC236}">
              <a16:creationId xmlns:a16="http://schemas.microsoft.com/office/drawing/2014/main" id="{D9863F64-447C-48C1-91A6-552C37BD83BF}"/>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8" name="テキスト ボックス 497">
          <a:extLst>
            <a:ext uri="{FF2B5EF4-FFF2-40B4-BE49-F238E27FC236}">
              <a16:creationId xmlns:a16="http://schemas.microsoft.com/office/drawing/2014/main" id="{D804D08A-9451-4C3D-B6C3-A58AD79477C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9" name="直線コネクタ 498">
          <a:extLst>
            <a:ext uri="{FF2B5EF4-FFF2-40B4-BE49-F238E27FC236}">
              <a16:creationId xmlns:a16="http://schemas.microsoft.com/office/drawing/2014/main" id="{124AEC01-0043-4E6F-B376-67067EFCADF3}"/>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0" name="テキスト ボックス 499">
          <a:extLst>
            <a:ext uri="{FF2B5EF4-FFF2-40B4-BE49-F238E27FC236}">
              <a16:creationId xmlns:a16="http://schemas.microsoft.com/office/drawing/2014/main" id="{CE6012A5-9BD7-432E-8730-5C8EC1D2676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1" name="直線コネクタ 500">
          <a:extLst>
            <a:ext uri="{FF2B5EF4-FFF2-40B4-BE49-F238E27FC236}">
              <a16:creationId xmlns:a16="http://schemas.microsoft.com/office/drawing/2014/main" id="{07B44388-505A-489B-94AD-6527171380F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2" name="テキスト ボックス 501">
          <a:extLst>
            <a:ext uri="{FF2B5EF4-FFF2-40B4-BE49-F238E27FC236}">
              <a16:creationId xmlns:a16="http://schemas.microsoft.com/office/drawing/2014/main" id="{528C245B-FA2A-4315-A492-323BDBE6A0EC}"/>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3" name="直線コネクタ 502">
          <a:extLst>
            <a:ext uri="{FF2B5EF4-FFF2-40B4-BE49-F238E27FC236}">
              <a16:creationId xmlns:a16="http://schemas.microsoft.com/office/drawing/2014/main" id="{FEF97444-F68A-4B5C-A8AB-4126F96B0A6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一般廃棄物処理施設】&#10;有形固定資産減価償却率グラフ枠">
          <a:extLst>
            <a:ext uri="{FF2B5EF4-FFF2-40B4-BE49-F238E27FC236}">
              <a16:creationId xmlns:a16="http://schemas.microsoft.com/office/drawing/2014/main" id="{4BD4ACB7-F6B9-4F1D-9321-60A1415A9B4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05" name="直線コネクタ 504">
          <a:extLst>
            <a:ext uri="{FF2B5EF4-FFF2-40B4-BE49-F238E27FC236}">
              <a16:creationId xmlns:a16="http://schemas.microsoft.com/office/drawing/2014/main" id="{53ACFC7A-98F8-44A1-9904-4221B7D74AAB}"/>
            </a:ext>
          </a:extLst>
        </xdr:cNvPr>
        <xdr:cNvCxnSpPr/>
      </xdr:nvCxnSpPr>
      <xdr:spPr>
        <a:xfrm flipV="1">
          <a:off x="14375764" y="5736771"/>
          <a:ext cx="0" cy="138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06" name="【一般廃棄物処理施設】&#10;有形固定資産減価償却率最小値テキスト">
          <a:extLst>
            <a:ext uri="{FF2B5EF4-FFF2-40B4-BE49-F238E27FC236}">
              <a16:creationId xmlns:a16="http://schemas.microsoft.com/office/drawing/2014/main" id="{FB78F1E8-9F59-478D-9CED-DE9AE92F6886}"/>
            </a:ext>
          </a:extLst>
        </xdr:cNvPr>
        <xdr:cNvSpPr txBox="1"/>
      </xdr:nvSpPr>
      <xdr:spPr>
        <a:xfrm>
          <a:off x="1441450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07" name="直線コネクタ 506">
          <a:extLst>
            <a:ext uri="{FF2B5EF4-FFF2-40B4-BE49-F238E27FC236}">
              <a16:creationId xmlns:a16="http://schemas.microsoft.com/office/drawing/2014/main" id="{5F261C4D-1B47-4C83-A669-B844E7BBD058}"/>
            </a:ext>
          </a:extLst>
        </xdr:cNvPr>
        <xdr:cNvCxnSpPr/>
      </xdr:nvCxnSpPr>
      <xdr:spPr>
        <a:xfrm>
          <a:off x="1428750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08" name="【一般廃棄物処理施設】&#10;有形固定資産減価償却率最大値テキスト">
          <a:extLst>
            <a:ext uri="{FF2B5EF4-FFF2-40B4-BE49-F238E27FC236}">
              <a16:creationId xmlns:a16="http://schemas.microsoft.com/office/drawing/2014/main" id="{A6E19169-528D-4B3B-861A-E8AFBDF4D429}"/>
            </a:ext>
          </a:extLst>
        </xdr:cNvPr>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09" name="直線コネクタ 508">
          <a:extLst>
            <a:ext uri="{FF2B5EF4-FFF2-40B4-BE49-F238E27FC236}">
              <a16:creationId xmlns:a16="http://schemas.microsoft.com/office/drawing/2014/main" id="{A88ECA87-E836-4AD2-B8FE-1B1A19E2B9B5}"/>
            </a:ext>
          </a:extLst>
        </xdr:cNvPr>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10" name="【一般廃棄物処理施設】&#10;有形固定資産減価償却率平均値テキスト">
          <a:extLst>
            <a:ext uri="{FF2B5EF4-FFF2-40B4-BE49-F238E27FC236}">
              <a16:creationId xmlns:a16="http://schemas.microsoft.com/office/drawing/2014/main" id="{0E991B91-1B95-4E93-91E5-261879B2C1A3}"/>
            </a:ext>
          </a:extLst>
        </xdr:cNvPr>
        <xdr:cNvSpPr txBox="1"/>
      </xdr:nvSpPr>
      <xdr:spPr>
        <a:xfrm>
          <a:off x="144145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1" name="フローチャート: 判断 510">
          <a:extLst>
            <a:ext uri="{FF2B5EF4-FFF2-40B4-BE49-F238E27FC236}">
              <a16:creationId xmlns:a16="http://schemas.microsoft.com/office/drawing/2014/main" id="{16677BB7-154B-46A0-9F32-BD13B68E2295}"/>
            </a:ext>
          </a:extLst>
        </xdr:cNvPr>
        <xdr:cNvSpPr/>
      </xdr:nvSpPr>
      <xdr:spPr>
        <a:xfrm>
          <a:off x="14325600" y="6441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12" name="フローチャート: 判断 511">
          <a:extLst>
            <a:ext uri="{FF2B5EF4-FFF2-40B4-BE49-F238E27FC236}">
              <a16:creationId xmlns:a16="http://schemas.microsoft.com/office/drawing/2014/main" id="{029F5D6C-D48E-490C-8190-759767851E00}"/>
            </a:ext>
          </a:extLst>
        </xdr:cNvPr>
        <xdr:cNvSpPr/>
      </xdr:nvSpPr>
      <xdr:spPr>
        <a:xfrm>
          <a:off x="135788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13" name="フローチャート: 判断 512">
          <a:extLst>
            <a:ext uri="{FF2B5EF4-FFF2-40B4-BE49-F238E27FC236}">
              <a16:creationId xmlns:a16="http://schemas.microsoft.com/office/drawing/2014/main" id="{EA2028D5-4A3B-4445-A47B-F667F4FD3A3E}"/>
            </a:ext>
          </a:extLst>
        </xdr:cNvPr>
        <xdr:cNvSpPr/>
      </xdr:nvSpPr>
      <xdr:spPr>
        <a:xfrm>
          <a:off x="128041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14" name="フローチャート: 判断 513">
          <a:extLst>
            <a:ext uri="{FF2B5EF4-FFF2-40B4-BE49-F238E27FC236}">
              <a16:creationId xmlns:a16="http://schemas.microsoft.com/office/drawing/2014/main" id="{A0C5CF6C-0194-4F2E-BB0A-E2BA452FF214}"/>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15" name="フローチャート: 判断 514">
          <a:extLst>
            <a:ext uri="{FF2B5EF4-FFF2-40B4-BE49-F238E27FC236}">
              <a16:creationId xmlns:a16="http://schemas.microsoft.com/office/drawing/2014/main" id="{A0A3F4C2-132F-458D-AF16-DF46998F347F}"/>
            </a:ext>
          </a:extLst>
        </xdr:cNvPr>
        <xdr:cNvSpPr/>
      </xdr:nvSpPr>
      <xdr:spPr>
        <a:xfrm>
          <a:off x="1123188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6817C398-7172-4831-BA34-D1629E6F9E1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4BBC43DB-1945-47FE-9A4C-6BD03F22A9C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A515649F-E076-4EB5-8EB4-B6F96A06941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AFC51A71-F254-4731-BD2F-98DBCA1A06D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1A1E295A-E26E-4737-95FE-5EB7CA86EF7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44994</xdr:rowOff>
    </xdr:from>
    <xdr:to>
      <xdr:col>85</xdr:col>
      <xdr:colOff>177800</xdr:colOff>
      <xdr:row>39</xdr:row>
      <xdr:rowOff>146594</xdr:rowOff>
    </xdr:to>
    <xdr:sp macro="" textlink="">
      <xdr:nvSpPr>
        <xdr:cNvPr id="521" name="楕円 520">
          <a:extLst>
            <a:ext uri="{FF2B5EF4-FFF2-40B4-BE49-F238E27FC236}">
              <a16:creationId xmlns:a16="http://schemas.microsoft.com/office/drawing/2014/main" id="{28C538A3-645F-4789-973D-4D18FE711715}"/>
            </a:ext>
          </a:extLst>
        </xdr:cNvPr>
        <xdr:cNvSpPr/>
      </xdr:nvSpPr>
      <xdr:spPr>
        <a:xfrm>
          <a:off x="14325600" y="658295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23421</xdr:rowOff>
    </xdr:from>
    <xdr:ext cx="405111" cy="259045"/>
    <xdr:sp macro="" textlink="">
      <xdr:nvSpPr>
        <xdr:cNvPr id="522" name="【一般廃棄物処理施設】&#10;有形固定資産減価償却率該当値テキスト">
          <a:extLst>
            <a:ext uri="{FF2B5EF4-FFF2-40B4-BE49-F238E27FC236}">
              <a16:creationId xmlns:a16="http://schemas.microsoft.com/office/drawing/2014/main" id="{287D66E0-A1F3-4064-8D2A-47673650C6F8}"/>
            </a:ext>
          </a:extLst>
        </xdr:cNvPr>
        <xdr:cNvSpPr txBox="1"/>
      </xdr:nvSpPr>
      <xdr:spPr>
        <a:xfrm>
          <a:off x="14414500"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22134</xdr:rowOff>
    </xdr:from>
    <xdr:to>
      <xdr:col>81</xdr:col>
      <xdr:colOff>101600</xdr:colOff>
      <xdr:row>39</xdr:row>
      <xdr:rowOff>123734</xdr:rowOff>
    </xdr:to>
    <xdr:sp macro="" textlink="">
      <xdr:nvSpPr>
        <xdr:cNvPr id="523" name="楕円 522">
          <a:extLst>
            <a:ext uri="{FF2B5EF4-FFF2-40B4-BE49-F238E27FC236}">
              <a16:creationId xmlns:a16="http://schemas.microsoft.com/office/drawing/2014/main" id="{53CF7ED1-0926-432A-8291-42E1BC1BD790}"/>
            </a:ext>
          </a:extLst>
        </xdr:cNvPr>
        <xdr:cNvSpPr/>
      </xdr:nvSpPr>
      <xdr:spPr>
        <a:xfrm>
          <a:off x="1357884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72934</xdr:rowOff>
    </xdr:from>
    <xdr:to>
      <xdr:col>85</xdr:col>
      <xdr:colOff>127000</xdr:colOff>
      <xdr:row>39</xdr:row>
      <xdr:rowOff>95794</xdr:rowOff>
    </xdr:to>
    <xdr:cxnSp macro="">
      <xdr:nvCxnSpPr>
        <xdr:cNvPr id="524" name="直線コネクタ 523">
          <a:extLst>
            <a:ext uri="{FF2B5EF4-FFF2-40B4-BE49-F238E27FC236}">
              <a16:creationId xmlns:a16="http://schemas.microsoft.com/office/drawing/2014/main" id="{B95E2D51-45ED-4DA1-82D2-CAE9049BEC99}"/>
            </a:ext>
          </a:extLst>
        </xdr:cNvPr>
        <xdr:cNvCxnSpPr/>
      </xdr:nvCxnSpPr>
      <xdr:spPr>
        <a:xfrm>
          <a:off x="13629640" y="6610894"/>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25" name="楕円 524">
          <a:extLst>
            <a:ext uri="{FF2B5EF4-FFF2-40B4-BE49-F238E27FC236}">
              <a16:creationId xmlns:a16="http://schemas.microsoft.com/office/drawing/2014/main" id="{02A88115-9022-436D-85A6-D312A58D136E}"/>
            </a:ext>
          </a:extLst>
        </xdr:cNvPr>
        <xdr:cNvSpPr/>
      </xdr:nvSpPr>
      <xdr:spPr>
        <a:xfrm>
          <a:off x="12804140" y="6508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17417</xdr:rowOff>
    </xdr:from>
    <xdr:to>
      <xdr:col>81</xdr:col>
      <xdr:colOff>50800</xdr:colOff>
      <xdr:row>39</xdr:row>
      <xdr:rowOff>72934</xdr:rowOff>
    </xdr:to>
    <xdr:cxnSp macro="">
      <xdr:nvCxnSpPr>
        <xdr:cNvPr id="526" name="直線コネクタ 525">
          <a:extLst>
            <a:ext uri="{FF2B5EF4-FFF2-40B4-BE49-F238E27FC236}">
              <a16:creationId xmlns:a16="http://schemas.microsoft.com/office/drawing/2014/main" id="{7D432101-7F51-4AC1-89E2-5428F6D4E67B}"/>
            </a:ext>
          </a:extLst>
        </xdr:cNvPr>
        <xdr:cNvCxnSpPr/>
      </xdr:nvCxnSpPr>
      <xdr:spPr>
        <a:xfrm>
          <a:off x="12854940" y="6555377"/>
          <a:ext cx="7747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126637</xdr:rowOff>
    </xdr:from>
    <xdr:to>
      <xdr:col>72</xdr:col>
      <xdr:colOff>38100</xdr:colOff>
      <xdr:row>39</xdr:row>
      <xdr:rowOff>56787</xdr:rowOff>
    </xdr:to>
    <xdr:sp macro="" textlink="">
      <xdr:nvSpPr>
        <xdr:cNvPr id="527" name="楕円 526">
          <a:extLst>
            <a:ext uri="{FF2B5EF4-FFF2-40B4-BE49-F238E27FC236}">
              <a16:creationId xmlns:a16="http://schemas.microsoft.com/office/drawing/2014/main" id="{AF87172F-1E9D-4ED2-8D14-372931C5E968}"/>
            </a:ext>
          </a:extLst>
        </xdr:cNvPr>
        <xdr:cNvSpPr/>
      </xdr:nvSpPr>
      <xdr:spPr>
        <a:xfrm>
          <a:off x="12029440" y="64969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5987</xdr:rowOff>
    </xdr:from>
    <xdr:to>
      <xdr:col>76</xdr:col>
      <xdr:colOff>114300</xdr:colOff>
      <xdr:row>39</xdr:row>
      <xdr:rowOff>17417</xdr:rowOff>
    </xdr:to>
    <xdr:cxnSp macro="">
      <xdr:nvCxnSpPr>
        <xdr:cNvPr id="528" name="直線コネクタ 527">
          <a:extLst>
            <a:ext uri="{FF2B5EF4-FFF2-40B4-BE49-F238E27FC236}">
              <a16:creationId xmlns:a16="http://schemas.microsoft.com/office/drawing/2014/main" id="{614835A2-94C7-457A-92DB-B5EFDE59A06B}"/>
            </a:ext>
          </a:extLst>
        </xdr:cNvPr>
        <xdr:cNvCxnSpPr/>
      </xdr:nvCxnSpPr>
      <xdr:spPr>
        <a:xfrm>
          <a:off x="12072620" y="6543947"/>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97246</xdr:rowOff>
    </xdr:from>
    <xdr:to>
      <xdr:col>67</xdr:col>
      <xdr:colOff>101600</xdr:colOff>
      <xdr:row>39</xdr:row>
      <xdr:rowOff>27396</xdr:rowOff>
    </xdr:to>
    <xdr:sp macro="" textlink="">
      <xdr:nvSpPr>
        <xdr:cNvPr id="529" name="楕円 528">
          <a:extLst>
            <a:ext uri="{FF2B5EF4-FFF2-40B4-BE49-F238E27FC236}">
              <a16:creationId xmlns:a16="http://schemas.microsoft.com/office/drawing/2014/main" id="{C60CCF02-0F48-4028-9483-95D0ADA9AD67}"/>
            </a:ext>
          </a:extLst>
        </xdr:cNvPr>
        <xdr:cNvSpPr/>
      </xdr:nvSpPr>
      <xdr:spPr>
        <a:xfrm>
          <a:off x="11231880" y="6467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148046</xdr:rowOff>
    </xdr:from>
    <xdr:to>
      <xdr:col>71</xdr:col>
      <xdr:colOff>177800</xdr:colOff>
      <xdr:row>39</xdr:row>
      <xdr:rowOff>5987</xdr:rowOff>
    </xdr:to>
    <xdr:cxnSp macro="">
      <xdr:nvCxnSpPr>
        <xdr:cNvPr id="530" name="直線コネクタ 529">
          <a:extLst>
            <a:ext uri="{FF2B5EF4-FFF2-40B4-BE49-F238E27FC236}">
              <a16:creationId xmlns:a16="http://schemas.microsoft.com/office/drawing/2014/main" id="{9DCBEF47-BBD7-45F6-81E5-2CFB1E98E04F}"/>
            </a:ext>
          </a:extLst>
        </xdr:cNvPr>
        <xdr:cNvCxnSpPr/>
      </xdr:nvCxnSpPr>
      <xdr:spPr>
        <a:xfrm>
          <a:off x="11282680" y="6518366"/>
          <a:ext cx="78994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31" name="n_1aveValue【一般廃棄物処理施設】&#10;有形固定資産減価償却率">
          <a:extLst>
            <a:ext uri="{FF2B5EF4-FFF2-40B4-BE49-F238E27FC236}">
              <a16:creationId xmlns:a16="http://schemas.microsoft.com/office/drawing/2014/main" id="{3712A9F8-05C4-4E4F-B695-B600C2032454}"/>
            </a:ext>
          </a:extLst>
        </xdr:cNvPr>
        <xdr:cNvSpPr txBox="1"/>
      </xdr:nvSpPr>
      <xdr:spPr>
        <a:xfrm>
          <a:off x="134372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32" name="n_2aveValue【一般廃棄物処理施設】&#10;有形固定資産減価償却率">
          <a:extLst>
            <a:ext uri="{FF2B5EF4-FFF2-40B4-BE49-F238E27FC236}">
              <a16:creationId xmlns:a16="http://schemas.microsoft.com/office/drawing/2014/main" id="{56CA0B9B-A239-41EE-8D50-42EA2BD30116}"/>
            </a:ext>
          </a:extLst>
        </xdr:cNvPr>
        <xdr:cNvSpPr txBox="1"/>
      </xdr:nvSpPr>
      <xdr:spPr>
        <a:xfrm>
          <a:off x="126752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33" name="n_3aveValue【一般廃棄物処理施設】&#10;有形固定資産減価償却率">
          <a:extLst>
            <a:ext uri="{FF2B5EF4-FFF2-40B4-BE49-F238E27FC236}">
              <a16:creationId xmlns:a16="http://schemas.microsoft.com/office/drawing/2014/main" id="{18AE2CCD-DD19-4315-91AC-75FEF7B98B05}"/>
            </a:ext>
          </a:extLst>
        </xdr:cNvPr>
        <xdr:cNvSpPr txBox="1"/>
      </xdr:nvSpPr>
      <xdr:spPr>
        <a:xfrm>
          <a:off x="119005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34" name="n_4aveValue【一般廃棄物処理施設】&#10;有形固定資産減価償却率">
          <a:extLst>
            <a:ext uri="{FF2B5EF4-FFF2-40B4-BE49-F238E27FC236}">
              <a16:creationId xmlns:a16="http://schemas.microsoft.com/office/drawing/2014/main" id="{560569C4-7600-41D5-B9A8-32007988D07A}"/>
            </a:ext>
          </a:extLst>
        </xdr:cNvPr>
        <xdr:cNvSpPr txBox="1"/>
      </xdr:nvSpPr>
      <xdr:spPr>
        <a:xfrm>
          <a:off x="1110298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114861</xdr:rowOff>
    </xdr:from>
    <xdr:ext cx="405111" cy="259045"/>
    <xdr:sp macro="" textlink="">
      <xdr:nvSpPr>
        <xdr:cNvPr id="535" name="n_1mainValue【一般廃棄物処理施設】&#10;有形固定資産減価償却率">
          <a:extLst>
            <a:ext uri="{FF2B5EF4-FFF2-40B4-BE49-F238E27FC236}">
              <a16:creationId xmlns:a16="http://schemas.microsoft.com/office/drawing/2014/main" id="{02613953-679B-4633-9B40-11183D7B9976}"/>
            </a:ext>
          </a:extLst>
        </xdr:cNvPr>
        <xdr:cNvSpPr txBox="1"/>
      </xdr:nvSpPr>
      <xdr:spPr>
        <a:xfrm>
          <a:off x="134372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59344</xdr:rowOff>
    </xdr:from>
    <xdr:ext cx="405111" cy="259045"/>
    <xdr:sp macro="" textlink="">
      <xdr:nvSpPr>
        <xdr:cNvPr id="536" name="n_2mainValue【一般廃棄物処理施設】&#10;有形固定資産減価償却率">
          <a:extLst>
            <a:ext uri="{FF2B5EF4-FFF2-40B4-BE49-F238E27FC236}">
              <a16:creationId xmlns:a16="http://schemas.microsoft.com/office/drawing/2014/main" id="{001AB1A3-CD1D-4D17-8686-33885361EA74}"/>
            </a:ext>
          </a:extLst>
        </xdr:cNvPr>
        <xdr:cNvSpPr txBox="1"/>
      </xdr:nvSpPr>
      <xdr:spPr>
        <a:xfrm>
          <a:off x="126752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47914</xdr:rowOff>
    </xdr:from>
    <xdr:ext cx="405111" cy="259045"/>
    <xdr:sp macro="" textlink="">
      <xdr:nvSpPr>
        <xdr:cNvPr id="537" name="n_3mainValue【一般廃棄物処理施設】&#10;有形固定資産減価償却率">
          <a:extLst>
            <a:ext uri="{FF2B5EF4-FFF2-40B4-BE49-F238E27FC236}">
              <a16:creationId xmlns:a16="http://schemas.microsoft.com/office/drawing/2014/main" id="{FE517644-7B26-4E98-9D92-3C6DAB5C8305}"/>
            </a:ext>
          </a:extLst>
        </xdr:cNvPr>
        <xdr:cNvSpPr txBox="1"/>
      </xdr:nvSpPr>
      <xdr:spPr>
        <a:xfrm>
          <a:off x="119005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18523</xdr:rowOff>
    </xdr:from>
    <xdr:ext cx="405111" cy="259045"/>
    <xdr:sp macro="" textlink="">
      <xdr:nvSpPr>
        <xdr:cNvPr id="538" name="n_4mainValue【一般廃棄物処理施設】&#10;有形固定資産減価償却率">
          <a:extLst>
            <a:ext uri="{FF2B5EF4-FFF2-40B4-BE49-F238E27FC236}">
              <a16:creationId xmlns:a16="http://schemas.microsoft.com/office/drawing/2014/main" id="{0388C055-EE6D-47B1-8C00-11131043C602}"/>
            </a:ext>
          </a:extLst>
        </xdr:cNvPr>
        <xdr:cNvSpPr txBox="1"/>
      </xdr:nvSpPr>
      <xdr:spPr>
        <a:xfrm>
          <a:off x="1110298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a:extLst>
            <a:ext uri="{FF2B5EF4-FFF2-40B4-BE49-F238E27FC236}">
              <a16:creationId xmlns:a16="http://schemas.microsoft.com/office/drawing/2014/main" id="{78CC4204-0238-4C5A-8648-B5EC2D20FB6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a:extLst>
            <a:ext uri="{FF2B5EF4-FFF2-40B4-BE49-F238E27FC236}">
              <a16:creationId xmlns:a16="http://schemas.microsoft.com/office/drawing/2014/main" id="{584CD1FF-1791-4087-922C-2A0E6C7437B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a:extLst>
            <a:ext uri="{FF2B5EF4-FFF2-40B4-BE49-F238E27FC236}">
              <a16:creationId xmlns:a16="http://schemas.microsoft.com/office/drawing/2014/main" id="{4D8EE8A9-23F9-47DA-86C8-6C117472933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a:extLst>
            <a:ext uri="{FF2B5EF4-FFF2-40B4-BE49-F238E27FC236}">
              <a16:creationId xmlns:a16="http://schemas.microsoft.com/office/drawing/2014/main" id="{7340F31A-FBFC-406F-A577-E2191C459A3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a:extLst>
            <a:ext uri="{FF2B5EF4-FFF2-40B4-BE49-F238E27FC236}">
              <a16:creationId xmlns:a16="http://schemas.microsoft.com/office/drawing/2014/main" id="{D860F0A0-998C-40D0-9DB1-10D6D28747E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a:extLst>
            <a:ext uri="{FF2B5EF4-FFF2-40B4-BE49-F238E27FC236}">
              <a16:creationId xmlns:a16="http://schemas.microsoft.com/office/drawing/2014/main" id="{B529B567-9A01-4198-82BF-B2BDA1C7364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a:extLst>
            <a:ext uri="{FF2B5EF4-FFF2-40B4-BE49-F238E27FC236}">
              <a16:creationId xmlns:a16="http://schemas.microsoft.com/office/drawing/2014/main" id="{DFECAFF6-F25E-418F-A471-20CB271F6B8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a:extLst>
            <a:ext uri="{FF2B5EF4-FFF2-40B4-BE49-F238E27FC236}">
              <a16:creationId xmlns:a16="http://schemas.microsoft.com/office/drawing/2014/main" id="{616A9CE4-DDFA-413F-89E9-A88CFD83265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a:extLst>
            <a:ext uri="{FF2B5EF4-FFF2-40B4-BE49-F238E27FC236}">
              <a16:creationId xmlns:a16="http://schemas.microsoft.com/office/drawing/2014/main" id="{6FC4EDA1-1513-4E9E-935D-9A083FD5CF8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a:extLst>
            <a:ext uri="{FF2B5EF4-FFF2-40B4-BE49-F238E27FC236}">
              <a16:creationId xmlns:a16="http://schemas.microsoft.com/office/drawing/2014/main" id="{25CAA28E-E91C-4F7F-8291-EAF5D7724FE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9" name="直線コネクタ 548">
          <a:extLst>
            <a:ext uri="{FF2B5EF4-FFF2-40B4-BE49-F238E27FC236}">
              <a16:creationId xmlns:a16="http://schemas.microsoft.com/office/drawing/2014/main" id="{DBC0E8E8-C2EE-43F5-825F-7498B5B43E5D}"/>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0" name="テキスト ボックス 549">
          <a:extLst>
            <a:ext uri="{FF2B5EF4-FFF2-40B4-BE49-F238E27FC236}">
              <a16:creationId xmlns:a16="http://schemas.microsoft.com/office/drawing/2014/main" id="{73FC108A-2414-45A2-9C4A-A8148F9E30D1}"/>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1" name="直線コネクタ 550">
          <a:extLst>
            <a:ext uri="{FF2B5EF4-FFF2-40B4-BE49-F238E27FC236}">
              <a16:creationId xmlns:a16="http://schemas.microsoft.com/office/drawing/2014/main" id="{DD56ACD3-455C-488A-8636-EBC70E9F625F}"/>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2" name="テキスト ボックス 551">
          <a:extLst>
            <a:ext uri="{FF2B5EF4-FFF2-40B4-BE49-F238E27FC236}">
              <a16:creationId xmlns:a16="http://schemas.microsoft.com/office/drawing/2014/main" id="{DF95F8AA-9587-4C8A-80BE-479ABD56C68B}"/>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3" name="直線コネクタ 552">
          <a:extLst>
            <a:ext uri="{FF2B5EF4-FFF2-40B4-BE49-F238E27FC236}">
              <a16:creationId xmlns:a16="http://schemas.microsoft.com/office/drawing/2014/main" id="{122A1669-3FAE-4643-B981-DBB2C9C1C066}"/>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4" name="テキスト ボックス 553">
          <a:extLst>
            <a:ext uri="{FF2B5EF4-FFF2-40B4-BE49-F238E27FC236}">
              <a16:creationId xmlns:a16="http://schemas.microsoft.com/office/drawing/2014/main" id="{95876193-E113-4A2F-B6A1-77E9E65C6477}"/>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5" name="直線コネクタ 554">
          <a:extLst>
            <a:ext uri="{FF2B5EF4-FFF2-40B4-BE49-F238E27FC236}">
              <a16:creationId xmlns:a16="http://schemas.microsoft.com/office/drawing/2014/main" id="{95AA9C36-B2E6-421E-9C8F-960AD41CD7ED}"/>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6" name="テキスト ボックス 555">
          <a:extLst>
            <a:ext uri="{FF2B5EF4-FFF2-40B4-BE49-F238E27FC236}">
              <a16:creationId xmlns:a16="http://schemas.microsoft.com/office/drawing/2014/main" id="{900CEEBC-B422-46C3-A9B5-C0ADF9570067}"/>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7" name="直線コネクタ 556">
          <a:extLst>
            <a:ext uri="{FF2B5EF4-FFF2-40B4-BE49-F238E27FC236}">
              <a16:creationId xmlns:a16="http://schemas.microsoft.com/office/drawing/2014/main" id="{C945A9F7-DA0C-41FE-AE2F-9F6DC004DFC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8" name="テキスト ボックス 557">
          <a:extLst>
            <a:ext uri="{FF2B5EF4-FFF2-40B4-BE49-F238E27FC236}">
              <a16:creationId xmlns:a16="http://schemas.microsoft.com/office/drawing/2014/main" id="{359CA26E-77D7-4E69-B3F4-1478FC356315}"/>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a:extLst>
            <a:ext uri="{FF2B5EF4-FFF2-40B4-BE49-F238E27FC236}">
              <a16:creationId xmlns:a16="http://schemas.microsoft.com/office/drawing/2014/main" id="{FFA1EA2C-9CE8-450D-B4AE-3AA9061CAFE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0" name="テキスト ボックス 559">
          <a:extLst>
            <a:ext uri="{FF2B5EF4-FFF2-40B4-BE49-F238E27FC236}">
              <a16:creationId xmlns:a16="http://schemas.microsoft.com/office/drawing/2014/main" id="{72E69160-754A-4322-B94D-A157F6313421}"/>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一般廃棄物処理施設】&#10;一人当たり有形固定資産（償却資産）額グラフ枠">
          <a:extLst>
            <a:ext uri="{FF2B5EF4-FFF2-40B4-BE49-F238E27FC236}">
              <a16:creationId xmlns:a16="http://schemas.microsoft.com/office/drawing/2014/main" id="{BDF73E24-76FC-44D0-A1B9-B12323D8890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62" name="直線コネクタ 561">
          <a:extLst>
            <a:ext uri="{FF2B5EF4-FFF2-40B4-BE49-F238E27FC236}">
              <a16:creationId xmlns:a16="http://schemas.microsoft.com/office/drawing/2014/main" id="{DE326B3E-5021-493F-9192-EA3255C0935A}"/>
            </a:ext>
          </a:extLst>
        </xdr:cNvPr>
        <xdr:cNvCxnSpPr/>
      </xdr:nvCxnSpPr>
      <xdr:spPr>
        <a:xfrm flipV="1">
          <a:off x="19509104" y="5825958"/>
          <a:ext cx="0" cy="125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63" name="【一般廃棄物処理施設】&#10;一人当たり有形固定資産（償却資産）額最小値テキスト">
          <a:extLst>
            <a:ext uri="{FF2B5EF4-FFF2-40B4-BE49-F238E27FC236}">
              <a16:creationId xmlns:a16="http://schemas.microsoft.com/office/drawing/2014/main" id="{996026F0-A1B8-4DAF-B137-C664AC4C07E1}"/>
            </a:ext>
          </a:extLst>
        </xdr:cNvPr>
        <xdr:cNvSpPr txBox="1"/>
      </xdr:nvSpPr>
      <xdr:spPr>
        <a:xfrm>
          <a:off x="19547840" y="7082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64" name="直線コネクタ 563">
          <a:extLst>
            <a:ext uri="{FF2B5EF4-FFF2-40B4-BE49-F238E27FC236}">
              <a16:creationId xmlns:a16="http://schemas.microsoft.com/office/drawing/2014/main" id="{C92ED414-C5BE-46F3-A849-36103850D066}"/>
            </a:ext>
          </a:extLst>
        </xdr:cNvPr>
        <xdr:cNvCxnSpPr/>
      </xdr:nvCxnSpPr>
      <xdr:spPr>
        <a:xfrm>
          <a:off x="19443700" y="7078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65" name="【一般廃棄物処理施設】&#10;一人当たり有形固定資産（償却資産）額最大値テキスト">
          <a:extLst>
            <a:ext uri="{FF2B5EF4-FFF2-40B4-BE49-F238E27FC236}">
              <a16:creationId xmlns:a16="http://schemas.microsoft.com/office/drawing/2014/main" id="{67A5FD7D-869B-4F61-93DE-2A001E03AB7D}"/>
            </a:ext>
          </a:extLst>
        </xdr:cNvPr>
        <xdr:cNvSpPr txBox="1"/>
      </xdr:nvSpPr>
      <xdr:spPr>
        <a:xfrm>
          <a:off x="19547840" y="56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66" name="直線コネクタ 565">
          <a:extLst>
            <a:ext uri="{FF2B5EF4-FFF2-40B4-BE49-F238E27FC236}">
              <a16:creationId xmlns:a16="http://schemas.microsoft.com/office/drawing/2014/main" id="{509B6437-C580-48D8-8415-F6ADD19E760F}"/>
            </a:ext>
          </a:extLst>
        </xdr:cNvPr>
        <xdr:cNvCxnSpPr/>
      </xdr:nvCxnSpPr>
      <xdr:spPr>
        <a:xfrm>
          <a:off x="19443700" y="5825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67" name="【一般廃棄物処理施設】&#10;一人当たり有形固定資産（償却資産）額平均値テキスト">
          <a:extLst>
            <a:ext uri="{FF2B5EF4-FFF2-40B4-BE49-F238E27FC236}">
              <a16:creationId xmlns:a16="http://schemas.microsoft.com/office/drawing/2014/main" id="{40D36CE6-2ECC-4747-BCF7-5B7670456F56}"/>
            </a:ext>
          </a:extLst>
        </xdr:cNvPr>
        <xdr:cNvSpPr txBox="1"/>
      </xdr:nvSpPr>
      <xdr:spPr>
        <a:xfrm>
          <a:off x="19547840" y="6433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68" name="フローチャート: 判断 567">
          <a:extLst>
            <a:ext uri="{FF2B5EF4-FFF2-40B4-BE49-F238E27FC236}">
              <a16:creationId xmlns:a16="http://schemas.microsoft.com/office/drawing/2014/main" id="{A8ABC788-0C7B-4E9B-AEC6-D9F620DD4852}"/>
            </a:ext>
          </a:extLst>
        </xdr:cNvPr>
        <xdr:cNvSpPr/>
      </xdr:nvSpPr>
      <xdr:spPr>
        <a:xfrm>
          <a:off x="19458940" y="657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69" name="フローチャート: 判断 568">
          <a:extLst>
            <a:ext uri="{FF2B5EF4-FFF2-40B4-BE49-F238E27FC236}">
              <a16:creationId xmlns:a16="http://schemas.microsoft.com/office/drawing/2014/main" id="{D4A6E1B7-AFAF-4AAD-B8FB-EA53418BCDED}"/>
            </a:ext>
          </a:extLst>
        </xdr:cNvPr>
        <xdr:cNvSpPr/>
      </xdr:nvSpPr>
      <xdr:spPr>
        <a:xfrm>
          <a:off x="18735040" y="6594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70" name="フローチャート: 判断 569">
          <a:extLst>
            <a:ext uri="{FF2B5EF4-FFF2-40B4-BE49-F238E27FC236}">
              <a16:creationId xmlns:a16="http://schemas.microsoft.com/office/drawing/2014/main" id="{F936FE60-C02F-4B7A-9932-AF4F3FEDB3D7}"/>
            </a:ext>
          </a:extLst>
        </xdr:cNvPr>
        <xdr:cNvSpPr/>
      </xdr:nvSpPr>
      <xdr:spPr>
        <a:xfrm>
          <a:off x="17937480" y="660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71" name="フローチャート: 判断 570">
          <a:extLst>
            <a:ext uri="{FF2B5EF4-FFF2-40B4-BE49-F238E27FC236}">
              <a16:creationId xmlns:a16="http://schemas.microsoft.com/office/drawing/2014/main" id="{A24260DA-6A52-490E-9B51-F7E8914BFBA9}"/>
            </a:ext>
          </a:extLst>
        </xdr:cNvPr>
        <xdr:cNvSpPr/>
      </xdr:nvSpPr>
      <xdr:spPr>
        <a:xfrm>
          <a:off x="17162780" y="661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72" name="フローチャート: 判断 571">
          <a:extLst>
            <a:ext uri="{FF2B5EF4-FFF2-40B4-BE49-F238E27FC236}">
              <a16:creationId xmlns:a16="http://schemas.microsoft.com/office/drawing/2014/main" id="{130C12A5-2B62-46EA-8944-135112A9A10D}"/>
            </a:ext>
          </a:extLst>
        </xdr:cNvPr>
        <xdr:cNvSpPr/>
      </xdr:nvSpPr>
      <xdr:spPr>
        <a:xfrm>
          <a:off x="16388080" y="6627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0D152630-A568-4408-9FC5-D6699C213E4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75E0D9E3-8529-4D4C-9F51-344069F1C68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8A52436-3185-4C52-ADEE-E0BA92DD354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51F03CA6-9512-479C-9815-1B6E9144A95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F0A8C05D-3002-4A6F-8959-A71CC080769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111640</xdr:rowOff>
    </xdr:from>
    <xdr:to>
      <xdr:col>116</xdr:col>
      <xdr:colOff>114300</xdr:colOff>
      <xdr:row>41</xdr:row>
      <xdr:rowOff>41790</xdr:rowOff>
    </xdr:to>
    <xdr:sp macro="" textlink="">
      <xdr:nvSpPr>
        <xdr:cNvPr id="578" name="楕円 577">
          <a:extLst>
            <a:ext uri="{FF2B5EF4-FFF2-40B4-BE49-F238E27FC236}">
              <a16:creationId xmlns:a16="http://schemas.microsoft.com/office/drawing/2014/main" id="{77A122D3-0C0C-4056-9172-8A84249734A8}"/>
            </a:ext>
          </a:extLst>
        </xdr:cNvPr>
        <xdr:cNvSpPr/>
      </xdr:nvSpPr>
      <xdr:spPr>
        <a:xfrm>
          <a:off x="19458940" y="6817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90067</xdr:rowOff>
    </xdr:from>
    <xdr:ext cx="534377" cy="259045"/>
    <xdr:sp macro="" textlink="">
      <xdr:nvSpPr>
        <xdr:cNvPr id="579" name="【一般廃棄物処理施設】&#10;一人当たり有形固定資産（償却資産）額該当値テキスト">
          <a:extLst>
            <a:ext uri="{FF2B5EF4-FFF2-40B4-BE49-F238E27FC236}">
              <a16:creationId xmlns:a16="http://schemas.microsoft.com/office/drawing/2014/main" id="{78F11FCB-DAAD-4984-AA76-B650A05851A6}"/>
            </a:ext>
          </a:extLst>
        </xdr:cNvPr>
        <xdr:cNvSpPr txBox="1"/>
      </xdr:nvSpPr>
      <xdr:spPr>
        <a:xfrm>
          <a:off x="19547840" y="67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117449</xdr:rowOff>
    </xdr:from>
    <xdr:to>
      <xdr:col>112</xdr:col>
      <xdr:colOff>38100</xdr:colOff>
      <xdr:row>41</xdr:row>
      <xdr:rowOff>47599</xdr:rowOff>
    </xdr:to>
    <xdr:sp macro="" textlink="">
      <xdr:nvSpPr>
        <xdr:cNvPr id="580" name="楕円 579">
          <a:extLst>
            <a:ext uri="{FF2B5EF4-FFF2-40B4-BE49-F238E27FC236}">
              <a16:creationId xmlns:a16="http://schemas.microsoft.com/office/drawing/2014/main" id="{2B7D9579-42F6-4F85-904F-D479798AC982}"/>
            </a:ext>
          </a:extLst>
        </xdr:cNvPr>
        <xdr:cNvSpPr/>
      </xdr:nvSpPr>
      <xdr:spPr>
        <a:xfrm>
          <a:off x="18735040" y="68230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162440</xdr:rowOff>
    </xdr:from>
    <xdr:to>
      <xdr:col>116</xdr:col>
      <xdr:colOff>63500</xdr:colOff>
      <xdr:row>40</xdr:row>
      <xdr:rowOff>168249</xdr:rowOff>
    </xdr:to>
    <xdr:cxnSp macro="">
      <xdr:nvCxnSpPr>
        <xdr:cNvPr id="581" name="直線コネクタ 580">
          <a:extLst>
            <a:ext uri="{FF2B5EF4-FFF2-40B4-BE49-F238E27FC236}">
              <a16:creationId xmlns:a16="http://schemas.microsoft.com/office/drawing/2014/main" id="{A5AD1497-B18C-4F41-BD50-DE04D6659499}"/>
            </a:ext>
          </a:extLst>
        </xdr:cNvPr>
        <xdr:cNvCxnSpPr/>
      </xdr:nvCxnSpPr>
      <xdr:spPr>
        <a:xfrm flipV="1">
          <a:off x="18778220" y="6868040"/>
          <a:ext cx="73152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138343</xdr:rowOff>
    </xdr:from>
    <xdr:to>
      <xdr:col>107</xdr:col>
      <xdr:colOff>101600</xdr:colOff>
      <xdr:row>41</xdr:row>
      <xdr:rowOff>68493</xdr:rowOff>
    </xdr:to>
    <xdr:sp macro="" textlink="">
      <xdr:nvSpPr>
        <xdr:cNvPr id="582" name="楕円 581">
          <a:extLst>
            <a:ext uri="{FF2B5EF4-FFF2-40B4-BE49-F238E27FC236}">
              <a16:creationId xmlns:a16="http://schemas.microsoft.com/office/drawing/2014/main" id="{0017F94E-C1D3-4715-B103-CE4BF9498694}"/>
            </a:ext>
          </a:extLst>
        </xdr:cNvPr>
        <xdr:cNvSpPr/>
      </xdr:nvSpPr>
      <xdr:spPr>
        <a:xfrm>
          <a:off x="17937480" y="6843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168249</xdr:rowOff>
    </xdr:from>
    <xdr:to>
      <xdr:col>111</xdr:col>
      <xdr:colOff>177800</xdr:colOff>
      <xdr:row>41</xdr:row>
      <xdr:rowOff>17693</xdr:rowOff>
    </xdr:to>
    <xdr:cxnSp macro="">
      <xdr:nvCxnSpPr>
        <xdr:cNvPr id="583" name="直線コネクタ 582">
          <a:extLst>
            <a:ext uri="{FF2B5EF4-FFF2-40B4-BE49-F238E27FC236}">
              <a16:creationId xmlns:a16="http://schemas.microsoft.com/office/drawing/2014/main" id="{C66DD2E3-C2DE-427F-9E45-B09487D7EAD9}"/>
            </a:ext>
          </a:extLst>
        </xdr:cNvPr>
        <xdr:cNvCxnSpPr/>
      </xdr:nvCxnSpPr>
      <xdr:spPr>
        <a:xfrm flipV="1">
          <a:off x="17988280" y="6873849"/>
          <a:ext cx="789940" cy="1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124312</xdr:rowOff>
    </xdr:from>
    <xdr:to>
      <xdr:col>102</xdr:col>
      <xdr:colOff>165100</xdr:colOff>
      <xdr:row>41</xdr:row>
      <xdr:rowOff>54462</xdr:rowOff>
    </xdr:to>
    <xdr:sp macro="" textlink="">
      <xdr:nvSpPr>
        <xdr:cNvPr id="584" name="楕円 583">
          <a:extLst>
            <a:ext uri="{FF2B5EF4-FFF2-40B4-BE49-F238E27FC236}">
              <a16:creationId xmlns:a16="http://schemas.microsoft.com/office/drawing/2014/main" id="{0D72B62B-81DE-4D17-BBCB-25B55F682F51}"/>
            </a:ext>
          </a:extLst>
        </xdr:cNvPr>
        <xdr:cNvSpPr/>
      </xdr:nvSpPr>
      <xdr:spPr>
        <a:xfrm>
          <a:off x="17162780" y="68299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3662</xdr:rowOff>
    </xdr:from>
    <xdr:to>
      <xdr:col>107</xdr:col>
      <xdr:colOff>50800</xdr:colOff>
      <xdr:row>41</xdr:row>
      <xdr:rowOff>17693</xdr:rowOff>
    </xdr:to>
    <xdr:cxnSp macro="">
      <xdr:nvCxnSpPr>
        <xdr:cNvPr id="585" name="直線コネクタ 584">
          <a:extLst>
            <a:ext uri="{FF2B5EF4-FFF2-40B4-BE49-F238E27FC236}">
              <a16:creationId xmlns:a16="http://schemas.microsoft.com/office/drawing/2014/main" id="{A255F00C-B88A-486D-8F3E-024DB5AB385B}"/>
            </a:ext>
          </a:extLst>
        </xdr:cNvPr>
        <xdr:cNvCxnSpPr/>
      </xdr:nvCxnSpPr>
      <xdr:spPr>
        <a:xfrm>
          <a:off x="17213580" y="6876902"/>
          <a:ext cx="774700" cy="1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127515</xdr:rowOff>
    </xdr:from>
    <xdr:to>
      <xdr:col>98</xdr:col>
      <xdr:colOff>38100</xdr:colOff>
      <xdr:row>41</xdr:row>
      <xdr:rowOff>57665</xdr:rowOff>
    </xdr:to>
    <xdr:sp macro="" textlink="">
      <xdr:nvSpPr>
        <xdr:cNvPr id="586" name="楕円 585">
          <a:extLst>
            <a:ext uri="{FF2B5EF4-FFF2-40B4-BE49-F238E27FC236}">
              <a16:creationId xmlns:a16="http://schemas.microsoft.com/office/drawing/2014/main" id="{77876EEF-796B-4CA1-BC7D-2BC416A44C9A}"/>
            </a:ext>
          </a:extLst>
        </xdr:cNvPr>
        <xdr:cNvSpPr/>
      </xdr:nvSpPr>
      <xdr:spPr>
        <a:xfrm>
          <a:off x="16388080" y="6833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3662</xdr:rowOff>
    </xdr:from>
    <xdr:to>
      <xdr:col>102</xdr:col>
      <xdr:colOff>114300</xdr:colOff>
      <xdr:row>41</xdr:row>
      <xdr:rowOff>6865</xdr:rowOff>
    </xdr:to>
    <xdr:cxnSp macro="">
      <xdr:nvCxnSpPr>
        <xdr:cNvPr id="587" name="直線コネクタ 586">
          <a:extLst>
            <a:ext uri="{FF2B5EF4-FFF2-40B4-BE49-F238E27FC236}">
              <a16:creationId xmlns:a16="http://schemas.microsoft.com/office/drawing/2014/main" id="{4E435A99-584C-4FA3-8FAE-E7B94143FD85}"/>
            </a:ext>
          </a:extLst>
        </xdr:cNvPr>
        <xdr:cNvCxnSpPr/>
      </xdr:nvCxnSpPr>
      <xdr:spPr>
        <a:xfrm flipV="1">
          <a:off x="16431260" y="6876902"/>
          <a:ext cx="782320" cy="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588" name="n_1aveValue【一般廃棄物処理施設】&#10;一人当たり有形固定資産（償却資産）額">
          <a:extLst>
            <a:ext uri="{FF2B5EF4-FFF2-40B4-BE49-F238E27FC236}">
              <a16:creationId xmlns:a16="http://schemas.microsoft.com/office/drawing/2014/main" id="{E722ED02-98B2-459E-AB09-E32E82E8DBF8}"/>
            </a:ext>
          </a:extLst>
        </xdr:cNvPr>
        <xdr:cNvSpPr txBox="1"/>
      </xdr:nvSpPr>
      <xdr:spPr>
        <a:xfrm>
          <a:off x="18496495" y="637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589" name="n_2aveValue【一般廃棄物処理施設】&#10;一人当たり有形固定資産（償却資産）額">
          <a:extLst>
            <a:ext uri="{FF2B5EF4-FFF2-40B4-BE49-F238E27FC236}">
              <a16:creationId xmlns:a16="http://schemas.microsoft.com/office/drawing/2014/main" id="{1342DF92-396D-4EA0-A5CE-9B927B72CCE0}"/>
            </a:ext>
          </a:extLst>
        </xdr:cNvPr>
        <xdr:cNvSpPr txBox="1"/>
      </xdr:nvSpPr>
      <xdr:spPr>
        <a:xfrm>
          <a:off x="17734495" y="638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590" name="n_3aveValue【一般廃棄物処理施設】&#10;一人当たり有形固定資産（償却資産）額">
          <a:extLst>
            <a:ext uri="{FF2B5EF4-FFF2-40B4-BE49-F238E27FC236}">
              <a16:creationId xmlns:a16="http://schemas.microsoft.com/office/drawing/2014/main" id="{A41C84B0-3EF5-4DD6-8799-E0FF5D5A345E}"/>
            </a:ext>
          </a:extLst>
        </xdr:cNvPr>
        <xdr:cNvSpPr txBox="1"/>
      </xdr:nvSpPr>
      <xdr:spPr>
        <a:xfrm>
          <a:off x="16936935" y="639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591" name="n_4aveValue【一般廃棄物処理施設】&#10;一人当たり有形固定資産（償却資産）額">
          <a:extLst>
            <a:ext uri="{FF2B5EF4-FFF2-40B4-BE49-F238E27FC236}">
              <a16:creationId xmlns:a16="http://schemas.microsoft.com/office/drawing/2014/main" id="{6FD883F3-69BF-48C2-A965-CA6FE4DA1C70}"/>
            </a:ext>
          </a:extLst>
        </xdr:cNvPr>
        <xdr:cNvSpPr txBox="1"/>
      </xdr:nvSpPr>
      <xdr:spPr>
        <a:xfrm>
          <a:off x="16162235" y="640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38726</xdr:rowOff>
    </xdr:from>
    <xdr:ext cx="534377" cy="259045"/>
    <xdr:sp macro="" textlink="">
      <xdr:nvSpPr>
        <xdr:cNvPr id="592" name="n_1mainValue【一般廃棄物処理施設】&#10;一人当たり有形固定資産（償却資産）額">
          <a:extLst>
            <a:ext uri="{FF2B5EF4-FFF2-40B4-BE49-F238E27FC236}">
              <a16:creationId xmlns:a16="http://schemas.microsoft.com/office/drawing/2014/main" id="{2C07F4DD-3946-45C9-B87A-76ECBB856585}"/>
            </a:ext>
          </a:extLst>
        </xdr:cNvPr>
        <xdr:cNvSpPr txBox="1"/>
      </xdr:nvSpPr>
      <xdr:spPr>
        <a:xfrm>
          <a:off x="18528811" y="691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59620</xdr:rowOff>
    </xdr:from>
    <xdr:ext cx="534377" cy="259045"/>
    <xdr:sp macro="" textlink="">
      <xdr:nvSpPr>
        <xdr:cNvPr id="593" name="n_2mainValue【一般廃棄物処理施設】&#10;一人当たり有形固定資産（償却資産）額">
          <a:extLst>
            <a:ext uri="{FF2B5EF4-FFF2-40B4-BE49-F238E27FC236}">
              <a16:creationId xmlns:a16="http://schemas.microsoft.com/office/drawing/2014/main" id="{99584549-25C7-41EE-B9D7-573FE2431E70}"/>
            </a:ext>
          </a:extLst>
        </xdr:cNvPr>
        <xdr:cNvSpPr txBox="1"/>
      </xdr:nvSpPr>
      <xdr:spPr>
        <a:xfrm>
          <a:off x="17766811" y="693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45589</xdr:rowOff>
    </xdr:from>
    <xdr:ext cx="534377" cy="259045"/>
    <xdr:sp macro="" textlink="">
      <xdr:nvSpPr>
        <xdr:cNvPr id="594" name="n_3mainValue【一般廃棄物処理施設】&#10;一人当たり有形固定資産（償却資産）額">
          <a:extLst>
            <a:ext uri="{FF2B5EF4-FFF2-40B4-BE49-F238E27FC236}">
              <a16:creationId xmlns:a16="http://schemas.microsoft.com/office/drawing/2014/main" id="{EB53824F-EA05-473F-8737-48B0FA140FD1}"/>
            </a:ext>
          </a:extLst>
        </xdr:cNvPr>
        <xdr:cNvSpPr txBox="1"/>
      </xdr:nvSpPr>
      <xdr:spPr>
        <a:xfrm>
          <a:off x="16969251" y="691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48792</xdr:rowOff>
    </xdr:from>
    <xdr:ext cx="534377" cy="259045"/>
    <xdr:sp macro="" textlink="">
      <xdr:nvSpPr>
        <xdr:cNvPr id="595" name="n_4mainValue【一般廃棄物処理施設】&#10;一人当たり有形固定資産（償却資産）額">
          <a:extLst>
            <a:ext uri="{FF2B5EF4-FFF2-40B4-BE49-F238E27FC236}">
              <a16:creationId xmlns:a16="http://schemas.microsoft.com/office/drawing/2014/main" id="{71124B72-51F6-4E73-BC1F-27D74E0AAD76}"/>
            </a:ext>
          </a:extLst>
        </xdr:cNvPr>
        <xdr:cNvSpPr txBox="1"/>
      </xdr:nvSpPr>
      <xdr:spPr>
        <a:xfrm>
          <a:off x="16194551" y="692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a:extLst>
            <a:ext uri="{FF2B5EF4-FFF2-40B4-BE49-F238E27FC236}">
              <a16:creationId xmlns:a16="http://schemas.microsoft.com/office/drawing/2014/main" id="{F2CE34DF-F30D-4EC9-B670-4D78BB80F5C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a:extLst>
            <a:ext uri="{FF2B5EF4-FFF2-40B4-BE49-F238E27FC236}">
              <a16:creationId xmlns:a16="http://schemas.microsoft.com/office/drawing/2014/main" id="{E35F8B22-A52A-499C-BAF6-3DA807ABFA3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a:extLst>
            <a:ext uri="{FF2B5EF4-FFF2-40B4-BE49-F238E27FC236}">
              <a16:creationId xmlns:a16="http://schemas.microsoft.com/office/drawing/2014/main" id="{8FCE3019-54F5-4535-878E-A670AC38E16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a:extLst>
            <a:ext uri="{FF2B5EF4-FFF2-40B4-BE49-F238E27FC236}">
              <a16:creationId xmlns:a16="http://schemas.microsoft.com/office/drawing/2014/main" id="{3003B757-4801-4E45-92E5-F288CC0DF15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a:extLst>
            <a:ext uri="{FF2B5EF4-FFF2-40B4-BE49-F238E27FC236}">
              <a16:creationId xmlns:a16="http://schemas.microsoft.com/office/drawing/2014/main" id="{30AC64CB-6603-4EED-8EA1-7B31EE3344C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a:extLst>
            <a:ext uri="{FF2B5EF4-FFF2-40B4-BE49-F238E27FC236}">
              <a16:creationId xmlns:a16="http://schemas.microsoft.com/office/drawing/2014/main" id="{29888D40-BA0A-4F1E-8A55-315F43097BF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a:extLst>
            <a:ext uri="{FF2B5EF4-FFF2-40B4-BE49-F238E27FC236}">
              <a16:creationId xmlns:a16="http://schemas.microsoft.com/office/drawing/2014/main" id="{774A6FF9-2B66-4955-9B04-1515ABAB213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a:extLst>
            <a:ext uri="{FF2B5EF4-FFF2-40B4-BE49-F238E27FC236}">
              <a16:creationId xmlns:a16="http://schemas.microsoft.com/office/drawing/2014/main" id="{BC20D491-A081-4309-987E-DC0664ED25A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a:extLst>
            <a:ext uri="{FF2B5EF4-FFF2-40B4-BE49-F238E27FC236}">
              <a16:creationId xmlns:a16="http://schemas.microsoft.com/office/drawing/2014/main" id="{66C27654-1181-4608-9391-8DF7A731F16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a:extLst>
            <a:ext uri="{FF2B5EF4-FFF2-40B4-BE49-F238E27FC236}">
              <a16:creationId xmlns:a16="http://schemas.microsoft.com/office/drawing/2014/main" id="{B7C771D1-9E71-4999-9BC8-F53ED77F084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6" name="テキスト ボックス 605">
          <a:extLst>
            <a:ext uri="{FF2B5EF4-FFF2-40B4-BE49-F238E27FC236}">
              <a16:creationId xmlns:a16="http://schemas.microsoft.com/office/drawing/2014/main" id="{9C87F07F-53D4-4E05-8539-872F1167D4C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7" name="直線コネクタ 606">
          <a:extLst>
            <a:ext uri="{FF2B5EF4-FFF2-40B4-BE49-F238E27FC236}">
              <a16:creationId xmlns:a16="http://schemas.microsoft.com/office/drawing/2014/main" id="{F44044E8-A14C-4707-8271-2447E31FF94C}"/>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8" name="テキスト ボックス 607">
          <a:extLst>
            <a:ext uri="{FF2B5EF4-FFF2-40B4-BE49-F238E27FC236}">
              <a16:creationId xmlns:a16="http://schemas.microsoft.com/office/drawing/2014/main" id="{447D0624-04D7-4A31-A4EE-9CB9D6D130EA}"/>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9" name="直線コネクタ 608">
          <a:extLst>
            <a:ext uri="{FF2B5EF4-FFF2-40B4-BE49-F238E27FC236}">
              <a16:creationId xmlns:a16="http://schemas.microsoft.com/office/drawing/2014/main" id="{91345EB4-423B-4C15-B3AC-CBD37E3E54D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0" name="テキスト ボックス 609">
          <a:extLst>
            <a:ext uri="{FF2B5EF4-FFF2-40B4-BE49-F238E27FC236}">
              <a16:creationId xmlns:a16="http://schemas.microsoft.com/office/drawing/2014/main" id="{A63D8A2D-F590-4270-BFF1-CA138B43EC1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1" name="直線コネクタ 610">
          <a:extLst>
            <a:ext uri="{FF2B5EF4-FFF2-40B4-BE49-F238E27FC236}">
              <a16:creationId xmlns:a16="http://schemas.microsoft.com/office/drawing/2014/main" id="{91B0BBD1-0F94-42AA-803B-016C51CF73F1}"/>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2" name="テキスト ボックス 611">
          <a:extLst>
            <a:ext uri="{FF2B5EF4-FFF2-40B4-BE49-F238E27FC236}">
              <a16:creationId xmlns:a16="http://schemas.microsoft.com/office/drawing/2014/main" id="{7A556482-96BE-4BF7-B209-D6FD715E630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3" name="直線コネクタ 612">
          <a:extLst>
            <a:ext uri="{FF2B5EF4-FFF2-40B4-BE49-F238E27FC236}">
              <a16:creationId xmlns:a16="http://schemas.microsoft.com/office/drawing/2014/main" id="{CB4B6676-713E-438F-872E-6AB5369F9A8F}"/>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4" name="テキスト ボックス 613">
          <a:extLst>
            <a:ext uri="{FF2B5EF4-FFF2-40B4-BE49-F238E27FC236}">
              <a16:creationId xmlns:a16="http://schemas.microsoft.com/office/drawing/2014/main" id="{CA870D18-77B2-4DC2-87D7-88CB31C2F19B}"/>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5" name="直線コネクタ 614">
          <a:extLst>
            <a:ext uri="{FF2B5EF4-FFF2-40B4-BE49-F238E27FC236}">
              <a16:creationId xmlns:a16="http://schemas.microsoft.com/office/drawing/2014/main" id="{E6DAA54A-3963-493C-967A-5F302E705E8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6" name="テキスト ボックス 615">
          <a:extLst>
            <a:ext uri="{FF2B5EF4-FFF2-40B4-BE49-F238E27FC236}">
              <a16:creationId xmlns:a16="http://schemas.microsoft.com/office/drawing/2014/main" id="{4CE24DB6-D19B-4814-BD1A-BE3618D00AD8}"/>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A5A05D54-ACB5-4420-AE72-F9A4F15A73C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8" name="テキスト ボックス 617">
          <a:extLst>
            <a:ext uri="{FF2B5EF4-FFF2-40B4-BE49-F238E27FC236}">
              <a16:creationId xmlns:a16="http://schemas.microsoft.com/office/drawing/2014/main" id="{111C8D42-3AC9-43BA-9FB5-1284436FD185}"/>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保健センター・保健所】&#10;有形固定資産減価償却率グラフ枠">
          <a:extLst>
            <a:ext uri="{FF2B5EF4-FFF2-40B4-BE49-F238E27FC236}">
              <a16:creationId xmlns:a16="http://schemas.microsoft.com/office/drawing/2014/main" id="{A5AC1232-4DA5-43B1-A1B0-7E8303FFF0A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20" name="直線コネクタ 619">
          <a:extLst>
            <a:ext uri="{FF2B5EF4-FFF2-40B4-BE49-F238E27FC236}">
              <a16:creationId xmlns:a16="http://schemas.microsoft.com/office/drawing/2014/main" id="{73AF8305-341E-477B-8DA1-762CF7812190}"/>
            </a:ext>
          </a:extLst>
        </xdr:cNvPr>
        <xdr:cNvCxnSpPr/>
      </xdr:nvCxnSpPr>
      <xdr:spPr>
        <a:xfrm flipV="1">
          <a:off x="14375764"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1" name="【保健センター・保健所】&#10;有形固定資産減価償却率最小値テキスト">
          <a:extLst>
            <a:ext uri="{FF2B5EF4-FFF2-40B4-BE49-F238E27FC236}">
              <a16:creationId xmlns:a16="http://schemas.microsoft.com/office/drawing/2014/main" id="{A6F3F237-929C-4894-8782-BEDC8A355F13}"/>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2" name="直線コネクタ 621">
          <a:extLst>
            <a:ext uri="{FF2B5EF4-FFF2-40B4-BE49-F238E27FC236}">
              <a16:creationId xmlns:a16="http://schemas.microsoft.com/office/drawing/2014/main" id="{034CBDA1-9460-465F-8E6C-1B5EA36E5CD3}"/>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23" name="【保健センター・保健所】&#10;有形固定資産減価償却率最大値テキスト">
          <a:extLst>
            <a:ext uri="{FF2B5EF4-FFF2-40B4-BE49-F238E27FC236}">
              <a16:creationId xmlns:a16="http://schemas.microsoft.com/office/drawing/2014/main" id="{6451A91D-FBC8-4CC4-8B9C-904C94DC95CC}"/>
            </a:ext>
          </a:extLst>
        </xdr:cNvPr>
        <xdr:cNvSpPr txBox="1"/>
      </xdr:nvSpPr>
      <xdr:spPr>
        <a:xfrm>
          <a:off x="1441450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24" name="直線コネクタ 623">
          <a:extLst>
            <a:ext uri="{FF2B5EF4-FFF2-40B4-BE49-F238E27FC236}">
              <a16:creationId xmlns:a16="http://schemas.microsoft.com/office/drawing/2014/main" id="{9FCF740C-E0D6-4F2E-9F18-43A2F55241C5}"/>
            </a:ext>
          </a:extLst>
        </xdr:cNvPr>
        <xdr:cNvCxnSpPr/>
      </xdr:nvCxnSpPr>
      <xdr:spPr>
        <a:xfrm>
          <a:off x="1428750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25" name="【保健センター・保健所】&#10;有形固定資産減価償却率平均値テキスト">
          <a:extLst>
            <a:ext uri="{FF2B5EF4-FFF2-40B4-BE49-F238E27FC236}">
              <a16:creationId xmlns:a16="http://schemas.microsoft.com/office/drawing/2014/main" id="{354EE13E-41C0-4AE9-8A9C-7125A24B578B}"/>
            </a:ext>
          </a:extLst>
        </xdr:cNvPr>
        <xdr:cNvSpPr txBox="1"/>
      </xdr:nvSpPr>
      <xdr:spPr>
        <a:xfrm>
          <a:off x="14414500" y="974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26" name="フローチャート: 判断 625">
          <a:extLst>
            <a:ext uri="{FF2B5EF4-FFF2-40B4-BE49-F238E27FC236}">
              <a16:creationId xmlns:a16="http://schemas.microsoft.com/office/drawing/2014/main" id="{C8901DE0-4049-46BE-B172-03BD79E7C439}"/>
            </a:ext>
          </a:extLst>
        </xdr:cNvPr>
        <xdr:cNvSpPr/>
      </xdr:nvSpPr>
      <xdr:spPr>
        <a:xfrm>
          <a:off x="14325600" y="98933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27" name="フローチャート: 判断 626">
          <a:extLst>
            <a:ext uri="{FF2B5EF4-FFF2-40B4-BE49-F238E27FC236}">
              <a16:creationId xmlns:a16="http://schemas.microsoft.com/office/drawing/2014/main" id="{FCCBB6ED-A729-4046-8E1B-9C253FB2FFF1}"/>
            </a:ext>
          </a:extLst>
        </xdr:cNvPr>
        <xdr:cNvSpPr/>
      </xdr:nvSpPr>
      <xdr:spPr>
        <a:xfrm>
          <a:off x="1357884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28" name="フローチャート: 判断 627">
          <a:extLst>
            <a:ext uri="{FF2B5EF4-FFF2-40B4-BE49-F238E27FC236}">
              <a16:creationId xmlns:a16="http://schemas.microsoft.com/office/drawing/2014/main" id="{8F6F7E08-B489-432D-848E-BF307532DEF9}"/>
            </a:ext>
          </a:extLst>
        </xdr:cNvPr>
        <xdr:cNvSpPr/>
      </xdr:nvSpPr>
      <xdr:spPr>
        <a:xfrm>
          <a:off x="1280414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29" name="フローチャート: 判断 628">
          <a:extLst>
            <a:ext uri="{FF2B5EF4-FFF2-40B4-BE49-F238E27FC236}">
              <a16:creationId xmlns:a16="http://schemas.microsoft.com/office/drawing/2014/main" id="{1BF98C45-010A-4EC1-9979-7FF31AFC770B}"/>
            </a:ext>
          </a:extLst>
        </xdr:cNvPr>
        <xdr:cNvSpPr/>
      </xdr:nvSpPr>
      <xdr:spPr>
        <a:xfrm>
          <a:off x="12029440" y="9779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30" name="フローチャート: 判断 629">
          <a:extLst>
            <a:ext uri="{FF2B5EF4-FFF2-40B4-BE49-F238E27FC236}">
              <a16:creationId xmlns:a16="http://schemas.microsoft.com/office/drawing/2014/main" id="{54CE177E-4A4D-46FE-A61E-1940C9EB17FA}"/>
            </a:ext>
          </a:extLst>
        </xdr:cNvPr>
        <xdr:cNvSpPr/>
      </xdr:nvSpPr>
      <xdr:spPr>
        <a:xfrm>
          <a:off x="1123188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73E4BCAA-F5E1-4EED-9496-DD40AF1A288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993266BD-77A0-4997-BDEB-4ECF76DBE00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BFA39FA9-4A62-4A5F-985C-E85E6D17844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C6B19BEB-65F7-49F4-9EB2-9DFC9D4F991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DF7928CB-3028-47C8-8911-BFF05F7B986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636" name="楕円 635">
          <a:extLst>
            <a:ext uri="{FF2B5EF4-FFF2-40B4-BE49-F238E27FC236}">
              <a16:creationId xmlns:a16="http://schemas.microsoft.com/office/drawing/2014/main" id="{C2AA4476-D1AD-4F5E-94A1-2347A5689C90}"/>
            </a:ext>
          </a:extLst>
        </xdr:cNvPr>
        <xdr:cNvSpPr/>
      </xdr:nvSpPr>
      <xdr:spPr>
        <a:xfrm>
          <a:off x="14325600" y="100838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3827</xdr:rowOff>
    </xdr:from>
    <xdr:ext cx="405111" cy="259045"/>
    <xdr:sp macro="" textlink="">
      <xdr:nvSpPr>
        <xdr:cNvPr id="637" name="【保健センター・保健所】&#10;有形固定資産減価償却率該当値テキスト">
          <a:extLst>
            <a:ext uri="{FF2B5EF4-FFF2-40B4-BE49-F238E27FC236}">
              <a16:creationId xmlns:a16="http://schemas.microsoft.com/office/drawing/2014/main" id="{3848D5F4-54C7-4CA6-89B1-D4712C7F71CA}"/>
            </a:ext>
          </a:extLst>
        </xdr:cNvPr>
        <xdr:cNvSpPr txBox="1"/>
      </xdr:nvSpPr>
      <xdr:spPr>
        <a:xfrm>
          <a:off x="14414500"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xdr:rowOff>
    </xdr:from>
    <xdr:to>
      <xdr:col>81</xdr:col>
      <xdr:colOff>101600</xdr:colOff>
      <xdr:row>59</xdr:row>
      <xdr:rowOff>102235</xdr:rowOff>
    </xdr:to>
    <xdr:sp macro="" textlink="">
      <xdr:nvSpPr>
        <xdr:cNvPr id="638" name="楕円 637">
          <a:extLst>
            <a:ext uri="{FF2B5EF4-FFF2-40B4-BE49-F238E27FC236}">
              <a16:creationId xmlns:a16="http://schemas.microsoft.com/office/drawing/2014/main" id="{B8D66E0D-B135-419D-A7C1-CFD1FC347530}"/>
            </a:ext>
          </a:extLst>
        </xdr:cNvPr>
        <xdr:cNvSpPr/>
      </xdr:nvSpPr>
      <xdr:spPr>
        <a:xfrm>
          <a:off x="1357884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51435</xdr:rowOff>
    </xdr:from>
    <xdr:to>
      <xdr:col>85</xdr:col>
      <xdr:colOff>127000</xdr:colOff>
      <xdr:row>60</xdr:row>
      <xdr:rowOff>76200</xdr:rowOff>
    </xdr:to>
    <xdr:cxnSp macro="">
      <xdr:nvCxnSpPr>
        <xdr:cNvPr id="639" name="直線コネクタ 638">
          <a:extLst>
            <a:ext uri="{FF2B5EF4-FFF2-40B4-BE49-F238E27FC236}">
              <a16:creationId xmlns:a16="http://schemas.microsoft.com/office/drawing/2014/main" id="{CA24808B-DCD7-4DF2-B7C8-ADEBF023EAF8}"/>
            </a:ext>
          </a:extLst>
        </xdr:cNvPr>
        <xdr:cNvCxnSpPr/>
      </xdr:nvCxnSpPr>
      <xdr:spPr>
        <a:xfrm>
          <a:off x="13629640" y="9942195"/>
          <a:ext cx="74676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111125</xdr:rowOff>
    </xdr:from>
    <xdr:to>
      <xdr:col>76</xdr:col>
      <xdr:colOff>165100</xdr:colOff>
      <xdr:row>59</xdr:row>
      <xdr:rowOff>41275</xdr:rowOff>
    </xdr:to>
    <xdr:sp macro="" textlink="">
      <xdr:nvSpPr>
        <xdr:cNvPr id="640" name="楕円 639">
          <a:extLst>
            <a:ext uri="{FF2B5EF4-FFF2-40B4-BE49-F238E27FC236}">
              <a16:creationId xmlns:a16="http://schemas.microsoft.com/office/drawing/2014/main" id="{4704C98A-504D-4145-A9DC-F010D813F049}"/>
            </a:ext>
          </a:extLst>
        </xdr:cNvPr>
        <xdr:cNvSpPr/>
      </xdr:nvSpPr>
      <xdr:spPr>
        <a:xfrm>
          <a:off x="12804140" y="9834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161925</xdr:rowOff>
    </xdr:from>
    <xdr:to>
      <xdr:col>81</xdr:col>
      <xdr:colOff>50800</xdr:colOff>
      <xdr:row>59</xdr:row>
      <xdr:rowOff>51435</xdr:rowOff>
    </xdr:to>
    <xdr:cxnSp macro="">
      <xdr:nvCxnSpPr>
        <xdr:cNvPr id="641" name="直線コネクタ 640">
          <a:extLst>
            <a:ext uri="{FF2B5EF4-FFF2-40B4-BE49-F238E27FC236}">
              <a16:creationId xmlns:a16="http://schemas.microsoft.com/office/drawing/2014/main" id="{578E8AC6-DE24-4978-A017-227B2F282EA6}"/>
            </a:ext>
          </a:extLst>
        </xdr:cNvPr>
        <xdr:cNvCxnSpPr/>
      </xdr:nvCxnSpPr>
      <xdr:spPr>
        <a:xfrm>
          <a:off x="12854940" y="9885045"/>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642" name="楕円 641">
          <a:extLst>
            <a:ext uri="{FF2B5EF4-FFF2-40B4-BE49-F238E27FC236}">
              <a16:creationId xmlns:a16="http://schemas.microsoft.com/office/drawing/2014/main" id="{514E733F-DE87-4F7E-91FD-6AA0C7F96EE2}"/>
            </a:ext>
          </a:extLst>
        </xdr:cNvPr>
        <xdr:cNvSpPr/>
      </xdr:nvSpPr>
      <xdr:spPr>
        <a:xfrm>
          <a:off x="12029440" y="979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58</xdr:row>
      <xdr:rowOff>161925</xdr:rowOff>
    </xdr:to>
    <xdr:cxnSp macro="">
      <xdr:nvCxnSpPr>
        <xdr:cNvPr id="643" name="直線コネクタ 642">
          <a:extLst>
            <a:ext uri="{FF2B5EF4-FFF2-40B4-BE49-F238E27FC236}">
              <a16:creationId xmlns:a16="http://schemas.microsoft.com/office/drawing/2014/main" id="{F79A2228-37D8-41AC-AA8F-CB3D6046E248}"/>
            </a:ext>
          </a:extLst>
        </xdr:cNvPr>
        <xdr:cNvCxnSpPr/>
      </xdr:nvCxnSpPr>
      <xdr:spPr>
        <a:xfrm>
          <a:off x="12072620" y="984885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33020</xdr:rowOff>
    </xdr:from>
    <xdr:to>
      <xdr:col>67</xdr:col>
      <xdr:colOff>101600</xdr:colOff>
      <xdr:row>58</xdr:row>
      <xdr:rowOff>134620</xdr:rowOff>
    </xdr:to>
    <xdr:sp macro="" textlink="">
      <xdr:nvSpPr>
        <xdr:cNvPr id="644" name="楕円 643">
          <a:extLst>
            <a:ext uri="{FF2B5EF4-FFF2-40B4-BE49-F238E27FC236}">
              <a16:creationId xmlns:a16="http://schemas.microsoft.com/office/drawing/2014/main" id="{25D75B0C-F924-442D-858C-476BABF69274}"/>
            </a:ext>
          </a:extLst>
        </xdr:cNvPr>
        <xdr:cNvSpPr/>
      </xdr:nvSpPr>
      <xdr:spPr>
        <a:xfrm>
          <a:off x="1123188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83820</xdr:rowOff>
    </xdr:from>
    <xdr:to>
      <xdr:col>71</xdr:col>
      <xdr:colOff>177800</xdr:colOff>
      <xdr:row>58</xdr:row>
      <xdr:rowOff>125730</xdr:rowOff>
    </xdr:to>
    <xdr:cxnSp macro="">
      <xdr:nvCxnSpPr>
        <xdr:cNvPr id="645" name="直線コネクタ 644">
          <a:extLst>
            <a:ext uri="{FF2B5EF4-FFF2-40B4-BE49-F238E27FC236}">
              <a16:creationId xmlns:a16="http://schemas.microsoft.com/office/drawing/2014/main" id="{D1152D11-4237-4757-B398-038075D81A8E}"/>
            </a:ext>
          </a:extLst>
        </xdr:cNvPr>
        <xdr:cNvCxnSpPr/>
      </xdr:nvCxnSpPr>
      <xdr:spPr>
        <a:xfrm>
          <a:off x="11282680" y="980694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46" name="n_1aveValue【保健センター・保健所】&#10;有形固定資産減価償却率">
          <a:extLst>
            <a:ext uri="{FF2B5EF4-FFF2-40B4-BE49-F238E27FC236}">
              <a16:creationId xmlns:a16="http://schemas.microsoft.com/office/drawing/2014/main" id="{F24BBAA5-6666-4238-BDEC-280B562742B0}"/>
            </a:ext>
          </a:extLst>
        </xdr:cNvPr>
        <xdr:cNvSpPr txBox="1"/>
      </xdr:nvSpPr>
      <xdr:spPr>
        <a:xfrm>
          <a:off x="134372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647" name="n_2aveValue【保健センター・保健所】&#10;有形固定資産減価償却率">
          <a:extLst>
            <a:ext uri="{FF2B5EF4-FFF2-40B4-BE49-F238E27FC236}">
              <a16:creationId xmlns:a16="http://schemas.microsoft.com/office/drawing/2014/main" id="{91A1F175-EB6A-4F58-A5B5-F3FAEF8A77B2}"/>
            </a:ext>
          </a:extLst>
        </xdr:cNvPr>
        <xdr:cNvSpPr txBox="1"/>
      </xdr:nvSpPr>
      <xdr:spPr>
        <a:xfrm>
          <a:off x="12675244" y="992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48" name="n_3aveValue【保健センター・保健所】&#10;有形固定資産減価償却率">
          <a:extLst>
            <a:ext uri="{FF2B5EF4-FFF2-40B4-BE49-F238E27FC236}">
              <a16:creationId xmlns:a16="http://schemas.microsoft.com/office/drawing/2014/main" id="{AD2D5E6A-E8D1-46EA-B721-B3DECB090665}"/>
            </a:ext>
          </a:extLst>
        </xdr:cNvPr>
        <xdr:cNvSpPr txBox="1"/>
      </xdr:nvSpPr>
      <xdr:spPr>
        <a:xfrm>
          <a:off x="119005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49" name="n_4aveValue【保健センター・保健所】&#10;有形固定資産減価償却率">
          <a:extLst>
            <a:ext uri="{FF2B5EF4-FFF2-40B4-BE49-F238E27FC236}">
              <a16:creationId xmlns:a16="http://schemas.microsoft.com/office/drawing/2014/main" id="{52A81223-B642-4E4B-9546-907EBB8A78E6}"/>
            </a:ext>
          </a:extLst>
        </xdr:cNvPr>
        <xdr:cNvSpPr txBox="1"/>
      </xdr:nvSpPr>
      <xdr:spPr>
        <a:xfrm>
          <a:off x="11102984"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93362</xdr:rowOff>
    </xdr:from>
    <xdr:ext cx="405111" cy="259045"/>
    <xdr:sp macro="" textlink="">
      <xdr:nvSpPr>
        <xdr:cNvPr id="650" name="n_1mainValue【保健センター・保健所】&#10;有形固定資産減価償却率">
          <a:extLst>
            <a:ext uri="{FF2B5EF4-FFF2-40B4-BE49-F238E27FC236}">
              <a16:creationId xmlns:a16="http://schemas.microsoft.com/office/drawing/2014/main" id="{E846FFF3-7FD8-40D2-9CD1-482415776ED6}"/>
            </a:ext>
          </a:extLst>
        </xdr:cNvPr>
        <xdr:cNvSpPr txBox="1"/>
      </xdr:nvSpPr>
      <xdr:spPr>
        <a:xfrm>
          <a:off x="134372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57802</xdr:rowOff>
    </xdr:from>
    <xdr:ext cx="405111" cy="259045"/>
    <xdr:sp macro="" textlink="">
      <xdr:nvSpPr>
        <xdr:cNvPr id="651" name="n_2mainValue【保健センター・保健所】&#10;有形固定資産減価償却率">
          <a:extLst>
            <a:ext uri="{FF2B5EF4-FFF2-40B4-BE49-F238E27FC236}">
              <a16:creationId xmlns:a16="http://schemas.microsoft.com/office/drawing/2014/main" id="{1A462D79-E7F8-4791-BD03-BCA352467EAC}"/>
            </a:ext>
          </a:extLst>
        </xdr:cNvPr>
        <xdr:cNvSpPr txBox="1"/>
      </xdr:nvSpPr>
      <xdr:spPr>
        <a:xfrm>
          <a:off x="126752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652" name="n_3mainValue【保健センター・保健所】&#10;有形固定資産減価償却率">
          <a:extLst>
            <a:ext uri="{FF2B5EF4-FFF2-40B4-BE49-F238E27FC236}">
              <a16:creationId xmlns:a16="http://schemas.microsoft.com/office/drawing/2014/main" id="{19902CE2-463A-42D1-AC37-FB96A79824A9}"/>
            </a:ext>
          </a:extLst>
        </xdr:cNvPr>
        <xdr:cNvSpPr txBox="1"/>
      </xdr:nvSpPr>
      <xdr:spPr>
        <a:xfrm>
          <a:off x="11900544" y="989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151147</xdr:rowOff>
    </xdr:from>
    <xdr:ext cx="405111" cy="259045"/>
    <xdr:sp macro="" textlink="">
      <xdr:nvSpPr>
        <xdr:cNvPr id="653" name="n_4mainValue【保健センター・保健所】&#10;有形固定資産減価償却率">
          <a:extLst>
            <a:ext uri="{FF2B5EF4-FFF2-40B4-BE49-F238E27FC236}">
              <a16:creationId xmlns:a16="http://schemas.microsoft.com/office/drawing/2014/main" id="{AC59563A-F9FA-4CC4-AD23-8B59FD2ED4EF}"/>
            </a:ext>
          </a:extLst>
        </xdr:cNvPr>
        <xdr:cNvSpPr txBox="1"/>
      </xdr:nvSpPr>
      <xdr:spPr>
        <a:xfrm>
          <a:off x="1110298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F5F5C191-E45B-4680-BEA6-84B253B404A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9AF32BF4-658F-4A68-A6F7-22322970AC2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DBB6D36F-5188-4C52-93BF-A7DB82E9A59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8F37FE07-EF8A-4BC4-AAA8-2310F9FECA1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8C5B1249-769F-401A-837B-9EE4A22CB3A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733D003F-706A-4916-9A31-BD504C92869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34ED1731-C1B4-42C4-90BF-2572B5139C8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66137560-5BF9-46C1-99B8-15156A6A95A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C205D511-A3CA-40ED-A5D1-1909A82D223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76CE31AE-E88E-427F-AA0C-333A09DAEE3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4" name="直線コネクタ 663">
          <a:extLst>
            <a:ext uri="{FF2B5EF4-FFF2-40B4-BE49-F238E27FC236}">
              <a16:creationId xmlns:a16="http://schemas.microsoft.com/office/drawing/2014/main" id="{CCD42268-6AD0-4764-B096-0CA1B4EDFC3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5" name="テキスト ボックス 664">
          <a:extLst>
            <a:ext uri="{FF2B5EF4-FFF2-40B4-BE49-F238E27FC236}">
              <a16:creationId xmlns:a16="http://schemas.microsoft.com/office/drawing/2014/main" id="{5B1166FF-A0D4-4D07-9527-17E7E816044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6" name="直線コネクタ 665">
          <a:extLst>
            <a:ext uri="{FF2B5EF4-FFF2-40B4-BE49-F238E27FC236}">
              <a16:creationId xmlns:a16="http://schemas.microsoft.com/office/drawing/2014/main" id="{D1775596-AE68-40EE-92E7-60E868E63D8C}"/>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7" name="テキスト ボックス 666">
          <a:extLst>
            <a:ext uri="{FF2B5EF4-FFF2-40B4-BE49-F238E27FC236}">
              <a16:creationId xmlns:a16="http://schemas.microsoft.com/office/drawing/2014/main" id="{F15E4BC6-DAC2-4178-BB6A-54BFE5269554}"/>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8" name="直線コネクタ 667">
          <a:extLst>
            <a:ext uri="{FF2B5EF4-FFF2-40B4-BE49-F238E27FC236}">
              <a16:creationId xmlns:a16="http://schemas.microsoft.com/office/drawing/2014/main" id="{0029D27C-D6CF-4736-B03B-E97A288BEE82}"/>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9" name="テキスト ボックス 668">
          <a:extLst>
            <a:ext uri="{FF2B5EF4-FFF2-40B4-BE49-F238E27FC236}">
              <a16:creationId xmlns:a16="http://schemas.microsoft.com/office/drawing/2014/main" id="{BD66BF2F-5919-44BD-898C-2A308B0314A5}"/>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0" name="直線コネクタ 669">
          <a:extLst>
            <a:ext uri="{FF2B5EF4-FFF2-40B4-BE49-F238E27FC236}">
              <a16:creationId xmlns:a16="http://schemas.microsoft.com/office/drawing/2014/main" id="{EE762386-9D71-4E9A-8CD1-ABAFD3FFEEE8}"/>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1" name="テキスト ボックス 670">
          <a:extLst>
            <a:ext uri="{FF2B5EF4-FFF2-40B4-BE49-F238E27FC236}">
              <a16:creationId xmlns:a16="http://schemas.microsoft.com/office/drawing/2014/main" id="{2CA7479B-383F-46F5-B1FD-350E965B54E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2" name="直線コネクタ 671">
          <a:extLst>
            <a:ext uri="{FF2B5EF4-FFF2-40B4-BE49-F238E27FC236}">
              <a16:creationId xmlns:a16="http://schemas.microsoft.com/office/drawing/2014/main" id="{11A2F89B-5967-4528-AFAF-D7481176877C}"/>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3" name="テキスト ボックス 672">
          <a:extLst>
            <a:ext uri="{FF2B5EF4-FFF2-40B4-BE49-F238E27FC236}">
              <a16:creationId xmlns:a16="http://schemas.microsoft.com/office/drawing/2014/main" id="{4B04F204-A7A5-4E7C-AA88-0AB6047A81CE}"/>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a:extLst>
            <a:ext uri="{FF2B5EF4-FFF2-40B4-BE49-F238E27FC236}">
              <a16:creationId xmlns:a16="http://schemas.microsoft.com/office/drawing/2014/main" id="{30EDF758-DF50-4895-A306-85AF1F89EFA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a:extLst>
            <a:ext uri="{FF2B5EF4-FFF2-40B4-BE49-F238E27FC236}">
              <a16:creationId xmlns:a16="http://schemas.microsoft.com/office/drawing/2014/main" id="{790AB914-277C-4434-BDCD-3F387F5534F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保健センター・保健所】&#10;一人当たり面積グラフ枠">
          <a:extLst>
            <a:ext uri="{FF2B5EF4-FFF2-40B4-BE49-F238E27FC236}">
              <a16:creationId xmlns:a16="http://schemas.microsoft.com/office/drawing/2014/main" id="{ED081101-2601-4EC2-8547-C4AFF4114E4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77" name="直線コネクタ 676">
          <a:extLst>
            <a:ext uri="{FF2B5EF4-FFF2-40B4-BE49-F238E27FC236}">
              <a16:creationId xmlns:a16="http://schemas.microsoft.com/office/drawing/2014/main" id="{98B208E4-2AD3-438F-99A7-FC21052F46A8}"/>
            </a:ext>
          </a:extLst>
        </xdr:cNvPr>
        <xdr:cNvCxnSpPr/>
      </xdr:nvCxnSpPr>
      <xdr:spPr>
        <a:xfrm flipV="1">
          <a:off x="19509104" y="928497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78" name="【保健センター・保健所】&#10;一人当たり面積最小値テキスト">
          <a:extLst>
            <a:ext uri="{FF2B5EF4-FFF2-40B4-BE49-F238E27FC236}">
              <a16:creationId xmlns:a16="http://schemas.microsoft.com/office/drawing/2014/main" id="{1733DBB8-02F1-4BAD-844D-107E0EB9C06B}"/>
            </a:ext>
          </a:extLst>
        </xdr:cNvPr>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79" name="直線コネクタ 678">
          <a:extLst>
            <a:ext uri="{FF2B5EF4-FFF2-40B4-BE49-F238E27FC236}">
              <a16:creationId xmlns:a16="http://schemas.microsoft.com/office/drawing/2014/main" id="{4EB8B475-E230-4040-80B6-5CC07AA2E0DB}"/>
            </a:ext>
          </a:extLst>
        </xdr:cNvPr>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80" name="【保健センター・保健所】&#10;一人当たり面積最大値テキスト">
          <a:extLst>
            <a:ext uri="{FF2B5EF4-FFF2-40B4-BE49-F238E27FC236}">
              <a16:creationId xmlns:a16="http://schemas.microsoft.com/office/drawing/2014/main" id="{7C8D414A-07A8-4252-87BE-DAC3F937A909}"/>
            </a:ext>
          </a:extLst>
        </xdr:cNvPr>
        <xdr:cNvSpPr txBox="1"/>
      </xdr:nvSpPr>
      <xdr:spPr>
        <a:xfrm>
          <a:off x="19547840" y="90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81" name="直線コネクタ 680">
          <a:extLst>
            <a:ext uri="{FF2B5EF4-FFF2-40B4-BE49-F238E27FC236}">
              <a16:creationId xmlns:a16="http://schemas.microsoft.com/office/drawing/2014/main" id="{47DE5075-5F64-42B6-824F-6AAB52794150}"/>
            </a:ext>
          </a:extLst>
        </xdr:cNvPr>
        <xdr:cNvCxnSpPr/>
      </xdr:nvCxnSpPr>
      <xdr:spPr>
        <a:xfrm>
          <a:off x="194437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82" name="【保健センター・保健所】&#10;一人当たり面積平均値テキスト">
          <a:extLst>
            <a:ext uri="{FF2B5EF4-FFF2-40B4-BE49-F238E27FC236}">
              <a16:creationId xmlns:a16="http://schemas.microsoft.com/office/drawing/2014/main" id="{F826CB98-9239-45CD-8593-5A0C6E990D19}"/>
            </a:ext>
          </a:extLst>
        </xdr:cNvPr>
        <xdr:cNvSpPr txBox="1"/>
      </xdr:nvSpPr>
      <xdr:spPr>
        <a:xfrm>
          <a:off x="19547840" y="1043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83" name="フローチャート: 判断 682">
          <a:extLst>
            <a:ext uri="{FF2B5EF4-FFF2-40B4-BE49-F238E27FC236}">
              <a16:creationId xmlns:a16="http://schemas.microsoft.com/office/drawing/2014/main" id="{800C9DAF-E002-4A78-8EA7-8BECEFA3A434}"/>
            </a:ext>
          </a:extLst>
        </xdr:cNvPr>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84" name="フローチャート: 判断 683">
          <a:extLst>
            <a:ext uri="{FF2B5EF4-FFF2-40B4-BE49-F238E27FC236}">
              <a16:creationId xmlns:a16="http://schemas.microsoft.com/office/drawing/2014/main" id="{3AE17C93-A8C9-41F6-8A9A-4023794363F7}"/>
            </a:ext>
          </a:extLst>
        </xdr:cNvPr>
        <xdr:cNvSpPr/>
      </xdr:nvSpPr>
      <xdr:spPr>
        <a:xfrm>
          <a:off x="18735040" y="10460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85" name="フローチャート: 判断 684">
          <a:extLst>
            <a:ext uri="{FF2B5EF4-FFF2-40B4-BE49-F238E27FC236}">
              <a16:creationId xmlns:a16="http://schemas.microsoft.com/office/drawing/2014/main" id="{F4C85D45-DA74-443C-8D56-15471F71F4C9}"/>
            </a:ext>
          </a:extLst>
        </xdr:cNvPr>
        <xdr:cNvSpPr/>
      </xdr:nvSpPr>
      <xdr:spPr>
        <a:xfrm>
          <a:off x="1793748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86" name="フローチャート: 判断 685">
          <a:extLst>
            <a:ext uri="{FF2B5EF4-FFF2-40B4-BE49-F238E27FC236}">
              <a16:creationId xmlns:a16="http://schemas.microsoft.com/office/drawing/2014/main" id="{0EFEC7B5-7291-4193-9A1A-F06C36A3024F}"/>
            </a:ext>
          </a:extLst>
        </xdr:cNvPr>
        <xdr:cNvSpPr/>
      </xdr:nvSpPr>
      <xdr:spPr>
        <a:xfrm>
          <a:off x="171627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87" name="フローチャート: 判断 686">
          <a:extLst>
            <a:ext uri="{FF2B5EF4-FFF2-40B4-BE49-F238E27FC236}">
              <a16:creationId xmlns:a16="http://schemas.microsoft.com/office/drawing/2014/main" id="{04A9E4B3-D5CD-48BE-9174-2269D3A2A5C4}"/>
            </a:ext>
          </a:extLst>
        </xdr:cNvPr>
        <xdr:cNvSpPr/>
      </xdr:nvSpPr>
      <xdr:spPr>
        <a:xfrm>
          <a:off x="16388080" y="1048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E51E0E23-BA83-4E2F-ACA4-A9EDD49DD26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2FB26D38-9417-49C4-B625-AC12026E120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C5B29380-2E20-40AB-B1C2-31BEB02233C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F8B1DA80-E033-44F8-AF8A-7905AF97DE6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E5E6572F-B881-4447-A611-6BFC45B7B08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693" name="楕円 692">
          <a:extLst>
            <a:ext uri="{FF2B5EF4-FFF2-40B4-BE49-F238E27FC236}">
              <a16:creationId xmlns:a16="http://schemas.microsoft.com/office/drawing/2014/main" id="{E438BC7F-14DF-4795-A9A1-FCEDF4FC8E7D}"/>
            </a:ext>
          </a:extLst>
        </xdr:cNvPr>
        <xdr:cNvSpPr/>
      </xdr:nvSpPr>
      <xdr:spPr>
        <a:xfrm>
          <a:off x="19458940" y="10339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135907</xdr:rowOff>
    </xdr:from>
    <xdr:ext cx="469744" cy="259045"/>
    <xdr:sp macro="" textlink="">
      <xdr:nvSpPr>
        <xdr:cNvPr id="694" name="【保健センター・保健所】&#10;一人当たり面積該当値テキスト">
          <a:extLst>
            <a:ext uri="{FF2B5EF4-FFF2-40B4-BE49-F238E27FC236}">
              <a16:creationId xmlns:a16="http://schemas.microsoft.com/office/drawing/2014/main" id="{2FF1F69C-E059-4BD1-B5A5-096614DFAA9A}"/>
            </a:ext>
          </a:extLst>
        </xdr:cNvPr>
        <xdr:cNvSpPr txBox="1"/>
      </xdr:nvSpPr>
      <xdr:spPr>
        <a:xfrm>
          <a:off x="19547840"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95" name="楕円 694">
          <a:extLst>
            <a:ext uri="{FF2B5EF4-FFF2-40B4-BE49-F238E27FC236}">
              <a16:creationId xmlns:a16="http://schemas.microsoft.com/office/drawing/2014/main" id="{3948FD8C-5837-4C65-9B3B-E46FE8C5C1BF}"/>
            </a:ext>
          </a:extLst>
        </xdr:cNvPr>
        <xdr:cNvSpPr/>
      </xdr:nvSpPr>
      <xdr:spPr>
        <a:xfrm>
          <a:off x="18735040" y="1034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163830</xdr:rowOff>
    </xdr:from>
    <xdr:to>
      <xdr:col>116</xdr:col>
      <xdr:colOff>63500</xdr:colOff>
      <xdr:row>62</xdr:row>
      <xdr:rowOff>0</xdr:rowOff>
    </xdr:to>
    <xdr:cxnSp macro="">
      <xdr:nvCxnSpPr>
        <xdr:cNvPr id="696" name="直線コネクタ 695">
          <a:extLst>
            <a:ext uri="{FF2B5EF4-FFF2-40B4-BE49-F238E27FC236}">
              <a16:creationId xmlns:a16="http://schemas.microsoft.com/office/drawing/2014/main" id="{D138FD2E-F25D-4362-B3F6-ED074F5390C7}"/>
            </a:ext>
          </a:extLst>
        </xdr:cNvPr>
        <xdr:cNvCxnSpPr/>
      </xdr:nvCxnSpPr>
      <xdr:spPr>
        <a:xfrm flipV="1">
          <a:off x="18778220" y="1038987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124460</xdr:rowOff>
    </xdr:from>
    <xdr:to>
      <xdr:col>107</xdr:col>
      <xdr:colOff>101600</xdr:colOff>
      <xdr:row>62</xdr:row>
      <xdr:rowOff>54610</xdr:rowOff>
    </xdr:to>
    <xdr:sp macro="" textlink="">
      <xdr:nvSpPr>
        <xdr:cNvPr id="697" name="楕円 696">
          <a:extLst>
            <a:ext uri="{FF2B5EF4-FFF2-40B4-BE49-F238E27FC236}">
              <a16:creationId xmlns:a16="http://schemas.microsoft.com/office/drawing/2014/main" id="{DA6DF8ED-91E9-4247-96B3-FDB02A757128}"/>
            </a:ext>
          </a:extLst>
        </xdr:cNvPr>
        <xdr:cNvSpPr/>
      </xdr:nvSpPr>
      <xdr:spPr>
        <a:xfrm>
          <a:off x="17937480" y="1035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3810</xdr:rowOff>
    </xdr:to>
    <xdr:cxnSp macro="">
      <xdr:nvCxnSpPr>
        <xdr:cNvPr id="698" name="直線コネクタ 697">
          <a:extLst>
            <a:ext uri="{FF2B5EF4-FFF2-40B4-BE49-F238E27FC236}">
              <a16:creationId xmlns:a16="http://schemas.microsoft.com/office/drawing/2014/main" id="{B1A2F228-5A03-4731-A6E6-5CC47BC56313}"/>
            </a:ext>
          </a:extLst>
        </xdr:cNvPr>
        <xdr:cNvCxnSpPr/>
      </xdr:nvCxnSpPr>
      <xdr:spPr>
        <a:xfrm flipV="1">
          <a:off x="17988280" y="103936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9" name="楕円 698">
          <a:extLst>
            <a:ext uri="{FF2B5EF4-FFF2-40B4-BE49-F238E27FC236}">
              <a16:creationId xmlns:a16="http://schemas.microsoft.com/office/drawing/2014/main" id="{7B4B69AA-AF19-42B3-93D1-F09FC6B7AA4D}"/>
            </a:ext>
          </a:extLst>
        </xdr:cNvPr>
        <xdr:cNvSpPr/>
      </xdr:nvSpPr>
      <xdr:spPr>
        <a:xfrm>
          <a:off x="17162780" y="10354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xdr:rowOff>
    </xdr:from>
    <xdr:to>
      <xdr:col>107</xdr:col>
      <xdr:colOff>50800</xdr:colOff>
      <xdr:row>62</xdr:row>
      <xdr:rowOff>7620</xdr:rowOff>
    </xdr:to>
    <xdr:cxnSp macro="">
      <xdr:nvCxnSpPr>
        <xdr:cNvPr id="700" name="直線コネクタ 699">
          <a:extLst>
            <a:ext uri="{FF2B5EF4-FFF2-40B4-BE49-F238E27FC236}">
              <a16:creationId xmlns:a16="http://schemas.microsoft.com/office/drawing/2014/main" id="{E5C1BEEC-347C-45C6-B0BE-397A601D51DC}"/>
            </a:ext>
          </a:extLst>
        </xdr:cNvPr>
        <xdr:cNvCxnSpPr/>
      </xdr:nvCxnSpPr>
      <xdr:spPr>
        <a:xfrm flipV="1">
          <a:off x="17213580" y="1039749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1" name="楕円 700">
          <a:extLst>
            <a:ext uri="{FF2B5EF4-FFF2-40B4-BE49-F238E27FC236}">
              <a16:creationId xmlns:a16="http://schemas.microsoft.com/office/drawing/2014/main" id="{AA51B216-C4E0-4E14-853C-18C93A7A0C67}"/>
            </a:ext>
          </a:extLst>
        </xdr:cNvPr>
        <xdr:cNvSpPr/>
      </xdr:nvSpPr>
      <xdr:spPr>
        <a:xfrm>
          <a:off x="16388080" y="10361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xdr:rowOff>
    </xdr:from>
    <xdr:to>
      <xdr:col>102</xdr:col>
      <xdr:colOff>114300</xdr:colOff>
      <xdr:row>62</xdr:row>
      <xdr:rowOff>15240</xdr:rowOff>
    </xdr:to>
    <xdr:cxnSp macro="">
      <xdr:nvCxnSpPr>
        <xdr:cNvPr id="702" name="直線コネクタ 701">
          <a:extLst>
            <a:ext uri="{FF2B5EF4-FFF2-40B4-BE49-F238E27FC236}">
              <a16:creationId xmlns:a16="http://schemas.microsoft.com/office/drawing/2014/main" id="{90698152-D960-4DA4-81DB-A283785967A5}"/>
            </a:ext>
          </a:extLst>
        </xdr:cNvPr>
        <xdr:cNvCxnSpPr/>
      </xdr:nvCxnSpPr>
      <xdr:spPr>
        <a:xfrm flipV="1">
          <a:off x="16431260" y="1040130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03" name="n_1aveValue【保健センター・保健所】&#10;一人当たり面積">
          <a:extLst>
            <a:ext uri="{FF2B5EF4-FFF2-40B4-BE49-F238E27FC236}">
              <a16:creationId xmlns:a16="http://schemas.microsoft.com/office/drawing/2014/main" id="{E307915E-FDC2-46AA-B9AF-DAC73BA5DD7D}"/>
            </a:ext>
          </a:extLst>
        </xdr:cNvPr>
        <xdr:cNvSpPr txBox="1"/>
      </xdr:nvSpPr>
      <xdr:spPr>
        <a:xfrm>
          <a:off x="185611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704" name="n_2aveValue【保健センター・保健所】&#10;一人当たり面積">
          <a:extLst>
            <a:ext uri="{FF2B5EF4-FFF2-40B4-BE49-F238E27FC236}">
              <a16:creationId xmlns:a16="http://schemas.microsoft.com/office/drawing/2014/main" id="{E3CC204D-0CF7-41AE-9E01-E83546385B55}"/>
            </a:ext>
          </a:extLst>
        </xdr:cNvPr>
        <xdr:cNvSpPr txBox="1"/>
      </xdr:nvSpPr>
      <xdr:spPr>
        <a:xfrm>
          <a:off x="1777626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705" name="n_3aveValue【保健センター・保健所】&#10;一人当たり面積">
          <a:extLst>
            <a:ext uri="{FF2B5EF4-FFF2-40B4-BE49-F238E27FC236}">
              <a16:creationId xmlns:a16="http://schemas.microsoft.com/office/drawing/2014/main" id="{B98C6834-D127-4C09-B6E3-94A90258E79C}"/>
            </a:ext>
          </a:extLst>
        </xdr:cNvPr>
        <xdr:cNvSpPr txBox="1"/>
      </xdr:nvSpPr>
      <xdr:spPr>
        <a:xfrm>
          <a:off x="1700156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06" name="n_4aveValue【保健センター・保健所】&#10;一人当たり面積">
          <a:extLst>
            <a:ext uri="{FF2B5EF4-FFF2-40B4-BE49-F238E27FC236}">
              <a16:creationId xmlns:a16="http://schemas.microsoft.com/office/drawing/2014/main" id="{06AFFC96-F61A-4F1E-A3C5-964A4343F101}"/>
            </a:ext>
          </a:extLst>
        </xdr:cNvPr>
        <xdr:cNvSpPr txBox="1"/>
      </xdr:nvSpPr>
      <xdr:spPr>
        <a:xfrm>
          <a:off x="1622686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67327</xdr:rowOff>
    </xdr:from>
    <xdr:ext cx="469744" cy="259045"/>
    <xdr:sp macro="" textlink="">
      <xdr:nvSpPr>
        <xdr:cNvPr id="707" name="n_1mainValue【保健センター・保健所】&#10;一人当たり面積">
          <a:extLst>
            <a:ext uri="{FF2B5EF4-FFF2-40B4-BE49-F238E27FC236}">
              <a16:creationId xmlns:a16="http://schemas.microsoft.com/office/drawing/2014/main" id="{E8677DB6-3EEE-409E-8243-878AC5CEF4CD}"/>
            </a:ext>
          </a:extLst>
        </xdr:cNvPr>
        <xdr:cNvSpPr txBox="1"/>
      </xdr:nvSpPr>
      <xdr:spPr>
        <a:xfrm>
          <a:off x="185611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71137</xdr:rowOff>
    </xdr:from>
    <xdr:ext cx="469744" cy="259045"/>
    <xdr:sp macro="" textlink="">
      <xdr:nvSpPr>
        <xdr:cNvPr id="708" name="n_2mainValue【保健センター・保健所】&#10;一人当たり面積">
          <a:extLst>
            <a:ext uri="{FF2B5EF4-FFF2-40B4-BE49-F238E27FC236}">
              <a16:creationId xmlns:a16="http://schemas.microsoft.com/office/drawing/2014/main" id="{D0598739-EC80-4B5B-8FD2-7A48355F2342}"/>
            </a:ext>
          </a:extLst>
        </xdr:cNvPr>
        <xdr:cNvSpPr txBox="1"/>
      </xdr:nvSpPr>
      <xdr:spPr>
        <a:xfrm>
          <a:off x="1777626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709" name="n_3mainValue【保健センター・保健所】&#10;一人当たり面積">
          <a:extLst>
            <a:ext uri="{FF2B5EF4-FFF2-40B4-BE49-F238E27FC236}">
              <a16:creationId xmlns:a16="http://schemas.microsoft.com/office/drawing/2014/main" id="{B2710BEA-633B-4C42-B738-A0A7E63DF4A5}"/>
            </a:ext>
          </a:extLst>
        </xdr:cNvPr>
        <xdr:cNvSpPr txBox="1"/>
      </xdr:nvSpPr>
      <xdr:spPr>
        <a:xfrm>
          <a:off x="1700156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10" name="n_4mainValue【保健センター・保健所】&#10;一人当たり面積">
          <a:extLst>
            <a:ext uri="{FF2B5EF4-FFF2-40B4-BE49-F238E27FC236}">
              <a16:creationId xmlns:a16="http://schemas.microsoft.com/office/drawing/2014/main" id="{FC1E1DF4-4913-4196-872C-4875BCAE62A2}"/>
            </a:ext>
          </a:extLst>
        </xdr:cNvPr>
        <xdr:cNvSpPr txBox="1"/>
      </xdr:nvSpPr>
      <xdr:spPr>
        <a:xfrm>
          <a:off x="1622686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a:extLst>
            <a:ext uri="{FF2B5EF4-FFF2-40B4-BE49-F238E27FC236}">
              <a16:creationId xmlns:a16="http://schemas.microsoft.com/office/drawing/2014/main" id="{19760401-4842-4D09-A25F-FC3B5DFA012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a:extLst>
            <a:ext uri="{FF2B5EF4-FFF2-40B4-BE49-F238E27FC236}">
              <a16:creationId xmlns:a16="http://schemas.microsoft.com/office/drawing/2014/main" id="{13335382-8DEC-4366-B8D9-C2ED7394A54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a:extLst>
            <a:ext uri="{FF2B5EF4-FFF2-40B4-BE49-F238E27FC236}">
              <a16:creationId xmlns:a16="http://schemas.microsoft.com/office/drawing/2014/main" id="{FF3D5D0D-3476-4898-9114-9226FA9F899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a:extLst>
            <a:ext uri="{FF2B5EF4-FFF2-40B4-BE49-F238E27FC236}">
              <a16:creationId xmlns:a16="http://schemas.microsoft.com/office/drawing/2014/main" id="{41B64C87-C340-47FD-867E-680ACB923D6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a:extLst>
            <a:ext uri="{FF2B5EF4-FFF2-40B4-BE49-F238E27FC236}">
              <a16:creationId xmlns:a16="http://schemas.microsoft.com/office/drawing/2014/main" id="{6E4A676F-2965-442F-BB8C-B59D5C93483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a:extLst>
            <a:ext uri="{FF2B5EF4-FFF2-40B4-BE49-F238E27FC236}">
              <a16:creationId xmlns:a16="http://schemas.microsoft.com/office/drawing/2014/main" id="{704CDFED-8202-4CE3-9E57-0DAD906D341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a:extLst>
            <a:ext uri="{FF2B5EF4-FFF2-40B4-BE49-F238E27FC236}">
              <a16:creationId xmlns:a16="http://schemas.microsoft.com/office/drawing/2014/main" id="{7DA53594-3FD1-43D7-9DBD-10F696FF809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a:extLst>
            <a:ext uri="{FF2B5EF4-FFF2-40B4-BE49-F238E27FC236}">
              <a16:creationId xmlns:a16="http://schemas.microsoft.com/office/drawing/2014/main" id="{A60370BE-AD93-4CDF-BF90-C24BEC3CA9F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a:extLst>
            <a:ext uri="{FF2B5EF4-FFF2-40B4-BE49-F238E27FC236}">
              <a16:creationId xmlns:a16="http://schemas.microsoft.com/office/drawing/2014/main" id="{6084715C-40C5-43BE-BD2C-375A2833B34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a:extLst>
            <a:ext uri="{FF2B5EF4-FFF2-40B4-BE49-F238E27FC236}">
              <a16:creationId xmlns:a16="http://schemas.microsoft.com/office/drawing/2014/main" id="{FFABD351-AB99-4D5F-B59B-24C1E5112BB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a:extLst>
            <a:ext uri="{FF2B5EF4-FFF2-40B4-BE49-F238E27FC236}">
              <a16:creationId xmlns:a16="http://schemas.microsoft.com/office/drawing/2014/main" id="{F8798638-B5BB-4799-8EBB-7B300B1837D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2" name="直線コネクタ 721">
          <a:extLst>
            <a:ext uri="{FF2B5EF4-FFF2-40B4-BE49-F238E27FC236}">
              <a16:creationId xmlns:a16="http://schemas.microsoft.com/office/drawing/2014/main" id="{B53B735C-507F-4591-ABA3-E38B534DAC38}"/>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3" name="テキスト ボックス 722">
          <a:extLst>
            <a:ext uri="{FF2B5EF4-FFF2-40B4-BE49-F238E27FC236}">
              <a16:creationId xmlns:a16="http://schemas.microsoft.com/office/drawing/2014/main" id="{AF601C12-697C-4CF7-9B92-3089C208793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4" name="直線コネクタ 723">
          <a:extLst>
            <a:ext uri="{FF2B5EF4-FFF2-40B4-BE49-F238E27FC236}">
              <a16:creationId xmlns:a16="http://schemas.microsoft.com/office/drawing/2014/main" id="{B2FF8208-E387-4DBF-9776-F6AB68965B17}"/>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5" name="テキスト ボックス 724">
          <a:extLst>
            <a:ext uri="{FF2B5EF4-FFF2-40B4-BE49-F238E27FC236}">
              <a16:creationId xmlns:a16="http://schemas.microsoft.com/office/drawing/2014/main" id="{00317736-6B38-41AC-9FE8-04D9BBC0BD8B}"/>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6" name="直線コネクタ 725">
          <a:extLst>
            <a:ext uri="{FF2B5EF4-FFF2-40B4-BE49-F238E27FC236}">
              <a16:creationId xmlns:a16="http://schemas.microsoft.com/office/drawing/2014/main" id="{24883086-4EE5-4A50-AA0E-3BF2A88F9689}"/>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7" name="テキスト ボックス 726">
          <a:extLst>
            <a:ext uri="{FF2B5EF4-FFF2-40B4-BE49-F238E27FC236}">
              <a16:creationId xmlns:a16="http://schemas.microsoft.com/office/drawing/2014/main" id="{2A168777-7D7C-493B-86BE-72164B04E7D5}"/>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8" name="直線コネクタ 727">
          <a:extLst>
            <a:ext uri="{FF2B5EF4-FFF2-40B4-BE49-F238E27FC236}">
              <a16:creationId xmlns:a16="http://schemas.microsoft.com/office/drawing/2014/main" id="{7FB7737A-074C-41EC-AF19-BBAA20339CEE}"/>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9" name="テキスト ボックス 728">
          <a:extLst>
            <a:ext uri="{FF2B5EF4-FFF2-40B4-BE49-F238E27FC236}">
              <a16:creationId xmlns:a16="http://schemas.microsoft.com/office/drawing/2014/main" id="{E84D151F-1A37-4EFE-B7E3-B68DAF7812B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0" name="直線コネクタ 729">
          <a:extLst>
            <a:ext uri="{FF2B5EF4-FFF2-40B4-BE49-F238E27FC236}">
              <a16:creationId xmlns:a16="http://schemas.microsoft.com/office/drawing/2014/main" id="{FD8E35A3-BFB3-4338-8B55-D40D2D061E9D}"/>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1" name="テキスト ボックス 730">
          <a:extLst>
            <a:ext uri="{FF2B5EF4-FFF2-40B4-BE49-F238E27FC236}">
              <a16:creationId xmlns:a16="http://schemas.microsoft.com/office/drawing/2014/main" id="{BBFB5E12-0BC1-4DCB-BC5D-B6B716F073B5}"/>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2" name="直線コネクタ 731">
          <a:extLst>
            <a:ext uri="{FF2B5EF4-FFF2-40B4-BE49-F238E27FC236}">
              <a16:creationId xmlns:a16="http://schemas.microsoft.com/office/drawing/2014/main" id="{4E58815C-AD91-4A76-BD07-24F7633595B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消防施設】&#10;有形固定資産減価償却率グラフ枠">
          <a:extLst>
            <a:ext uri="{FF2B5EF4-FFF2-40B4-BE49-F238E27FC236}">
              <a16:creationId xmlns:a16="http://schemas.microsoft.com/office/drawing/2014/main" id="{B5ABEA69-A9F6-4102-B48C-71DA7D3E13B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4" name="直線コネクタ 733">
          <a:extLst>
            <a:ext uri="{FF2B5EF4-FFF2-40B4-BE49-F238E27FC236}">
              <a16:creationId xmlns:a16="http://schemas.microsoft.com/office/drawing/2014/main" id="{186D68B2-35CC-4A76-B44D-C868076CB6AF}"/>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5" name="【消防施設】&#10;有形固定資産減価償却率最小値テキスト">
          <a:extLst>
            <a:ext uri="{FF2B5EF4-FFF2-40B4-BE49-F238E27FC236}">
              <a16:creationId xmlns:a16="http://schemas.microsoft.com/office/drawing/2014/main" id="{F876944C-12F4-4E2D-8A9E-826519D0E81F}"/>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6" name="直線コネクタ 735">
          <a:extLst>
            <a:ext uri="{FF2B5EF4-FFF2-40B4-BE49-F238E27FC236}">
              <a16:creationId xmlns:a16="http://schemas.microsoft.com/office/drawing/2014/main" id="{48BEC872-D6CF-4A74-AEC2-01F5473F3FF4}"/>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7" name="【消防施設】&#10;有形固定資産減価償却率最大値テキスト">
          <a:extLst>
            <a:ext uri="{FF2B5EF4-FFF2-40B4-BE49-F238E27FC236}">
              <a16:creationId xmlns:a16="http://schemas.microsoft.com/office/drawing/2014/main" id="{CC2CE53B-69E7-428A-AF6C-AE33EAC13ACE}"/>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38" name="直線コネクタ 737">
          <a:extLst>
            <a:ext uri="{FF2B5EF4-FFF2-40B4-BE49-F238E27FC236}">
              <a16:creationId xmlns:a16="http://schemas.microsoft.com/office/drawing/2014/main" id="{BB12E27E-AE3B-4936-A766-F3621B0BE629}"/>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39" name="【消防施設】&#10;有形固定資産減価償却率平均値テキスト">
          <a:extLst>
            <a:ext uri="{FF2B5EF4-FFF2-40B4-BE49-F238E27FC236}">
              <a16:creationId xmlns:a16="http://schemas.microsoft.com/office/drawing/2014/main" id="{58B1CD9E-330D-4B33-A3DC-B826ED908AA2}"/>
            </a:ext>
          </a:extLst>
        </xdr:cNvPr>
        <xdr:cNvSpPr txBox="1"/>
      </xdr:nvSpPr>
      <xdr:spPr>
        <a:xfrm>
          <a:off x="14414500" y="1374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40" name="フローチャート: 判断 739">
          <a:extLst>
            <a:ext uri="{FF2B5EF4-FFF2-40B4-BE49-F238E27FC236}">
              <a16:creationId xmlns:a16="http://schemas.microsoft.com/office/drawing/2014/main" id="{8B1819D5-2D41-46B4-86D5-82C76D3188B9}"/>
            </a:ext>
          </a:extLst>
        </xdr:cNvPr>
        <xdr:cNvSpPr/>
      </xdr:nvSpPr>
      <xdr:spPr>
        <a:xfrm>
          <a:off x="14325600" y="13759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41" name="フローチャート: 判断 740">
          <a:extLst>
            <a:ext uri="{FF2B5EF4-FFF2-40B4-BE49-F238E27FC236}">
              <a16:creationId xmlns:a16="http://schemas.microsoft.com/office/drawing/2014/main" id="{FEA4ACE0-6D58-45F0-95CA-944B82486AE6}"/>
            </a:ext>
          </a:extLst>
        </xdr:cNvPr>
        <xdr:cNvSpPr/>
      </xdr:nvSpPr>
      <xdr:spPr>
        <a:xfrm>
          <a:off x="13578840" y="1374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42" name="フローチャート: 判断 741">
          <a:extLst>
            <a:ext uri="{FF2B5EF4-FFF2-40B4-BE49-F238E27FC236}">
              <a16:creationId xmlns:a16="http://schemas.microsoft.com/office/drawing/2014/main" id="{C741439D-69F8-437D-8040-A0CB674D9CB3}"/>
            </a:ext>
          </a:extLst>
        </xdr:cNvPr>
        <xdr:cNvSpPr/>
      </xdr:nvSpPr>
      <xdr:spPr>
        <a:xfrm>
          <a:off x="12804140" y="137464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43" name="フローチャート: 判断 742">
          <a:extLst>
            <a:ext uri="{FF2B5EF4-FFF2-40B4-BE49-F238E27FC236}">
              <a16:creationId xmlns:a16="http://schemas.microsoft.com/office/drawing/2014/main" id="{C0CBD7EA-232F-4B20-B419-05AC53C80AF2}"/>
            </a:ext>
          </a:extLst>
        </xdr:cNvPr>
        <xdr:cNvSpPr/>
      </xdr:nvSpPr>
      <xdr:spPr>
        <a:xfrm>
          <a:off x="12029440" y="1375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44" name="フローチャート: 判断 743">
          <a:extLst>
            <a:ext uri="{FF2B5EF4-FFF2-40B4-BE49-F238E27FC236}">
              <a16:creationId xmlns:a16="http://schemas.microsoft.com/office/drawing/2014/main" id="{382325A7-2425-4D6A-8A73-8F732F50B2E7}"/>
            </a:ext>
          </a:extLst>
        </xdr:cNvPr>
        <xdr:cNvSpPr/>
      </xdr:nvSpPr>
      <xdr:spPr>
        <a:xfrm>
          <a:off x="1123188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98BC26C8-0D1D-4E76-9472-015DA01B1FA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34468718-0277-430D-9161-77F37D12AF4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EFCBCBC3-BEA0-4FF6-A335-8C2EFAE0BBC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7E840906-F9AE-40BD-A470-2CDBE180BFD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41AA8645-8E30-4078-A0AA-AC4ABBF2A12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118111</xdr:rowOff>
    </xdr:from>
    <xdr:to>
      <xdr:col>85</xdr:col>
      <xdr:colOff>177800</xdr:colOff>
      <xdr:row>81</xdr:row>
      <xdr:rowOff>48261</xdr:rowOff>
    </xdr:to>
    <xdr:sp macro="" textlink="">
      <xdr:nvSpPr>
        <xdr:cNvPr id="750" name="楕円 749">
          <a:extLst>
            <a:ext uri="{FF2B5EF4-FFF2-40B4-BE49-F238E27FC236}">
              <a16:creationId xmlns:a16="http://schemas.microsoft.com/office/drawing/2014/main" id="{BA68E71A-0876-4941-AB0C-2F8EFE39C4C4}"/>
            </a:ext>
          </a:extLst>
        </xdr:cNvPr>
        <xdr:cNvSpPr/>
      </xdr:nvSpPr>
      <xdr:spPr>
        <a:xfrm>
          <a:off x="14325600" y="135293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140988</xdr:rowOff>
    </xdr:from>
    <xdr:ext cx="405111" cy="259045"/>
    <xdr:sp macro="" textlink="">
      <xdr:nvSpPr>
        <xdr:cNvPr id="751" name="【消防施設】&#10;有形固定資産減価償却率該当値テキスト">
          <a:extLst>
            <a:ext uri="{FF2B5EF4-FFF2-40B4-BE49-F238E27FC236}">
              <a16:creationId xmlns:a16="http://schemas.microsoft.com/office/drawing/2014/main" id="{BA420425-34FD-4169-BFE3-46D7C9F868A0}"/>
            </a:ext>
          </a:extLst>
        </xdr:cNvPr>
        <xdr:cNvSpPr txBox="1"/>
      </xdr:nvSpPr>
      <xdr:spPr>
        <a:xfrm>
          <a:off x="14414500" y="13384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86361</xdr:rowOff>
    </xdr:from>
    <xdr:to>
      <xdr:col>81</xdr:col>
      <xdr:colOff>101600</xdr:colOff>
      <xdr:row>81</xdr:row>
      <xdr:rowOff>16511</xdr:rowOff>
    </xdr:to>
    <xdr:sp macro="" textlink="">
      <xdr:nvSpPr>
        <xdr:cNvPr id="752" name="楕円 751">
          <a:extLst>
            <a:ext uri="{FF2B5EF4-FFF2-40B4-BE49-F238E27FC236}">
              <a16:creationId xmlns:a16="http://schemas.microsoft.com/office/drawing/2014/main" id="{F9331E1F-D69A-4D9B-A294-DD1A82BF13A1}"/>
            </a:ext>
          </a:extLst>
        </xdr:cNvPr>
        <xdr:cNvSpPr/>
      </xdr:nvSpPr>
      <xdr:spPr>
        <a:xfrm>
          <a:off x="13578840" y="13497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137161</xdr:rowOff>
    </xdr:from>
    <xdr:to>
      <xdr:col>85</xdr:col>
      <xdr:colOff>127000</xdr:colOff>
      <xdr:row>80</xdr:row>
      <xdr:rowOff>168911</xdr:rowOff>
    </xdr:to>
    <xdr:cxnSp macro="">
      <xdr:nvCxnSpPr>
        <xdr:cNvPr id="753" name="直線コネクタ 752">
          <a:extLst>
            <a:ext uri="{FF2B5EF4-FFF2-40B4-BE49-F238E27FC236}">
              <a16:creationId xmlns:a16="http://schemas.microsoft.com/office/drawing/2014/main" id="{722FE4B5-5052-4A23-A620-93B7EC5D6C0A}"/>
            </a:ext>
          </a:extLst>
        </xdr:cNvPr>
        <xdr:cNvCxnSpPr/>
      </xdr:nvCxnSpPr>
      <xdr:spPr>
        <a:xfrm>
          <a:off x="13629640" y="13548361"/>
          <a:ext cx="74676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119380</xdr:rowOff>
    </xdr:from>
    <xdr:to>
      <xdr:col>76</xdr:col>
      <xdr:colOff>165100</xdr:colOff>
      <xdr:row>81</xdr:row>
      <xdr:rowOff>49530</xdr:rowOff>
    </xdr:to>
    <xdr:sp macro="" textlink="">
      <xdr:nvSpPr>
        <xdr:cNvPr id="754" name="楕円 753">
          <a:extLst>
            <a:ext uri="{FF2B5EF4-FFF2-40B4-BE49-F238E27FC236}">
              <a16:creationId xmlns:a16="http://schemas.microsoft.com/office/drawing/2014/main" id="{59CEF2C4-9A2B-4D50-8102-4E11C4E43449}"/>
            </a:ext>
          </a:extLst>
        </xdr:cNvPr>
        <xdr:cNvSpPr/>
      </xdr:nvSpPr>
      <xdr:spPr>
        <a:xfrm>
          <a:off x="12804140" y="13530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137161</xdr:rowOff>
    </xdr:from>
    <xdr:to>
      <xdr:col>81</xdr:col>
      <xdr:colOff>50800</xdr:colOff>
      <xdr:row>80</xdr:row>
      <xdr:rowOff>170180</xdr:rowOff>
    </xdr:to>
    <xdr:cxnSp macro="">
      <xdr:nvCxnSpPr>
        <xdr:cNvPr id="755" name="直線コネクタ 754">
          <a:extLst>
            <a:ext uri="{FF2B5EF4-FFF2-40B4-BE49-F238E27FC236}">
              <a16:creationId xmlns:a16="http://schemas.microsoft.com/office/drawing/2014/main" id="{96E0297A-2BF6-4DDE-B182-AB4E68763617}"/>
            </a:ext>
          </a:extLst>
        </xdr:cNvPr>
        <xdr:cNvCxnSpPr/>
      </xdr:nvCxnSpPr>
      <xdr:spPr>
        <a:xfrm flipV="1">
          <a:off x="12854940" y="13548361"/>
          <a:ext cx="7747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138430</xdr:rowOff>
    </xdr:from>
    <xdr:to>
      <xdr:col>72</xdr:col>
      <xdr:colOff>38100</xdr:colOff>
      <xdr:row>81</xdr:row>
      <xdr:rowOff>68580</xdr:rowOff>
    </xdr:to>
    <xdr:sp macro="" textlink="">
      <xdr:nvSpPr>
        <xdr:cNvPr id="756" name="楕円 755">
          <a:extLst>
            <a:ext uri="{FF2B5EF4-FFF2-40B4-BE49-F238E27FC236}">
              <a16:creationId xmlns:a16="http://schemas.microsoft.com/office/drawing/2014/main" id="{71096090-91FD-4437-BBE5-EA80E03F79BB}"/>
            </a:ext>
          </a:extLst>
        </xdr:cNvPr>
        <xdr:cNvSpPr/>
      </xdr:nvSpPr>
      <xdr:spPr>
        <a:xfrm>
          <a:off x="12029440" y="13549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170180</xdr:rowOff>
    </xdr:from>
    <xdr:to>
      <xdr:col>76</xdr:col>
      <xdr:colOff>114300</xdr:colOff>
      <xdr:row>81</xdr:row>
      <xdr:rowOff>17780</xdr:rowOff>
    </xdr:to>
    <xdr:cxnSp macro="">
      <xdr:nvCxnSpPr>
        <xdr:cNvPr id="757" name="直線コネクタ 756">
          <a:extLst>
            <a:ext uri="{FF2B5EF4-FFF2-40B4-BE49-F238E27FC236}">
              <a16:creationId xmlns:a16="http://schemas.microsoft.com/office/drawing/2014/main" id="{9F5902F1-0A59-49BF-A5AE-9C9395527924}"/>
            </a:ext>
          </a:extLst>
        </xdr:cNvPr>
        <xdr:cNvCxnSpPr/>
      </xdr:nvCxnSpPr>
      <xdr:spPr>
        <a:xfrm flipV="1">
          <a:off x="12072620" y="1358138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111761</xdr:rowOff>
    </xdr:from>
    <xdr:to>
      <xdr:col>67</xdr:col>
      <xdr:colOff>101600</xdr:colOff>
      <xdr:row>81</xdr:row>
      <xdr:rowOff>41911</xdr:rowOff>
    </xdr:to>
    <xdr:sp macro="" textlink="">
      <xdr:nvSpPr>
        <xdr:cNvPr id="758" name="楕円 757">
          <a:extLst>
            <a:ext uri="{FF2B5EF4-FFF2-40B4-BE49-F238E27FC236}">
              <a16:creationId xmlns:a16="http://schemas.microsoft.com/office/drawing/2014/main" id="{F24D4695-4673-443C-91CD-8AFED6F53BBD}"/>
            </a:ext>
          </a:extLst>
        </xdr:cNvPr>
        <xdr:cNvSpPr/>
      </xdr:nvSpPr>
      <xdr:spPr>
        <a:xfrm>
          <a:off x="11231880" y="135229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162561</xdr:rowOff>
    </xdr:from>
    <xdr:to>
      <xdr:col>71</xdr:col>
      <xdr:colOff>177800</xdr:colOff>
      <xdr:row>81</xdr:row>
      <xdr:rowOff>17780</xdr:rowOff>
    </xdr:to>
    <xdr:cxnSp macro="">
      <xdr:nvCxnSpPr>
        <xdr:cNvPr id="759" name="直線コネクタ 758">
          <a:extLst>
            <a:ext uri="{FF2B5EF4-FFF2-40B4-BE49-F238E27FC236}">
              <a16:creationId xmlns:a16="http://schemas.microsoft.com/office/drawing/2014/main" id="{0FDFFC2A-88FD-4436-BFBA-4E122640E9CE}"/>
            </a:ext>
          </a:extLst>
        </xdr:cNvPr>
        <xdr:cNvCxnSpPr/>
      </xdr:nvCxnSpPr>
      <xdr:spPr>
        <a:xfrm>
          <a:off x="11282680" y="13573761"/>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60" name="n_1aveValue【消防施設】&#10;有形固定資産減価償却率">
          <a:extLst>
            <a:ext uri="{FF2B5EF4-FFF2-40B4-BE49-F238E27FC236}">
              <a16:creationId xmlns:a16="http://schemas.microsoft.com/office/drawing/2014/main" id="{438A50EA-81D8-495F-BEFA-355C89CE44D5}"/>
            </a:ext>
          </a:extLst>
        </xdr:cNvPr>
        <xdr:cNvSpPr txBox="1"/>
      </xdr:nvSpPr>
      <xdr:spPr>
        <a:xfrm>
          <a:off x="134372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61" name="n_2aveValue【消防施設】&#10;有形固定資産減価償却率">
          <a:extLst>
            <a:ext uri="{FF2B5EF4-FFF2-40B4-BE49-F238E27FC236}">
              <a16:creationId xmlns:a16="http://schemas.microsoft.com/office/drawing/2014/main" id="{B8DD74CA-8B6A-4638-B7FC-AC494F79BCF8}"/>
            </a:ext>
          </a:extLst>
        </xdr:cNvPr>
        <xdr:cNvSpPr txBox="1"/>
      </xdr:nvSpPr>
      <xdr:spPr>
        <a:xfrm>
          <a:off x="12675244" y="1383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62" name="n_3aveValue【消防施設】&#10;有形固定資産減価償却率">
          <a:extLst>
            <a:ext uri="{FF2B5EF4-FFF2-40B4-BE49-F238E27FC236}">
              <a16:creationId xmlns:a16="http://schemas.microsoft.com/office/drawing/2014/main" id="{9DBA1325-1D5C-42E5-90EA-53C55569D8CE}"/>
            </a:ext>
          </a:extLst>
        </xdr:cNvPr>
        <xdr:cNvSpPr txBox="1"/>
      </xdr:nvSpPr>
      <xdr:spPr>
        <a:xfrm>
          <a:off x="1190054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63" name="n_4aveValue【消防施設】&#10;有形固定資産減価償却率">
          <a:extLst>
            <a:ext uri="{FF2B5EF4-FFF2-40B4-BE49-F238E27FC236}">
              <a16:creationId xmlns:a16="http://schemas.microsoft.com/office/drawing/2014/main" id="{12F6357E-B755-482D-9A0C-E0EE136940AA}"/>
            </a:ext>
          </a:extLst>
        </xdr:cNvPr>
        <xdr:cNvSpPr txBox="1"/>
      </xdr:nvSpPr>
      <xdr:spPr>
        <a:xfrm>
          <a:off x="1110298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33038</xdr:rowOff>
    </xdr:from>
    <xdr:ext cx="405111" cy="259045"/>
    <xdr:sp macro="" textlink="">
      <xdr:nvSpPr>
        <xdr:cNvPr id="764" name="n_1mainValue【消防施設】&#10;有形固定資産減価償却率">
          <a:extLst>
            <a:ext uri="{FF2B5EF4-FFF2-40B4-BE49-F238E27FC236}">
              <a16:creationId xmlns:a16="http://schemas.microsoft.com/office/drawing/2014/main" id="{A0D9A350-6FB8-4ECF-9728-9710328D1619}"/>
            </a:ext>
          </a:extLst>
        </xdr:cNvPr>
        <xdr:cNvSpPr txBox="1"/>
      </xdr:nvSpPr>
      <xdr:spPr>
        <a:xfrm>
          <a:off x="13437244" y="1327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66057</xdr:rowOff>
    </xdr:from>
    <xdr:ext cx="405111" cy="259045"/>
    <xdr:sp macro="" textlink="">
      <xdr:nvSpPr>
        <xdr:cNvPr id="765" name="n_2mainValue【消防施設】&#10;有形固定資産減価償却率">
          <a:extLst>
            <a:ext uri="{FF2B5EF4-FFF2-40B4-BE49-F238E27FC236}">
              <a16:creationId xmlns:a16="http://schemas.microsoft.com/office/drawing/2014/main" id="{6B2A7FE4-DAA5-49CA-9434-BB0313B0A166}"/>
            </a:ext>
          </a:extLst>
        </xdr:cNvPr>
        <xdr:cNvSpPr txBox="1"/>
      </xdr:nvSpPr>
      <xdr:spPr>
        <a:xfrm>
          <a:off x="12675244" y="13309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85107</xdr:rowOff>
    </xdr:from>
    <xdr:ext cx="405111" cy="259045"/>
    <xdr:sp macro="" textlink="">
      <xdr:nvSpPr>
        <xdr:cNvPr id="766" name="n_3mainValue【消防施設】&#10;有形固定資産減価償却率">
          <a:extLst>
            <a:ext uri="{FF2B5EF4-FFF2-40B4-BE49-F238E27FC236}">
              <a16:creationId xmlns:a16="http://schemas.microsoft.com/office/drawing/2014/main" id="{1D012CE4-5129-4D7C-AF77-DBADBE2A8035}"/>
            </a:ext>
          </a:extLst>
        </xdr:cNvPr>
        <xdr:cNvSpPr txBox="1"/>
      </xdr:nvSpPr>
      <xdr:spPr>
        <a:xfrm>
          <a:off x="11900544" y="1332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58438</xdr:rowOff>
    </xdr:from>
    <xdr:ext cx="405111" cy="259045"/>
    <xdr:sp macro="" textlink="">
      <xdr:nvSpPr>
        <xdr:cNvPr id="767" name="n_4mainValue【消防施設】&#10;有形固定資産減価償却率">
          <a:extLst>
            <a:ext uri="{FF2B5EF4-FFF2-40B4-BE49-F238E27FC236}">
              <a16:creationId xmlns:a16="http://schemas.microsoft.com/office/drawing/2014/main" id="{8896675B-C413-44A4-9305-A2048BD4269F}"/>
            </a:ext>
          </a:extLst>
        </xdr:cNvPr>
        <xdr:cNvSpPr txBox="1"/>
      </xdr:nvSpPr>
      <xdr:spPr>
        <a:xfrm>
          <a:off x="11102984" y="13301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8" name="正方形/長方形 767">
          <a:extLst>
            <a:ext uri="{FF2B5EF4-FFF2-40B4-BE49-F238E27FC236}">
              <a16:creationId xmlns:a16="http://schemas.microsoft.com/office/drawing/2014/main" id="{0E678FA1-A784-429C-8B7B-387F392EF12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9" name="正方形/長方形 768">
          <a:extLst>
            <a:ext uri="{FF2B5EF4-FFF2-40B4-BE49-F238E27FC236}">
              <a16:creationId xmlns:a16="http://schemas.microsoft.com/office/drawing/2014/main" id="{8CC662B0-D021-4140-B556-8C2FBE7B1A0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0" name="正方形/長方形 769">
          <a:extLst>
            <a:ext uri="{FF2B5EF4-FFF2-40B4-BE49-F238E27FC236}">
              <a16:creationId xmlns:a16="http://schemas.microsoft.com/office/drawing/2014/main" id="{9954F39C-A44D-4848-9D53-409651C3E5C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1" name="正方形/長方形 770">
          <a:extLst>
            <a:ext uri="{FF2B5EF4-FFF2-40B4-BE49-F238E27FC236}">
              <a16:creationId xmlns:a16="http://schemas.microsoft.com/office/drawing/2014/main" id="{3EC796D9-A109-4E7F-B504-7E0D9CB360C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2" name="正方形/長方形 771">
          <a:extLst>
            <a:ext uri="{FF2B5EF4-FFF2-40B4-BE49-F238E27FC236}">
              <a16:creationId xmlns:a16="http://schemas.microsoft.com/office/drawing/2014/main" id="{CE4736D0-DFD2-419E-A188-BB299257126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3" name="正方形/長方形 772">
          <a:extLst>
            <a:ext uri="{FF2B5EF4-FFF2-40B4-BE49-F238E27FC236}">
              <a16:creationId xmlns:a16="http://schemas.microsoft.com/office/drawing/2014/main" id="{89A653B7-8257-4E8F-B7DE-C801129E10D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4" name="正方形/長方形 773">
          <a:extLst>
            <a:ext uri="{FF2B5EF4-FFF2-40B4-BE49-F238E27FC236}">
              <a16:creationId xmlns:a16="http://schemas.microsoft.com/office/drawing/2014/main" id="{AE4CFF79-17AE-4A41-9F58-245B8FB7AAC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5" name="正方形/長方形 774">
          <a:extLst>
            <a:ext uri="{FF2B5EF4-FFF2-40B4-BE49-F238E27FC236}">
              <a16:creationId xmlns:a16="http://schemas.microsoft.com/office/drawing/2014/main" id="{24793943-BB15-4801-B1DC-92ACFBA6778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6" name="テキスト ボックス 775">
          <a:extLst>
            <a:ext uri="{FF2B5EF4-FFF2-40B4-BE49-F238E27FC236}">
              <a16:creationId xmlns:a16="http://schemas.microsoft.com/office/drawing/2014/main" id="{B5F50B5B-ECDB-45D8-9C4E-A760D8CFB3B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7" name="直線コネクタ 776">
          <a:extLst>
            <a:ext uri="{FF2B5EF4-FFF2-40B4-BE49-F238E27FC236}">
              <a16:creationId xmlns:a16="http://schemas.microsoft.com/office/drawing/2014/main" id="{E5973889-3C27-4EE0-B8FD-EF753EF0078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8" name="直線コネクタ 777">
          <a:extLst>
            <a:ext uri="{FF2B5EF4-FFF2-40B4-BE49-F238E27FC236}">
              <a16:creationId xmlns:a16="http://schemas.microsoft.com/office/drawing/2014/main" id="{09171534-2428-4B7B-BB80-C1BE7AE1A47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9" name="テキスト ボックス 778">
          <a:extLst>
            <a:ext uri="{FF2B5EF4-FFF2-40B4-BE49-F238E27FC236}">
              <a16:creationId xmlns:a16="http://schemas.microsoft.com/office/drawing/2014/main" id="{3E88EFB4-C370-4362-8A0E-34A1EDCA7E1E}"/>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0" name="直線コネクタ 779">
          <a:extLst>
            <a:ext uri="{FF2B5EF4-FFF2-40B4-BE49-F238E27FC236}">
              <a16:creationId xmlns:a16="http://schemas.microsoft.com/office/drawing/2014/main" id="{D9ABCC88-7476-4DEF-A60C-5FCE7910A90A}"/>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1" name="テキスト ボックス 780">
          <a:extLst>
            <a:ext uri="{FF2B5EF4-FFF2-40B4-BE49-F238E27FC236}">
              <a16:creationId xmlns:a16="http://schemas.microsoft.com/office/drawing/2014/main" id="{DB634242-44BB-4A28-8493-BBA614D79CD4}"/>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2" name="直線コネクタ 781">
          <a:extLst>
            <a:ext uri="{FF2B5EF4-FFF2-40B4-BE49-F238E27FC236}">
              <a16:creationId xmlns:a16="http://schemas.microsoft.com/office/drawing/2014/main" id="{47A272B2-76C1-4CE3-90D9-CE884D066C06}"/>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3" name="テキスト ボックス 782">
          <a:extLst>
            <a:ext uri="{FF2B5EF4-FFF2-40B4-BE49-F238E27FC236}">
              <a16:creationId xmlns:a16="http://schemas.microsoft.com/office/drawing/2014/main" id="{4B797EB5-8D2C-4453-A31E-686F818308AE}"/>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4" name="直線コネクタ 783">
          <a:extLst>
            <a:ext uri="{FF2B5EF4-FFF2-40B4-BE49-F238E27FC236}">
              <a16:creationId xmlns:a16="http://schemas.microsoft.com/office/drawing/2014/main" id="{521E4BB4-98AA-4FCC-B5D4-E17B8A8FD20D}"/>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5" name="テキスト ボックス 784">
          <a:extLst>
            <a:ext uri="{FF2B5EF4-FFF2-40B4-BE49-F238E27FC236}">
              <a16:creationId xmlns:a16="http://schemas.microsoft.com/office/drawing/2014/main" id="{21C16833-C4BB-4838-8CD9-346E6907854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6" name="直線コネクタ 785">
          <a:extLst>
            <a:ext uri="{FF2B5EF4-FFF2-40B4-BE49-F238E27FC236}">
              <a16:creationId xmlns:a16="http://schemas.microsoft.com/office/drawing/2014/main" id="{DFF3814F-128B-477B-B0F9-8672ABC2043A}"/>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7" name="テキスト ボックス 786">
          <a:extLst>
            <a:ext uri="{FF2B5EF4-FFF2-40B4-BE49-F238E27FC236}">
              <a16:creationId xmlns:a16="http://schemas.microsoft.com/office/drawing/2014/main" id="{04EB5825-E7CA-4701-AD38-9ECB2BD4D391}"/>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9AC242A0-79FF-4C2E-9A7D-ECDF27E6B9D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23D10B57-B067-42E5-8B8D-EB1F9B2A49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AE714A59-C143-49B9-9C48-B67BB8B69D9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91" name="直線コネクタ 790">
          <a:extLst>
            <a:ext uri="{FF2B5EF4-FFF2-40B4-BE49-F238E27FC236}">
              <a16:creationId xmlns:a16="http://schemas.microsoft.com/office/drawing/2014/main" id="{782091CF-FC07-4C3F-AC2E-C4A88633FC80}"/>
            </a:ext>
          </a:extLst>
        </xdr:cNvPr>
        <xdr:cNvCxnSpPr/>
      </xdr:nvCxnSpPr>
      <xdr:spPr>
        <a:xfrm flipV="1">
          <a:off x="19509104" y="13822680"/>
          <a:ext cx="0" cy="6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92" name="【消防施設】&#10;一人当たり面積最小値テキスト">
          <a:extLst>
            <a:ext uri="{FF2B5EF4-FFF2-40B4-BE49-F238E27FC236}">
              <a16:creationId xmlns:a16="http://schemas.microsoft.com/office/drawing/2014/main" id="{C2C5430F-28D6-455C-9971-6A4C7A624849}"/>
            </a:ext>
          </a:extLst>
        </xdr:cNvPr>
        <xdr:cNvSpPr txBox="1"/>
      </xdr:nvSpPr>
      <xdr:spPr>
        <a:xfrm>
          <a:off x="19547840" y="145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93" name="直線コネクタ 792">
          <a:extLst>
            <a:ext uri="{FF2B5EF4-FFF2-40B4-BE49-F238E27FC236}">
              <a16:creationId xmlns:a16="http://schemas.microsoft.com/office/drawing/2014/main" id="{726629F8-9013-4317-BC85-2054F4FC5458}"/>
            </a:ext>
          </a:extLst>
        </xdr:cNvPr>
        <xdr:cNvCxnSpPr/>
      </xdr:nvCxnSpPr>
      <xdr:spPr>
        <a:xfrm>
          <a:off x="19443700" y="14514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94" name="【消防施設】&#10;一人当たり面積最大値テキスト">
          <a:extLst>
            <a:ext uri="{FF2B5EF4-FFF2-40B4-BE49-F238E27FC236}">
              <a16:creationId xmlns:a16="http://schemas.microsoft.com/office/drawing/2014/main" id="{AEC790A2-4DE4-4FBB-9AFF-6322AC7B404A}"/>
            </a:ext>
          </a:extLst>
        </xdr:cNvPr>
        <xdr:cNvSpPr txBox="1"/>
      </xdr:nvSpPr>
      <xdr:spPr>
        <a:xfrm>
          <a:off x="19547840"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95" name="直線コネクタ 794">
          <a:extLst>
            <a:ext uri="{FF2B5EF4-FFF2-40B4-BE49-F238E27FC236}">
              <a16:creationId xmlns:a16="http://schemas.microsoft.com/office/drawing/2014/main" id="{513B5781-5A55-4D6F-95AB-80AE8496762E}"/>
            </a:ext>
          </a:extLst>
        </xdr:cNvPr>
        <xdr:cNvCxnSpPr/>
      </xdr:nvCxnSpPr>
      <xdr:spPr>
        <a:xfrm>
          <a:off x="19443700" y="13822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796" name="【消防施設】&#10;一人当たり面積平均値テキスト">
          <a:extLst>
            <a:ext uri="{FF2B5EF4-FFF2-40B4-BE49-F238E27FC236}">
              <a16:creationId xmlns:a16="http://schemas.microsoft.com/office/drawing/2014/main" id="{E547C868-0C3F-4040-AB71-EE93C7C9742C}"/>
            </a:ext>
          </a:extLst>
        </xdr:cNvPr>
        <xdr:cNvSpPr txBox="1"/>
      </xdr:nvSpPr>
      <xdr:spPr>
        <a:xfrm>
          <a:off x="19547840" y="14216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97" name="フローチャート: 判断 796">
          <a:extLst>
            <a:ext uri="{FF2B5EF4-FFF2-40B4-BE49-F238E27FC236}">
              <a16:creationId xmlns:a16="http://schemas.microsoft.com/office/drawing/2014/main" id="{73CA763E-1C2B-495C-94A4-6526A69DC560}"/>
            </a:ext>
          </a:extLst>
        </xdr:cNvPr>
        <xdr:cNvSpPr/>
      </xdr:nvSpPr>
      <xdr:spPr>
        <a:xfrm>
          <a:off x="19458940" y="14360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98" name="フローチャート: 判断 797">
          <a:extLst>
            <a:ext uri="{FF2B5EF4-FFF2-40B4-BE49-F238E27FC236}">
              <a16:creationId xmlns:a16="http://schemas.microsoft.com/office/drawing/2014/main" id="{51108B68-6671-4ABD-824E-AC6D7C8AD77B}"/>
            </a:ext>
          </a:extLst>
        </xdr:cNvPr>
        <xdr:cNvSpPr/>
      </xdr:nvSpPr>
      <xdr:spPr>
        <a:xfrm>
          <a:off x="18735040" y="1436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99" name="フローチャート: 判断 798">
          <a:extLst>
            <a:ext uri="{FF2B5EF4-FFF2-40B4-BE49-F238E27FC236}">
              <a16:creationId xmlns:a16="http://schemas.microsoft.com/office/drawing/2014/main" id="{083041FA-819C-44D8-A297-F1D99BEA6283}"/>
            </a:ext>
          </a:extLst>
        </xdr:cNvPr>
        <xdr:cNvSpPr/>
      </xdr:nvSpPr>
      <xdr:spPr>
        <a:xfrm>
          <a:off x="17937480" y="13054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00" name="フローチャート: 判断 799">
          <a:extLst>
            <a:ext uri="{FF2B5EF4-FFF2-40B4-BE49-F238E27FC236}">
              <a16:creationId xmlns:a16="http://schemas.microsoft.com/office/drawing/2014/main" id="{557CED53-3B30-4F22-8E5A-DFF4E6DF859F}"/>
            </a:ext>
          </a:extLst>
        </xdr:cNvPr>
        <xdr:cNvSpPr/>
      </xdr:nvSpPr>
      <xdr:spPr>
        <a:xfrm>
          <a:off x="17162780" y="1438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01" name="フローチャート: 判断 800">
          <a:extLst>
            <a:ext uri="{FF2B5EF4-FFF2-40B4-BE49-F238E27FC236}">
              <a16:creationId xmlns:a16="http://schemas.microsoft.com/office/drawing/2014/main" id="{331D6B7E-2162-4713-B1FF-E6D3AAF01C93}"/>
            </a:ext>
          </a:extLst>
        </xdr:cNvPr>
        <xdr:cNvSpPr/>
      </xdr:nvSpPr>
      <xdr:spPr>
        <a:xfrm>
          <a:off x="16388080" y="14382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56E52403-C55D-4B45-9427-4F82E953D1B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F5FA6ACA-FAFD-479E-9229-6C3D00737C1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A6FF4E40-0438-4945-A7E6-B6FB6901E82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C90452C5-E383-447F-8D09-E07C877389D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8454E749-1263-456E-9FA3-B9DB69549EB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138937</xdr:rowOff>
    </xdr:from>
    <xdr:to>
      <xdr:col>116</xdr:col>
      <xdr:colOff>114300</xdr:colOff>
      <xdr:row>86</xdr:row>
      <xdr:rowOff>69087</xdr:rowOff>
    </xdr:to>
    <xdr:sp macro="" textlink="">
      <xdr:nvSpPr>
        <xdr:cNvPr id="807" name="楕円 806">
          <a:extLst>
            <a:ext uri="{FF2B5EF4-FFF2-40B4-BE49-F238E27FC236}">
              <a16:creationId xmlns:a16="http://schemas.microsoft.com/office/drawing/2014/main" id="{4A206B44-AEDE-4F82-815A-64BF241CA113}"/>
            </a:ext>
          </a:extLst>
        </xdr:cNvPr>
        <xdr:cNvSpPr/>
      </xdr:nvSpPr>
      <xdr:spPr>
        <a:xfrm>
          <a:off x="19458940" y="14388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89932</xdr:rowOff>
    </xdr:from>
    <xdr:ext cx="469744" cy="259045"/>
    <xdr:sp macro="" textlink="">
      <xdr:nvSpPr>
        <xdr:cNvPr id="808" name="【消防施設】&#10;一人当たり面積該当値テキスト">
          <a:extLst>
            <a:ext uri="{FF2B5EF4-FFF2-40B4-BE49-F238E27FC236}">
              <a16:creationId xmlns:a16="http://schemas.microsoft.com/office/drawing/2014/main" id="{8A220BA0-8713-4D64-B85A-EE03517F003B}"/>
            </a:ext>
          </a:extLst>
        </xdr:cNvPr>
        <xdr:cNvSpPr txBox="1"/>
      </xdr:nvSpPr>
      <xdr:spPr>
        <a:xfrm>
          <a:off x="19547840" y="1433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141224</xdr:rowOff>
    </xdr:from>
    <xdr:to>
      <xdr:col>112</xdr:col>
      <xdr:colOff>38100</xdr:colOff>
      <xdr:row>86</xdr:row>
      <xdr:rowOff>71374</xdr:rowOff>
    </xdr:to>
    <xdr:sp macro="" textlink="">
      <xdr:nvSpPr>
        <xdr:cNvPr id="809" name="楕円 808">
          <a:extLst>
            <a:ext uri="{FF2B5EF4-FFF2-40B4-BE49-F238E27FC236}">
              <a16:creationId xmlns:a16="http://schemas.microsoft.com/office/drawing/2014/main" id="{0767E00F-C403-4E6F-9381-E18DED60472D}"/>
            </a:ext>
          </a:extLst>
        </xdr:cNvPr>
        <xdr:cNvSpPr/>
      </xdr:nvSpPr>
      <xdr:spPr>
        <a:xfrm>
          <a:off x="18735040" y="143906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18287</xdr:rowOff>
    </xdr:from>
    <xdr:to>
      <xdr:col>116</xdr:col>
      <xdr:colOff>63500</xdr:colOff>
      <xdr:row>86</xdr:row>
      <xdr:rowOff>20574</xdr:rowOff>
    </xdr:to>
    <xdr:cxnSp macro="">
      <xdr:nvCxnSpPr>
        <xdr:cNvPr id="810" name="直線コネクタ 809">
          <a:extLst>
            <a:ext uri="{FF2B5EF4-FFF2-40B4-BE49-F238E27FC236}">
              <a16:creationId xmlns:a16="http://schemas.microsoft.com/office/drawing/2014/main" id="{C21638EC-BF5E-46EC-9C9D-CB7A15765C40}"/>
            </a:ext>
          </a:extLst>
        </xdr:cNvPr>
        <xdr:cNvCxnSpPr/>
      </xdr:nvCxnSpPr>
      <xdr:spPr>
        <a:xfrm flipV="1">
          <a:off x="18778220" y="14435327"/>
          <a:ext cx="7315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145035</xdr:rowOff>
    </xdr:from>
    <xdr:to>
      <xdr:col>107</xdr:col>
      <xdr:colOff>101600</xdr:colOff>
      <xdr:row>86</xdr:row>
      <xdr:rowOff>75185</xdr:rowOff>
    </xdr:to>
    <xdr:sp macro="" textlink="">
      <xdr:nvSpPr>
        <xdr:cNvPr id="811" name="楕円 810">
          <a:extLst>
            <a:ext uri="{FF2B5EF4-FFF2-40B4-BE49-F238E27FC236}">
              <a16:creationId xmlns:a16="http://schemas.microsoft.com/office/drawing/2014/main" id="{5BF110DB-80EF-41C9-851A-54B6E62E7A26}"/>
            </a:ext>
          </a:extLst>
        </xdr:cNvPr>
        <xdr:cNvSpPr/>
      </xdr:nvSpPr>
      <xdr:spPr>
        <a:xfrm>
          <a:off x="17937480" y="14394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20574</xdr:rowOff>
    </xdr:from>
    <xdr:to>
      <xdr:col>111</xdr:col>
      <xdr:colOff>177800</xdr:colOff>
      <xdr:row>86</xdr:row>
      <xdr:rowOff>24385</xdr:rowOff>
    </xdr:to>
    <xdr:cxnSp macro="">
      <xdr:nvCxnSpPr>
        <xdr:cNvPr id="812" name="直線コネクタ 811">
          <a:extLst>
            <a:ext uri="{FF2B5EF4-FFF2-40B4-BE49-F238E27FC236}">
              <a16:creationId xmlns:a16="http://schemas.microsoft.com/office/drawing/2014/main" id="{4A166D7E-D983-477D-878D-BBDB9632AB5B}"/>
            </a:ext>
          </a:extLst>
        </xdr:cNvPr>
        <xdr:cNvCxnSpPr/>
      </xdr:nvCxnSpPr>
      <xdr:spPr>
        <a:xfrm flipV="1">
          <a:off x="17988280" y="14437614"/>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147320</xdr:rowOff>
    </xdr:from>
    <xdr:to>
      <xdr:col>102</xdr:col>
      <xdr:colOff>165100</xdr:colOff>
      <xdr:row>86</xdr:row>
      <xdr:rowOff>77470</xdr:rowOff>
    </xdr:to>
    <xdr:sp macro="" textlink="">
      <xdr:nvSpPr>
        <xdr:cNvPr id="813" name="楕円 812">
          <a:extLst>
            <a:ext uri="{FF2B5EF4-FFF2-40B4-BE49-F238E27FC236}">
              <a16:creationId xmlns:a16="http://schemas.microsoft.com/office/drawing/2014/main" id="{0DC0CB7A-F585-42A3-A3AA-C4E25D4D61A8}"/>
            </a:ext>
          </a:extLst>
        </xdr:cNvPr>
        <xdr:cNvSpPr/>
      </xdr:nvSpPr>
      <xdr:spPr>
        <a:xfrm>
          <a:off x="17162780" y="1439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24385</xdr:rowOff>
    </xdr:from>
    <xdr:to>
      <xdr:col>107</xdr:col>
      <xdr:colOff>50800</xdr:colOff>
      <xdr:row>86</xdr:row>
      <xdr:rowOff>26670</xdr:rowOff>
    </xdr:to>
    <xdr:cxnSp macro="">
      <xdr:nvCxnSpPr>
        <xdr:cNvPr id="814" name="直線コネクタ 813">
          <a:extLst>
            <a:ext uri="{FF2B5EF4-FFF2-40B4-BE49-F238E27FC236}">
              <a16:creationId xmlns:a16="http://schemas.microsoft.com/office/drawing/2014/main" id="{D5C21CF8-0AEC-4B67-84AF-7FDF6BA48146}"/>
            </a:ext>
          </a:extLst>
        </xdr:cNvPr>
        <xdr:cNvCxnSpPr/>
      </xdr:nvCxnSpPr>
      <xdr:spPr>
        <a:xfrm flipV="1">
          <a:off x="17213580" y="14441425"/>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148082</xdr:rowOff>
    </xdr:from>
    <xdr:to>
      <xdr:col>98</xdr:col>
      <xdr:colOff>38100</xdr:colOff>
      <xdr:row>86</xdr:row>
      <xdr:rowOff>78232</xdr:rowOff>
    </xdr:to>
    <xdr:sp macro="" textlink="">
      <xdr:nvSpPr>
        <xdr:cNvPr id="815" name="楕円 814">
          <a:extLst>
            <a:ext uri="{FF2B5EF4-FFF2-40B4-BE49-F238E27FC236}">
              <a16:creationId xmlns:a16="http://schemas.microsoft.com/office/drawing/2014/main" id="{2E7560A6-98FA-4D60-BF7F-A6E22914145B}"/>
            </a:ext>
          </a:extLst>
        </xdr:cNvPr>
        <xdr:cNvSpPr/>
      </xdr:nvSpPr>
      <xdr:spPr>
        <a:xfrm>
          <a:off x="16388080" y="143974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26670</xdr:rowOff>
    </xdr:from>
    <xdr:to>
      <xdr:col>102</xdr:col>
      <xdr:colOff>114300</xdr:colOff>
      <xdr:row>86</xdr:row>
      <xdr:rowOff>27432</xdr:rowOff>
    </xdr:to>
    <xdr:cxnSp macro="">
      <xdr:nvCxnSpPr>
        <xdr:cNvPr id="816" name="直線コネクタ 815">
          <a:extLst>
            <a:ext uri="{FF2B5EF4-FFF2-40B4-BE49-F238E27FC236}">
              <a16:creationId xmlns:a16="http://schemas.microsoft.com/office/drawing/2014/main" id="{7D51DA6F-5E1F-43C9-ADF6-70D0B61327BA}"/>
            </a:ext>
          </a:extLst>
        </xdr:cNvPr>
        <xdr:cNvCxnSpPr/>
      </xdr:nvCxnSpPr>
      <xdr:spPr>
        <a:xfrm flipV="1">
          <a:off x="16431260" y="14443710"/>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817" name="n_1aveValue【消防施設】&#10;一人当たり面積">
          <a:extLst>
            <a:ext uri="{FF2B5EF4-FFF2-40B4-BE49-F238E27FC236}">
              <a16:creationId xmlns:a16="http://schemas.microsoft.com/office/drawing/2014/main" id="{1EB492A9-48D7-420E-81E0-AA496B1F6504}"/>
            </a:ext>
          </a:extLst>
        </xdr:cNvPr>
        <xdr:cNvSpPr txBox="1"/>
      </xdr:nvSpPr>
      <xdr:spPr>
        <a:xfrm>
          <a:off x="18561127" y="1414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18" name="n_2aveValue【消防施設】&#10;一人当たり面積">
          <a:extLst>
            <a:ext uri="{FF2B5EF4-FFF2-40B4-BE49-F238E27FC236}">
              <a16:creationId xmlns:a16="http://schemas.microsoft.com/office/drawing/2014/main" id="{CF476DEF-6769-4D1F-A2FA-879769541A8A}"/>
            </a:ext>
          </a:extLst>
        </xdr:cNvPr>
        <xdr:cNvSpPr txBox="1"/>
      </xdr:nvSpPr>
      <xdr:spPr>
        <a:xfrm>
          <a:off x="17776267" y="128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819" name="n_3aveValue【消防施設】&#10;一人当たり面積">
          <a:extLst>
            <a:ext uri="{FF2B5EF4-FFF2-40B4-BE49-F238E27FC236}">
              <a16:creationId xmlns:a16="http://schemas.microsoft.com/office/drawing/2014/main" id="{F1CCD78E-810F-4C82-923B-4EC766D92927}"/>
            </a:ext>
          </a:extLst>
        </xdr:cNvPr>
        <xdr:cNvSpPr txBox="1"/>
      </xdr:nvSpPr>
      <xdr:spPr>
        <a:xfrm>
          <a:off x="1700156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820" name="n_4aveValue【消防施設】&#10;一人当たり面積">
          <a:extLst>
            <a:ext uri="{FF2B5EF4-FFF2-40B4-BE49-F238E27FC236}">
              <a16:creationId xmlns:a16="http://schemas.microsoft.com/office/drawing/2014/main" id="{098D426B-BDD6-4FAB-8F07-3FC01F494EF7}"/>
            </a:ext>
          </a:extLst>
        </xdr:cNvPr>
        <xdr:cNvSpPr txBox="1"/>
      </xdr:nvSpPr>
      <xdr:spPr>
        <a:xfrm>
          <a:off x="16226867"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62501</xdr:rowOff>
    </xdr:from>
    <xdr:ext cx="469744" cy="259045"/>
    <xdr:sp macro="" textlink="">
      <xdr:nvSpPr>
        <xdr:cNvPr id="821" name="n_1mainValue【消防施設】&#10;一人当たり面積">
          <a:extLst>
            <a:ext uri="{FF2B5EF4-FFF2-40B4-BE49-F238E27FC236}">
              <a16:creationId xmlns:a16="http://schemas.microsoft.com/office/drawing/2014/main" id="{64A20461-FE88-4984-B67A-BC2AD4F82B92}"/>
            </a:ext>
          </a:extLst>
        </xdr:cNvPr>
        <xdr:cNvSpPr txBox="1"/>
      </xdr:nvSpPr>
      <xdr:spPr>
        <a:xfrm>
          <a:off x="18561127" y="1447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66312</xdr:rowOff>
    </xdr:from>
    <xdr:ext cx="469744" cy="259045"/>
    <xdr:sp macro="" textlink="">
      <xdr:nvSpPr>
        <xdr:cNvPr id="822" name="n_2mainValue【消防施設】&#10;一人当たり面積">
          <a:extLst>
            <a:ext uri="{FF2B5EF4-FFF2-40B4-BE49-F238E27FC236}">
              <a16:creationId xmlns:a16="http://schemas.microsoft.com/office/drawing/2014/main" id="{9B19986E-96B5-4A49-8541-2CF3C93EFB51}"/>
            </a:ext>
          </a:extLst>
        </xdr:cNvPr>
        <xdr:cNvSpPr txBox="1"/>
      </xdr:nvSpPr>
      <xdr:spPr>
        <a:xfrm>
          <a:off x="17776267" y="144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68597</xdr:rowOff>
    </xdr:from>
    <xdr:ext cx="469744" cy="259045"/>
    <xdr:sp macro="" textlink="">
      <xdr:nvSpPr>
        <xdr:cNvPr id="823" name="n_3mainValue【消防施設】&#10;一人当たり面積">
          <a:extLst>
            <a:ext uri="{FF2B5EF4-FFF2-40B4-BE49-F238E27FC236}">
              <a16:creationId xmlns:a16="http://schemas.microsoft.com/office/drawing/2014/main" id="{4C091A00-641C-48FB-990E-CA3817ECAB7B}"/>
            </a:ext>
          </a:extLst>
        </xdr:cNvPr>
        <xdr:cNvSpPr txBox="1"/>
      </xdr:nvSpPr>
      <xdr:spPr>
        <a:xfrm>
          <a:off x="17001567" y="1448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69359</xdr:rowOff>
    </xdr:from>
    <xdr:ext cx="469744" cy="259045"/>
    <xdr:sp macro="" textlink="">
      <xdr:nvSpPr>
        <xdr:cNvPr id="824" name="n_4mainValue【消防施設】&#10;一人当たり面積">
          <a:extLst>
            <a:ext uri="{FF2B5EF4-FFF2-40B4-BE49-F238E27FC236}">
              <a16:creationId xmlns:a16="http://schemas.microsoft.com/office/drawing/2014/main" id="{584BCAF4-F66F-49DA-A485-8BEA1FDD6AD0}"/>
            </a:ext>
          </a:extLst>
        </xdr:cNvPr>
        <xdr:cNvSpPr txBox="1"/>
      </xdr:nvSpPr>
      <xdr:spPr>
        <a:xfrm>
          <a:off x="1622686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1DCF1F99-4F73-4B42-9F66-7DF79CF7EB5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C96BDA07-0F9C-4469-A07D-09A7BC8D48D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861E4515-3977-453D-AFFA-60B9E816CEB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FCD8C624-A8AC-411D-9644-B36023AA755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B78C512E-0D81-45C3-BCCC-A3F68333C27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C7D96002-1D36-4899-9174-936A38C8CF0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AA3FCA83-EC0B-45B0-A782-B97EB0BA714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B6C35AB2-911A-44FE-9449-2BF00998C2B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A87DD0E7-5794-45F3-A2A2-5DCAEEB4D35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057B69DA-18C8-493C-ADC5-C7E61AC00EC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2268AAEE-A9E4-4B4D-9789-E6FE1EF9B3C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5CD096F7-C592-4BBB-8428-E27645320BA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BD0B3B6F-BF54-484A-B6FC-71CD356F2C4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BF52C476-9886-417C-BE0B-E60FD0F9B7A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3F89CDB3-630E-4C97-AFD5-4A7B702117E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A188AE2C-5561-449A-B64F-0D2F83C1F5D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2F9D25B6-E93A-436D-A9F4-06173102DE3C}"/>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0E7C95A5-7979-48E7-AB6C-24145D9B4B0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D0C9C601-07FE-492E-AF87-3AC39D2F868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C58B09E5-D75D-4356-B52F-19E923DB0DB9}"/>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CFF60CAA-FB0D-4452-993A-6CBC5869A7F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A40ED122-2FC6-49BA-B0BB-84A6FD40F89F}"/>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1E729E11-FF26-4009-B330-F9EFC3D23129}"/>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74167BA6-BE6B-40EC-9E35-67FDE184219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57AD8455-84EC-45BE-B4E9-0E432507E80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50" name="直線コネクタ 849">
          <a:extLst>
            <a:ext uri="{FF2B5EF4-FFF2-40B4-BE49-F238E27FC236}">
              <a16:creationId xmlns:a16="http://schemas.microsoft.com/office/drawing/2014/main" id="{B7EFAC34-254C-45C1-BEBD-AA2F6EB7BCA6}"/>
            </a:ext>
          </a:extLst>
        </xdr:cNvPr>
        <xdr:cNvCxnSpPr/>
      </xdr:nvCxnSpPr>
      <xdr:spPr>
        <a:xfrm flipV="1">
          <a:off x="14375764" y="16822238"/>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1" name="【庁舎】&#10;有形固定資産減価償却率最小値テキスト">
          <a:extLst>
            <a:ext uri="{FF2B5EF4-FFF2-40B4-BE49-F238E27FC236}">
              <a16:creationId xmlns:a16="http://schemas.microsoft.com/office/drawing/2014/main" id="{94583EB9-0B00-4E5F-A41B-2EC0B3821018}"/>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2" name="直線コネクタ 851">
          <a:extLst>
            <a:ext uri="{FF2B5EF4-FFF2-40B4-BE49-F238E27FC236}">
              <a16:creationId xmlns:a16="http://schemas.microsoft.com/office/drawing/2014/main" id="{3A33557D-662C-4B94-9519-41AB41E45CFD}"/>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53" name="【庁舎】&#10;有形固定資産減価償却率最大値テキスト">
          <a:extLst>
            <a:ext uri="{FF2B5EF4-FFF2-40B4-BE49-F238E27FC236}">
              <a16:creationId xmlns:a16="http://schemas.microsoft.com/office/drawing/2014/main" id="{EDEA86B2-2748-47A3-8759-F40AFACE1558}"/>
            </a:ext>
          </a:extLst>
        </xdr:cNvPr>
        <xdr:cNvSpPr txBox="1"/>
      </xdr:nvSpPr>
      <xdr:spPr>
        <a:xfrm>
          <a:off x="14414500" y="16601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54" name="直線コネクタ 853">
          <a:extLst>
            <a:ext uri="{FF2B5EF4-FFF2-40B4-BE49-F238E27FC236}">
              <a16:creationId xmlns:a16="http://schemas.microsoft.com/office/drawing/2014/main" id="{7A388838-782E-4B7C-A933-AE5F60D48ECE}"/>
            </a:ext>
          </a:extLst>
        </xdr:cNvPr>
        <xdr:cNvCxnSpPr/>
      </xdr:nvCxnSpPr>
      <xdr:spPr>
        <a:xfrm>
          <a:off x="14287500" y="16822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55" name="【庁舎】&#10;有形固定資産減価償却率平均値テキスト">
          <a:extLst>
            <a:ext uri="{FF2B5EF4-FFF2-40B4-BE49-F238E27FC236}">
              <a16:creationId xmlns:a16="http://schemas.microsoft.com/office/drawing/2014/main" id="{C200B87D-D491-40BF-8167-21B840B8CCD1}"/>
            </a:ext>
          </a:extLst>
        </xdr:cNvPr>
        <xdr:cNvSpPr txBox="1"/>
      </xdr:nvSpPr>
      <xdr:spPr>
        <a:xfrm>
          <a:off x="14414500" y="17310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56" name="フローチャート: 判断 855">
          <a:extLst>
            <a:ext uri="{FF2B5EF4-FFF2-40B4-BE49-F238E27FC236}">
              <a16:creationId xmlns:a16="http://schemas.microsoft.com/office/drawing/2014/main" id="{1EDF1C3E-FB0A-4BAB-A051-055DAAF0F3DD}"/>
            </a:ext>
          </a:extLst>
        </xdr:cNvPr>
        <xdr:cNvSpPr/>
      </xdr:nvSpPr>
      <xdr:spPr>
        <a:xfrm>
          <a:off x="14325600" y="174550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57" name="フローチャート: 判断 856">
          <a:extLst>
            <a:ext uri="{FF2B5EF4-FFF2-40B4-BE49-F238E27FC236}">
              <a16:creationId xmlns:a16="http://schemas.microsoft.com/office/drawing/2014/main" id="{3D6133B4-0B10-41D2-B992-E272FFC994FD}"/>
            </a:ext>
          </a:extLst>
        </xdr:cNvPr>
        <xdr:cNvSpPr/>
      </xdr:nvSpPr>
      <xdr:spPr>
        <a:xfrm>
          <a:off x="135788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58" name="フローチャート: 判断 857">
          <a:extLst>
            <a:ext uri="{FF2B5EF4-FFF2-40B4-BE49-F238E27FC236}">
              <a16:creationId xmlns:a16="http://schemas.microsoft.com/office/drawing/2014/main" id="{D267350A-17C7-40C1-A5C2-64091FFB426A}"/>
            </a:ext>
          </a:extLst>
        </xdr:cNvPr>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59" name="フローチャート: 判断 858">
          <a:extLst>
            <a:ext uri="{FF2B5EF4-FFF2-40B4-BE49-F238E27FC236}">
              <a16:creationId xmlns:a16="http://schemas.microsoft.com/office/drawing/2014/main" id="{038201F0-E358-43F8-B807-9ABD4C42F1D0}"/>
            </a:ext>
          </a:extLst>
        </xdr:cNvPr>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0" name="フローチャート: 判断 859">
          <a:extLst>
            <a:ext uri="{FF2B5EF4-FFF2-40B4-BE49-F238E27FC236}">
              <a16:creationId xmlns:a16="http://schemas.microsoft.com/office/drawing/2014/main" id="{D9948498-D631-4138-BF24-76C35F5F364C}"/>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226F9427-F5CF-4189-926B-0B5E6CB820F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B9D3DB01-B51E-42E4-9CEC-84C87DE5676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AB9B1EED-01D5-4DA6-9399-295695966D0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2877306E-1914-4696-8EC6-5012CDCE87A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80F241B4-F1B8-4A8B-B798-907F338CC8A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144599</xdr:rowOff>
    </xdr:from>
    <xdr:to>
      <xdr:col>85</xdr:col>
      <xdr:colOff>177800</xdr:colOff>
      <xdr:row>106</xdr:row>
      <xdr:rowOff>74749</xdr:rowOff>
    </xdr:to>
    <xdr:sp macro="" textlink="">
      <xdr:nvSpPr>
        <xdr:cNvPr id="866" name="楕円 865">
          <a:extLst>
            <a:ext uri="{FF2B5EF4-FFF2-40B4-BE49-F238E27FC236}">
              <a16:creationId xmlns:a16="http://schemas.microsoft.com/office/drawing/2014/main" id="{5190D685-99F1-4B8D-B650-06DD1B142BAC}"/>
            </a:ext>
          </a:extLst>
        </xdr:cNvPr>
        <xdr:cNvSpPr/>
      </xdr:nvSpPr>
      <xdr:spPr>
        <a:xfrm>
          <a:off x="14325600" y="1774679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123026</xdr:rowOff>
    </xdr:from>
    <xdr:ext cx="405111" cy="259045"/>
    <xdr:sp macro="" textlink="">
      <xdr:nvSpPr>
        <xdr:cNvPr id="867" name="【庁舎】&#10;有形固定資産減価償却率該当値テキスト">
          <a:extLst>
            <a:ext uri="{FF2B5EF4-FFF2-40B4-BE49-F238E27FC236}">
              <a16:creationId xmlns:a16="http://schemas.microsoft.com/office/drawing/2014/main" id="{A0852C9C-839C-4E98-A877-F8ACDAAE9C20}"/>
            </a:ext>
          </a:extLst>
        </xdr:cNvPr>
        <xdr:cNvSpPr txBox="1"/>
      </xdr:nvSpPr>
      <xdr:spPr>
        <a:xfrm>
          <a:off x="14414500" y="1772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868" name="楕円 867">
          <a:extLst>
            <a:ext uri="{FF2B5EF4-FFF2-40B4-BE49-F238E27FC236}">
              <a16:creationId xmlns:a16="http://schemas.microsoft.com/office/drawing/2014/main" id="{FB13FD19-B5C0-46F7-BFD0-16B9EA14C6DA}"/>
            </a:ext>
          </a:extLst>
        </xdr:cNvPr>
        <xdr:cNvSpPr/>
      </xdr:nvSpPr>
      <xdr:spPr>
        <a:xfrm>
          <a:off x="13578840" y="17719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23949</xdr:rowOff>
    </xdr:to>
    <xdr:cxnSp macro="">
      <xdr:nvCxnSpPr>
        <xdr:cNvPr id="869" name="直線コネクタ 868">
          <a:extLst>
            <a:ext uri="{FF2B5EF4-FFF2-40B4-BE49-F238E27FC236}">
              <a16:creationId xmlns:a16="http://schemas.microsoft.com/office/drawing/2014/main" id="{F2F41AF2-83F9-4FF2-9309-59F0A14AD3FB}"/>
            </a:ext>
          </a:extLst>
        </xdr:cNvPr>
        <xdr:cNvCxnSpPr/>
      </xdr:nvCxnSpPr>
      <xdr:spPr>
        <a:xfrm>
          <a:off x="13629640" y="17769839"/>
          <a:ext cx="746760" cy="2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79284</xdr:rowOff>
    </xdr:from>
    <xdr:to>
      <xdr:col>76</xdr:col>
      <xdr:colOff>165100</xdr:colOff>
      <xdr:row>106</xdr:row>
      <xdr:rowOff>9434</xdr:rowOff>
    </xdr:to>
    <xdr:sp macro="" textlink="">
      <xdr:nvSpPr>
        <xdr:cNvPr id="870" name="楕円 869">
          <a:extLst>
            <a:ext uri="{FF2B5EF4-FFF2-40B4-BE49-F238E27FC236}">
              <a16:creationId xmlns:a16="http://schemas.microsoft.com/office/drawing/2014/main" id="{2D0BAD57-7554-4200-8BE8-6E623FFD510F}"/>
            </a:ext>
          </a:extLst>
        </xdr:cNvPr>
        <xdr:cNvSpPr/>
      </xdr:nvSpPr>
      <xdr:spPr>
        <a:xfrm>
          <a:off x="12804140" y="17681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130084</xdr:rowOff>
    </xdr:from>
    <xdr:to>
      <xdr:col>81</xdr:col>
      <xdr:colOff>50800</xdr:colOff>
      <xdr:row>105</xdr:row>
      <xdr:rowOff>167639</xdr:rowOff>
    </xdr:to>
    <xdr:cxnSp macro="">
      <xdr:nvCxnSpPr>
        <xdr:cNvPr id="871" name="直線コネクタ 870">
          <a:extLst>
            <a:ext uri="{FF2B5EF4-FFF2-40B4-BE49-F238E27FC236}">
              <a16:creationId xmlns:a16="http://schemas.microsoft.com/office/drawing/2014/main" id="{25479D74-99EE-4F94-BB87-12BBF13E30C9}"/>
            </a:ext>
          </a:extLst>
        </xdr:cNvPr>
        <xdr:cNvCxnSpPr/>
      </xdr:nvCxnSpPr>
      <xdr:spPr>
        <a:xfrm>
          <a:off x="12854940" y="17732284"/>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872" name="楕円 871">
          <a:extLst>
            <a:ext uri="{FF2B5EF4-FFF2-40B4-BE49-F238E27FC236}">
              <a16:creationId xmlns:a16="http://schemas.microsoft.com/office/drawing/2014/main" id="{8444E91A-6D4A-4A1B-93D6-D63BC57A2D1B}"/>
            </a:ext>
          </a:extLst>
        </xdr:cNvPr>
        <xdr:cNvSpPr/>
      </xdr:nvSpPr>
      <xdr:spPr>
        <a:xfrm>
          <a:off x="12029440" y="176439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92529</xdr:rowOff>
    </xdr:from>
    <xdr:to>
      <xdr:col>76</xdr:col>
      <xdr:colOff>114300</xdr:colOff>
      <xdr:row>105</xdr:row>
      <xdr:rowOff>130084</xdr:rowOff>
    </xdr:to>
    <xdr:cxnSp macro="">
      <xdr:nvCxnSpPr>
        <xdr:cNvPr id="873" name="直線コネクタ 872">
          <a:extLst>
            <a:ext uri="{FF2B5EF4-FFF2-40B4-BE49-F238E27FC236}">
              <a16:creationId xmlns:a16="http://schemas.microsoft.com/office/drawing/2014/main" id="{C4AD7CFC-747D-4938-A075-1DD634AD4B6A}"/>
            </a:ext>
          </a:extLst>
        </xdr:cNvPr>
        <xdr:cNvCxnSpPr/>
      </xdr:nvCxnSpPr>
      <xdr:spPr>
        <a:xfrm>
          <a:off x="12072620" y="17694729"/>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874" name="楕円 873">
          <a:extLst>
            <a:ext uri="{FF2B5EF4-FFF2-40B4-BE49-F238E27FC236}">
              <a16:creationId xmlns:a16="http://schemas.microsoft.com/office/drawing/2014/main" id="{304ED4C9-494A-43AD-B2B4-68BB9D2A0B64}"/>
            </a:ext>
          </a:extLst>
        </xdr:cNvPr>
        <xdr:cNvSpPr/>
      </xdr:nvSpPr>
      <xdr:spPr>
        <a:xfrm>
          <a:off x="1123188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53339</xdr:rowOff>
    </xdr:from>
    <xdr:to>
      <xdr:col>71</xdr:col>
      <xdr:colOff>177800</xdr:colOff>
      <xdr:row>105</xdr:row>
      <xdr:rowOff>92529</xdr:rowOff>
    </xdr:to>
    <xdr:cxnSp macro="">
      <xdr:nvCxnSpPr>
        <xdr:cNvPr id="875" name="直線コネクタ 874">
          <a:extLst>
            <a:ext uri="{FF2B5EF4-FFF2-40B4-BE49-F238E27FC236}">
              <a16:creationId xmlns:a16="http://schemas.microsoft.com/office/drawing/2014/main" id="{E8836C07-ADC2-4630-8BDA-D6F9AB745AD1}"/>
            </a:ext>
          </a:extLst>
        </xdr:cNvPr>
        <xdr:cNvCxnSpPr/>
      </xdr:nvCxnSpPr>
      <xdr:spPr>
        <a:xfrm>
          <a:off x="11282680" y="17655539"/>
          <a:ext cx="78994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76" name="n_1aveValue【庁舎】&#10;有形固定資産減価償却率">
          <a:extLst>
            <a:ext uri="{FF2B5EF4-FFF2-40B4-BE49-F238E27FC236}">
              <a16:creationId xmlns:a16="http://schemas.microsoft.com/office/drawing/2014/main" id="{6B45AC53-1B88-4765-BE4D-35AF492AE36B}"/>
            </a:ext>
          </a:extLst>
        </xdr:cNvPr>
        <xdr:cNvSpPr txBox="1"/>
      </xdr:nvSpPr>
      <xdr:spPr>
        <a:xfrm>
          <a:off x="134372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77" name="n_2aveValue【庁舎】&#10;有形固定資産減価償却率">
          <a:extLst>
            <a:ext uri="{FF2B5EF4-FFF2-40B4-BE49-F238E27FC236}">
              <a16:creationId xmlns:a16="http://schemas.microsoft.com/office/drawing/2014/main" id="{3C048463-2956-4383-BD2E-43A6EB5C98C7}"/>
            </a:ext>
          </a:extLst>
        </xdr:cNvPr>
        <xdr:cNvSpPr txBox="1"/>
      </xdr:nvSpPr>
      <xdr:spPr>
        <a:xfrm>
          <a:off x="12675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78" name="n_3aveValue【庁舎】&#10;有形固定資産減価償却率">
          <a:extLst>
            <a:ext uri="{FF2B5EF4-FFF2-40B4-BE49-F238E27FC236}">
              <a16:creationId xmlns:a16="http://schemas.microsoft.com/office/drawing/2014/main" id="{91497E58-6373-463C-BC55-BD942EDDE26F}"/>
            </a:ext>
          </a:extLst>
        </xdr:cNvPr>
        <xdr:cNvSpPr txBox="1"/>
      </xdr:nvSpPr>
      <xdr:spPr>
        <a:xfrm>
          <a:off x="119005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79" name="n_4aveValue【庁舎】&#10;有形固定資産減価償却率">
          <a:extLst>
            <a:ext uri="{FF2B5EF4-FFF2-40B4-BE49-F238E27FC236}">
              <a16:creationId xmlns:a16="http://schemas.microsoft.com/office/drawing/2014/main" id="{F9A4D6DD-517E-4EE1-937A-7FC4CCBC3BC0}"/>
            </a:ext>
          </a:extLst>
        </xdr:cNvPr>
        <xdr:cNvSpPr txBox="1"/>
      </xdr:nvSpPr>
      <xdr:spPr>
        <a:xfrm>
          <a:off x="1110298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38116</xdr:rowOff>
    </xdr:from>
    <xdr:ext cx="405111" cy="259045"/>
    <xdr:sp macro="" textlink="">
      <xdr:nvSpPr>
        <xdr:cNvPr id="880" name="n_1mainValue【庁舎】&#10;有形固定資産減価償却率">
          <a:extLst>
            <a:ext uri="{FF2B5EF4-FFF2-40B4-BE49-F238E27FC236}">
              <a16:creationId xmlns:a16="http://schemas.microsoft.com/office/drawing/2014/main" id="{5C5658AB-66C3-4302-B1C4-CBB522D875DC}"/>
            </a:ext>
          </a:extLst>
        </xdr:cNvPr>
        <xdr:cNvSpPr txBox="1"/>
      </xdr:nvSpPr>
      <xdr:spPr>
        <a:xfrm>
          <a:off x="13437244" y="178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561</xdr:rowOff>
    </xdr:from>
    <xdr:ext cx="405111" cy="259045"/>
    <xdr:sp macro="" textlink="">
      <xdr:nvSpPr>
        <xdr:cNvPr id="881" name="n_2mainValue【庁舎】&#10;有形固定資産減価償却率">
          <a:extLst>
            <a:ext uri="{FF2B5EF4-FFF2-40B4-BE49-F238E27FC236}">
              <a16:creationId xmlns:a16="http://schemas.microsoft.com/office/drawing/2014/main" id="{C5F2F46B-F3FE-4AC0-A188-B52E868214D2}"/>
            </a:ext>
          </a:extLst>
        </xdr:cNvPr>
        <xdr:cNvSpPr txBox="1"/>
      </xdr:nvSpPr>
      <xdr:spPr>
        <a:xfrm>
          <a:off x="12675244" y="1777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134456</xdr:rowOff>
    </xdr:from>
    <xdr:ext cx="405111" cy="259045"/>
    <xdr:sp macro="" textlink="">
      <xdr:nvSpPr>
        <xdr:cNvPr id="882" name="n_3mainValue【庁舎】&#10;有形固定資産減価償却率">
          <a:extLst>
            <a:ext uri="{FF2B5EF4-FFF2-40B4-BE49-F238E27FC236}">
              <a16:creationId xmlns:a16="http://schemas.microsoft.com/office/drawing/2014/main" id="{9F2415A0-CDA1-48B6-B3AB-B956E883EC0E}"/>
            </a:ext>
          </a:extLst>
        </xdr:cNvPr>
        <xdr:cNvSpPr txBox="1"/>
      </xdr:nvSpPr>
      <xdr:spPr>
        <a:xfrm>
          <a:off x="119005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883" name="n_4mainValue【庁舎】&#10;有形固定資産減価償却率">
          <a:extLst>
            <a:ext uri="{FF2B5EF4-FFF2-40B4-BE49-F238E27FC236}">
              <a16:creationId xmlns:a16="http://schemas.microsoft.com/office/drawing/2014/main" id="{9D7193C9-6634-4025-A6AA-CB59BD9495BA}"/>
            </a:ext>
          </a:extLst>
        </xdr:cNvPr>
        <xdr:cNvSpPr txBox="1"/>
      </xdr:nvSpPr>
      <xdr:spPr>
        <a:xfrm>
          <a:off x="1110298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527BAF99-E0F9-4D89-8BF7-2BFCEBF29D3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4D3A4851-C60A-494F-A687-B5F4E165DC3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3984EF50-7D87-42C2-AEA3-0FE98525222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8F8C9C01-A361-4681-9A6B-46B3BA37500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809D6032-95B8-48F4-A81A-3CCC3BD6EDB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CFCDFC5C-EFC3-4AA9-A8F1-B5AE80AEC88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3031A518-18D4-4F8E-86E8-0981CBEF9CC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CC866DC0-8C6F-4915-833E-560F42A1B51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99D37410-A742-4AAF-AA9C-4ABA69459C6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3291C421-F364-41C7-A9AD-4202B2FF331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4" name="直線コネクタ 893">
          <a:extLst>
            <a:ext uri="{FF2B5EF4-FFF2-40B4-BE49-F238E27FC236}">
              <a16:creationId xmlns:a16="http://schemas.microsoft.com/office/drawing/2014/main" id="{1B76EEB5-B937-457B-B0F2-F56B53AD2603}"/>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5" name="テキスト ボックス 894">
          <a:extLst>
            <a:ext uri="{FF2B5EF4-FFF2-40B4-BE49-F238E27FC236}">
              <a16:creationId xmlns:a16="http://schemas.microsoft.com/office/drawing/2014/main" id="{583C61E4-0E7C-4B2F-82A8-0C4489B13C41}"/>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6" name="直線コネクタ 895">
          <a:extLst>
            <a:ext uri="{FF2B5EF4-FFF2-40B4-BE49-F238E27FC236}">
              <a16:creationId xmlns:a16="http://schemas.microsoft.com/office/drawing/2014/main" id="{1D5E0B1C-12D2-46DD-B5AA-85F16DCEE3F7}"/>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7" name="テキスト ボックス 896">
          <a:extLst>
            <a:ext uri="{FF2B5EF4-FFF2-40B4-BE49-F238E27FC236}">
              <a16:creationId xmlns:a16="http://schemas.microsoft.com/office/drawing/2014/main" id="{E20443B3-F6C6-4607-AC55-70EC7243F789}"/>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98" name="直線コネクタ 897">
          <a:extLst>
            <a:ext uri="{FF2B5EF4-FFF2-40B4-BE49-F238E27FC236}">
              <a16:creationId xmlns:a16="http://schemas.microsoft.com/office/drawing/2014/main" id="{5F8CC523-58E5-4164-88C6-3C4C3A76AD72}"/>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99" name="テキスト ボックス 898">
          <a:extLst>
            <a:ext uri="{FF2B5EF4-FFF2-40B4-BE49-F238E27FC236}">
              <a16:creationId xmlns:a16="http://schemas.microsoft.com/office/drawing/2014/main" id="{C1FDC08B-24F6-483E-BA36-6A590EA8A08A}"/>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0" name="直線コネクタ 899">
          <a:extLst>
            <a:ext uri="{FF2B5EF4-FFF2-40B4-BE49-F238E27FC236}">
              <a16:creationId xmlns:a16="http://schemas.microsoft.com/office/drawing/2014/main" id="{DE0D3E75-35F3-46F8-A425-41B75FA28E1B}"/>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1" name="テキスト ボックス 900">
          <a:extLst>
            <a:ext uri="{FF2B5EF4-FFF2-40B4-BE49-F238E27FC236}">
              <a16:creationId xmlns:a16="http://schemas.microsoft.com/office/drawing/2014/main" id="{26A52050-2FEF-465C-BB78-6F213BE6270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2" name="直線コネクタ 901">
          <a:extLst>
            <a:ext uri="{FF2B5EF4-FFF2-40B4-BE49-F238E27FC236}">
              <a16:creationId xmlns:a16="http://schemas.microsoft.com/office/drawing/2014/main" id="{66475381-E80B-4E33-809A-C78922EF70BF}"/>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3" name="テキスト ボックス 902">
          <a:extLst>
            <a:ext uri="{FF2B5EF4-FFF2-40B4-BE49-F238E27FC236}">
              <a16:creationId xmlns:a16="http://schemas.microsoft.com/office/drawing/2014/main" id="{60FE92A6-B2A5-4DCF-9F8F-C7683BC57620}"/>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4" name="直線コネクタ 903">
          <a:extLst>
            <a:ext uri="{FF2B5EF4-FFF2-40B4-BE49-F238E27FC236}">
              <a16:creationId xmlns:a16="http://schemas.microsoft.com/office/drawing/2014/main" id="{61C17C22-6DD3-4F87-9D5C-67B23053D911}"/>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5" name="テキスト ボックス 904">
          <a:extLst>
            <a:ext uri="{FF2B5EF4-FFF2-40B4-BE49-F238E27FC236}">
              <a16:creationId xmlns:a16="http://schemas.microsoft.com/office/drawing/2014/main" id="{6FB6A89B-D853-48DE-88B7-ECDA29BF2608}"/>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6" name="直線コネクタ 905">
          <a:extLst>
            <a:ext uri="{FF2B5EF4-FFF2-40B4-BE49-F238E27FC236}">
              <a16:creationId xmlns:a16="http://schemas.microsoft.com/office/drawing/2014/main" id="{32D1C5E8-BA9A-4944-A1E1-D0BB7C809A1B}"/>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7" name="テキスト ボックス 906">
          <a:extLst>
            <a:ext uri="{FF2B5EF4-FFF2-40B4-BE49-F238E27FC236}">
              <a16:creationId xmlns:a16="http://schemas.microsoft.com/office/drawing/2014/main" id="{E27C72E0-D98D-41D4-843A-B2DCD7583A9E}"/>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5F6FA53A-2827-4BFE-B303-FFA7D11AD91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41324D81-72EC-4F9F-87EE-2B884FA5624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a:extLst>
            <a:ext uri="{FF2B5EF4-FFF2-40B4-BE49-F238E27FC236}">
              <a16:creationId xmlns:a16="http://schemas.microsoft.com/office/drawing/2014/main" id="{D1C214FD-73BB-45C9-B22B-AC1A4878A61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11" name="直線コネクタ 910">
          <a:extLst>
            <a:ext uri="{FF2B5EF4-FFF2-40B4-BE49-F238E27FC236}">
              <a16:creationId xmlns:a16="http://schemas.microsoft.com/office/drawing/2014/main" id="{1BD82F5B-6063-44CF-A330-A1AD8FF52540}"/>
            </a:ext>
          </a:extLst>
        </xdr:cNvPr>
        <xdr:cNvCxnSpPr/>
      </xdr:nvCxnSpPr>
      <xdr:spPr>
        <a:xfrm flipV="1">
          <a:off x="19509104" y="16820198"/>
          <a:ext cx="0" cy="133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2" name="【庁舎】&#10;一人当たり面積最小値テキスト">
          <a:extLst>
            <a:ext uri="{FF2B5EF4-FFF2-40B4-BE49-F238E27FC236}">
              <a16:creationId xmlns:a16="http://schemas.microsoft.com/office/drawing/2014/main" id="{AE687584-3602-48D9-860B-757D6A782E9F}"/>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3" name="直線コネクタ 912">
          <a:extLst>
            <a:ext uri="{FF2B5EF4-FFF2-40B4-BE49-F238E27FC236}">
              <a16:creationId xmlns:a16="http://schemas.microsoft.com/office/drawing/2014/main" id="{BDF2CF1B-DDFA-4AC6-815B-E6D758960D30}"/>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14" name="【庁舎】&#10;一人当たり面積最大値テキスト">
          <a:extLst>
            <a:ext uri="{FF2B5EF4-FFF2-40B4-BE49-F238E27FC236}">
              <a16:creationId xmlns:a16="http://schemas.microsoft.com/office/drawing/2014/main" id="{919C57AA-2CFA-485C-B417-BD1482237DCF}"/>
            </a:ext>
          </a:extLst>
        </xdr:cNvPr>
        <xdr:cNvSpPr txBox="1"/>
      </xdr:nvSpPr>
      <xdr:spPr>
        <a:xfrm>
          <a:off x="19547840" y="165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15" name="直線コネクタ 914">
          <a:extLst>
            <a:ext uri="{FF2B5EF4-FFF2-40B4-BE49-F238E27FC236}">
              <a16:creationId xmlns:a16="http://schemas.microsoft.com/office/drawing/2014/main" id="{A82DC930-AA60-4708-98B7-4BDE12CF83E5}"/>
            </a:ext>
          </a:extLst>
        </xdr:cNvPr>
        <xdr:cNvCxnSpPr/>
      </xdr:nvCxnSpPr>
      <xdr:spPr>
        <a:xfrm>
          <a:off x="19443700" y="16820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16" name="【庁舎】&#10;一人当たり面積平均値テキスト">
          <a:extLst>
            <a:ext uri="{FF2B5EF4-FFF2-40B4-BE49-F238E27FC236}">
              <a16:creationId xmlns:a16="http://schemas.microsoft.com/office/drawing/2014/main" id="{1592140E-55AF-41A9-B941-8FC5F6843CD6}"/>
            </a:ext>
          </a:extLst>
        </xdr:cNvPr>
        <xdr:cNvSpPr txBox="1"/>
      </xdr:nvSpPr>
      <xdr:spPr>
        <a:xfrm>
          <a:off x="19547840" y="1760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17" name="フローチャート: 判断 916">
          <a:extLst>
            <a:ext uri="{FF2B5EF4-FFF2-40B4-BE49-F238E27FC236}">
              <a16:creationId xmlns:a16="http://schemas.microsoft.com/office/drawing/2014/main" id="{AAD33813-E94A-4CAA-B3BE-7AAB4EB9A478}"/>
            </a:ext>
          </a:extLst>
        </xdr:cNvPr>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18" name="フローチャート: 判断 917">
          <a:extLst>
            <a:ext uri="{FF2B5EF4-FFF2-40B4-BE49-F238E27FC236}">
              <a16:creationId xmlns:a16="http://schemas.microsoft.com/office/drawing/2014/main" id="{6B1AA948-333A-4642-A3A1-3CF57ECD61B6}"/>
            </a:ext>
          </a:extLst>
        </xdr:cNvPr>
        <xdr:cNvSpPr/>
      </xdr:nvSpPr>
      <xdr:spPr>
        <a:xfrm>
          <a:off x="18735040" y="17771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19" name="フローチャート: 判断 918">
          <a:extLst>
            <a:ext uri="{FF2B5EF4-FFF2-40B4-BE49-F238E27FC236}">
              <a16:creationId xmlns:a16="http://schemas.microsoft.com/office/drawing/2014/main" id="{6A2A2FE6-FFA4-4AB3-BF04-55FE204E0DFF}"/>
            </a:ext>
          </a:extLst>
        </xdr:cNvPr>
        <xdr:cNvSpPr/>
      </xdr:nvSpPr>
      <xdr:spPr>
        <a:xfrm>
          <a:off x="17937480" y="1777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20" name="フローチャート: 判断 919">
          <a:extLst>
            <a:ext uri="{FF2B5EF4-FFF2-40B4-BE49-F238E27FC236}">
              <a16:creationId xmlns:a16="http://schemas.microsoft.com/office/drawing/2014/main" id="{E93F64FA-A0E0-4F26-B536-4BD0A1FB7CAC}"/>
            </a:ext>
          </a:extLst>
        </xdr:cNvPr>
        <xdr:cNvSpPr/>
      </xdr:nvSpPr>
      <xdr:spPr>
        <a:xfrm>
          <a:off x="17162780" y="17773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21" name="フローチャート: 判断 920">
          <a:extLst>
            <a:ext uri="{FF2B5EF4-FFF2-40B4-BE49-F238E27FC236}">
              <a16:creationId xmlns:a16="http://schemas.microsoft.com/office/drawing/2014/main" id="{55539EA6-AACA-4754-9ED5-48EA3D99FC14}"/>
            </a:ext>
          </a:extLst>
        </xdr:cNvPr>
        <xdr:cNvSpPr/>
      </xdr:nvSpPr>
      <xdr:spPr>
        <a:xfrm>
          <a:off x="16388080" y="177938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D8F15B2A-4934-4224-AF42-4827F29F855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C2D41B4C-AB70-415C-B80C-AF7A7526BF2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67FF9A17-F3DC-48A0-8C1D-CEC96ACB4E3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12D94966-91C0-43C3-B475-B6F3FEBFFA8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AC6D646D-239C-4395-B253-412764F8604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108268</xdr:rowOff>
    </xdr:from>
    <xdr:to>
      <xdr:col>116</xdr:col>
      <xdr:colOff>114300</xdr:colOff>
      <xdr:row>107</xdr:row>
      <xdr:rowOff>38418</xdr:rowOff>
    </xdr:to>
    <xdr:sp macro="" textlink="">
      <xdr:nvSpPr>
        <xdr:cNvPr id="927" name="楕円 926">
          <a:extLst>
            <a:ext uri="{FF2B5EF4-FFF2-40B4-BE49-F238E27FC236}">
              <a16:creationId xmlns:a16="http://schemas.microsoft.com/office/drawing/2014/main" id="{FDDC31E8-CB6C-4E6A-A27E-FA7598CE9B91}"/>
            </a:ext>
          </a:extLst>
        </xdr:cNvPr>
        <xdr:cNvSpPr/>
      </xdr:nvSpPr>
      <xdr:spPr>
        <a:xfrm>
          <a:off x="19458940" y="178781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86695</xdr:rowOff>
    </xdr:from>
    <xdr:ext cx="469744" cy="259045"/>
    <xdr:sp macro="" textlink="">
      <xdr:nvSpPr>
        <xdr:cNvPr id="928" name="【庁舎】&#10;一人当たり面積該当値テキスト">
          <a:extLst>
            <a:ext uri="{FF2B5EF4-FFF2-40B4-BE49-F238E27FC236}">
              <a16:creationId xmlns:a16="http://schemas.microsoft.com/office/drawing/2014/main" id="{14115BC3-BA60-470C-AF5B-ADBB849F0385}"/>
            </a:ext>
          </a:extLst>
        </xdr:cNvPr>
        <xdr:cNvSpPr txBox="1"/>
      </xdr:nvSpPr>
      <xdr:spPr>
        <a:xfrm>
          <a:off x="19547840" y="1785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123983</xdr:rowOff>
    </xdr:from>
    <xdr:to>
      <xdr:col>112</xdr:col>
      <xdr:colOff>38100</xdr:colOff>
      <xdr:row>107</xdr:row>
      <xdr:rowOff>54133</xdr:rowOff>
    </xdr:to>
    <xdr:sp macro="" textlink="">
      <xdr:nvSpPr>
        <xdr:cNvPr id="929" name="楕円 928">
          <a:extLst>
            <a:ext uri="{FF2B5EF4-FFF2-40B4-BE49-F238E27FC236}">
              <a16:creationId xmlns:a16="http://schemas.microsoft.com/office/drawing/2014/main" id="{9B92CCA4-1F71-4E28-823D-78D6D4643A41}"/>
            </a:ext>
          </a:extLst>
        </xdr:cNvPr>
        <xdr:cNvSpPr/>
      </xdr:nvSpPr>
      <xdr:spPr>
        <a:xfrm>
          <a:off x="18735040" y="17893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159068</xdr:rowOff>
    </xdr:from>
    <xdr:to>
      <xdr:col>116</xdr:col>
      <xdr:colOff>63500</xdr:colOff>
      <xdr:row>107</xdr:row>
      <xdr:rowOff>3333</xdr:rowOff>
    </xdr:to>
    <xdr:cxnSp macro="">
      <xdr:nvCxnSpPr>
        <xdr:cNvPr id="930" name="直線コネクタ 929">
          <a:extLst>
            <a:ext uri="{FF2B5EF4-FFF2-40B4-BE49-F238E27FC236}">
              <a16:creationId xmlns:a16="http://schemas.microsoft.com/office/drawing/2014/main" id="{EAEED4BF-0FB1-427A-BB37-D09A2702B7AB}"/>
            </a:ext>
          </a:extLst>
        </xdr:cNvPr>
        <xdr:cNvCxnSpPr/>
      </xdr:nvCxnSpPr>
      <xdr:spPr>
        <a:xfrm flipV="1">
          <a:off x="18778220" y="17928908"/>
          <a:ext cx="731520" cy="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129699</xdr:rowOff>
    </xdr:from>
    <xdr:to>
      <xdr:col>107</xdr:col>
      <xdr:colOff>101600</xdr:colOff>
      <xdr:row>107</xdr:row>
      <xdr:rowOff>59849</xdr:rowOff>
    </xdr:to>
    <xdr:sp macro="" textlink="">
      <xdr:nvSpPr>
        <xdr:cNvPr id="931" name="楕円 930">
          <a:extLst>
            <a:ext uri="{FF2B5EF4-FFF2-40B4-BE49-F238E27FC236}">
              <a16:creationId xmlns:a16="http://schemas.microsoft.com/office/drawing/2014/main" id="{59FA74EA-BC0B-4D1E-8E58-2963E37B92AC}"/>
            </a:ext>
          </a:extLst>
        </xdr:cNvPr>
        <xdr:cNvSpPr/>
      </xdr:nvSpPr>
      <xdr:spPr>
        <a:xfrm>
          <a:off x="17937480" y="178995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3333</xdr:rowOff>
    </xdr:from>
    <xdr:to>
      <xdr:col>111</xdr:col>
      <xdr:colOff>177800</xdr:colOff>
      <xdr:row>107</xdr:row>
      <xdr:rowOff>9049</xdr:rowOff>
    </xdr:to>
    <xdr:cxnSp macro="">
      <xdr:nvCxnSpPr>
        <xdr:cNvPr id="932" name="直線コネクタ 931">
          <a:extLst>
            <a:ext uri="{FF2B5EF4-FFF2-40B4-BE49-F238E27FC236}">
              <a16:creationId xmlns:a16="http://schemas.microsoft.com/office/drawing/2014/main" id="{E78911E7-B0EB-495E-8DAC-1B8D8CD54D07}"/>
            </a:ext>
          </a:extLst>
        </xdr:cNvPr>
        <xdr:cNvCxnSpPr/>
      </xdr:nvCxnSpPr>
      <xdr:spPr>
        <a:xfrm flipV="1">
          <a:off x="17988280" y="17940813"/>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133986</xdr:rowOff>
    </xdr:from>
    <xdr:to>
      <xdr:col>102</xdr:col>
      <xdr:colOff>165100</xdr:colOff>
      <xdr:row>107</xdr:row>
      <xdr:rowOff>64136</xdr:rowOff>
    </xdr:to>
    <xdr:sp macro="" textlink="">
      <xdr:nvSpPr>
        <xdr:cNvPr id="933" name="楕円 932">
          <a:extLst>
            <a:ext uri="{FF2B5EF4-FFF2-40B4-BE49-F238E27FC236}">
              <a16:creationId xmlns:a16="http://schemas.microsoft.com/office/drawing/2014/main" id="{A08CF900-0487-4C0D-B074-3CCC0253B5A8}"/>
            </a:ext>
          </a:extLst>
        </xdr:cNvPr>
        <xdr:cNvSpPr/>
      </xdr:nvSpPr>
      <xdr:spPr>
        <a:xfrm>
          <a:off x="17162780" y="17903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9049</xdr:rowOff>
    </xdr:from>
    <xdr:to>
      <xdr:col>107</xdr:col>
      <xdr:colOff>50800</xdr:colOff>
      <xdr:row>107</xdr:row>
      <xdr:rowOff>13336</xdr:rowOff>
    </xdr:to>
    <xdr:cxnSp macro="">
      <xdr:nvCxnSpPr>
        <xdr:cNvPr id="934" name="直線コネクタ 933">
          <a:extLst>
            <a:ext uri="{FF2B5EF4-FFF2-40B4-BE49-F238E27FC236}">
              <a16:creationId xmlns:a16="http://schemas.microsoft.com/office/drawing/2014/main" id="{F2F7FBA2-6E8E-4EC6-A263-76833CD867F4}"/>
            </a:ext>
          </a:extLst>
        </xdr:cNvPr>
        <xdr:cNvCxnSpPr/>
      </xdr:nvCxnSpPr>
      <xdr:spPr>
        <a:xfrm flipV="1">
          <a:off x="17213580" y="17946529"/>
          <a:ext cx="7747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935" name="楕円 934">
          <a:extLst>
            <a:ext uri="{FF2B5EF4-FFF2-40B4-BE49-F238E27FC236}">
              <a16:creationId xmlns:a16="http://schemas.microsoft.com/office/drawing/2014/main" id="{5F49FA24-1870-470C-87C0-9F27AA4079F7}"/>
            </a:ext>
          </a:extLst>
        </xdr:cNvPr>
        <xdr:cNvSpPr/>
      </xdr:nvSpPr>
      <xdr:spPr>
        <a:xfrm>
          <a:off x="1638808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13336</xdr:rowOff>
    </xdr:from>
    <xdr:to>
      <xdr:col>102</xdr:col>
      <xdr:colOff>114300</xdr:colOff>
      <xdr:row>107</xdr:row>
      <xdr:rowOff>19050</xdr:rowOff>
    </xdr:to>
    <xdr:cxnSp macro="">
      <xdr:nvCxnSpPr>
        <xdr:cNvPr id="936" name="直線コネクタ 935">
          <a:extLst>
            <a:ext uri="{FF2B5EF4-FFF2-40B4-BE49-F238E27FC236}">
              <a16:creationId xmlns:a16="http://schemas.microsoft.com/office/drawing/2014/main" id="{B1ED164B-9E96-4509-B7B2-656594AA9F94}"/>
            </a:ext>
          </a:extLst>
        </xdr:cNvPr>
        <xdr:cNvCxnSpPr/>
      </xdr:nvCxnSpPr>
      <xdr:spPr>
        <a:xfrm flipV="1">
          <a:off x="16431260" y="17950816"/>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937" name="n_1aveValue【庁舎】&#10;一人当たり面積">
          <a:extLst>
            <a:ext uri="{FF2B5EF4-FFF2-40B4-BE49-F238E27FC236}">
              <a16:creationId xmlns:a16="http://schemas.microsoft.com/office/drawing/2014/main" id="{617BAC73-FD01-4DD3-933B-B6A366E42071}"/>
            </a:ext>
          </a:extLst>
        </xdr:cNvPr>
        <xdr:cNvSpPr txBox="1"/>
      </xdr:nvSpPr>
      <xdr:spPr>
        <a:xfrm>
          <a:off x="18561127" y="1755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938" name="n_2aveValue【庁舎】&#10;一人当たり面積">
          <a:extLst>
            <a:ext uri="{FF2B5EF4-FFF2-40B4-BE49-F238E27FC236}">
              <a16:creationId xmlns:a16="http://schemas.microsoft.com/office/drawing/2014/main" id="{3FBF6F05-4B93-4F1D-84C0-E2A314560796}"/>
            </a:ext>
          </a:extLst>
        </xdr:cNvPr>
        <xdr:cNvSpPr txBox="1"/>
      </xdr:nvSpPr>
      <xdr:spPr>
        <a:xfrm>
          <a:off x="17776267" y="1755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939" name="n_3aveValue【庁舎】&#10;一人当たり面積">
          <a:extLst>
            <a:ext uri="{FF2B5EF4-FFF2-40B4-BE49-F238E27FC236}">
              <a16:creationId xmlns:a16="http://schemas.microsoft.com/office/drawing/2014/main" id="{02CF22F3-BB52-4D22-B7DA-949776AC5CFD}"/>
            </a:ext>
          </a:extLst>
        </xdr:cNvPr>
        <xdr:cNvSpPr txBox="1"/>
      </xdr:nvSpPr>
      <xdr:spPr>
        <a:xfrm>
          <a:off x="17001567" y="1755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940" name="n_4aveValue【庁舎】&#10;一人当たり面積">
          <a:extLst>
            <a:ext uri="{FF2B5EF4-FFF2-40B4-BE49-F238E27FC236}">
              <a16:creationId xmlns:a16="http://schemas.microsoft.com/office/drawing/2014/main" id="{3DD1D3DB-6A04-474A-B4ED-1509A54C22CE}"/>
            </a:ext>
          </a:extLst>
        </xdr:cNvPr>
        <xdr:cNvSpPr txBox="1"/>
      </xdr:nvSpPr>
      <xdr:spPr>
        <a:xfrm>
          <a:off x="16226867" y="1757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45260</xdr:rowOff>
    </xdr:from>
    <xdr:ext cx="469744" cy="259045"/>
    <xdr:sp macro="" textlink="">
      <xdr:nvSpPr>
        <xdr:cNvPr id="941" name="n_1mainValue【庁舎】&#10;一人当たり面積">
          <a:extLst>
            <a:ext uri="{FF2B5EF4-FFF2-40B4-BE49-F238E27FC236}">
              <a16:creationId xmlns:a16="http://schemas.microsoft.com/office/drawing/2014/main" id="{E41BA38E-7228-4627-934A-EAD939AD1CA3}"/>
            </a:ext>
          </a:extLst>
        </xdr:cNvPr>
        <xdr:cNvSpPr txBox="1"/>
      </xdr:nvSpPr>
      <xdr:spPr>
        <a:xfrm>
          <a:off x="18561127" y="1798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50976</xdr:rowOff>
    </xdr:from>
    <xdr:ext cx="469744" cy="259045"/>
    <xdr:sp macro="" textlink="">
      <xdr:nvSpPr>
        <xdr:cNvPr id="942" name="n_2mainValue【庁舎】&#10;一人当たり面積">
          <a:extLst>
            <a:ext uri="{FF2B5EF4-FFF2-40B4-BE49-F238E27FC236}">
              <a16:creationId xmlns:a16="http://schemas.microsoft.com/office/drawing/2014/main" id="{91EDAD8E-0241-4044-BF37-55E93A09F31F}"/>
            </a:ext>
          </a:extLst>
        </xdr:cNvPr>
        <xdr:cNvSpPr txBox="1"/>
      </xdr:nvSpPr>
      <xdr:spPr>
        <a:xfrm>
          <a:off x="17776267" y="179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55263</xdr:rowOff>
    </xdr:from>
    <xdr:ext cx="469744" cy="259045"/>
    <xdr:sp macro="" textlink="">
      <xdr:nvSpPr>
        <xdr:cNvPr id="943" name="n_3mainValue【庁舎】&#10;一人当たり面積">
          <a:extLst>
            <a:ext uri="{FF2B5EF4-FFF2-40B4-BE49-F238E27FC236}">
              <a16:creationId xmlns:a16="http://schemas.microsoft.com/office/drawing/2014/main" id="{3320BD7B-7CAC-4B1E-BC5A-298D05D4BD37}"/>
            </a:ext>
          </a:extLst>
        </xdr:cNvPr>
        <xdr:cNvSpPr txBox="1"/>
      </xdr:nvSpPr>
      <xdr:spPr>
        <a:xfrm>
          <a:off x="17001567" y="1799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944" name="n_4mainValue【庁舎】&#10;一人当たり面積">
          <a:extLst>
            <a:ext uri="{FF2B5EF4-FFF2-40B4-BE49-F238E27FC236}">
              <a16:creationId xmlns:a16="http://schemas.microsoft.com/office/drawing/2014/main" id="{91AD455D-7125-4C0B-8BAF-1E9E37431EBD}"/>
            </a:ext>
          </a:extLst>
        </xdr:cNvPr>
        <xdr:cNvSpPr txBox="1"/>
      </xdr:nvSpPr>
      <xdr:spPr>
        <a:xfrm>
          <a:off x="162268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30FF8C98-D928-4BDE-AFED-D54C33C40C7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1853CC60-1EC6-4E71-A532-3E7BD88B575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DE6EB591-D994-405D-848C-AC9825A728C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施設類型別減価償却率の類似団体平均値との比較においては、ほとんどの類型で高い水準となっている。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に関し、清掃センターについては既存焼却施設の老朽化が顕著であることから、近隣の６市１町での新たな焼却施設の建設を予定するほか、既に稼働を停止した旧天津小湊清掃センターについては除却を行うこととしているため、減価償却率は下がる見込みである。また、し尿処理施設については建築から</a:t>
          </a:r>
          <a:r>
            <a:rPr kumimoji="1" lang="en-US" altLang="ja-JP" sz="1300">
              <a:latin typeface="ＭＳ Ｐゴシック" panose="020B0600070205080204" pitchFamily="50" charset="-128"/>
              <a:ea typeface="ＭＳ Ｐゴシック" panose="020B0600070205080204" pitchFamily="50" charset="-128"/>
            </a:rPr>
            <a:t>40 </a:t>
          </a:r>
          <a:r>
            <a:rPr kumimoji="1" lang="ja-JP" altLang="en-US" sz="1300">
              <a:latin typeface="ＭＳ Ｐゴシック" panose="020B0600070205080204" pitchFamily="50" charset="-128"/>
              <a:ea typeface="ＭＳ Ｐゴシック" panose="020B0600070205080204" pitchFamily="50" charset="-128"/>
            </a:rPr>
            <a:t>年以上経過し老朽化が進んでいることから、新施設の整備が必要な状況にある。</a:t>
          </a:r>
        </a:p>
        <a:p>
          <a:r>
            <a:rPr kumimoji="1" lang="ja-JP" altLang="en-US" sz="1300">
              <a:latin typeface="ＭＳ Ｐゴシック" panose="020B0600070205080204" pitchFamily="50" charset="-128"/>
              <a:ea typeface="ＭＳ Ｐゴシック" panose="020B0600070205080204" pitchFamily="50" charset="-128"/>
            </a:rPr>
            <a:t>　減価償却率の差が大きい庁舎については、本庁舎は平成</a:t>
          </a:r>
          <a:r>
            <a:rPr kumimoji="1" lang="en-US" altLang="ja-JP" sz="1300">
              <a:latin typeface="ＭＳ Ｐゴシック" panose="020B0600070205080204" pitchFamily="50" charset="-128"/>
              <a:ea typeface="ＭＳ Ｐゴシック" panose="020B0600070205080204" pitchFamily="50" charset="-128"/>
            </a:rPr>
            <a:t>26 </a:t>
          </a:r>
          <a:r>
            <a:rPr kumimoji="1" lang="ja-JP" altLang="en-US" sz="1300">
              <a:latin typeface="ＭＳ Ｐゴシック" panose="020B0600070205080204" pitchFamily="50" charset="-128"/>
              <a:ea typeface="ＭＳ Ｐゴシック" panose="020B0600070205080204" pitchFamily="50" charset="-128"/>
            </a:rPr>
            <a:t>年に耐震・大規模改修を実施したが、その他の支所や出張所については、大半が建築から</a:t>
          </a:r>
          <a:r>
            <a:rPr kumimoji="1" lang="en-US" altLang="ja-JP" sz="1300">
              <a:latin typeface="ＭＳ Ｐゴシック" panose="020B0600070205080204" pitchFamily="50" charset="-128"/>
              <a:ea typeface="ＭＳ Ｐゴシック" panose="020B0600070205080204" pitchFamily="50" charset="-128"/>
            </a:rPr>
            <a:t>40 </a:t>
          </a:r>
          <a:r>
            <a:rPr kumimoji="1" lang="ja-JP" altLang="en-US" sz="1300">
              <a:latin typeface="ＭＳ Ｐゴシック" panose="020B0600070205080204" pitchFamily="50" charset="-128"/>
              <a:ea typeface="ＭＳ Ｐゴシック" panose="020B0600070205080204" pitchFamily="50" charset="-128"/>
            </a:rPr>
            <a:t>年以上経過し建物の老朽化が進行していることから、地域ごとに他の施設の再編に合わせた複合化等を図ることとしている。</a:t>
          </a:r>
        </a:p>
        <a:p>
          <a:r>
            <a:rPr kumimoji="1" lang="ja-JP" altLang="en-US" sz="1300">
              <a:latin typeface="ＭＳ Ｐゴシック" panose="020B0600070205080204" pitchFamily="50" charset="-128"/>
              <a:ea typeface="ＭＳ Ｐゴシック" panose="020B0600070205080204" pitchFamily="50" charset="-128"/>
            </a:rPr>
            <a:t>　市民会館は平成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年度に休館、令和２年度をもって廃止としており、建物の除却を予定している。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65" customWidth="1"/>
    <col min="12" max="12" width="2.21875" style="165" customWidth="1"/>
    <col min="13" max="17" width="2.33203125" style="165" customWidth="1"/>
    <col min="18" max="119" width="2.109375" style="165" customWidth="1"/>
    <col min="120" max="16384" width="0" style="165"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66"/>
      <c r="DK1" s="166"/>
      <c r="DL1" s="166"/>
      <c r="DM1" s="166"/>
      <c r="DN1" s="166"/>
      <c r="DO1" s="166"/>
    </row>
    <row r="2" spans="1:119" ht="24" thickBot="1" x14ac:dyDescent="0.25">
      <c r="B2" s="167" t="s">
        <v>83</v>
      </c>
      <c r="C2" s="167"/>
      <c r="D2" s="168"/>
    </row>
    <row r="3" spans="1:119" ht="18.75" customHeight="1" thickBot="1" x14ac:dyDescent="0.25">
      <c r="A3" s="166"/>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66"/>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18570419</v>
      </c>
      <c r="BO4" s="384"/>
      <c r="BP4" s="384"/>
      <c r="BQ4" s="384"/>
      <c r="BR4" s="384"/>
      <c r="BS4" s="384"/>
      <c r="BT4" s="384"/>
      <c r="BU4" s="385"/>
      <c r="BV4" s="383">
        <v>19298961</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7.4</v>
      </c>
      <c r="CU4" s="390"/>
      <c r="CV4" s="390"/>
      <c r="CW4" s="390"/>
      <c r="CX4" s="390"/>
      <c r="CY4" s="390"/>
      <c r="CZ4" s="390"/>
      <c r="DA4" s="391"/>
      <c r="DB4" s="389">
        <v>8.6</v>
      </c>
      <c r="DC4" s="390"/>
      <c r="DD4" s="390"/>
      <c r="DE4" s="390"/>
      <c r="DF4" s="390"/>
      <c r="DG4" s="390"/>
      <c r="DH4" s="390"/>
      <c r="DI4" s="391"/>
    </row>
    <row r="5" spans="1:119" ht="18.75" customHeight="1" x14ac:dyDescent="0.2">
      <c r="A5" s="166"/>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17744458</v>
      </c>
      <c r="BO5" s="421"/>
      <c r="BP5" s="421"/>
      <c r="BQ5" s="421"/>
      <c r="BR5" s="421"/>
      <c r="BS5" s="421"/>
      <c r="BT5" s="421"/>
      <c r="BU5" s="422"/>
      <c r="BV5" s="420">
        <v>18281870</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98.7</v>
      </c>
      <c r="CU5" s="418"/>
      <c r="CV5" s="418"/>
      <c r="CW5" s="418"/>
      <c r="CX5" s="418"/>
      <c r="CY5" s="418"/>
      <c r="CZ5" s="418"/>
      <c r="DA5" s="419"/>
      <c r="DB5" s="417">
        <v>92.4</v>
      </c>
      <c r="DC5" s="418"/>
      <c r="DD5" s="418"/>
      <c r="DE5" s="418"/>
      <c r="DF5" s="418"/>
      <c r="DG5" s="418"/>
      <c r="DH5" s="418"/>
      <c r="DI5" s="419"/>
    </row>
    <row r="6" spans="1:119" ht="18.75" customHeight="1" x14ac:dyDescent="0.2">
      <c r="A6" s="166"/>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825961</v>
      </c>
      <c r="BO6" s="421"/>
      <c r="BP6" s="421"/>
      <c r="BQ6" s="421"/>
      <c r="BR6" s="421"/>
      <c r="BS6" s="421"/>
      <c r="BT6" s="421"/>
      <c r="BU6" s="422"/>
      <c r="BV6" s="420">
        <v>1017091</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100.3</v>
      </c>
      <c r="CU6" s="458"/>
      <c r="CV6" s="458"/>
      <c r="CW6" s="458"/>
      <c r="CX6" s="458"/>
      <c r="CY6" s="458"/>
      <c r="CZ6" s="458"/>
      <c r="DA6" s="459"/>
      <c r="DB6" s="457">
        <v>96.3</v>
      </c>
      <c r="DC6" s="458"/>
      <c r="DD6" s="458"/>
      <c r="DE6" s="458"/>
      <c r="DF6" s="458"/>
      <c r="DG6" s="458"/>
      <c r="DH6" s="458"/>
      <c r="DI6" s="459"/>
    </row>
    <row r="7" spans="1:119" ht="18.75" customHeight="1" x14ac:dyDescent="0.2">
      <c r="A7" s="166"/>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99261</v>
      </c>
      <c r="BO7" s="421"/>
      <c r="BP7" s="421"/>
      <c r="BQ7" s="421"/>
      <c r="BR7" s="421"/>
      <c r="BS7" s="421"/>
      <c r="BT7" s="421"/>
      <c r="BU7" s="422"/>
      <c r="BV7" s="420">
        <v>147012</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9835169</v>
      </c>
      <c r="CU7" s="421"/>
      <c r="CV7" s="421"/>
      <c r="CW7" s="421"/>
      <c r="CX7" s="421"/>
      <c r="CY7" s="421"/>
      <c r="CZ7" s="421"/>
      <c r="DA7" s="422"/>
      <c r="DB7" s="420">
        <v>10163068</v>
      </c>
      <c r="DC7" s="421"/>
      <c r="DD7" s="421"/>
      <c r="DE7" s="421"/>
      <c r="DF7" s="421"/>
      <c r="DG7" s="421"/>
      <c r="DH7" s="421"/>
      <c r="DI7" s="422"/>
    </row>
    <row r="8" spans="1:119" ht="18.75" customHeight="1" thickBot="1" x14ac:dyDescent="0.25">
      <c r="A8" s="166"/>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726700</v>
      </c>
      <c r="BO8" s="421"/>
      <c r="BP8" s="421"/>
      <c r="BQ8" s="421"/>
      <c r="BR8" s="421"/>
      <c r="BS8" s="421"/>
      <c r="BT8" s="421"/>
      <c r="BU8" s="422"/>
      <c r="BV8" s="420">
        <v>870079</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0.5</v>
      </c>
      <c r="CU8" s="461"/>
      <c r="CV8" s="461"/>
      <c r="CW8" s="461"/>
      <c r="CX8" s="461"/>
      <c r="CY8" s="461"/>
      <c r="CZ8" s="461"/>
      <c r="DA8" s="462"/>
      <c r="DB8" s="460">
        <v>0.51</v>
      </c>
      <c r="DC8" s="461"/>
      <c r="DD8" s="461"/>
      <c r="DE8" s="461"/>
      <c r="DF8" s="461"/>
      <c r="DG8" s="461"/>
      <c r="DH8" s="461"/>
      <c r="DI8" s="462"/>
    </row>
    <row r="9" spans="1:119" ht="18.75" customHeight="1" thickBot="1" x14ac:dyDescent="0.25">
      <c r="A9" s="166"/>
      <c r="B9" s="414" t="s">
        <v>114</v>
      </c>
      <c r="C9" s="415"/>
      <c r="D9" s="415"/>
      <c r="E9" s="415"/>
      <c r="F9" s="415"/>
      <c r="G9" s="415"/>
      <c r="H9" s="415"/>
      <c r="I9" s="415"/>
      <c r="J9" s="415"/>
      <c r="K9" s="463"/>
      <c r="L9" s="464" t="s">
        <v>115</v>
      </c>
      <c r="M9" s="465"/>
      <c r="N9" s="465"/>
      <c r="O9" s="465"/>
      <c r="P9" s="465"/>
      <c r="Q9" s="466"/>
      <c r="R9" s="467">
        <v>32116</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111</v>
      </c>
      <c r="AV9" s="453"/>
      <c r="AW9" s="453"/>
      <c r="AX9" s="453"/>
      <c r="AY9" s="454" t="s">
        <v>118</v>
      </c>
      <c r="AZ9" s="455"/>
      <c r="BA9" s="455"/>
      <c r="BB9" s="455"/>
      <c r="BC9" s="455"/>
      <c r="BD9" s="455"/>
      <c r="BE9" s="455"/>
      <c r="BF9" s="455"/>
      <c r="BG9" s="455"/>
      <c r="BH9" s="455"/>
      <c r="BI9" s="455"/>
      <c r="BJ9" s="455"/>
      <c r="BK9" s="455"/>
      <c r="BL9" s="455"/>
      <c r="BM9" s="456"/>
      <c r="BN9" s="420">
        <v>-143379</v>
      </c>
      <c r="BO9" s="421"/>
      <c r="BP9" s="421"/>
      <c r="BQ9" s="421"/>
      <c r="BR9" s="421"/>
      <c r="BS9" s="421"/>
      <c r="BT9" s="421"/>
      <c r="BU9" s="422"/>
      <c r="BV9" s="420">
        <v>271426</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15.6</v>
      </c>
      <c r="CU9" s="418"/>
      <c r="CV9" s="418"/>
      <c r="CW9" s="418"/>
      <c r="CX9" s="418"/>
      <c r="CY9" s="418"/>
      <c r="CZ9" s="418"/>
      <c r="DA9" s="419"/>
      <c r="DB9" s="417">
        <v>15.4</v>
      </c>
      <c r="DC9" s="418"/>
      <c r="DD9" s="418"/>
      <c r="DE9" s="418"/>
      <c r="DF9" s="418"/>
      <c r="DG9" s="418"/>
      <c r="DH9" s="418"/>
      <c r="DI9" s="419"/>
    </row>
    <row r="10" spans="1:119" ht="18.75" customHeight="1" thickBot="1" x14ac:dyDescent="0.25">
      <c r="A10" s="166"/>
      <c r="B10" s="414"/>
      <c r="C10" s="415"/>
      <c r="D10" s="415"/>
      <c r="E10" s="415"/>
      <c r="F10" s="415"/>
      <c r="G10" s="415"/>
      <c r="H10" s="415"/>
      <c r="I10" s="415"/>
      <c r="J10" s="415"/>
      <c r="K10" s="463"/>
      <c r="L10" s="470" t="s">
        <v>120</v>
      </c>
      <c r="M10" s="450"/>
      <c r="N10" s="450"/>
      <c r="O10" s="450"/>
      <c r="P10" s="450"/>
      <c r="Q10" s="451"/>
      <c r="R10" s="471">
        <v>33932</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435212</v>
      </c>
      <c r="BO10" s="421"/>
      <c r="BP10" s="421"/>
      <c r="BQ10" s="421"/>
      <c r="BR10" s="421"/>
      <c r="BS10" s="421"/>
      <c r="BT10" s="421"/>
      <c r="BU10" s="422"/>
      <c r="BV10" s="420">
        <v>411504</v>
      </c>
      <c r="BW10" s="421"/>
      <c r="BX10" s="421"/>
      <c r="BY10" s="421"/>
      <c r="BZ10" s="421"/>
      <c r="CA10" s="421"/>
      <c r="CB10" s="421"/>
      <c r="CC10" s="422"/>
      <c r="CD10" s="169" t="s">
        <v>124</v>
      </c>
      <c r="CE10" s="170"/>
      <c r="CF10" s="170"/>
      <c r="CG10" s="170"/>
      <c r="CH10" s="170"/>
      <c r="CI10" s="170"/>
      <c r="CJ10" s="170"/>
      <c r="CK10" s="170"/>
      <c r="CL10" s="170"/>
      <c r="CM10" s="170"/>
      <c r="CN10" s="170"/>
      <c r="CO10" s="170"/>
      <c r="CP10" s="170"/>
      <c r="CQ10" s="170"/>
      <c r="CR10" s="170"/>
      <c r="CS10" s="171"/>
      <c r="CT10" s="172"/>
      <c r="CU10" s="173"/>
      <c r="CV10" s="173"/>
      <c r="CW10" s="173"/>
      <c r="CX10" s="173"/>
      <c r="CY10" s="173"/>
      <c r="CZ10" s="173"/>
      <c r="DA10" s="174"/>
      <c r="DB10" s="172"/>
      <c r="DC10" s="173"/>
      <c r="DD10" s="173"/>
      <c r="DE10" s="173"/>
      <c r="DF10" s="173"/>
      <c r="DG10" s="173"/>
      <c r="DH10" s="173"/>
      <c r="DI10" s="174"/>
    </row>
    <row r="11" spans="1:119" ht="18.75" customHeight="1" thickBot="1" x14ac:dyDescent="0.25">
      <c r="A11" s="166"/>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111</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2">
      <c r="A12" s="166"/>
      <c r="B12" s="480" t="s">
        <v>131</v>
      </c>
      <c r="C12" s="481"/>
      <c r="D12" s="481"/>
      <c r="E12" s="481"/>
      <c r="F12" s="481"/>
      <c r="G12" s="481"/>
      <c r="H12" s="481"/>
      <c r="I12" s="481"/>
      <c r="J12" s="481"/>
      <c r="K12" s="482"/>
      <c r="L12" s="489" t="s">
        <v>132</v>
      </c>
      <c r="M12" s="490"/>
      <c r="N12" s="490"/>
      <c r="O12" s="490"/>
      <c r="P12" s="490"/>
      <c r="Q12" s="491"/>
      <c r="R12" s="492">
        <v>31277</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111</v>
      </c>
      <c r="AV12" s="453"/>
      <c r="AW12" s="453"/>
      <c r="AX12" s="453"/>
      <c r="AY12" s="454" t="s">
        <v>136</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130</v>
      </c>
      <c r="CU12" s="461"/>
      <c r="CV12" s="461"/>
      <c r="CW12" s="461"/>
      <c r="CX12" s="461"/>
      <c r="CY12" s="461"/>
      <c r="CZ12" s="461"/>
      <c r="DA12" s="462"/>
      <c r="DB12" s="460" t="s">
        <v>130</v>
      </c>
      <c r="DC12" s="461"/>
      <c r="DD12" s="461"/>
      <c r="DE12" s="461"/>
      <c r="DF12" s="461"/>
      <c r="DG12" s="461"/>
      <c r="DH12" s="461"/>
      <c r="DI12" s="462"/>
    </row>
    <row r="13" spans="1:119" ht="18.75" customHeight="1" x14ac:dyDescent="0.2">
      <c r="A13" s="166"/>
      <c r="B13" s="483"/>
      <c r="C13" s="484"/>
      <c r="D13" s="484"/>
      <c r="E13" s="484"/>
      <c r="F13" s="484"/>
      <c r="G13" s="484"/>
      <c r="H13" s="484"/>
      <c r="I13" s="484"/>
      <c r="J13" s="484"/>
      <c r="K13" s="485"/>
      <c r="L13" s="175"/>
      <c r="M13" s="511" t="s">
        <v>138</v>
      </c>
      <c r="N13" s="512"/>
      <c r="O13" s="512"/>
      <c r="P13" s="512"/>
      <c r="Q13" s="513"/>
      <c r="R13" s="504">
        <v>30677</v>
      </c>
      <c r="S13" s="505"/>
      <c r="T13" s="505"/>
      <c r="U13" s="505"/>
      <c r="V13" s="506"/>
      <c r="W13" s="436" t="s">
        <v>139</v>
      </c>
      <c r="X13" s="437"/>
      <c r="Y13" s="437"/>
      <c r="Z13" s="437"/>
      <c r="AA13" s="437"/>
      <c r="AB13" s="427"/>
      <c r="AC13" s="471">
        <v>1266</v>
      </c>
      <c r="AD13" s="472"/>
      <c r="AE13" s="472"/>
      <c r="AF13" s="472"/>
      <c r="AG13" s="514"/>
      <c r="AH13" s="471">
        <v>1805</v>
      </c>
      <c r="AI13" s="472"/>
      <c r="AJ13" s="472"/>
      <c r="AK13" s="472"/>
      <c r="AL13" s="473"/>
      <c r="AM13" s="449" t="s">
        <v>140</v>
      </c>
      <c r="AN13" s="450"/>
      <c r="AO13" s="450"/>
      <c r="AP13" s="450"/>
      <c r="AQ13" s="450"/>
      <c r="AR13" s="450"/>
      <c r="AS13" s="450"/>
      <c r="AT13" s="451"/>
      <c r="AU13" s="452" t="s">
        <v>141</v>
      </c>
      <c r="AV13" s="453"/>
      <c r="AW13" s="453"/>
      <c r="AX13" s="453"/>
      <c r="AY13" s="454" t="s">
        <v>142</v>
      </c>
      <c r="AZ13" s="455"/>
      <c r="BA13" s="455"/>
      <c r="BB13" s="455"/>
      <c r="BC13" s="455"/>
      <c r="BD13" s="455"/>
      <c r="BE13" s="455"/>
      <c r="BF13" s="455"/>
      <c r="BG13" s="455"/>
      <c r="BH13" s="455"/>
      <c r="BI13" s="455"/>
      <c r="BJ13" s="455"/>
      <c r="BK13" s="455"/>
      <c r="BL13" s="455"/>
      <c r="BM13" s="456"/>
      <c r="BN13" s="420">
        <v>291833</v>
      </c>
      <c r="BO13" s="421"/>
      <c r="BP13" s="421"/>
      <c r="BQ13" s="421"/>
      <c r="BR13" s="421"/>
      <c r="BS13" s="421"/>
      <c r="BT13" s="421"/>
      <c r="BU13" s="422"/>
      <c r="BV13" s="420">
        <v>682930</v>
      </c>
      <c r="BW13" s="421"/>
      <c r="BX13" s="421"/>
      <c r="BY13" s="421"/>
      <c r="BZ13" s="421"/>
      <c r="CA13" s="421"/>
      <c r="CB13" s="421"/>
      <c r="CC13" s="422"/>
      <c r="CD13" s="423" t="s">
        <v>143</v>
      </c>
      <c r="CE13" s="424"/>
      <c r="CF13" s="424"/>
      <c r="CG13" s="424"/>
      <c r="CH13" s="424"/>
      <c r="CI13" s="424"/>
      <c r="CJ13" s="424"/>
      <c r="CK13" s="424"/>
      <c r="CL13" s="424"/>
      <c r="CM13" s="424"/>
      <c r="CN13" s="424"/>
      <c r="CO13" s="424"/>
      <c r="CP13" s="424"/>
      <c r="CQ13" s="424"/>
      <c r="CR13" s="424"/>
      <c r="CS13" s="425"/>
      <c r="CT13" s="417">
        <v>9.8000000000000007</v>
      </c>
      <c r="CU13" s="418"/>
      <c r="CV13" s="418"/>
      <c r="CW13" s="418"/>
      <c r="CX13" s="418"/>
      <c r="CY13" s="418"/>
      <c r="CZ13" s="418"/>
      <c r="DA13" s="419"/>
      <c r="DB13" s="417">
        <v>9.4</v>
      </c>
      <c r="DC13" s="418"/>
      <c r="DD13" s="418"/>
      <c r="DE13" s="418"/>
      <c r="DF13" s="418"/>
      <c r="DG13" s="418"/>
      <c r="DH13" s="418"/>
      <c r="DI13" s="419"/>
    </row>
    <row r="14" spans="1:119" ht="18.75" customHeight="1" thickBot="1" x14ac:dyDescent="0.25">
      <c r="A14" s="166"/>
      <c r="B14" s="483"/>
      <c r="C14" s="484"/>
      <c r="D14" s="484"/>
      <c r="E14" s="484"/>
      <c r="F14" s="484"/>
      <c r="G14" s="484"/>
      <c r="H14" s="484"/>
      <c r="I14" s="484"/>
      <c r="J14" s="484"/>
      <c r="K14" s="485"/>
      <c r="L14" s="501" t="s">
        <v>144</v>
      </c>
      <c r="M14" s="502"/>
      <c r="N14" s="502"/>
      <c r="O14" s="502"/>
      <c r="P14" s="502"/>
      <c r="Q14" s="503"/>
      <c r="R14" s="504">
        <v>31842</v>
      </c>
      <c r="S14" s="505"/>
      <c r="T14" s="505"/>
      <c r="U14" s="505"/>
      <c r="V14" s="506"/>
      <c r="W14" s="410"/>
      <c r="X14" s="411"/>
      <c r="Y14" s="411"/>
      <c r="Z14" s="411"/>
      <c r="AA14" s="411"/>
      <c r="AB14" s="400"/>
      <c r="AC14" s="507">
        <v>8.4</v>
      </c>
      <c r="AD14" s="508"/>
      <c r="AE14" s="508"/>
      <c r="AF14" s="508"/>
      <c r="AG14" s="509"/>
      <c r="AH14" s="507">
        <v>10.9</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145</v>
      </c>
      <c r="CE14" s="516"/>
      <c r="CF14" s="516"/>
      <c r="CG14" s="516"/>
      <c r="CH14" s="516"/>
      <c r="CI14" s="516"/>
      <c r="CJ14" s="516"/>
      <c r="CK14" s="516"/>
      <c r="CL14" s="516"/>
      <c r="CM14" s="516"/>
      <c r="CN14" s="516"/>
      <c r="CO14" s="516"/>
      <c r="CP14" s="516"/>
      <c r="CQ14" s="516"/>
      <c r="CR14" s="516"/>
      <c r="CS14" s="517"/>
      <c r="CT14" s="518">
        <v>83</v>
      </c>
      <c r="CU14" s="519"/>
      <c r="CV14" s="519"/>
      <c r="CW14" s="519"/>
      <c r="CX14" s="519"/>
      <c r="CY14" s="519"/>
      <c r="CZ14" s="519"/>
      <c r="DA14" s="520"/>
      <c r="DB14" s="518">
        <v>86.6</v>
      </c>
      <c r="DC14" s="519"/>
      <c r="DD14" s="519"/>
      <c r="DE14" s="519"/>
      <c r="DF14" s="519"/>
      <c r="DG14" s="519"/>
      <c r="DH14" s="519"/>
      <c r="DI14" s="520"/>
    </row>
    <row r="15" spans="1:119" ht="18.75" customHeight="1" x14ac:dyDescent="0.2">
      <c r="A15" s="166"/>
      <c r="B15" s="483"/>
      <c r="C15" s="484"/>
      <c r="D15" s="484"/>
      <c r="E15" s="484"/>
      <c r="F15" s="484"/>
      <c r="G15" s="484"/>
      <c r="H15" s="484"/>
      <c r="I15" s="484"/>
      <c r="J15" s="484"/>
      <c r="K15" s="485"/>
      <c r="L15" s="175"/>
      <c r="M15" s="511" t="s">
        <v>138</v>
      </c>
      <c r="N15" s="512"/>
      <c r="O15" s="512"/>
      <c r="P15" s="512"/>
      <c r="Q15" s="513"/>
      <c r="R15" s="504">
        <v>31278</v>
      </c>
      <c r="S15" s="505"/>
      <c r="T15" s="505"/>
      <c r="U15" s="505"/>
      <c r="V15" s="506"/>
      <c r="W15" s="436" t="s">
        <v>146</v>
      </c>
      <c r="X15" s="437"/>
      <c r="Y15" s="437"/>
      <c r="Z15" s="437"/>
      <c r="AA15" s="437"/>
      <c r="AB15" s="427"/>
      <c r="AC15" s="471">
        <v>1829</v>
      </c>
      <c r="AD15" s="472"/>
      <c r="AE15" s="472"/>
      <c r="AF15" s="472"/>
      <c r="AG15" s="514"/>
      <c r="AH15" s="471">
        <v>2183</v>
      </c>
      <c r="AI15" s="472"/>
      <c r="AJ15" s="472"/>
      <c r="AK15" s="472"/>
      <c r="AL15" s="473"/>
      <c r="AM15" s="449"/>
      <c r="AN15" s="450"/>
      <c r="AO15" s="450"/>
      <c r="AP15" s="450"/>
      <c r="AQ15" s="450"/>
      <c r="AR15" s="450"/>
      <c r="AS15" s="450"/>
      <c r="AT15" s="451"/>
      <c r="AU15" s="452"/>
      <c r="AV15" s="453"/>
      <c r="AW15" s="453"/>
      <c r="AX15" s="453"/>
      <c r="AY15" s="380" t="s">
        <v>147</v>
      </c>
      <c r="AZ15" s="381"/>
      <c r="BA15" s="381"/>
      <c r="BB15" s="381"/>
      <c r="BC15" s="381"/>
      <c r="BD15" s="381"/>
      <c r="BE15" s="381"/>
      <c r="BF15" s="381"/>
      <c r="BG15" s="381"/>
      <c r="BH15" s="381"/>
      <c r="BI15" s="381"/>
      <c r="BJ15" s="381"/>
      <c r="BK15" s="381"/>
      <c r="BL15" s="381"/>
      <c r="BM15" s="382"/>
      <c r="BN15" s="383">
        <v>4257987</v>
      </c>
      <c r="BO15" s="384"/>
      <c r="BP15" s="384"/>
      <c r="BQ15" s="384"/>
      <c r="BR15" s="384"/>
      <c r="BS15" s="384"/>
      <c r="BT15" s="384"/>
      <c r="BU15" s="385"/>
      <c r="BV15" s="383">
        <v>4088445</v>
      </c>
      <c r="BW15" s="384"/>
      <c r="BX15" s="384"/>
      <c r="BY15" s="384"/>
      <c r="BZ15" s="384"/>
      <c r="CA15" s="384"/>
      <c r="CB15" s="384"/>
      <c r="CC15" s="385"/>
      <c r="CD15" s="521" t="s">
        <v>148</v>
      </c>
      <c r="CE15" s="522"/>
      <c r="CF15" s="522"/>
      <c r="CG15" s="522"/>
      <c r="CH15" s="522"/>
      <c r="CI15" s="522"/>
      <c r="CJ15" s="522"/>
      <c r="CK15" s="522"/>
      <c r="CL15" s="522"/>
      <c r="CM15" s="522"/>
      <c r="CN15" s="522"/>
      <c r="CO15" s="522"/>
      <c r="CP15" s="522"/>
      <c r="CQ15" s="522"/>
      <c r="CR15" s="522"/>
      <c r="CS15" s="523"/>
      <c r="CT15" s="176"/>
      <c r="CU15" s="177"/>
      <c r="CV15" s="177"/>
      <c r="CW15" s="177"/>
      <c r="CX15" s="177"/>
      <c r="CY15" s="177"/>
      <c r="CZ15" s="177"/>
      <c r="DA15" s="178"/>
      <c r="DB15" s="176"/>
      <c r="DC15" s="177"/>
      <c r="DD15" s="177"/>
      <c r="DE15" s="177"/>
      <c r="DF15" s="177"/>
      <c r="DG15" s="177"/>
      <c r="DH15" s="177"/>
      <c r="DI15" s="178"/>
    </row>
    <row r="16" spans="1:119" ht="18.75" customHeight="1" x14ac:dyDescent="0.2">
      <c r="A16" s="166"/>
      <c r="B16" s="483"/>
      <c r="C16" s="484"/>
      <c r="D16" s="484"/>
      <c r="E16" s="484"/>
      <c r="F16" s="484"/>
      <c r="G16" s="484"/>
      <c r="H16" s="484"/>
      <c r="I16" s="484"/>
      <c r="J16" s="484"/>
      <c r="K16" s="485"/>
      <c r="L16" s="501" t="s">
        <v>149</v>
      </c>
      <c r="M16" s="524"/>
      <c r="N16" s="524"/>
      <c r="O16" s="524"/>
      <c r="P16" s="524"/>
      <c r="Q16" s="525"/>
      <c r="R16" s="526" t="s">
        <v>150</v>
      </c>
      <c r="S16" s="527"/>
      <c r="T16" s="527"/>
      <c r="U16" s="527"/>
      <c r="V16" s="528"/>
      <c r="W16" s="410"/>
      <c r="X16" s="411"/>
      <c r="Y16" s="411"/>
      <c r="Z16" s="411"/>
      <c r="AA16" s="411"/>
      <c r="AB16" s="400"/>
      <c r="AC16" s="507">
        <v>12.2</v>
      </c>
      <c r="AD16" s="508"/>
      <c r="AE16" s="508"/>
      <c r="AF16" s="508"/>
      <c r="AG16" s="509"/>
      <c r="AH16" s="507">
        <v>13.2</v>
      </c>
      <c r="AI16" s="508"/>
      <c r="AJ16" s="508"/>
      <c r="AK16" s="508"/>
      <c r="AL16" s="510"/>
      <c r="AM16" s="449"/>
      <c r="AN16" s="450"/>
      <c r="AO16" s="450"/>
      <c r="AP16" s="450"/>
      <c r="AQ16" s="450"/>
      <c r="AR16" s="450"/>
      <c r="AS16" s="450"/>
      <c r="AT16" s="451"/>
      <c r="AU16" s="452"/>
      <c r="AV16" s="453"/>
      <c r="AW16" s="453"/>
      <c r="AX16" s="453"/>
      <c r="AY16" s="454" t="s">
        <v>151</v>
      </c>
      <c r="AZ16" s="455"/>
      <c r="BA16" s="455"/>
      <c r="BB16" s="455"/>
      <c r="BC16" s="455"/>
      <c r="BD16" s="455"/>
      <c r="BE16" s="455"/>
      <c r="BF16" s="455"/>
      <c r="BG16" s="455"/>
      <c r="BH16" s="455"/>
      <c r="BI16" s="455"/>
      <c r="BJ16" s="455"/>
      <c r="BK16" s="455"/>
      <c r="BL16" s="455"/>
      <c r="BM16" s="456"/>
      <c r="BN16" s="420">
        <v>8521365</v>
      </c>
      <c r="BO16" s="421"/>
      <c r="BP16" s="421"/>
      <c r="BQ16" s="421"/>
      <c r="BR16" s="421"/>
      <c r="BS16" s="421"/>
      <c r="BT16" s="421"/>
      <c r="BU16" s="422"/>
      <c r="BV16" s="420">
        <v>8501433</v>
      </c>
      <c r="BW16" s="421"/>
      <c r="BX16" s="421"/>
      <c r="BY16" s="421"/>
      <c r="BZ16" s="421"/>
      <c r="CA16" s="421"/>
      <c r="CB16" s="421"/>
      <c r="CC16" s="422"/>
      <c r="CD16" s="179"/>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66"/>
      <c r="B17" s="486"/>
      <c r="C17" s="487"/>
      <c r="D17" s="487"/>
      <c r="E17" s="487"/>
      <c r="F17" s="487"/>
      <c r="G17" s="487"/>
      <c r="H17" s="487"/>
      <c r="I17" s="487"/>
      <c r="J17" s="487"/>
      <c r="K17" s="488"/>
      <c r="L17" s="180"/>
      <c r="M17" s="531" t="s">
        <v>152</v>
      </c>
      <c r="N17" s="532"/>
      <c r="O17" s="532"/>
      <c r="P17" s="532"/>
      <c r="Q17" s="533"/>
      <c r="R17" s="526" t="s">
        <v>153</v>
      </c>
      <c r="S17" s="527"/>
      <c r="T17" s="527"/>
      <c r="U17" s="527"/>
      <c r="V17" s="528"/>
      <c r="W17" s="436" t="s">
        <v>154</v>
      </c>
      <c r="X17" s="437"/>
      <c r="Y17" s="437"/>
      <c r="Z17" s="437"/>
      <c r="AA17" s="437"/>
      <c r="AB17" s="427"/>
      <c r="AC17" s="471">
        <v>11957</v>
      </c>
      <c r="AD17" s="472"/>
      <c r="AE17" s="472"/>
      <c r="AF17" s="472"/>
      <c r="AG17" s="514"/>
      <c r="AH17" s="471">
        <v>12552</v>
      </c>
      <c r="AI17" s="472"/>
      <c r="AJ17" s="472"/>
      <c r="AK17" s="472"/>
      <c r="AL17" s="473"/>
      <c r="AM17" s="449"/>
      <c r="AN17" s="450"/>
      <c r="AO17" s="450"/>
      <c r="AP17" s="450"/>
      <c r="AQ17" s="450"/>
      <c r="AR17" s="450"/>
      <c r="AS17" s="450"/>
      <c r="AT17" s="451"/>
      <c r="AU17" s="452"/>
      <c r="AV17" s="453"/>
      <c r="AW17" s="453"/>
      <c r="AX17" s="453"/>
      <c r="AY17" s="454" t="s">
        <v>155</v>
      </c>
      <c r="AZ17" s="455"/>
      <c r="BA17" s="455"/>
      <c r="BB17" s="455"/>
      <c r="BC17" s="455"/>
      <c r="BD17" s="455"/>
      <c r="BE17" s="455"/>
      <c r="BF17" s="455"/>
      <c r="BG17" s="455"/>
      <c r="BH17" s="455"/>
      <c r="BI17" s="455"/>
      <c r="BJ17" s="455"/>
      <c r="BK17" s="455"/>
      <c r="BL17" s="455"/>
      <c r="BM17" s="456"/>
      <c r="BN17" s="420">
        <v>5410485</v>
      </c>
      <c r="BO17" s="421"/>
      <c r="BP17" s="421"/>
      <c r="BQ17" s="421"/>
      <c r="BR17" s="421"/>
      <c r="BS17" s="421"/>
      <c r="BT17" s="421"/>
      <c r="BU17" s="422"/>
      <c r="BV17" s="420">
        <v>5175297</v>
      </c>
      <c r="BW17" s="421"/>
      <c r="BX17" s="421"/>
      <c r="BY17" s="421"/>
      <c r="BZ17" s="421"/>
      <c r="CA17" s="421"/>
      <c r="CB17" s="421"/>
      <c r="CC17" s="422"/>
      <c r="CD17" s="179"/>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66"/>
      <c r="B18" s="542" t="s">
        <v>156</v>
      </c>
      <c r="C18" s="463"/>
      <c r="D18" s="463"/>
      <c r="E18" s="543"/>
      <c r="F18" s="543"/>
      <c r="G18" s="543"/>
      <c r="H18" s="543"/>
      <c r="I18" s="543"/>
      <c r="J18" s="543"/>
      <c r="K18" s="543"/>
      <c r="L18" s="544">
        <v>191.14</v>
      </c>
      <c r="M18" s="544"/>
      <c r="N18" s="544"/>
      <c r="O18" s="544"/>
      <c r="P18" s="544"/>
      <c r="Q18" s="544"/>
      <c r="R18" s="545"/>
      <c r="S18" s="545"/>
      <c r="T18" s="545"/>
      <c r="U18" s="545"/>
      <c r="V18" s="546"/>
      <c r="W18" s="438"/>
      <c r="X18" s="439"/>
      <c r="Y18" s="439"/>
      <c r="Z18" s="439"/>
      <c r="AA18" s="439"/>
      <c r="AB18" s="430"/>
      <c r="AC18" s="547">
        <v>79.400000000000006</v>
      </c>
      <c r="AD18" s="548"/>
      <c r="AE18" s="548"/>
      <c r="AF18" s="548"/>
      <c r="AG18" s="549"/>
      <c r="AH18" s="547">
        <v>75.900000000000006</v>
      </c>
      <c r="AI18" s="548"/>
      <c r="AJ18" s="548"/>
      <c r="AK18" s="548"/>
      <c r="AL18" s="550"/>
      <c r="AM18" s="449"/>
      <c r="AN18" s="450"/>
      <c r="AO18" s="450"/>
      <c r="AP18" s="450"/>
      <c r="AQ18" s="450"/>
      <c r="AR18" s="450"/>
      <c r="AS18" s="450"/>
      <c r="AT18" s="451"/>
      <c r="AU18" s="452"/>
      <c r="AV18" s="453"/>
      <c r="AW18" s="453"/>
      <c r="AX18" s="453"/>
      <c r="AY18" s="454" t="s">
        <v>157</v>
      </c>
      <c r="AZ18" s="455"/>
      <c r="BA18" s="455"/>
      <c r="BB18" s="455"/>
      <c r="BC18" s="455"/>
      <c r="BD18" s="455"/>
      <c r="BE18" s="455"/>
      <c r="BF18" s="455"/>
      <c r="BG18" s="455"/>
      <c r="BH18" s="455"/>
      <c r="BI18" s="455"/>
      <c r="BJ18" s="455"/>
      <c r="BK18" s="455"/>
      <c r="BL18" s="455"/>
      <c r="BM18" s="456"/>
      <c r="BN18" s="420">
        <v>9999792</v>
      </c>
      <c r="BO18" s="421"/>
      <c r="BP18" s="421"/>
      <c r="BQ18" s="421"/>
      <c r="BR18" s="421"/>
      <c r="BS18" s="421"/>
      <c r="BT18" s="421"/>
      <c r="BU18" s="422"/>
      <c r="BV18" s="420">
        <v>9508533</v>
      </c>
      <c r="BW18" s="421"/>
      <c r="BX18" s="421"/>
      <c r="BY18" s="421"/>
      <c r="BZ18" s="421"/>
      <c r="CA18" s="421"/>
      <c r="CB18" s="421"/>
      <c r="CC18" s="422"/>
      <c r="CD18" s="179"/>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66"/>
      <c r="B19" s="542" t="s">
        <v>158</v>
      </c>
      <c r="C19" s="463"/>
      <c r="D19" s="463"/>
      <c r="E19" s="543"/>
      <c r="F19" s="543"/>
      <c r="G19" s="543"/>
      <c r="H19" s="543"/>
      <c r="I19" s="543"/>
      <c r="J19" s="543"/>
      <c r="K19" s="543"/>
      <c r="L19" s="551">
        <v>168</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159</v>
      </c>
      <c r="AZ19" s="455"/>
      <c r="BA19" s="455"/>
      <c r="BB19" s="455"/>
      <c r="BC19" s="455"/>
      <c r="BD19" s="455"/>
      <c r="BE19" s="455"/>
      <c r="BF19" s="455"/>
      <c r="BG19" s="455"/>
      <c r="BH19" s="455"/>
      <c r="BI19" s="455"/>
      <c r="BJ19" s="455"/>
      <c r="BK19" s="455"/>
      <c r="BL19" s="455"/>
      <c r="BM19" s="456"/>
      <c r="BN19" s="420">
        <v>12662722</v>
      </c>
      <c r="BO19" s="421"/>
      <c r="BP19" s="421"/>
      <c r="BQ19" s="421"/>
      <c r="BR19" s="421"/>
      <c r="BS19" s="421"/>
      <c r="BT19" s="421"/>
      <c r="BU19" s="422"/>
      <c r="BV19" s="420">
        <v>12711080</v>
      </c>
      <c r="BW19" s="421"/>
      <c r="BX19" s="421"/>
      <c r="BY19" s="421"/>
      <c r="BZ19" s="421"/>
      <c r="CA19" s="421"/>
      <c r="CB19" s="421"/>
      <c r="CC19" s="422"/>
      <c r="CD19" s="179"/>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66"/>
      <c r="B20" s="542" t="s">
        <v>160</v>
      </c>
      <c r="C20" s="463"/>
      <c r="D20" s="463"/>
      <c r="E20" s="543"/>
      <c r="F20" s="543"/>
      <c r="G20" s="543"/>
      <c r="H20" s="543"/>
      <c r="I20" s="543"/>
      <c r="J20" s="543"/>
      <c r="K20" s="543"/>
      <c r="L20" s="551">
        <v>14578</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79"/>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66"/>
      <c r="B21" s="560" t="s">
        <v>161</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79"/>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66"/>
      <c r="B22" s="590" t="s">
        <v>162</v>
      </c>
      <c r="C22" s="564"/>
      <c r="D22" s="565"/>
      <c r="E22" s="432" t="s">
        <v>1</v>
      </c>
      <c r="F22" s="437"/>
      <c r="G22" s="437"/>
      <c r="H22" s="437"/>
      <c r="I22" s="437"/>
      <c r="J22" s="437"/>
      <c r="K22" s="427"/>
      <c r="L22" s="432" t="s">
        <v>163</v>
      </c>
      <c r="M22" s="437"/>
      <c r="N22" s="437"/>
      <c r="O22" s="437"/>
      <c r="P22" s="427"/>
      <c r="Q22" s="595" t="s">
        <v>164</v>
      </c>
      <c r="R22" s="596"/>
      <c r="S22" s="596"/>
      <c r="T22" s="596"/>
      <c r="U22" s="596"/>
      <c r="V22" s="597"/>
      <c r="W22" s="563" t="s">
        <v>165</v>
      </c>
      <c r="X22" s="564"/>
      <c r="Y22" s="565"/>
      <c r="Z22" s="432" t="s">
        <v>1</v>
      </c>
      <c r="AA22" s="437"/>
      <c r="AB22" s="437"/>
      <c r="AC22" s="437"/>
      <c r="AD22" s="437"/>
      <c r="AE22" s="437"/>
      <c r="AF22" s="437"/>
      <c r="AG22" s="427"/>
      <c r="AH22" s="601" t="s">
        <v>166</v>
      </c>
      <c r="AI22" s="437"/>
      <c r="AJ22" s="437"/>
      <c r="AK22" s="437"/>
      <c r="AL22" s="427"/>
      <c r="AM22" s="601" t="s">
        <v>167</v>
      </c>
      <c r="AN22" s="602"/>
      <c r="AO22" s="602"/>
      <c r="AP22" s="602"/>
      <c r="AQ22" s="602"/>
      <c r="AR22" s="603"/>
      <c r="AS22" s="595" t="s">
        <v>164</v>
      </c>
      <c r="AT22" s="596"/>
      <c r="AU22" s="596"/>
      <c r="AV22" s="596"/>
      <c r="AW22" s="596"/>
      <c r="AX22" s="607"/>
      <c r="AY22" s="380" t="s">
        <v>168</v>
      </c>
      <c r="AZ22" s="381"/>
      <c r="BA22" s="381"/>
      <c r="BB22" s="381"/>
      <c r="BC22" s="381"/>
      <c r="BD22" s="381"/>
      <c r="BE22" s="381"/>
      <c r="BF22" s="381"/>
      <c r="BG22" s="381"/>
      <c r="BH22" s="381"/>
      <c r="BI22" s="381"/>
      <c r="BJ22" s="381"/>
      <c r="BK22" s="381"/>
      <c r="BL22" s="381"/>
      <c r="BM22" s="382"/>
      <c r="BN22" s="383">
        <v>17746014</v>
      </c>
      <c r="BO22" s="384"/>
      <c r="BP22" s="384"/>
      <c r="BQ22" s="384"/>
      <c r="BR22" s="384"/>
      <c r="BS22" s="384"/>
      <c r="BT22" s="384"/>
      <c r="BU22" s="385"/>
      <c r="BV22" s="383">
        <v>18652187</v>
      </c>
      <c r="BW22" s="384"/>
      <c r="BX22" s="384"/>
      <c r="BY22" s="384"/>
      <c r="BZ22" s="384"/>
      <c r="CA22" s="384"/>
      <c r="CB22" s="384"/>
      <c r="CC22" s="385"/>
      <c r="CD22" s="179"/>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66"/>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169</v>
      </c>
      <c r="AZ23" s="455"/>
      <c r="BA23" s="455"/>
      <c r="BB23" s="455"/>
      <c r="BC23" s="455"/>
      <c r="BD23" s="455"/>
      <c r="BE23" s="455"/>
      <c r="BF23" s="455"/>
      <c r="BG23" s="455"/>
      <c r="BH23" s="455"/>
      <c r="BI23" s="455"/>
      <c r="BJ23" s="455"/>
      <c r="BK23" s="455"/>
      <c r="BL23" s="455"/>
      <c r="BM23" s="456"/>
      <c r="BN23" s="420">
        <v>11682705</v>
      </c>
      <c r="BO23" s="421"/>
      <c r="BP23" s="421"/>
      <c r="BQ23" s="421"/>
      <c r="BR23" s="421"/>
      <c r="BS23" s="421"/>
      <c r="BT23" s="421"/>
      <c r="BU23" s="422"/>
      <c r="BV23" s="420">
        <v>11845266</v>
      </c>
      <c r="BW23" s="421"/>
      <c r="BX23" s="421"/>
      <c r="BY23" s="421"/>
      <c r="BZ23" s="421"/>
      <c r="CA23" s="421"/>
      <c r="CB23" s="421"/>
      <c r="CC23" s="422"/>
      <c r="CD23" s="179"/>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66"/>
      <c r="B24" s="591"/>
      <c r="C24" s="567"/>
      <c r="D24" s="568"/>
      <c r="E24" s="470" t="s">
        <v>170</v>
      </c>
      <c r="F24" s="450"/>
      <c r="G24" s="450"/>
      <c r="H24" s="450"/>
      <c r="I24" s="450"/>
      <c r="J24" s="450"/>
      <c r="K24" s="451"/>
      <c r="L24" s="471">
        <v>1</v>
      </c>
      <c r="M24" s="472"/>
      <c r="N24" s="472"/>
      <c r="O24" s="472"/>
      <c r="P24" s="514"/>
      <c r="Q24" s="471">
        <v>5740</v>
      </c>
      <c r="R24" s="472"/>
      <c r="S24" s="472"/>
      <c r="T24" s="472"/>
      <c r="U24" s="472"/>
      <c r="V24" s="514"/>
      <c r="W24" s="566"/>
      <c r="X24" s="567"/>
      <c r="Y24" s="568"/>
      <c r="Z24" s="470" t="s">
        <v>171</v>
      </c>
      <c r="AA24" s="450"/>
      <c r="AB24" s="450"/>
      <c r="AC24" s="450"/>
      <c r="AD24" s="450"/>
      <c r="AE24" s="450"/>
      <c r="AF24" s="450"/>
      <c r="AG24" s="451"/>
      <c r="AH24" s="471">
        <v>328</v>
      </c>
      <c r="AI24" s="472"/>
      <c r="AJ24" s="472"/>
      <c r="AK24" s="472"/>
      <c r="AL24" s="514"/>
      <c r="AM24" s="471">
        <v>1085024</v>
      </c>
      <c r="AN24" s="472"/>
      <c r="AO24" s="472"/>
      <c r="AP24" s="472"/>
      <c r="AQ24" s="472"/>
      <c r="AR24" s="514"/>
      <c r="AS24" s="471">
        <v>3308</v>
      </c>
      <c r="AT24" s="472"/>
      <c r="AU24" s="472"/>
      <c r="AV24" s="472"/>
      <c r="AW24" s="472"/>
      <c r="AX24" s="473"/>
      <c r="AY24" s="536" t="s">
        <v>172</v>
      </c>
      <c r="AZ24" s="537"/>
      <c r="BA24" s="537"/>
      <c r="BB24" s="537"/>
      <c r="BC24" s="537"/>
      <c r="BD24" s="537"/>
      <c r="BE24" s="537"/>
      <c r="BF24" s="537"/>
      <c r="BG24" s="537"/>
      <c r="BH24" s="537"/>
      <c r="BI24" s="537"/>
      <c r="BJ24" s="537"/>
      <c r="BK24" s="537"/>
      <c r="BL24" s="537"/>
      <c r="BM24" s="538"/>
      <c r="BN24" s="420">
        <v>11191542</v>
      </c>
      <c r="BO24" s="421"/>
      <c r="BP24" s="421"/>
      <c r="BQ24" s="421"/>
      <c r="BR24" s="421"/>
      <c r="BS24" s="421"/>
      <c r="BT24" s="421"/>
      <c r="BU24" s="422"/>
      <c r="BV24" s="420">
        <v>11629300</v>
      </c>
      <c r="BW24" s="421"/>
      <c r="BX24" s="421"/>
      <c r="BY24" s="421"/>
      <c r="BZ24" s="421"/>
      <c r="CA24" s="421"/>
      <c r="CB24" s="421"/>
      <c r="CC24" s="422"/>
      <c r="CD24" s="179"/>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66"/>
      <c r="B25" s="591"/>
      <c r="C25" s="567"/>
      <c r="D25" s="568"/>
      <c r="E25" s="470" t="s">
        <v>173</v>
      </c>
      <c r="F25" s="450"/>
      <c r="G25" s="450"/>
      <c r="H25" s="450"/>
      <c r="I25" s="450"/>
      <c r="J25" s="450"/>
      <c r="K25" s="451"/>
      <c r="L25" s="471">
        <v>1</v>
      </c>
      <c r="M25" s="472"/>
      <c r="N25" s="472"/>
      <c r="O25" s="472"/>
      <c r="P25" s="514"/>
      <c r="Q25" s="471">
        <v>5967</v>
      </c>
      <c r="R25" s="472"/>
      <c r="S25" s="472"/>
      <c r="T25" s="472"/>
      <c r="U25" s="472"/>
      <c r="V25" s="514"/>
      <c r="W25" s="566"/>
      <c r="X25" s="567"/>
      <c r="Y25" s="568"/>
      <c r="Z25" s="470" t="s">
        <v>174</v>
      </c>
      <c r="AA25" s="450"/>
      <c r="AB25" s="450"/>
      <c r="AC25" s="450"/>
      <c r="AD25" s="450"/>
      <c r="AE25" s="450"/>
      <c r="AF25" s="450"/>
      <c r="AG25" s="451"/>
      <c r="AH25" s="471" t="s">
        <v>130</v>
      </c>
      <c r="AI25" s="472"/>
      <c r="AJ25" s="472"/>
      <c r="AK25" s="472"/>
      <c r="AL25" s="514"/>
      <c r="AM25" s="471" t="s">
        <v>175</v>
      </c>
      <c r="AN25" s="472"/>
      <c r="AO25" s="472"/>
      <c r="AP25" s="472"/>
      <c r="AQ25" s="472"/>
      <c r="AR25" s="514"/>
      <c r="AS25" s="471" t="s">
        <v>130</v>
      </c>
      <c r="AT25" s="472"/>
      <c r="AU25" s="472"/>
      <c r="AV25" s="472"/>
      <c r="AW25" s="472"/>
      <c r="AX25" s="473"/>
      <c r="AY25" s="380" t="s">
        <v>176</v>
      </c>
      <c r="AZ25" s="381"/>
      <c r="BA25" s="381"/>
      <c r="BB25" s="381"/>
      <c r="BC25" s="381"/>
      <c r="BD25" s="381"/>
      <c r="BE25" s="381"/>
      <c r="BF25" s="381"/>
      <c r="BG25" s="381"/>
      <c r="BH25" s="381"/>
      <c r="BI25" s="381"/>
      <c r="BJ25" s="381"/>
      <c r="BK25" s="381"/>
      <c r="BL25" s="381"/>
      <c r="BM25" s="382"/>
      <c r="BN25" s="383">
        <v>8627166</v>
      </c>
      <c r="BO25" s="384"/>
      <c r="BP25" s="384"/>
      <c r="BQ25" s="384"/>
      <c r="BR25" s="384"/>
      <c r="BS25" s="384"/>
      <c r="BT25" s="384"/>
      <c r="BU25" s="385"/>
      <c r="BV25" s="383">
        <v>8673050</v>
      </c>
      <c r="BW25" s="384"/>
      <c r="BX25" s="384"/>
      <c r="BY25" s="384"/>
      <c r="BZ25" s="384"/>
      <c r="CA25" s="384"/>
      <c r="CB25" s="384"/>
      <c r="CC25" s="385"/>
      <c r="CD25" s="179"/>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66"/>
      <c r="B26" s="591"/>
      <c r="C26" s="567"/>
      <c r="D26" s="568"/>
      <c r="E26" s="470" t="s">
        <v>177</v>
      </c>
      <c r="F26" s="450"/>
      <c r="G26" s="450"/>
      <c r="H26" s="450"/>
      <c r="I26" s="450"/>
      <c r="J26" s="450"/>
      <c r="K26" s="451"/>
      <c r="L26" s="471">
        <v>1</v>
      </c>
      <c r="M26" s="472"/>
      <c r="N26" s="472"/>
      <c r="O26" s="472"/>
      <c r="P26" s="514"/>
      <c r="Q26" s="471">
        <v>5481</v>
      </c>
      <c r="R26" s="472"/>
      <c r="S26" s="472"/>
      <c r="T26" s="472"/>
      <c r="U26" s="472"/>
      <c r="V26" s="514"/>
      <c r="W26" s="566"/>
      <c r="X26" s="567"/>
      <c r="Y26" s="568"/>
      <c r="Z26" s="470" t="s">
        <v>178</v>
      </c>
      <c r="AA26" s="572"/>
      <c r="AB26" s="572"/>
      <c r="AC26" s="572"/>
      <c r="AD26" s="572"/>
      <c r="AE26" s="572"/>
      <c r="AF26" s="572"/>
      <c r="AG26" s="573"/>
      <c r="AH26" s="471">
        <v>37</v>
      </c>
      <c r="AI26" s="472"/>
      <c r="AJ26" s="472"/>
      <c r="AK26" s="472"/>
      <c r="AL26" s="514"/>
      <c r="AM26" s="471">
        <v>123654</v>
      </c>
      <c r="AN26" s="472"/>
      <c r="AO26" s="472"/>
      <c r="AP26" s="472"/>
      <c r="AQ26" s="472"/>
      <c r="AR26" s="514"/>
      <c r="AS26" s="471">
        <v>3342</v>
      </c>
      <c r="AT26" s="472"/>
      <c r="AU26" s="472"/>
      <c r="AV26" s="472"/>
      <c r="AW26" s="472"/>
      <c r="AX26" s="473"/>
      <c r="AY26" s="423" t="s">
        <v>179</v>
      </c>
      <c r="AZ26" s="424"/>
      <c r="BA26" s="424"/>
      <c r="BB26" s="424"/>
      <c r="BC26" s="424"/>
      <c r="BD26" s="424"/>
      <c r="BE26" s="424"/>
      <c r="BF26" s="424"/>
      <c r="BG26" s="424"/>
      <c r="BH26" s="424"/>
      <c r="BI26" s="424"/>
      <c r="BJ26" s="424"/>
      <c r="BK26" s="424"/>
      <c r="BL26" s="424"/>
      <c r="BM26" s="425"/>
      <c r="BN26" s="420" t="s">
        <v>175</v>
      </c>
      <c r="BO26" s="421"/>
      <c r="BP26" s="421"/>
      <c r="BQ26" s="421"/>
      <c r="BR26" s="421"/>
      <c r="BS26" s="421"/>
      <c r="BT26" s="421"/>
      <c r="BU26" s="422"/>
      <c r="BV26" s="420" t="s">
        <v>130</v>
      </c>
      <c r="BW26" s="421"/>
      <c r="BX26" s="421"/>
      <c r="BY26" s="421"/>
      <c r="BZ26" s="421"/>
      <c r="CA26" s="421"/>
      <c r="CB26" s="421"/>
      <c r="CC26" s="422"/>
      <c r="CD26" s="179"/>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66"/>
      <c r="B27" s="591"/>
      <c r="C27" s="567"/>
      <c r="D27" s="568"/>
      <c r="E27" s="470" t="s">
        <v>180</v>
      </c>
      <c r="F27" s="450"/>
      <c r="G27" s="450"/>
      <c r="H27" s="450"/>
      <c r="I27" s="450"/>
      <c r="J27" s="450"/>
      <c r="K27" s="451"/>
      <c r="L27" s="471">
        <v>1</v>
      </c>
      <c r="M27" s="472"/>
      <c r="N27" s="472"/>
      <c r="O27" s="472"/>
      <c r="P27" s="514"/>
      <c r="Q27" s="471">
        <v>3980</v>
      </c>
      <c r="R27" s="472"/>
      <c r="S27" s="472"/>
      <c r="T27" s="472"/>
      <c r="U27" s="472"/>
      <c r="V27" s="514"/>
      <c r="W27" s="566"/>
      <c r="X27" s="567"/>
      <c r="Y27" s="568"/>
      <c r="Z27" s="470" t="s">
        <v>181</v>
      </c>
      <c r="AA27" s="450"/>
      <c r="AB27" s="450"/>
      <c r="AC27" s="450"/>
      <c r="AD27" s="450"/>
      <c r="AE27" s="450"/>
      <c r="AF27" s="450"/>
      <c r="AG27" s="451"/>
      <c r="AH27" s="471">
        <v>38</v>
      </c>
      <c r="AI27" s="472"/>
      <c r="AJ27" s="472"/>
      <c r="AK27" s="472"/>
      <c r="AL27" s="514"/>
      <c r="AM27" s="471">
        <v>126344</v>
      </c>
      <c r="AN27" s="472"/>
      <c r="AO27" s="472"/>
      <c r="AP27" s="472"/>
      <c r="AQ27" s="472"/>
      <c r="AR27" s="514"/>
      <c r="AS27" s="471">
        <v>3325</v>
      </c>
      <c r="AT27" s="472"/>
      <c r="AU27" s="472"/>
      <c r="AV27" s="472"/>
      <c r="AW27" s="472"/>
      <c r="AX27" s="473"/>
      <c r="AY27" s="515" t="s">
        <v>182</v>
      </c>
      <c r="AZ27" s="516"/>
      <c r="BA27" s="516"/>
      <c r="BB27" s="516"/>
      <c r="BC27" s="516"/>
      <c r="BD27" s="516"/>
      <c r="BE27" s="516"/>
      <c r="BF27" s="516"/>
      <c r="BG27" s="516"/>
      <c r="BH27" s="516"/>
      <c r="BI27" s="516"/>
      <c r="BJ27" s="516"/>
      <c r="BK27" s="516"/>
      <c r="BL27" s="516"/>
      <c r="BM27" s="517"/>
      <c r="BN27" s="539">
        <v>68703</v>
      </c>
      <c r="BO27" s="540"/>
      <c r="BP27" s="540"/>
      <c r="BQ27" s="540"/>
      <c r="BR27" s="540"/>
      <c r="BS27" s="540"/>
      <c r="BT27" s="540"/>
      <c r="BU27" s="541"/>
      <c r="BV27" s="539">
        <v>68703</v>
      </c>
      <c r="BW27" s="540"/>
      <c r="BX27" s="540"/>
      <c r="BY27" s="540"/>
      <c r="BZ27" s="540"/>
      <c r="CA27" s="540"/>
      <c r="CB27" s="540"/>
      <c r="CC27" s="541"/>
      <c r="CD27" s="181"/>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66"/>
      <c r="B28" s="591"/>
      <c r="C28" s="567"/>
      <c r="D28" s="568"/>
      <c r="E28" s="470" t="s">
        <v>183</v>
      </c>
      <c r="F28" s="450"/>
      <c r="G28" s="450"/>
      <c r="H28" s="450"/>
      <c r="I28" s="450"/>
      <c r="J28" s="450"/>
      <c r="K28" s="451"/>
      <c r="L28" s="471">
        <v>1</v>
      </c>
      <c r="M28" s="472"/>
      <c r="N28" s="472"/>
      <c r="O28" s="472"/>
      <c r="P28" s="514"/>
      <c r="Q28" s="471">
        <v>3640</v>
      </c>
      <c r="R28" s="472"/>
      <c r="S28" s="472"/>
      <c r="T28" s="472"/>
      <c r="U28" s="472"/>
      <c r="V28" s="514"/>
      <c r="W28" s="566"/>
      <c r="X28" s="567"/>
      <c r="Y28" s="568"/>
      <c r="Z28" s="470" t="s">
        <v>184</v>
      </c>
      <c r="AA28" s="450"/>
      <c r="AB28" s="450"/>
      <c r="AC28" s="450"/>
      <c r="AD28" s="450"/>
      <c r="AE28" s="450"/>
      <c r="AF28" s="450"/>
      <c r="AG28" s="451"/>
      <c r="AH28" s="471" t="s">
        <v>130</v>
      </c>
      <c r="AI28" s="472"/>
      <c r="AJ28" s="472"/>
      <c r="AK28" s="472"/>
      <c r="AL28" s="514"/>
      <c r="AM28" s="471" t="s">
        <v>175</v>
      </c>
      <c r="AN28" s="472"/>
      <c r="AO28" s="472"/>
      <c r="AP28" s="472"/>
      <c r="AQ28" s="472"/>
      <c r="AR28" s="514"/>
      <c r="AS28" s="471" t="s">
        <v>175</v>
      </c>
      <c r="AT28" s="472"/>
      <c r="AU28" s="472"/>
      <c r="AV28" s="472"/>
      <c r="AW28" s="472"/>
      <c r="AX28" s="473"/>
      <c r="AY28" s="574" t="s">
        <v>185</v>
      </c>
      <c r="AZ28" s="575"/>
      <c r="BA28" s="575"/>
      <c r="BB28" s="576"/>
      <c r="BC28" s="380" t="s">
        <v>50</v>
      </c>
      <c r="BD28" s="381"/>
      <c r="BE28" s="381"/>
      <c r="BF28" s="381"/>
      <c r="BG28" s="381"/>
      <c r="BH28" s="381"/>
      <c r="BI28" s="381"/>
      <c r="BJ28" s="381"/>
      <c r="BK28" s="381"/>
      <c r="BL28" s="381"/>
      <c r="BM28" s="382"/>
      <c r="BN28" s="383">
        <v>1708426</v>
      </c>
      <c r="BO28" s="384"/>
      <c r="BP28" s="384"/>
      <c r="BQ28" s="384"/>
      <c r="BR28" s="384"/>
      <c r="BS28" s="384"/>
      <c r="BT28" s="384"/>
      <c r="BU28" s="385"/>
      <c r="BV28" s="383">
        <v>1273214</v>
      </c>
      <c r="BW28" s="384"/>
      <c r="BX28" s="384"/>
      <c r="BY28" s="384"/>
      <c r="BZ28" s="384"/>
      <c r="CA28" s="384"/>
      <c r="CB28" s="384"/>
      <c r="CC28" s="385"/>
      <c r="CD28" s="179"/>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66"/>
      <c r="B29" s="591"/>
      <c r="C29" s="567"/>
      <c r="D29" s="568"/>
      <c r="E29" s="470" t="s">
        <v>186</v>
      </c>
      <c r="F29" s="450"/>
      <c r="G29" s="450"/>
      <c r="H29" s="450"/>
      <c r="I29" s="450"/>
      <c r="J29" s="450"/>
      <c r="K29" s="451"/>
      <c r="L29" s="471">
        <v>16</v>
      </c>
      <c r="M29" s="472"/>
      <c r="N29" s="472"/>
      <c r="O29" s="472"/>
      <c r="P29" s="514"/>
      <c r="Q29" s="471">
        <v>3360</v>
      </c>
      <c r="R29" s="472"/>
      <c r="S29" s="472"/>
      <c r="T29" s="472"/>
      <c r="U29" s="472"/>
      <c r="V29" s="514"/>
      <c r="W29" s="569"/>
      <c r="X29" s="570"/>
      <c r="Y29" s="571"/>
      <c r="Z29" s="470" t="s">
        <v>187</v>
      </c>
      <c r="AA29" s="450"/>
      <c r="AB29" s="450"/>
      <c r="AC29" s="450"/>
      <c r="AD29" s="450"/>
      <c r="AE29" s="450"/>
      <c r="AF29" s="450"/>
      <c r="AG29" s="451"/>
      <c r="AH29" s="471">
        <v>366</v>
      </c>
      <c r="AI29" s="472"/>
      <c r="AJ29" s="472"/>
      <c r="AK29" s="472"/>
      <c r="AL29" s="514"/>
      <c r="AM29" s="471">
        <v>1211368</v>
      </c>
      <c r="AN29" s="472"/>
      <c r="AO29" s="472"/>
      <c r="AP29" s="472"/>
      <c r="AQ29" s="472"/>
      <c r="AR29" s="514"/>
      <c r="AS29" s="471">
        <v>3310</v>
      </c>
      <c r="AT29" s="472"/>
      <c r="AU29" s="472"/>
      <c r="AV29" s="472"/>
      <c r="AW29" s="472"/>
      <c r="AX29" s="473"/>
      <c r="AY29" s="577"/>
      <c r="AZ29" s="578"/>
      <c r="BA29" s="578"/>
      <c r="BB29" s="579"/>
      <c r="BC29" s="454" t="s">
        <v>188</v>
      </c>
      <c r="BD29" s="455"/>
      <c r="BE29" s="455"/>
      <c r="BF29" s="455"/>
      <c r="BG29" s="455"/>
      <c r="BH29" s="455"/>
      <c r="BI29" s="455"/>
      <c r="BJ29" s="455"/>
      <c r="BK29" s="455"/>
      <c r="BL29" s="455"/>
      <c r="BM29" s="456"/>
      <c r="BN29" s="420">
        <v>535</v>
      </c>
      <c r="BO29" s="421"/>
      <c r="BP29" s="421"/>
      <c r="BQ29" s="421"/>
      <c r="BR29" s="421"/>
      <c r="BS29" s="421"/>
      <c r="BT29" s="421"/>
      <c r="BU29" s="422"/>
      <c r="BV29" s="420">
        <v>535</v>
      </c>
      <c r="BW29" s="421"/>
      <c r="BX29" s="421"/>
      <c r="BY29" s="421"/>
      <c r="BZ29" s="421"/>
      <c r="CA29" s="421"/>
      <c r="CB29" s="421"/>
      <c r="CC29" s="422"/>
      <c r="CD29" s="181"/>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66"/>
      <c r="B30" s="592"/>
      <c r="C30" s="593"/>
      <c r="D30" s="594"/>
      <c r="E30" s="474"/>
      <c r="F30" s="475"/>
      <c r="G30" s="475"/>
      <c r="H30" s="475"/>
      <c r="I30" s="475"/>
      <c r="J30" s="475"/>
      <c r="K30" s="476"/>
      <c r="L30" s="584"/>
      <c r="M30" s="585"/>
      <c r="N30" s="585"/>
      <c r="O30" s="585"/>
      <c r="P30" s="586"/>
      <c r="Q30" s="584"/>
      <c r="R30" s="585"/>
      <c r="S30" s="585"/>
      <c r="T30" s="585"/>
      <c r="U30" s="585"/>
      <c r="V30" s="586"/>
      <c r="W30" s="587" t="s">
        <v>189</v>
      </c>
      <c r="X30" s="588"/>
      <c r="Y30" s="588"/>
      <c r="Z30" s="588"/>
      <c r="AA30" s="588"/>
      <c r="AB30" s="588"/>
      <c r="AC30" s="588"/>
      <c r="AD30" s="588"/>
      <c r="AE30" s="588"/>
      <c r="AF30" s="588"/>
      <c r="AG30" s="589"/>
      <c r="AH30" s="547">
        <v>99.6</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1937368</v>
      </c>
      <c r="BO30" s="540"/>
      <c r="BP30" s="540"/>
      <c r="BQ30" s="540"/>
      <c r="BR30" s="540"/>
      <c r="BS30" s="540"/>
      <c r="BT30" s="540"/>
      <c r="BU30" s="541"/>
      <c r="BV30" s="539">
        <v>2334665</v>
      </c>
      <c r="BW30" s="540"/>
      <c r="BX30" s="540"/>
      <c r="BY30" s="540"/>
      <c r="BZ30" s="540"/>
      <c r="CA30" s="540"/>
      <c r="CB30" s="540"/>
      <c r="CC30" s="541"/>
      <c r="CD30" s="182"/>
      <c r="CE30" s="183"/>
      <c r="CF30" s="183"/>
      <c r="CG30" s="183"/>
      <c r="CH30" s="183"/>
      <c r="CI30" s="183"/>
      <c r="CJ30" s="183"/>
      <c r="CK30" s="183"/>
      <c r="CL30" s="183"/>
      <c r="CM30" s="183"/>
      <c r="CN30" s="183"/>
      <c r="CO30" s="183"/>
      <c r="CP30" s="183"/>
      <c r="CQ30" s="183"/>
      <c r="CR30" s="183"/>
      <c r="CS30" s="184"/>
      <c r="CT30" s="185"/>
      <c r="CU30" s="186"/>
      <c r="CV30" s="186"/>
      <c r="CW30" s="186"/>
      <c r="CX30" s="186"/>
      <c r="CY30" s="186"/>
      <c r="CZ30" s="186"/>
      <c r="DA30" s="187"/>
      <c r="DB30" s="185"/>
      <c r="DC30" s="186"/>
      <c r="DD30" s="186"/>
      <c r="DE30" s="186"/>
      <c r="DF30" s="186"/>
      <c r="DG30" s="186"/>
      <c r="DH30" s="186"/>
      <c r="DI30" s="187"/>
    </row>
    <row r="31" spans="1:113" ht="13.5" customHeight="1" x14ac:dyDescent="0.2">
      <c r="A31" s="166"/>
      <c r="B31" s="188"/>
      <c r="DI31" s="189"/>
    </row>
    <row r="32" spans="1:113" ht="13.5" customHeight="1" x14ac:dyDescent="0.2">
      <c r="A32" s="166"/>
      <c r="B32" s="190"/>
      <c r="C32" s="583" t="s">
        <v>190</v>
      </c>
      <c r="D32" s="583"/>
      <c r="E32" s="583"/>
      <c r="F32" s="583"/>
      <c r="G32" s="583"/>
      <c r="H32" s="583"/>
      <c r="I32" s="583"/>
      <c r="J32" s="583"/>
      <c r="K32" s="583"/>
      <c r="L32" s="583"/>
      <c r="M32" s="583"/>
      <c r="N32" s="583"/>
      <c r="O32" s="583"/>
      <c r="P32" s="583"/>
      <c r="Q32" s="583"/>
      <c r="R32" s="583"/>
      <c r="S32" s="583"/>
      <c r="U32" s="424" t="s">
        <v>191</v>
      </c>
      <c r="V32" s="424"/>
      <c r="W32" s="424"/>
      <c r="X32" s="424"/>
      <c r="Y32" s="424"/>
      <c r="Z32" s="424"/>
      <c r="AA32" s="424"/>
      <c r="AB32" s="424"/>
      <c r="AC32" s="424"/>
      <c r="AD32" s="424"/>
      <c r="AE32" s="424"/>
      <c r="AF32" s="424"/>
      <c r="AG32" s="424"/>
      <c r="AH32" s="424"/>
      <c r="AI32" s="424"/>
      <c r="AJ32" s="424"/>
      <c r="AK32" s="424"/>
      <c r="AM32" s="424" t="s">
        <v>192</v>
      </c>
      <c r="AN32" s="424"/>
      <c r="AO32" s="424"/>
      <c r="AP32" s="424"/>
      <c r="AQ32" s="424"/>
      <c r="AR32" s="424"/>
      <c r="AS32" s="424"/>
      <c r="AT32" s="424"/>
      <c r="AU32" s="424"/>
      <c r="AV32" s="424"/>
      <c r="AW32" s="424"/>
      <c r="AX32" s="424"/>
      <c r="AY32" s="424"/>
      <c r="AZ32" s="424"/>
      <c r="BA32" s="424"/>
      <c r="BB32" s="424"/>
      <c r="BC32" s="424"/>
      <c r="BE32" s="424" t="s">
        <v>193</v>
      </c>
      <c r="BF32" s="424"/>
      <c r="BG32" s="424"/>
      <c r="BH32" s="424"/>
      <c r="BI32" s="424"/>
      <c r="BJ32" s="424"/>
      <c r="BK32" s="424"/>
      <c r="BL32" s="424"/>
      <c r="BM32" s="424"/>
      <c r="BN32" s="424"/>
      <c r="BO32" s="424"/>
      <c r="BP32" s="424"/>
      <c r="BQ32" s="424"/>
      <c r="BR32" s="424"/>
      <c r="BS32" s="424"/>
      <c r="BT32" s="424"/>
      <c r="BU32" s="424"/>
      <c r="BW32" s="424" t="s">
        <v>194</v>
      </c>
      <c r="BX32" s="424"/>
      <c r="BY32" s="424"/>
      <c r="BZ32" s="424"/>
      <c r="CA32" s="424"/>
      <c r="CB32" s="424"/>
      <c r="CC32" s="424"/>
      <c r="CD32" s="424"/>
      <c r="CE32" s="424"/>
      <c r="CF32" s="424"/>
      <c r="CG32" s="424"/>
      <c r="CH32" s="424"/>
      <c r="CI32" s="424"/>
      <c r="CJ32" s="424"/>
      <c r="CK32" s="424"/>
      <c r="CL32" s="424"/>
      <c r="CM32" s="424"/>
      <c r="CO32" s="424" t="s">
        <v>195</v>
      </c>
      <c r="CP32" s="424"/>
      <c r="CQ32" s="424"/>
      <c r="CR32" s="424"/>
      <c r="CS32" s="424"/>
      <c r="CT32" s="424"/>
      <c r="CU32" s="424"/>
      <c r="CV32" s="424"/>
      <c r="CW32" s="424"/>
      <c r="CX32" s="424"/>
      <c r="CY32" s="424"/>
      <c r="CZ32" s="424"/>
      <c r="DA32" s="424"/>
      <c r="DB32" s="424"/>
      <c r="DC32" s="424"/>
      <c r="DD32" s="424"/>
      <c r="DE32" s="424"/>
      <c r="DI32" s="189"/>
    </row>
    <row r="33" spans="1:113" ht="13.5" customHeight="1" x14ac:dyDescent="0.2">
      <c r="A33" s="166"/>
      <c r="B33" s="190"/>
      <c r="C33" s="444" t="s">
        <v>196</v>
      </c>
      <c r="D33" s="444"/>
      <c r="E33" s="409" t="s">
        <v>197</v>
      </c>
      <c r="F33" s="409"/>
      <c r="G33" s="409"/>
      <c r="H33" s="409"/>
      <c r="I33" s="409"/>
      <c r="J33" s="409"/>
      <c r="K33" s="409"/>
      <c r="L33" s="409"/>
      <c r="M33" s="409"/>
      <c r="N33" s="409"/>
      <c r="O33" s="409"/>
      <c r="P33" s="409"/>
      <c r="Q33" s="409"/>
      <c r="R33" s="409"/>
      <c r="S33" s="409"/>
      <c r="T33" s="191"/>
      <c r="U33" s="444" t="s">
        <v>198</v>
      </c>
      <c r="V33" s="444"/>
      <c r="W33" s="409" t="s">
        <v>197</v>
      </c>
      <c r="X33" s="409"/>
      <c r="Y33" s="409"/>
      <c r="Z33" s="409"/>
      <c r="AA33" s="409"/>
      <c r="AB33" s="409"/>
      <c r="AC33" s="409"/>
      <c r="AD33" s="409"/>
      <c r="AE33" s="409"/>
      <c r="AF33" s="409"/>
      <c r="AG33" s="409"/>
      <c r="AH33" s="409"/>
      <c r="AI33" s="409"/>
      <c r="AJ33" s="409"/>
      <c r="AK33" s="409"/>
      <c r="AL33" s="191"/>
      <c r="AM33" s="444" t="s">
        <v>199</v>
      </c>
      <c r="AN33" s="444"/>
      <c r="AO33" s="409" t="s">
        <v>197</v>
      </c>
      <c r="AP33" s="409"/>
      <c r="AQ33" s="409"/>
      <c r="AR33" s="409"/>
      <c r="AS33" s="409"/>
      <c r="AT33" s="409"/>
      <c r="AU33" s="409"/>
      <c r="AV33" s="409"/>
      <c r="AW33" s="409"/>
      <c r="AX33" s="409"/>
      <c r="AY33" s="409"/>
      <c r="AZ33" s="409"/>
      <c r="BA33" s="409"/>
      <c r="BB33" s="409"/>
      <c r="BC33" s="409"/>
      <c r="BD33" s="192"/>
      <c r="BE33" s="409" t="s">
        <v>200</v>
      </c>
      <c r="BF33" s="409"/>
      <c r="BG33" s="409" t="s">
        <v>201</v>
      </c>
      <c r="BH33" s="409"/>
      <c r="BI33" s="409"/>
      <c r="BJ33" s="409"/>
      <c r="BK33" s="409"/>
      <c r="BL33" s="409"/>
      <c r="BM33" s="409"/>
      <c r="BN33" s="409"/>
      <c r="BO33" s="409"/>
      <c r="BP33" s="409"/>
      <c r="BQ33" s="409"/>
      <c r="BR33" s="409"/>
      <c r="BS33" s="409"/>
      <c r="BT33" s="409"/>
      <c r="BU33" s="409"/>
      <c r="BV33" s="192"/>
      <c r="BW33" s="444" t="s">
        <v>200</v>
      </c>
      <c r="BX33" s="444"/>
      <c r="BY33" s="409" t="s">
        <v>202</v>
      </c>
      <c r="BZ33" s="409"/>
      <c r="CA33" s="409"/>
      <c r="CB33" s="409"/>
      <c r="CC33" s="409"/>
      <c r="CD33" s="409"/>
      <c r="CE33" s="409"/>
      <c r="CF33" s="409"/>
      <c r="CG33" s="409"/>
      <c r="CH33" s="409"/>
      <c r="CI33" s="409"/>
      <c r="CJ33" s="409"/>
      <c r="CK33" s="409"/>
      <c r="CL33" s="409"/>
      <c r="CM33" s="409"/>
      <c r="CN33" s="191"/>
      <c r="CO33" s="444" t="s">
        <v>203</v>
      </c>
      <c r="CP33" s="444"/>
      <c r="CQ33" s="409" t="s">
        <v>204</v>
      </c>
      <c r="CR33" s="409"/>
      <c r="CS33" s="409"/>
      <c r="CT33" s="409"/>
      <c r="CU33" s="409"/>
      <c r="CV33" s="409"/>
      <c r="CW33" s="409"/>
      <c r="CX33" s="409"/>
      <c r="CY33" s="409"/>
      <c r="CZ33" s="409"/>
      <c r="DA33" s="409"/>
      <c r="DB33" s="409"/>
      <c r="DC33" s="409"/>
      <c r="DD33" s="409"/>
      <c r="DE33" s="409"/>
      <c r="DF33" s="191"/>
      <c r="DG33" s="609" t="s">
        <v>205</v>
      </c>
      <c r="DH33" s="609"/>
      <c r="DI33" s="193"/>
    </row>
    <row r="34" spans="1:113" ht="32.25" customHeight="1" x14ac:dyDescent="0.2">
      <c r="A34" s="166"/>
      <c r="B34" s="190"/>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66"/>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66"/>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66"/>
      <c r="BE34" s="610" t="str">
        <f>IF(BG34="","",MAX(C34:D43,U34:V43,AM34:AN43)+1)</f>
        <v/>
      </c>
      <c r="BF34" s="610"/>
      <c r="BG34" s="611"/>
      <c r="BH34" s="611"/>
      <c r="BI34" s="611"/>
      <c r="BJ34" s="611"/>
      <c r="BK34" s="611"/>
      <c r="BL34" s="611"/>
      <c r="BM34" s="611"/>
      <c r="BN34" s="611"/>
      <c r="BO34" s="611"/>
      <c r="BP34" s="611"/>
      <c r="BQ34" s="611"/>
      <c r="BR34" s="611"/>
      <c r="BS34" s="611"/>
      <c r="BT34" s="611"/>
      <c r="BU34" s="611"/>
      <c r="BV34" s="166"/>
      <c r="BW34" s="610">
        <f>IF(BY34="","",MAX(C34:D43,U34:V43,AM34:AN43,BE34:BF43)+1)</f>
        <v>7</v>
      </c>
      <c r="BX34" s="610"/>
      <c r="BY34" s="611" t="str">
        <f>IF('各会計、関係団体の財政状況及び健全化判断比率'!B68="","",'各会計、関係団体の財政状況及び健全化判断比率'!B68)</f>
        <v>安房郡市広域市町村圏事務組合</v>
      </c>
      <c r="BZ34" s="611"/>
      <c r="CA34" s="611"/>
      <c r="CB34" s="611"/>
      <c r="CC34" s="611"/>
      <c r="CD34" s="611"/>
      <c r="CE34" s="611"/>
      <c r="CF34" s="611"/>
      <c r="CG34" s="611"/>
      <c r="CH34" s="611"/>
      <c r="CI34" s="611"/>
      <c r="CJ34" s="611"/>
      <c r="CK34" s="611"/>
      <c r="CL34" s="611"/>
      <c r="CM34" s="611"/>
      <c r="CN34" s="166"/>
      <c r="CO34" s="610">
        <f>IF(CQ34="","",MAX(C34:D43,U34:V43,AM34:AN43,BE34:BF43,BW34:BX43)+1)</f>
        <v>15</v>
      </c>
      <c r="CP34" s="610"/>
      <c r="CQ34" s="611" t="str">
        <f>IF('各会計、関係団体の財政状況及び健全化判断比率'!BS7="","",'各会計、関係団体の財政状況及び健全化判断比率'!BS7)</f>
        <v>株式会社鴨川マリン開発</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93"/>
    </row>
    <row r="35" spans="1:113" ht="32.25" customHeight="1" x14ac:dyDescent="0.2">
      <c r="A35" s="166"/>
      <c r="B35" s="190"/>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66"/>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66"/>
      <c r="AM35" s="610">
        <f t="shared" ref="AM35:AM43" si="0">IF(AO35="","",AM34+1)</f>
        <v>6</v>
      </c>
      <c r="AN35" s="610"/>
      <c r="AO35" s="611" t="str">
        <f>IF('各会計、関係団体の財政状況及び健全化判断比率'!B32="","",'各会計、関係団体の財政状況及び健全化判断比率'!B32)</f>
        <v>病院事業会計</v>
      </c>
      <c r="AP35" s="611"/>
      <c r="AQ35" s="611"/>
      <c r="AR35" s="611"/>
      <c r="AS35" s="611"/>
      <c r="AT35" s="611"/>
      <c r="AU35" s="611"/>
      <c r="AV35" s="611"/>
      <c r="AW35" s="611"/>
      <c r="AX35" s="611"/>
      <c r="AY35" s="611"/>
      <c r="AZ35" s="611"/>
      <c r="BA35" s="611"/>
      <c r="BB35" s="611"/>
      <c r="BC35" s="611"/>
      <c r="BD35" s="166"/>
      <c r="BE35" s="610" t="str">
        <f t="shared" ref="BE35:BE43" si="1">IF(BG35="","",BE34+1)</f>
        <v/>
      </c>
      <c r="BF35" s="610"/>
      <c r="BG35" s="611"/>
      <c r="BH35" s="611"/>
      <c r="BI35" s="611"/>
      <c r="BJ35" s="611"/>
      <c r="BK35" s="611"/>
      <c r="BL35" s="611"/>
      <c r="BM35" s="611"/>
      <c r="BN35" s="611"/>
      <c r="BO35" s="611"/>
      <c r="BP35" s="611"/>
      <c r="BQ35" s="611"/>
      <c r="BR35" s="611"/>
      <c r="BS35" s="611"/>
      <c r="BT35" s="611"/>
      <c r="BU35" s="611"/>
      <c r="BV35" s="166"/>
      <c r="BW35" s="610">
        <f t="shared" ref="BW35:BW43" si="2">IF(BY35="","",BW34+1)</f>
        <v>8</v>
      </c>
      <c r="BX35" s="610"/>
      <c r="BY35" s="611" t="str">
        <f>IF('各会計、関係団体の財政状況及び健全化判断比率'!B69="","",'各会計、関係団体の財政状況及び健全化判断比率'!B69)</f>
        <v>千葉県市町村総合事務組合（一般会計）</v>
      </c>
      <c r="BZ35" s="611"/>
      <c r="CA35" s="611"/>
      <c r="CB35" s="611"/>
      <c r="CC35" s="611"/>
      <c r="CD35" s="611"/>
      <c r="CE35" s="611"/>
      <c r="CF35" s="611"/>
      <c r="CG35" s="611"/>
      <c r="CH35" s="611"/>
      <c r="CI35" s="611"/>
      <c r="CJ35" s="611"/>
      <c r="CK35" s="611"/>
      <c r="CL35" s="611"/>
      <c r="CM35" s="611"/>
      <c r="CN35" s="166"/>
      <c r="CO35" s="610">
        <f t="shared" ref="CO35:CO43" si="3">IF(CQ35="","",CO34+1)</f>
        <v>16</v>
      </c>
      <c r="CP35" s="610"/>
      <c r="CQ35" s="611" t="str">
        <f>IF('各会計、関係団体の財政状況及び健全化判断比率'!BS8="","",'各会計、関係団体の財政状況及び健全化判断比率'!BS8)</f>
        <v>鴨川観光プラットフォーム株式会社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93"/>
    </row>
    <row r="36" spans="1:113" ht="32.25" customHeight="1" x14ac:dyDescent="0.2">
      <c r="A36" s="166"/>
      <c r="B36" s="190"/>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66"/>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66"/>
      <c r="AM36" s="610" t="str">
        <f t="shared" si="0"/>
        <v/>
      </c>
      <c r="AN36" s="610"/>
      <c r="AO36" s="611"/>
      <c r="AP36" s="611"/>
      <c r="AQ36" s="611"/>
      <c r="AR36" s="611"/>
      <c r="AS36" s="611"/>
      <c r="AT36" s="611"/>
      <c r="AU36" s="611"/>
      <c r="AV36" s="611"/>
      <c r="AW36" s="611"/>
      <c r="AX36" s="611"/>
      <c r="AY36" s="611"/>
      <c r="AZ36" s="611"/>
      <c r="BA36" s="611"/>
      <c r="BB36" s="611"/>
      <c r="BC36" s="611"/>
      <c r="BD36" s="166"/>
      <c r="BE36" s="610" t="str">
        <f t="shared" si="1"/>
        <v/>
      </c>
      <c r="BF36" s="610"/>
      <c r="BG36" s="611"/>
      <c r="BH36" s="611"/>
      <c r="BI36" s="611"/>
      <c r="BJ36" s="611"/>
      <c r="BK36" s="611"/>
      <c r="BL36" s="611"/>
      <c r="BM36" s="611"/>
      <c r="BN36" s="611"/>
      <c r="BO36" s="611"/>
      <c r="BP36" s="611"/>
      <c r="BQ36" s="611"/>
      <c r="BR36" s="611"/>
      <c r="BS36" s="611"/>
      <c r="BT36" s="611"/>
      <c r="BU36" s="611"/>
      <c r="BV36" s="166"/>
      <c r="BW36" s="610">
        <f t="shared" si="2"/>
        <v>9</v>
      </c>
      <c r="BX36" s="610"/>
      <c r="BY36" s="611" t="str">
        <f>IF('各会計、関係団体の財政状況及び健全化判断比率'!B70="","",'各会計、関係団体の財政状況及び健全化判断比率'!B70)</f>
        <v>千葉県市町村総合事務組合（千葉県自治会館管理運営特別会計）</v>
      </c>
      <c r="BZ36" s="611"/>
      <c r="CA36" s="611"/>
      <c r="CB36" s="611"/>
      <c r="CC36" s="611"/>
      <c r="CD36" s="611"/>
      <c r="CE36" s="611"/>
      <c r="CF36" s="611"/>
      <c r="CG36" s="611"/>
      <c r="CH36" s="611"/>
      <c r="CI36" s="611"/>
      <c r="CJ36" s="611"/>
      <c r="CK36" s="611"/>
      <c r="CL36" s="611"/>
      <c r="CM36" s="611"/>
      <c r="CN36" s="166"/>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93"/>
    </row>
    <row r="37" spans="1:113" ht="32.25" customHeight="1" x14ac:dyDescent="0.2">
      <c r="A37" s="166"/>
      <c r="B37" s="190"/>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66"/>
      <c r="U37" s="610" t="str">
        <f t="shared" si="4"/>
        <v/>
      </c>
      <c r="V37" s="610"/>
      <c r="W37" s="611"/>
      <c r="X37" s="611"/>
      <c r="Y37" s="611"/>
      <c r="Z37" s="611"/>
      <c r="AA37" s="611"/>
      <c r="AB37" s="611"/>
      <c r="AC37" s="611"/>
      <c r="AD37" s="611"/>
      <c r="AE37" s="611"/>
      <c r="AF37" s="611"/>
      <c r="AG37" s="611"/>
      <c r="AH37" s="611"/>
      <c r="AI37" s="611"/>
      <c r="AJ37" s="611"/>
      <c r="AK37" s="611"/>
      <c r="AL37" s="166"/>
      <c r="AM37" s="610" t="str">
        <f t="shared" si="0"/>
        <v/>
      </c>
      <c r="AN37" s="610"/>
      <c r="AO37" s="611"/>
      <c r="AP37" s="611"/>
      <c r="AQ37" s="611"/>
      <c r="AR37" s="611"/>
      <c r="AS37" s="611"/>
      <c r="AT37" s="611"/>
      <c r="AU37" s="611"/>
      <c r="AV37" s="611"/>
      <c r="AW37" s="611"/>
      <c r="AX37" s="611"/>
      <c r="AY37" s="611"/>
      <c r="AZ37" s="611"/>
      <c r="BA37" s="611"/>
      <c r="BB37" s="611"/>
      <c r="BC37" s="611"/>
      <c r="BD37" s="166"/>
      <c r="BE37" s="610" t="str">
        <f t="shared" si="1"/>
        <v/>
      </c>
      <c r="BF37" s="610"/>
      <c r="BG37" s="611"/>
      <c r="BH37" s="611"/>
      <c r="BI37" s="611"/>
      <c r="BJ37" s="611"/>
      <c r="BK37" s="611"/>
      <c r="BL37" s="611"/>
      <c r="BM37" s="611"/>
      <c r="BN37" s="611"/>
      <c r="BO37" s="611"/>
      <c r="BP37" s="611"/>
      <c r="BQ37" s="611"/>
      <c r="BR37" s="611"/>
      <c r="BS37" s="611"/>
      <c r="BT37" s="611"/>
      <c r="BU37" s="611"/>
      <c r="BV37" s="166"/>
      <c r="BW37" s="610">
        <f t="shared" si="2"/>
        <v>10</v>
      </c>
      <c r="BX37" s="610"/>
      <c r="BY37" s="611" t="str">
        <f>IF('各会計、関係団体の財政状況及び健全化判断比率'!B71="","",'各会計、関係団体の財政状況及び健全化判断比率'!B71)</f>
        <v>千葉県市町村総合事務組合（千葉県自治研修センター特別会計）</v>
      </c>
      <c r="BZ37" s="611"/>
      <c r="CA37" s="611"/>
      <c r="CB37" s="611"/>
      <c r="CC37" s="611"/>
      <c r="CD37" s="611"/>
      <c r="CE37" s="611"/>
      <c r="CF37" s="611"/>
      <c r="CG37" s="611"/>
      <c r="CH37" s="611"/>
      <c r="CI37" s="611"/>
      <c r="CJ37" s="611"/>
      <c r="CK37" s="611"/>
      <c r="CL37" s="611"/>
      <c r="CM37" s="611"/>
      <c r="CN37" s="166"/>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93"/>
    </row>
    <row r="38" spans="1:113" ht="32.25" customHeight="1" x14ac:dyDescent="0.2">
      <c r="A38" s="166"/>
      <c r="B38" s="190"/>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66"/>
      <c r="U38" s="610" t="str">
        <f t="shared" si="4"/>
        <v/>
      </c>
      <c r="V38" s="610"/>
      <c r="W38" s="611"/>
      <c r="X38" s="611"/>
      <c r="Y38" s="611"/>
      <c r="Z38" s="611"/>
      <c r="AA38" s="611"/>
      <c r="AB38" s="611"/>
      <c r="AC38" s="611"/>
      <c r="AD38" s="611"/>
      <c r="AE38" s="611"/>
      <c r="AF38" s="611"/>
      <c r="AG38" s="611"/>
      <c r="AH38" s="611"/>
      <c r="AI38" s="611"/>
      <c r="AJ38" s="611"/>
      <c r="AK38" s="611"/>
      <c r="AL38" s="166"/>
      <c r="AM38" s="610" t="str">
        <f t="shared" si="0"/>
        <v/>
      </c>
      <c r="AN38" s="610"/>
      <c r="AO38" s="611"/>
      <c r="AP38" s="611"/>
      <c r="AQ38" s="611"/>
      <c r="AR38" s="611"/>
      <c r="AS38" s="611"/>
      <c r="AT38" s="611"/>
      <c r="AU38" s="611"/>
      <c r="AV38" s="611"/>
      <c r="AW38" s="611"/>
      <c r="AX38" s="611"/>
      <c r="AY38" s="611"/>
      <c r="AZ38" s="611"/>
      <c r="BA38" s="611"/>
      <c r="BB38" s="611"/>
      <c r="BC38" s="611"/>
      <c r="BD38" s="166"/>
      <c r="BE38" s="610" t="str">
        <f t="shared" si="1"/>
        <v/>
      </c>
      <c r="BF38" s="610"/>
      <c r="BG38" s="611"/>
      <c r="BH38" s="611"/>
      <c r="BI38" s="611"/>
      <c r="BJ38" s="611"/>
      <c r="BK38" s="611"/>
      <c r="BL38" s="611"/>
      <c r="BM38" s="611"/>
      <c r="BN38" s="611"/>
      <c r="BO38" s="611"/>
      <c r="BP38" s="611"/>
      <c r="BQ38" s="611"/>
      <c r="BR38" s="611"/>
      <c r="BS38" s="611"/>
      <c r="BT38" s="611"/>
      <c r="BU38" s="611"/>
      <c r="BV38" s="166"/>
      <c r="BW38" s="610">
        <f t="shared" si="2"/>
        <v>11</v>
      </c>
      <c r="BX38" s="610"/>
      <c r="BY38" s="611" t="str">
        <f>IF('各会計、関係団体の財政状況及び健全化判断比率'!B72="","",'各会計、関係団体の財政状況及び健全化判断比率'!B72)</f>
        <v>千葉県市町村総合事務組合（千葉県市町村交通災害共済特別会計）</v>
      </c>
      <c r="BZ38" s="611"/>
      <c r="CA38" s="611"/>
      <c r="CB38" s="611"/>
      <c r="CC38" s="611"/>
      <c r="CD38" s="611"/>
      <c r="CE38" s="611"/>
      <c r="CF38" s="611"/>
      <c r="CG38" s="611"/>
      <c r="CH38" s="611"/>
      <c r="CI38" s="611"/>
      <c r="CJ38" s="611"/>
      <c r="CK38" s="611"/>
      <c r="CL38" s="611"/>
      <c r="CM38" s="611"/>
      <c r="CN38" s="166"/>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93"/>
    </row>
    <row r="39" spans="1:113" ht="32.25" customHeight="1" x14ac:dyDescent="0.2">
      <c r="A39" s="166"/>
      <c r="B39" s="190"/>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66"/>
      <c r="U39" s="610" t="str">
        <f t="shared" si="4"/>
        <v/>
      </c>
      <c r="V39" s="610"/>
      <c r="W39" s="611"/>
      <c r="X39" s="611"/>
      <c r="Y39" s="611"/>
      <c r="Z39" s="611"/>
      <c r="AA39" s="611"/>
      <c r="AB39" s="611"/>
      <c r="AC39" s="611"/>
      <c r="AD39" s="611"/>
      <c r="AE39" s="611"/>
      <c r="AF39" s="611"/>
      <c r="AG39" s="611"/>
      <c r="AH39" s="611"/>
      <c r="AI39" s="611"/>
      <c r="AJ39" s="611"/>
      <c r="AK39" s="611"/>
      <c r="AL39" s="166"/>
      <c r="AM39" s="610" t="str">
        <f t="shared" si="0"/>
        <v/>
      </c>
      <c r="AN39" s="610"/>
      <c r="AO39" s="611"/>
      <c r="AP39" s="611"/>
      <c r="AQ39" s="611"/>
      <c r="AR39" s="611"/>
      <c r="AS39" s="611"/>
      <c r="AT39" s="611"/>
      <c r="AU39" s="611"/>
      <c r="AV39" s="611"/>
      <c r="AW39" s="611"/>
      <c r="AX39" s="611"/>
      <c r="AY39" s="611"/>
      <c r="AZ39" s="611"/>
      <c r="BA39" s="611"/>
      <c r="BB39" s="611"/>
      <c r="BC39" s="611"/>
      <c r="BD39" s="166"/>
      <c r="BE39" s="610" t="str">
        <f t="shared" si="1"/>
        <v/>
      </c>
      <c r="BF39" s="610"/>
      <c r="BG39" s="611"/>
      <c r="BH39" s="611"/>
      <c r="BI39" s="611"/>
      <c r="BJ39" s="611"/>
      <c r="BK39" s="611"/>
      <c r="BL39" s="611"/>
      <c r="BM39" s="611"/>
      <c r="BN39" s="611"/>
      <c r="BO39" s="611"/>
      <c r="BP39" s="611"/>
      <c r="BQ39" s="611"/>
      <c r="BR39" s="611"/>
      <c r="BS39" s="611"/>
      <c r="BT39" s="611"/>
      <c r="BU39" s="611"/>
      <c r="BV39" s="166"/>
      <c r="BW39" s="610">
        <f t="shared" si="2"/>
        <v>12</v>
      </c>
      <c r="BX39" s="610"/>
      <c r="BY39" s="611" t="str">
        <f>IF('各会計、関係団体の財政状況及び健全化判断比率'!B73="","",'各会計、関係団体の財政状況及び健全化判断比率'!B73)</f>
        <v>千葉県後期高齢者医療広域連合（一般会計）</v>
      </c>
      <c r="BZ39" s="611"/>
      <c r="CA39" s="611"/>
      <c r="CB39" s="611"/>
      <c r="CC39" s="611"/>
      <c r="CD39" s="611"/>
      <c r="CE39" s="611"/>
      <c r="CF39" s="611"/>
      <c r="CG39" s="611"/>
      <c r="CH39" s="611"/>
      <c r="CI39" s="611"/>
      <c r="CJ39" s="611"/>
      <c r="CK39" s="611"/>
      <c r="CL39" s="611"/>
      <c r="CM39" s="611"/>
      <c r="CN39" s="166"/>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93"/>
    </row>
    <row r="40" spans="1:113" ht="32.25" customHeight="1" x14ac:dyDescent="0.2">
      <c r="A40" s="166"/>
      <c r="B40" s="190"/>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66"/>
      <c r="U40" s="610" t="str">
        <f t="shared" si="4"/>
        <v/>
      </c>
      <c r="V40" s="610"/>
      <c r="W40" s="611"/>
      <c r="X40" s="611"/>
      <c r="Y40" s="611"/>
      <c r="Z40" s="611"/>
      <c r="AA40" s="611"/>
      <c r="AB40" s="611"/>
      <c r="AC40" s="611"/>
      <c r="AD40" s="611"/>
      <c r="AE40" s="611"/>
      <c r="AF40" s="611"/>
      <c r="AG40" s="611"/>
      <c r="AH40" s="611"/>
      <c r="AI40" s="611"/>
      <c r="AJ40" s="611"/>
      <c r="AK40" s="611"/>
      <c r="AL40" s="166"/>
      <c r="AM40" s="610" t="str">
        <f t="shared" si="0"/>
        <v/>
      </c>
      <c r="AN40" s="610"/>
      <c r="AO40" s="611"/>
      <c r="AP40" s="611"/>
      <c r="AQ40" s="611"/>
      <c r="AR40" s="611"/>
      <c r="AS40" s="611"/>
      <c r="AT40" s="611"/>
      <c r="AU40" s="611"/>
      <c r="AV40" s="611"/>
      <c r="AW40" s="611"/>
      <c r="AX40" s="611"/>
      <c r="AY40" s="611"/>
      <c r="AZ40" s="611"/>
      <c r="BA40" s="611"/>
      <c r="BB40" s="611"/>
      <c r="BC40" s="611"/>
      <c r="BD40" s="166"/>
      <c r="BE40" s="610" t="str">
        <f t="shared" si="1"/>
        <v/>
      </c>
      <c r="BF40" s="610"/>
      <c r="BG40" s="611"/>
      <c r="BH40" s="611"/>
      <c r="BI40" s="611"/>
      <c r="BJ40" s="611"/>
      <c r="BK40" s="611"/>
      <c r="BL40" s="611"/>
      <c r="BM40" s="611"/>
      <c r="BN40" s="611"/>
      <c r="BO40" s="611"/>
      <c r="BP40" s="611"/>
      <c r="BQ40" s="611"/>
      <c r="BR40" s="611"/>
      <c r="BS40" s="611"/>
      <c r="BT40" s="611"/>
      <c r="BU40" s="611"/>
      <c r="BV40" s="166"/>
      <c r="BW40" s="610">
        <f t="shared" si="2"/>
        <v>13</v>
      </c>
      <c r="BX40" s="610"/>
      <c r="BY40" s="611" t="str">
        <f>IF('各会計、関係団体の財政状況及び健全化判断比率'!B74="","",'各会計、関係団体の財政状況及び健全化判断比率'!B74)</f>
        <v>千葉県後期高齢者医療広域連合（後期高齢者医療特別会計）</v>
      </c>
      <c r="BZ40" s="611"/>
      <c r="CA40" s="611"/>
      <c r="CB40" s="611"/>
      <c r="CC40" s="611"/>
      <c r="CD40" s="611"/>
      <c r="CE40" s="611"/>
      <c r="CF40" s="611"/>
      <c r="CG40" s="611"/>
      <c r="CH40" s="611"/>
      <c r="CI40" s="611"/>
      <c r="CJ40" s="611"/>
      <c r="CK40" s="611"/>
      <c r="CL40" s="611"/>
      <c r="CM40" s="611"/>
      <c r="CN40" s="166"/>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93"/>
    </row>
    <row r="41" spans="1:113" ht="32.25" customHeight="1" x14ac:dyDescent="0.2">
      <c r="A41" s="166"/>
      <c r="B41" s="190"/>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66"/>
      <c r="U41" s="610" t="str">
        <f t="shared" si="4"/>
        <v/>
      </c>
      <c r="V41" s="610"/>
      <c r="W41" s="611"/>
      <c r="X41" s="611"/>
      <c r="Y41" s="611"/>
      <c r="Z41" s="611"/>
      <c r="AA41" s="611"/>
      <c r="AB41" s="611"/>
      <c r="AC41" s="611"/>
      <c r="AD41" s="611"/>
      <c r="AE41" s="611"/>
      <c r="AF41" s="611"/>
      <c r="AG41" s="611"/>
      <c r="AH41" s="611"/>
      <c r="AI41" s="611"/>
      <c r="AJ41" s="611"/>
      <c r="AK41" s="611"/>
      <c r="AL41" s="166"/>
      <c r="AM41" s="610" t="str">
        <f t="shared" si="0"/>
        <v/>
      </c>
      <c r="AN41" s="610"/>
      <c r="AO41" s="611"/>
      <c r="AP41" s="611"/>
      <c r="AQ41" s="611"/>
      <c r="AR41" s="611"/>
      <c r="AS41" s="611"/>
      <c r="AT41" s="611"/>
      <c r="AU41" s="611"/>
      <c r="AV41" s="611"/>
      <c r="AW41" s="611"/>
      <c r="AX41" s="611"/>
      <c r="AY41" s="611"/>
      <c r="AZ41" s="611"/>
      <c r="BA41" s="611"/>
      <c r="BB41" s="611"/>
      <c r="BC41" s="611"/>
      <c r="BD41" s="166"/>
      <c r="BE41" s="610" t="str">
        <f t="shared" si="1"/>
        <v/>
      </c>
      <c r="BF41" s="610"/>
      <c r="BG41" s="611"/>
      <c r="BH41" s="611"/>
      <c r="BI41" s="611"/>
      <c r="BJ41" s="611"/>
      <c r="BK41" s="611"/>
      <c r="BL41" s="611"/>
      <c r="BM41" s="611"/>
      <c r="BN41" s="611"/>
      <c r="BO41" s="611"/>
      <c r="BP41" s="611"/>
      <c r="BQ41" s="611"/>
      <c r="BR41" s="611"/>
      <c r="BS41" s="611"/>
      <c r="BT41" s="611"/>
      <c r="BU41" s="611"/>
      <c r="BV41" s="166"/>
      <c r="BW41" s="610">
        <f t="shared" si="2"/>
        <v>14</v>
      </c>
      <c r="BX41" s="610"/>
      <c r="BY41" s="611" t="str">
        <f>IF('各会計、関係団体の財政状況及び健全化判断比率'!B75="","",'各会計、関係団体の財政状況及び健全化判断比率'!B75)</f>
        <v>南房総広域水道企業団（水道用水供給事業会計）</v>
      </c>
      <c r="BZ41" s="611"/>
      <c r="CA41" s="611"/>
      <c r="CB41" s="611"/>
      <c r="CC41" s="611"/>
      <c r="CD41" s="611"/>
      <c r="CE41" s="611"/>
      <c r="CF41" s="611"/>
      <c r="CG41" s="611"/>
      <c r="CH41" s="611"/>
      <c r="CI41" s="611"/>
      <c r="CJ41" s="611"/>
      <c r="CK41" s="611"/>
      <c r="CL41" s="611"/>
      <c r="CM41" s="611"/>
      <c r="CN41" s="166"/>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93"/>
    </row>
    <row r="42" spans="1:113" ht="32.25" customHeight="1" x14ac:dyDescent="0.2">
      <c r="B42" s="190"/>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66"/>
      <c r="U42" s="610" t="str">
        <f t="shared" si="4"/>
        <v/>
      </c>
      <c r="V42" s="610"/>
      <c r="W42" s="611"/>
      <c r="X42" s="611"/>
      <c r="Y42" s="611"/>
      <c r="Z42" s="611"/>
      <c r="AA42" s="611"/>
      <c r="AB42" s="611"/>
      <c r="AC42" s="611"/>
      <c r="AD42" s="611"/>
      <c r="AE42" s="611"/>
      <c r="AF42" s="611"/>
      <c r="AG42" s="611"/>
      <c r="AH42" s="611"/>
      <c r="AI42" s="611"/>
      <c r="AJ42" s="611"/>
      <c r="AK42" s="611"/>
      <c r="AL42" s="166"/>
      <c r="AM42" s="610" t="str">
        <f t="shared" si="0"/>
        <v/>
      </c>
      <c r="AN42" s="610"/>
      <c r="AO42" s="611"/>
      <c r="AP42" s="611"/>
      <c r="AQ42" s="611"/>
      <c r="AR42" s="611"/>
      <c r="AS42" s="611"/>
      <c r="AT42" s="611"/>
      <c r="AU42" s="611"/>
      <c r="AV42" s="611"/>
      <c r="AW42" s="611"/>
      <c r="AX42" s="611"/>
      <c r="AY42" s="611"/>
      <c r="AZ42" s="611"/>
      <c r="BA42" s="611"/>
      <c r="BB42" s="611"/>
      <c r="BC42" s="611"/>
      <c r="BD42" s="166"/>
      <c r="BE42" s="610" t="str">
        <f t="shared" si="1"/>
        <v/>
      </c>
      <c r="BF42" s="610"/>
      <c r="BG42" s="611"/>
      <c r="BH42" s="611"/>
      <c r="BI42" s="611"/>
      <c r="BJ42" s="611"/>
      <c r="BK42" s="611"/>
      <c r="BL42" s="611"/>
      <c r="BM42" s="611"/>
      <c r="BN42" s="611"/>
      <c r="BO42" s="611"/>
      <c r="BP42" s="611"/>
      <c r="BQ42" s="611"/>
      <c r="BR42" s="611"/>
      <c r="BS42" s="611"/>
      <c r="BT42" s="611"/>
      <c r="BU42" s="611"/>
      <c r="BV42" s="166"/>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66"/>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93"/>
    </row>
    <row r="43" spans="1:113" ht="32.25" customHeight="1" x14ac:dyDescent="0.2">
      <c r="B43" s="190"/>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66"/>
      <c r="U43" s="610" t="str">
        <f t="shared" si="4"/>
        <v/>
      </c>
      <c r="V43" s="610"/>
      <c r="W43" s="611"/>
      <c r="X43" s="611"/>
      <c r="Y43" s="611"/>
      <c r="Z43" s="611"/>
      <c r="AA43" s="611"/>
      <c r="AB43" s="611"/>
      <c r="AC43" s="611"/>
      <c r="AD43" s="611"/>
      <c r="AE43" s="611"/>
      <c r="AF43" s="611"/>
      <c r="AG43" s="611"/>
      <c r="AH43" s="611"/>
      <c r="AI43" s="611"/>
      <c r="AJ43" s="611"/>
      <c r="AK43" s="611"/>
      <c r="AL43" s="166"/>
      <c r="AM43" s="610" t="str">
        <f t="shared" si="0"/>
        <v/>
      </c>
      <c r="AN43" s="610"/>
      <c r="AO43" s="611"/>
      <c r="AP43" s="611"/>
      <c r="AQ43" s="611"/>
      <c r="AR43" s="611"/>
      <c r="AS43" s="611"/>
      <c r="AT43" s="611"/>
      <c r="AU43" s="611"/>
      <c r="AV43" s="611"/>
      <c r="AW43" s="611"/>
      <c r="AX43" s="611"/>
      <c r="AY43" s="611"/>
      <c r="AZ43" s="611"/>
      <c r="BA43" s="611"/>
      <c r="BB43" s="611"/>
      <c r="BC43" s="611"/>
      <c r="BD43" s="166"/>
      <c r="BE43" s="610" t="str">
        <f t="shared" si="1"/>
        <v/>
      </c>
      <c r="BF43" s="610"/>
      <c r="BG43" s="611"/>
      <c r="BH43" s="611"/>
      <c r="BI43" s="611"/>
      <c r="BJ43" s="611"/>
      <c r="BK43" s="611"/>
      <c r="BL43" s="611"/>
      <c r="BM43" s="611"/>
      <c r="BN43" s="611"/>
      <c r="BO43" s="611"/>
      <c r="BP43" s="611"/>
      <c r="BQ43" s="611"/>
      <c r="BR43" s="611"/>
      <c r="BS43" s="611"/>
      <c r="BT43" s="611"/>
      <c r="BU43" s="611"/>
      <c r="BV43" s="166"/>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66"/>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93"/>
    </row>
    <row r="44" spans="1:113" ht="13.5" customHeight="1" thickBot="1" x14ac:dyDescent="0.25">
      <c r="B44" s="194"/>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6"/>
    </row>
    <row r="45" spans="1:113" x14ac:dyDescent="0.2"/>
    <row r="46" spans="1:113" x14ac:dyDescent="0.2">
      <c r="B46" s="165" t="s">
        <v>206</v>
      </c>
      <c r="E46" s="613" t="s">
        <v>207</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208</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209</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210</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211</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212</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213</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214</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WJBA9eOw9b/cGAmsra9AgGLKc1eBDL/zCXB+SEjt87+H2dq1OSVy1NtQbJW0EuKrqespp47dO2AeOk2XnniSkg==" saltValue="fPh6BvxEjZLzgcXTZbliH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2"/>
  <cols>
    <col min="1" max="1" width="1.6640625" style="199" customWidth="1"/>
    <col min="2" max="2" width="2.33203125" style="199" customWidth="1"/>
    <col min="3" max="16" width="2.6640625" style="199" customWidth="1"/>
    <col min="17" max="17" width="2.33203125" style="199" customWidth="1"/>
    <col min="18" max="95" width="1.6640625" style="199" customWidth="1"/>
    <col min="96" max="133" width="1.6640625" style="211" customWidth="1"/>
    <col min="134" max="143" width="1.6640625" style="199" customWidth="1"/>
    <col min="144" max="16384" width="0" style="199" hidden="1"/>
  </cols>
  <sheetData>
    <row r="1" spans="2:143" ht="22.5" customHeight="1" thickBot="1" x14ac:dyDescent="0.25">
      <c r="B1" s="197"/>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615" t="s">
        <v>215</v>
      </c>
      <c r="DI1" s="616"/>
      <c r="DJ1" s="616"/>
      <c r="DK1" s="616"/>
      <c r="DL1" s="616"/>
      <c r="DM1" s="616"/>
      <c r="DN1" s="617"/>
      <c r="DO1" s="199"/>
      <c r="DP1" s="615" t="s">
        <v>216</v>
      </c>
      <c r="DQ1" s="616"/>
      <c r="DR1" s="616"/>
      <c r="DS1" s="616"/>
      <c r="DT1" s="616"/>
      <c r="DU1" s="616"/>
      <c r="DV1" s="616"/>
      <c r="DW1" s="616"/>
      <c r="DX1" s="616"/>
      <c r="DY1" s="616"/>
      <c r="DZ1" s="616"/>
      <c r="EA1" s="616"/>
      <c r="EB1" s="616"/>
      <c r="EC1" s="617"/>
      <c r="ED1" s="198"/>
      <c r="EE1" s="198"/>
      <c r="EF1" s="198"/>
      <c r="EG1" s="198"/>
      <c r="EH1" s="198"/>
      <c r="EI1" s="198"/>
      <c r="EJ1" s="198"/>
      <c r="EK1" s="198"/>
      <c r="EL1" s="198"/>
      <c r="EM1" s="198"/>
    </row>
    <row r="2" spans="2:143" ht="22.5" customHeight="1" x14ac:dyDescent="0.2">
      <c r="B2" s="200" t="s">
        <v>217</v>
      </c>
      <c r="R2" s="201"/>
      <c r="S2" s="201"/>
      <c r="T2" s="201"/>
      <c r="U2" s="201"/>
      <c r="V2" s="201"/>
      <c r="W2" s="201"/>
      <c r="X2" s="201"/>
      <c r="Y2" s="201"/>
      <c r="Z2" s="201"/>
      <c r="AA2" s="201"/>
      <c r="AB2" s="201"/>
      <c r="AC2" s="201"/>
      <c r="AE2" s="202"/>
      <c r="AF2" s="202"/>
      <c r="AG2" s="202"/>
      <c r="AH2" s="202"/>
      <c r="AI2" s="202"/>
      <c r="AJ2" s="201"/>
      <c r="AK2" s="201"/>
      <c r="AL2" s="201"/>
      <c r="AM2" s="201"/>
      <c r="AN2" s="201"/>
      <c r="AO2" s="201"/>
      <c r="AP2" s="201"/>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row>
    <row r="3" spans="2:143" ht="11.25" customHeight="1" x14ac:dyDescent="0.2">
      <c r="B3" s="618" t="s">
        <v>218</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219</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220</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221</v>
      </c>
      <c r="S4" s="619"/>
      <c r="T4" s="619"/>
      <c r="U4" s="619"/>
      <c r="V4" s="619"/>
      <c r="W4" s="619"/>
      <c r="X4" s="619"/>
      <c r="Y4" s="620"/>
      <c r="Z4" s="618" t="s">
        <v>222</v>
      </c>
      <c r="AA4" s="619"/>
      <c r="AB4" s="619"/>
      <c r="AC4" s="620"/>
      <c r="AD4" s="618" t="s">
        <v>223</v>
      </c>
      <c r="AE4" s="619"/>
      <c r="AF4" s="619"/>
      <c r="AG4" s="619"/>
      <c r="AH4" s="619"/>
      <c r="AI4" s="619"/>
      <c r="AJ4" s="619"/>
      <c r="AK4" s="620"/>
      <c r="AL4" s="618" t="s">
        <v>222</v>
      </c>
      <c r="AM4" s="619"/>
      <c r="AN4" s="619"/>
      <c r="AO4" s="620"/>
      <c r="AP4" s="621" t="s">
        <v>224</v>
      </c>
      <c r="AQ4" s="621"/>
      <c r="AR4" s="621"/>
      <c r="AS4" s="621"/>
      <c r="AT4" s="621"/>
      <c r="AU4" s="621"/>
      <c r="AV4" s="621"/>
      <c r="AW4" s="621"/>
      <c r="AX4" s="621"/>
      <c r="AY4" s="621"/>
      <c r="AZ4" s="621"/>
      <c r="BA4" s="621"/>
      <c r="BB4" s="621"/>
      <c r="BC4" s="621"/>
      <c r="BD4" s="621"/>
      <c r="BE4" s="621"/>
      <c r="BF4" s="621"/>
      <c r="BG4" s="621" t="s">
        <v>225</v>
      </c>
      <c r="BH4" s="621"/>
      <c r="BI4" s="621"/>
      <c r="BJ4" s="621"/>
      <c r="BK4" s="621"/>
      <c r="BL4" s="621"/>
      <c r="BM4" s="621"/>
      <c r="BN4" s="621"/>
      <c r="BO4" s="621" t="s">
        <v>222</v>
      </c>
      <c r="BP4" s="621"/>
      <c r="BQ4" s="621"/>
      <c r="BR4" s="621"/>
      <c r="BS4" s="621" t="s">
        <v>226</v>
      </c>
      <c r="BT4" s="621"/>
      <c r="BU4" s="621"/>
      <c r="BV4" s="621"/>
      <c r="BW4" s="621"/>
      <c r="BX4" s="621"/>
      <c r="BY4" s="621"/>
      <c r="BZ4" s="621"/>
      <c r="CA4" s="621"/>
      <c r="CB4" s="621"/>
      <c r="CD4" s="618" t="s">
        <v>227</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228</v>
      </c>
      <c r="C5" s="623"/>
      <c r="D5" s="623"/>
      <c r="E5" s="623"/>
      <c r="F5" s="623"/>
      <c r="G5" s="623"/>
      <c r="H5" s="623"/>
      <c r="I5" s="623"/>
      <c r="J5" s="623"/>
      <c r="K5" s="623"/>
      <c r="L5" s="623"/>
      <c r="M5" s="623"/>
      <c r="N5" s="623"/>
      <c r="O5" s="623"/>
      <c r="P5" s="623"/>
      <c r="Q5" s="624"/>
      <c r="R5" s="625">
        <v>4484262</v>
      </c>
      <c r="S5" s="626"/>
      <c r="T5" s="626"/>
      <c r="U5" s="626"/>
      <c r="V5" s="626"/>
      <c r="W5" s="626"/>
      <c r="X5" s="626"/>
      <c r="Y5" s="627"/>
      <c r="Z5" s="628">
        <v>24.1</v>
      </c>
      <c r="AA5" s="628"/>
      <c r="AB5" s="628"/>
      <c r="AC5" s="628"/>
      <c r="AD5" s="629">
        <v>4484262</v>
      </c>
      <c r="AE5" s="629"/>
      <c r="AF5" s="629"/>
      <c r="AG5" s="629"/>
      <c r="AH5" s="629"/>
      <c r="AI5" s="629"/>
      <c r="AJ5" s="629"/>
      <c r="AK5" s="629"/>
      <c r="AL5" s="630">
        <v>45</v>
      </c>
      <c r="AM5" s="631"/>
      <c r="AN5" s="631"/>
      <c r="AO5" s="632"/>
      <c r="AP5" s="622" t="s">
        <v>229</v>
      </c>
      <c r="AQ5" s="623"/>
      <c r="AR5" s="623"/>
      <c r="AS5" s="623"/>
      <c r="AT5" s="623"/>
      <c r="AU5" s="623"/>
      <c r="AV5" s="623"/>
      <c r="AW5" s="623"/>
      <c r="AX5" s="623"/>
      <c r="AY5" s="623"/>
      <c r="AZ5" s="623"/>
      <c r="BA5" s="623"/>
      <c r="BB5" s="623"/>
      <c r="BC5" s="623"/>
      <c r="BD5" s="623"/>
      <c r="BE5" s="623"/>
      <c r="BF5" s="624"/>
      <c r="BG5" s="636">
        <v>4413061</v>
      </c>
      <c r="BH5" s="637"/>
      <c r="BI5" s="637"/>
      <c r="BJ5" s="637"/>
      <c r="BK5" s="637"/>
      <c r="BL5" s="637"/>
      <c r="BM5" s="637"/>
      <c r="BN5" s="638"/>
      <c r="BO5" s="639">
        <v>98.4</v>
      </c>
      <c r="BP5" s="639"/>
      <c r="BQ5" s="639"/>
      <c r="BR5" s="639"/>
      <c r="BS5" s="640" t="s">
        <v>230</v>
      </c>
      <c r="BT5" s="640"/>
      <c r="BU5" s="640"/>
      <c r="BV5" s="640"/>
      <c r="BW5" s="640"/>
      <c r="BX5" s="640"/>
      <c r="BY5" s="640"/>
      <c r="BZ5" s="640"/>
      <c r="CA5" s="640"/>
      <c r="CB5" s="644"/>
      <c r="CD5" s="618" t="s">
        <v>224</v>
      </c>
      <c r="CE5" s="619"/>
      <c r="CF5" s="619"/>
      <c r="CG5" s="619"/>
      <c r="CH5" s="619"/>
      <c r="CI5" s="619"/>
      <c r="CJ5" s="619"/>
      <c r="CK5" s="619"/>
      <c r="CL5" s="619"/>
      <c r="CM5" s="619"/>
      <c r="CN5" s="619"/>
      <c r="CO5" s="619"/>
      <c r="CP5" s="619"/>
      <c r="CQ5" s="620"/>
      <c r="CR5" s="618" t="s">
        <v>231</v>
      </c>
      <c r="CS5" s="619"/>
      <c r="CT5" s="619"/>
      <c r="CU5" s="619"/>
      <c r="CV5" s="619"/>
      <c r="CW5" s="619"/>
      <c r="CX5" s="619"/>
      <c r="CY5" s="620"/>
      <c r="CZ5" s="618" t="s">
        <v>222</v>
      </c>
      <c r="DA5" s="619"/>
      <c r="DB5" s="619"/>
      <c r="DC5" s="620"/>
      <c r="DD5" s="618" t="s">
        <v>232</v>
      </c>
      <c r="DE5" s="619"/>
      <c r="DF5" s="619"/>
      <c r="DG5" s="619"/>
      <c r="DH5" s="619"/>
      <c r="DI5" s="619"/>
      <c r="DJ5" s="619"/>
      <c r="DK5" s="619"/>
      <c r="DL5" s="619"/>
      <c r="DM5" s="619"/>
      <c r="DN5" s="619"/>
      <c r="DO5" s="619"/>
      <c r="DP5" s="620"/>
      <c r="DQ5" s="618" t="s">
        <v>233</v>
      </c>
      <c r="DR5" s="619"/>
      <c r="DS5" s="619"/>
      <c r="DT5" s="619"/>
      <c r="DU5" s="619"/>
      <c r="DV5" s="619"/>
      <c r="DW5" s="619"/>
      <c r="DX5" s="619"/>
      <c r="DY5" s="619"/>
      <c r="DZ5" s="619"/>
      <c r="EA5" s="619"/>
      <c r="EB5" s="619"/>
      <c r="EC5" s="620"/>
    </row>
    <row r="6" spans="2:143" ht="11.25" customHeight="1" x14ac:dyDescent="0.2">
      <c r="B6" s="633" t="s">
        <v>234</v>
      </c>
      <c r="C6" s="634"/>
      <c r="D6" s="634"/>
      <c r="E6" s="634"/>
      <c r="F6" s="634"/>
      <c r="G6" s="634"/>
      <c r="H6" s="634"/>
      <c r="I6" s="634"/>
      <c r="J6" s="634"/>
      <c r="K6" s="634"/>
      <c r="L6" s="634"/>
      <c r="M6" s="634"/>
      <c r="N6" s="634"/>
      <c r="O6" s="634"/>
      <c r="P6" s="634"/>
      <c r="Q6" s="635"/>
      <c r="R6" s="636">
        <v>164374</v>
      </c>
      <c r="S6" s="637"/>
      <c r="T6" s="637"/>
      <c r="U6" s="637"/>
      <c r="V6" s="637"/>
      <c r="W6" s="637"/>
      <c r="X6" s="637"/>
      <c r="Y6" s="638"/>
      <c r="Z6" s="639">
        <v>0.9</v>
      </c>
      <c r="AA6" s="639"/>
      <c r="AB6" s="639"/>
      <c r="AC6" s="639"/>
      <c r="AD6" s="640">
        <v>164374</v>
      </c>
      <c r="AE6" s="640"/>
      <c r="AF6" s="640"/>
      <c r="AG6" s="640"/>
      <c r="AH6" s="640"/>
      <c r="AI6" s="640"/>
      <c r="AJ6" s="640"/>
      <c r="AK6" s="640"/>
      <c r="AL6" s="641">
        <v>1.6</v>
      </c>
      <c r="AM6" s="642"/>
      <c r="AN6" s="642"/>
      <c r="AO6" s="643"/>
      <c r="AP6" s="633" t="s">
        <v>235</v>
      </c>
      <c r="AQ6" s="634"/>
      <c r="AR6" s="634"/>
      <c r="AS6" s="634"/>
      <c r="AT6" s="634"/>
      <c r="AU6" s="634"/>
      <c r="AV6" s="634"/>
      <c r="AW6" s="634"/>
      <c r="AX6" s="634"/>
      <c r="AY6" s="634"/>
      <c r="AZ6" s="634"/>
      <c r="BA6" s="634"/>
      <c r="BB6" s="634"/>
      <c r="BC6" s="634"/>
      <c r="BD6" s="634"/>
      <c r="BE6" s="634"/>
      <c r="BF6" s="635"/>
      <c r="BG6" s="636">
        <v>4413061</v>
      </c>
      <c r="BH6" s="637"/>
      <c r="BI6" s="637"/>
      <c r="BJ6" s="637"/>
      <c r="BK6" s="637"/>
      <c r="BL6" s="637"/>
      <c r="BM6" s="637"/>
      <c r="BN6" s="638"/>
      <c r="BO6" s="639">
        <v>98.4</v>
      </c>
      <c r="BP6" s="639"/>
      <c r="BQ6" s="639"/>
      <c r="BR6" s="639"/>
      <c r="BS6" s="640" t="s">
        <v>130</v>
      </c>
      <c r="BT6" s="640"/>
      <c r="BU6" s="640"/>
      <c r="BV6" s="640"/>
      <c r="BW6" s="640"/>
      <c r="BX6" s="640"/>
      <c r="BY6" s="640"/>
      <c r="BZ6" s="640"/>
      <c r="CA6" s="640"/>
      <c r="CB6" s="644"/>
      <c r="CD6" s="622" t="s">
        <v>236</v>
      </c>
      <c r="CE6" s="623"/>
      <c r="CF6" s="623"/>
      <c r="CG6" s="623"/>
      <c r="CH6" s="623"/>
      <c r="CI6" s="623"/>
      <c r="CJ6" s="623"/>
      <c r="CK6" s="623"/>
      <c r="CL6" s="623"/>
      <c r="CM6" s="623"/>
      <c r="CN6" s="623"/>
      <c r="CO6" s="623"/>
      <c r="CP6" s="623"/>
      <c r="CQ6" s="624"/>
      <c r="CR6" s="636">
        <v>176246</v>
      </c>
      <c r="CS6" s="637"/>
      <c r="CT6" s="637"/>
      <c r="CU6" s="637"/>
      <c r="CV6" s="637"/>
      <c r="CW6" s="637"/>
      <c r="CX6" s="637"/>
      <c r="CY6" s="638"/>
      <c r="CZ6" s="630">
        <v>1</v>
      </c>
      <c r="DA6" s="631"/>
      <c r="DB6" s="631"/>
      <c r="DC6" s="647"/>
      <c r="DD6" s="645" t="s">
        <v>230</v>
      </c>
      <c r="DE6" s="637"/>
      <c r="DF6" s="637"/>
      <c r="DG6" s="637"/>
      <c r="DH6" s="637"/>
      <c r="DI6" s="637"/>
      <c r="DJ6" s="637"/>
      <c r="DK6" s="637"/>
      <c r="DL6" s="637"/>
      <c r="DM6" s="637"/>
      <c r="DN6" s="637"/>
      <c r="DO6" s="637"/>
      <c r="DP6" s="638"/>
      <c r="DQ6" s="645">
        <v>176235</v>
      </c>
      <c r="DR6" s="637"/>
      <c r="DS6" s="637"/>
      <c r="DT6" s="637"/>
      <c r="DU6" s="637"/>
      <c r="DV6" s="637"/>
      <c r="DW6" s="637"/>
      <c r="DX6" s="637"/>
      <c r="DY6" s="637"/>
      <c r="DZ6" s="637"/>
      <c r="EA6" s="637"/>
      <c r="EB6" s="637"/>
      <c r="EC6" s="646"/>
    </row>
    <row r="7" spans="2:143" ht="11.25" customHeight="1" x14ac:dyDescent="0.2">
      <c r="B7" s="633" t="s">
        <v>237</v>
      </c>
      <c r="C7" s="634"/>
      <c r="D7" s="634"/>
      <c r="E7" s="634"/>
      <c r="F7" s="634"/>
      <c r="G7" s="634"/>
      <c r="H7" s="634"/>
      <c r="I7" s="634"/>
      <c r="J7" s="634"/>
      <c r="K7" s="634"/>
      <c r="L7" s="634"/>
      <c r="M7" s="634"/>
      <c r="N7" s="634"/>
      <c r="O7" s="634"/>
      <c r="P7" s="634"/>
      <c r="Q7" s="635"/>
      <c r="R7" s="636">
        <v>2354</v>
      </c>
      <c r="S7" s="637"/>
      <c r="T7" s="637"/>
      <c r="U7" s="637"/>
      <c r="V7" s="637"/>
      <c r="W7" s="637"/>
      <c r="X7" s="637"/>
      <c r="Y7" s="638"/>
      <c r="Z7" s="639">
        <v>0</v>
      </c>
      <c r="AA7" s="639"/>
      <c r="AB7" s="639"/>
      <c r="AC7" s="639"/>
      <c r="AD7" s="640">
        <v>2354</v>
      </c>
      <c r="AE7" s="640"/>
      <c r="AF7" s="640"/>
      <c r="AG7" s="640"/>
      <c r="AH7" s="640"/>
      <c r="AI7" s="640"/>
      <c r="AJ7" s="640"/>
      <c r="AK7" s="640"/>
      <c r="AL7" s="641">
        <v>0</v>
      </c>
      <c r="AM7" s="642"/>
      <c r="AN7" s="642"/>
      <c r="AO7" s="643"/>
      <c r="AP7" s="633" t="s">
        <v>238</v>
      </c>
      <c r="AQ7" s="634"/>
      <c r="AR7" s="634"/>
      <c r="AS7" s="634"/>
      <c r="AT7" s="634"/>
      <c r="AU7" s="634"/>
      <c r="AV7" s="634"/>
      <c r="AW7" s="634"/>
      <c r="AX7" s="634"/>
      <c r="AY7" s="634"/>
      <c r="AZ7" s="634"/>
      <c r="BA7" s="634"/>
      <c r="BB7" s="634"/>
      <c r="BC7" s="634"/>
      <c r="BD7" s="634"/>
      <c r="BE7" s="634"/>
      <c r="BF7" s="635"/>
      <c r="BG7" s="636">
        <v>1841464</v>
      </c>
      <c r="BH7" s="637"/>
      <c r="BI7" s="637"/>
      <c r="BJ7" s="637"/>
      <c r="BK7" s="637"/>
      <c r="BL7" s="637"/>
      <c r="BM7" s="637"/>
      <c r="BN7" s="638"/>
      <c r="BO7" s="639">
        <v>41.1</v>
      </c>
      <c r="BP7" s="639"/>
      <c r="BQ7" s="639"/>
      <c r="BR7" s="639"/>
      <c r="BS7" s="640" t="s">
        <v>230</v>
      </c>
      <c r="BT7" s="640"/>
      <c r="BU7" s="640"/>
      <c r="BV7" s="640"/>
      <c r="BW7" s="640"/>
      <c r="BX7" s="640"/>
      <c r="BY7" s="640"/>
      <c r="BZ7" s="640"/>
      <c r="CA7" s="640"/>
      <c r="CB7" s="644"/>
      <c r="CD7" s="633" t="s">
        <v>239</v>
      </c>
      <c r="CE7" s="634"/>
      <c r="CF7" s="634"/>
      <c r="CG7" s="634"/>
      <c r="CH7" s="634"/>
      <c r="CI7" s="634"/>
      <c r="CJ7" s="634"/>
      <c r="CK7" s="634"/>
      <c r="CL7" s="634"/>
      <c r="CM7" s="634"/>
      <c r="CN7" s="634"/>
      <c r="CO7" s="634"/>
      <c r="CP7" s="634"/>
      <c r="CQ7" s="635"/>
      <c r="CR7" s="636">
        <v>3106449</v>
      </c>
      <c r="CS7" s="637"/>
      <c r="CT7" s="637"/>
      <c r="CU7" s="637"/>
      <c r="CV7" s="637"/>
      <c r="CW7" s="637"/>
      <c r="CX7" s="637"/>
      <c r="CY7" s="638"/>
      <c r="CZ7" s="639">
        <v>17.5</v>
      </c>
      <c r="DA7" s="639"/>
      <c r="DB7" s="639"/>
      <c r="DC7" s="639"/>
      <c r="DD7" s="645">
        <v>9894</v>
      </c>
      <c r="DE7" s="637"/>
      <c r="DF7" s="637"/>
      <c r="DG7" s="637"/>
      <c r="DH7" s="637"/>
      <c r="DI7" s="637"/>
      <c r="DJ7" s="637"/>
      <c r="DK7" s="637"/>
      <c r="DL7" s="637"/>
      <c r="DM7" s="637"/>
      <c r="DN7" s="637"/>
      <c r="DO7" s="637"/>
      <c r="DP7" s="638"/>
      <c r="DQ7" s="645">
        <v>2443553</v>
      </c>
      <c r="DR7" s="637"/>
      <c r="DS7" s="637"/>
      <c r="DT7" s="637"/>
      <c r="DU7" s="637"/>
      <c r="DV7" s="637"/>
      <c r="DW7" s="637"/>
      <c r="DX7" s="637"/>
      <c r="DY7" s="637"/>
      <c r="DZ7" s="637"/>
      <c r="EA7" s="637"/>
      <c r="EB7" s="637"/>
      <c r="EC7" s="646"/>
    </row>
    <row r="8" spans="2:143" ht="11.25" customHeight="1" x14ac:dyDescent="0.2">
      <c r="B8" s="633" t="s">
        <v>240</v>
      </c>
      <c r="C8" s="634"/>
      <c r="D8" s="634"/>
      <c r="E8" s="634"/>
      <c r="F8" s="634"/>
      <c r="G8" s="634"/>
      <c r="H8" s="634"/>
      <c r="I8" s="634"/>
      <c r="J8" s="634"/>
      <c r="K8" s="634"/>
      <c r="L8" s="634"/>
      <c r="M8" s="634"/>
      <c r="N8" s="634"/>
      <c r="O8" s="634"/>
      <c r="P8" s="634"/>
      <c r="Q8" s="635"/>
      <c r="R8" s="636">
        <v>23757</v>
      </c>
      <c r="S8" s="637"/>
      <c r="T8" s="637"/>
      <c r="U8" s="637"/>
      <c r="V8" s="637"/>
      <c r="W8" s="637"/>
      <c r="X8" s="637"/>
      <c r="Y8" s="638"/>
      <c r="Z8" s="639">
        <v>0.1</v>
      </c>
      <c r="AA8" s="639"/>
      <c r="AB8" s="639"/>
      <c r="AC8" s="639"/>
      <c r="AD8" s="640">
        <v>23757</v>
      </c>
      <c r="AE8" s="640"/>
      <c r="AF8" s="640"/>
      <c r="AG8" s="640"/>
      <c r="AH8" s="640"/>
      <c r="AI8" s="640"/>
      <c r="AJ8" s="640"/>
      <c r="AK8" s="640"/>
      <c r="AL8" s="641">
        <v>0.2</v>
      </c>
      <c r="AM8" s="642"/>
      <c r="AN8" s="642"/>
      <c r="AO8" s="643"/>
      <c r="AP8" s="633" t="s">
        <v>241</v>
      </c>
      <c r="AQ8" s="634"/>
      <c r="AR8" s="634"/>
      <c r="AS8" s="634"/>
      <c r="AT8" s="634"/>
      <c r="AU8" s="634"/>
      <c r="AV8" s="634"/>
      <c r="AW8" s="634"/>
      <c r="AX8" s="634"/>
      <c r="AY8" s="634"/>
      <c r="AZ8" s="634"/>
      <c r="BA8" s="634"/>
      <c r="BB8" s="634"/>
      <c r="BC8" s="634"/>
      <c r="BD8" s="634"/>
      <c r="BE8" s="634"/>
      <c r="BF8" s="635"/>
      <c r="BG8" s="636">
        <v>66090</v>
      </c>
      <c r="BH8" s="637"/>
      <c r="BI8" s="637"/>
      <c r="BJ8" s="637"/>
      <c r="BK8" s="637"/>
      <c r="BL8" s="637"/>
      <c r="BM8" s="637"/>
      <c r="BN8" s="638"/>
      <c r="BO8" s="639">
        <v>1.5</v>
      </c>
      <c r="BP8" s="639"/>
      <c r="BQ8" s="639"/>
      <c r="BR8" s="639"/>
      <c r="BS8" s="640" t="s">
        <v>130</v>
      </c>
      <c r="BT8" s="640"/>
      <c r="BU8" s="640"/>
      <c r="BV8" s="640"/>
      <c r="BW8" s="640"/>
      <c r="BX8" s="640"/>
      <c r="BY8" s="640"/>
      <c r="BZ8" s="640"/>
      <c r="CA8" s="640"/>
      <c r="CB8" s="644"/>
      <c r="CD8" s="633" t="s">
        <v>242</v>
      </c>
      <c r="CE8" s="634"/>
      <c r="CF8" s="634"/>
      <c r="CG8" s="634"/>
      <c r="CH8" s="634"/>
      <c r="CI8" s="634"/>
      <c r="CJ8" s="634"/>
      <c r="CK8" s="634"/>
      <c r="CL8" s="634"/>
      <c r="CM8" s="634"/>
      <c r="CN8" s="634"/>
      <c r="CO8" s="634"/>
      <c r="CP8" s="634"/>
      <c r="CQ8" s="635"/>
      <c r="CR8" s="636">
        <v>5654916</v>
      </c>
      <c r="CS8" s="637"/>
      <c r="CT8" s="637"/>
      <c r="CU8" s="637"/>
      <c r="CV8" s="637"/>
      <c r="CW8" s="637"/>
      <c r="CX8" s="637"/>
      <c r="CY8" s="638"/>
      <c r="CZ8" s="639">
        <v>31.9</v>
      </c>
      <c r="DA8" s="639"/>
      <c r="DB8" s="639"/>
      <c r="DC8" s="639"/>
      <c r="DD8" s="645">
        <v>1810</v>
      </c>
      <c r="DE8" s="637"/>
      <c r="DF8" s="637"/>
      <c r="DG8" s="637"/>
      <c r="DH8" s="637"/>
      <c r="DI8" s="637"/>
      <c r="DJ8" s="637"/>
      <c r="DK8" s="637"/>
      <c r="DL8" s="637"/>
      <c r="DM8" s="637"/>
      <c r="DN8" s="637"/>
      <c r="DO8" s="637"/>
      <c r="DP8" s="638"/>
      <c r="DQ8" s="645">
        <v>3194651</v>
      </c>
      <c r="DR8" s="637"/>
      <c r="DS8" s="637"/>
      <c r="DT8" s="637"/>
      <c r="DU8" s="637"/>
      <c r="DV8" s="637"/>
      <c r="DW8" s="637"/>
      <c r="DX8" s="637"/>
      <c r="DY8" s="637"/>
      <c r="DZ8" s="637"/>
      <c r="EA8" s="637"/>
      <c r="EB8" s="637"/>
      <c r="EC8" s="646"/>
    </row>
    <row r="9" spans="2:143" ht="11.25" customHeight="1" x14ac:dyDescent="0.2">
      <c r="B9" s="633" t="s">
        <v>243</v>
      </c>
      <c r="C9" s="634"/>
      <c r="D9" s="634"/>
      <c r="E9" s="634"/>
      <c r="F9" s="634"/>
      <c r="G9" s="634"/>
      <c r="H9" s="634"/>
      <c r="I9" s="634"/>
      <c r="J9" s="634"/>
      <c r="K9" s="634"/>
      <c r="L9" s="634"/>
      <c r="M9" s="634"/>
      <c r="N9" s="634"/>
      <c r="O9" s="634"/>
      <c r="P9" s="634"/>
      <c r="Q9" s="635"/>
      <c r="R9" s="636">
        <v>18937</v>
      </c>
      <c r="S9" s="637"/>
      <c r="T9" s="637"/>
      <c r="U9" s="637"/>
      <c r="V9" s="637"/>
      <c r="W9" s="637"/>
      <c r="X9" s="637"/>
      <c r="Y9" s="638"/>
      <c r="Z9" s="639">
        <v>0.1</v>
      </c>
      <c r="AA9" s="639"/>
      <c r="AB9" s="639"/>
      <c r="AC9" s="639"/>
      <c r="AD9" s="640">
        <v>18937</v>
      </c>
      <c r="AE9" s="640"/>
      <c r="AF9" s="640"/>
      <c r="AG9" s="640"/>
      <c r="AH9" s="640"/>
      <c r="AI9" s="640"/>
      <c r="AJ9" s="640"/>
      <c r="AK9" s="640"/>
      <c r="AL9" s="641">
        <v>0.2</v>
      </c>
      <c r="AM9" s="642"/>
      <c r="AN9" s="642"/>
      <c r="AO9" s="643"/>
      <c r="AP9" s="633" t="s">
        <v>244</v>
      </c>
      <c r="AQ9" s="634"/>
      <c r="AR9" s="634"/>
      <c r="AS9" s="634"/>
      <c r="AT9" s="634"/>
      <c r="AU9" s="634"/>
      <c r="AV9" s="634"/>
      <c r="AW9" s="634"/>
      <c r="AX9" s="634"/>
      <c r="AY9" s="634"/>
      <c r="AZ9" s="634"/>
      <c r="BA9" s="634"/>
      <c r="BB9" s="634"/>
      <c r="BC9" s="634"/>
      <c r="BD9" s="634"/>
      <c r="BE9" s="634"/>
      <c r="BF9" s="635"/>
      <c r="BG9" s="636">
        <v>1566768</v>
      </c>
      <c r="BH9" s="637"/>
      <c r="BI9" s="637"/>
      <c r="BJ9" s="637"/>
      <c r="BK9" s="637"/>
      <c r="BL9" s="637"/>
      <c r="BM9" s="637"/>
      <c r="BN9" s="638"/>
      <c r="BO9" s="639">
        <v>34.9</v>
      </c>
      <c r="BP9" s="639"/>
      <c r="BQ9" s="639"/>
      <c r="BR9" s="639"/>
      <c r="BS9" s="640" t="s">
        <v>130</v>
      </c>
      <c r="BT9" s="640"/>
      <c r="BU9" s="640"/>
      <c r="BV9" s="640"/>
      <c r="BW9" s="640"/>
      <c r="BX9" s="640"/>
      <c r="BY9" s="640"/>
      <c r="BZ9" s="640"/>
      <c r="CA9" s="640"/>
      <c r="CB9" s="644"/>
      <c r="CD9" s="633" t="s">
        <v>245</v>
      </c>
      <c r="CE9" s="634"/>
      <c r="CF9" s="634"/>
      <c r="CG9" s="634"/>
      <c r="CH9" s="634"/>
      <c r="CI9" s="634"/>
      <c r="CJ9" s="634"/>
      <c r="CK9" s="634"/>
      <c r="CL9" s="634"/>
      <c r="CM9" s="634"/>
      <c r="CN9" s="634"/>
      <c r="CO9" s="634"/>
      <c r="CP9" s="634"/>
      <c r="CQ9" s="635"/>
      <c r="CR9" s="636">
        <v>2534572</v>
      </c>
      <c r="CS9" s="637"/>
      <c r="CT9" s="637"/>
      <c r="CU9" s="637"/>
      <c r="CV9" s="637"/>
      <c r="CW9" s="637"/>
      <c r="CX9" s="637"/>
      <c r="CY9" s="638"/>
      <c r="CZ9" s="639">
        <v>14.3</v>
      </c>
      <c r="DA9" s="639"/>
      <c r="DB9" s="639"/>
      <c r="DC9" s="639"/>
      <c r="DD9" s="645">
        <v>678608</v>
      </c>
      <c r="DE9" s="637"/>
      <c r="DF9" s="637"/>
      <c r="DG9" s="637"/>
      <c r="DH9" s="637"/>
      <c r="DI9" s="637"/>
      <c r="DJ9" s="637"/>
      <c r="DK9" s="637"/>
      <c r="DL9" s="637"/>
      <c r="DM9" s="637"/>
      <c r="DN9" s="637"/>
      <c r="DO9" s="637"/>
      <c r="DP9" s="638"/>
      <c r="DQ9" s="645">
        <v>1347195</v>
      </c>
      <c r="DR9" s="637"/>
      <c r="DS9" s="637"/>
      <c r="DT9" s="637"/>
      <c r="DU9" s="637"/>
      <c r="DV9" s="637"/>
      <c r="DW9" s="637"/>
      <c r="DX9" s="637"/>
      <c r="DY9" s="637"/>
      <c r="DZ9" s="637"/>
      <c r="EA9" s="637"/>
      <c r="EB9" s="637"/>
      <c r="EC9" s="646"/>
    </row>
    <row r="10" spans="2:143" ht="11.25" customHeight="1" x14ac:dyDescent="0.2">
      <c r="B10" s="633" t="s">
        <v>246</v>
      </c>
      <c r="C10" s="634"/>
      <c r="D10" s="634"/>
      <c r="E10" s="634"/>
      <c r="F10" s="634"/>
      <c r="G10" s="634"/>
      <c r="H10" s="634"/>
      <c r="I10" s="634"/>
      <c r="J10" s="634"/>
      <c r="K10" s="634"/>
      <c r="L10" s="634"/>
      <c r="M10" s="634"/>
      <c r="N10" s="634"/>
      <c r="O10" s="634"/>
      <c r="P10" s="634"/>
      <c r="Q10" s="635"/>
      <c r="R10" s="636" t="s">
        <v>130</v>
      </c>
      <c r="S10" s="637"/>
      <c r="T10" s="637"/>
      <c r="U10" s="637"/>
      <c r="V10" s="637"/>
      <c r="W10" s="637"/>
      <c r="X10" s="637"/>
      <c r="Y10" s="638"/>
      <c r="Z10" s="639" t="s">
        <v>130</v>
      </c>
      <c r="AA10" s="639"/>
      <c r="AB10" s="639"/>
      <c r="AC10" s="639"/>
      <c r="AD10" s="640" t="s">
        <v>130</v>
      </c>
      <c r="AE10" s="640"/>
      <c r="AF10" s="640"/>
      <c r="AG10" s="640"/>
      <c r="AH10" s="640"/>
      <c r="AI10" s="640"/>
      <c r="AJ10" s="640"/>
      <c r="AK10" s="640"/>
      <c r="AL10" s="641" t="s">
        <v>230</v>
      </c>
      <c r="AM10" s="642"/>
      <c r="AN10" s="642"/>
      <c r="AO10" s="643"/>
      <c r="AP10" s="633" t="s">
        <v>247</v>
      </c>
      <c r="AQ10" s="634"/>
      <c r="AR10" s="634"/>
      <c r="AS10" s="634"/>
      <c r="AT10" s="634"/>
      <c r="AU10" s="634"/>
      <c r="AV10" s="634"/>
      <c r="AW10" s="634"/>
      <c r="AX10" s="634"/>
      <c r="AY10" s="634"/>
      <c r="AZ10" s="634"/>
      <c r="BA10" s="634"/>
      <c r="BB10" s="634"/>
      <c r="BC10" s="634"/>
      <c r="BD10" s="634"/>
      <c r="BE10" s="634"/>
      <c r="BF10" s="635"/>
      <c r="BG10" s="636">
        <v>122250</v>
      </c>
      <c r="BH10" s="637"/>
      <c r="BI10" s="637"/>
      <c r="BJ10" s="637"/>
      <c r="BK10" s="637"/>
      <c r="BL10" s="637"/>
      <c r="BM10" s="637"/>
      <c r="BN10" s="638"/>
      <c r="BO10" s="639">
        <v>2.7</v>
      </c>
      <c r="BP10" s="639"/>
      <c r="BQ10" s="639"/>
      <c r="BR10" s="639"/>
      <c r="BS10" s="640" t="s">
        <v>130</v>
      </c>
      <c r="BT10" s="640"/>
      <c r="BU10" s="640"/>
      <c r="BV10" s="640"/>
      <c r="BW10" s="640"/>
      <c r="BX10" s="640"/>
      <c r="BY10" s="640"/>
      <c r="BZ10" s="640"/>
      <c r="CA10" s="640"/>
      <c r="CB10" s="644"/>
      <c r="CD10" s="633" t="s">
        <v>248</v>
      </c>
      <c r="CE10" s="634"/>
      <c r="CF10" s="634"/>
      <c r="CG10" s="634"/>
      <c r="CH10" s="634"/>
      <c r="CI10" s="634"/>
      <c r="CJ10" s="634"/>
      <c r="CK10" s="634"/>
      <c r="CL10" s="634"/>
      <c r="CM10" s="634"/>
      <c r="CN10" s="634"/>
      <c r="CO10" s="634"/>
      <c r="CP10" s="634"/>
      <c r="CQ10" s="635"/>
      <c r="CR10" s="636">
        <v>1725</v>
      </c>
      <c r="CS10" s="637"/>
      <c r="CT10" s="637"/>
      <c r="CU10" s="637"/>
      <c r="CV10" s="637"/>
      <c r="CW10" s="637"/>
      <c r="CX10" s="637"/>
      <c r="CY10" s="638"/>
      <c r="CZ10" s="639">
        <v>0</v>
      </c>
      <c r="DA10" s="639"/>
      <c r="DB10" s="639"/>
      <c r="DC10" s="639"/>
      <c r="DD10" s="645" t="s">
        <v>130</v>
      </c>
      <c r="DE10" s="637"/>
      <c r="DF10" s="637"/>
      <c r="DG10" s="637"/>
      <c r="DH10" s="637"/>
      <c r="DI10" s="637"/>
      <c r="DJ10" s="637"/>
      <c r="DK10" s="637"/>
      <c r="DL10" s="637"/>
      <c r="DM10" s="637"/>
      <c r="DN10" s="637"/>
      <c r="DO10" s="637"/>
      <c r="DP10" s="638"/>
      <c r="DQ10" s="645">
        <v>725</v>
      </c>
      <c r="DR10" s="637"/>
      <c r="DS10" s="637"/>
      <c r="DT10" s="637"/>
      <c r="DU10" s="637"/>
      <c r="DV10" s="637"/>
      <c r="DW10" s="637"/>
      <c r="DX10" s="637"/>
      <c r="DY10" s="637"/>
      <c r="DZ10" s="637"/>
      <c r="EA10" s="637"/>
      <c r="EB10" s="637"/>
      <c r="EC10" s="646"/>
    </row>
    <row r="11" spans="2:143" ht="11.25" customHeight="1" x14ac:dyDescent="0.2">
      <c r="B11" s="633" t="s">
        <v>249</v>
      </c>
      <c r="C11" s="634"/>
      <c r="D11" s="634"/>
      <c r="E11" s="634"/>
      <c r="F11" s="634"/>
      <c r="G11" s="634"/>
      <c r="H11" s="634"/>
      <c r="I11" s="634"/>
      <c r="J11" s="634"/>
      <c r="K11" s="634"/>
      <c r="L11" s="634"/>
      <c r="M11" s="634"/>
      <c r="N11" s="634"/>
      <c r="O11" s="634"/>
      <c r="P11" s="634"/>
      <c r="Q11" s="635"/>
      <c r="R11" s="636">
        <v>859112</v>
      </c>
      <c r="S11" s="637"/>
      <c r="T11" s="637"/>
      <c r="U11" s="637"/>
      <c r="V11" s="637"/>
      <c r="W11" s="637"/>
      <c r="X11" s="637"/>
      <c r="Y11" s="638"/>
      <c r="Z11" s="641">
        <v>4.5999999999999996</v>
      </c>
      <c r="AA11" s="642"/>
      <c r="AB11" s="642"/>
      <c r="AC11" s="648"/>
      <c r="AD11" s="645">
        <v>859112</v>
      </c>
      <c r="AE11" s="637"/>
      <c r="AF11" s="637"/>
      <c r="AG11" s="637"/>
      <c r="AH11" s="637"/>
      <c r="AI11" s="637"/>
      <c r="AJ11" s="637"/>
      <c r="AK11" s="638"/>
      <c r="AL11" s="641">
        <v>8.6</v>
      </c>
      <c r="AM11" s="642"/>
      <c r="AN11" s="642"/>
      <c r="AO11" s="643"/>
      <c r="AP11" s="633" t="s">
        <v>250</v>
      </c>
      <c r="AQ11" s="634"/>
      <c r="AR11" s="634"/>
      <c r="AS11" s="634"/>
      <c r="AT11" s="634"/>
      <c r="AU11" s="634"/>
      <c r="AV11" s="634"/>
      <c r="AW11" s="634"/>
      <c r="AX11" s="634"/>
      <c r="AY11" s="634"/>
      <c r="AZ11" s="634"/>
      <c r="BA11" s="634"/>
      <c r="BB11" s="634"/>
      <c r="BC11" s="634"/>
      <c r="BD11" s="634"/>
      <c r="BE11" s="634"/>
      <c r="BF11" s="635"/>
      <c r="BG11" s="636">
        <v>86356</v>
      </c>
      <c r="BH11" s="637"/>
      <c r="BI11" s="637"/>
      <c r="BJ11" s="637"/>
      <c r="BK11" s="637"/>
      <c r="BL11" s="637"/>
      <c r="BM11" s="637"/>
      <c r="BN11" s="638"/>
      <c r="BO11" s="639">
        <v>1.9</v>
      </c>
      <c r="BP11" s="639"/>
      <c r="BQ11" s="639"/>
      <c r="BR11" s="639"/>
      <c r="BS11" s="640" t="s">
        <v>130</v>
      </c>
      <c r="BT11" s="640"/>
      <c r="BU11" s="640"/>
      <c r="BV11" s="640"/>
      <c r="BW11" s="640"/>
      <c r="BX11" s="640"/>
      <c r="BY11" s="640"/>
      <c r="BZ11" s="640"/>
      <c r="CA11" s="640"/>
      <c r="CB11" s="644"/>
      <c r="CD11" s="633" t="s">
        <v>251</v>
      </c>
      <c r="CE11" s="634"/>
      <c r="CF11" s="634"/>
      <c r="CG11" s="634"/>
      <c r="CH11" s="634"/>
      <c r="CI11" s="634"/>
      <c r="CJ11" s="634"/>
      <c r="CK11" s="634"/>
      <c r="CL11" s="634"/>
      <c r="CM11" s="634"/>
      <c r="CN11" s="634"/>
      <c r="CO11" s="634"/>
      <c r="CP11" s="634"/>
      <c r="CQ11" s="635"/>
      <c r="CR11" s="636">
        <v>676745</v>
      </c>
      <c r="CS11" s="637"/>
      <c r="CT11" s="637"/>
      <c r="CU11" s="637"/>
      <c r="CV11" s="637"/>
      <c r="CW11" s="637"/>
      <c r="CX11" s="637"/>
      <c r="CY11" s="638"/>
      <c r="CZ11" s="639">
        <v>3.8</v>
      </c>
      <c r="DA11" s="639"/>
      <c r="DB11" s="639"/>
      <c r="DC11" s="639"/>
      <c r="DD11" s="645">
        <v>146492</v>
      </c>
      <c r="DE11" s="637"/>
      <c r="DF11" s="637"/>
      <c r="DG11" s="637"/>
      <c r="DH11" s="637"/>
      <c r="DI11" s="637"/>
      <c r="DJ11" s="637"/>
      <c r="DK11" s="637"/>
      <c r="DL11" s="637"/>
      <c r="DM11" s="637"/>
      <c r="DN11" s="637"/>
      <c r="DO11" s="637"/>
      <c r="DP11" s="638"/>
      <c r="DQ11" s="645">
        <v>308407</v>
      </c>
      <c r="DR11" s="637"/>
      <c r="DS11" s="637"/>
      <c r="DT11" s="637"/>
      <c r="DU11" s="637"/>
      <c r="DV11" s="637"/>
      <c r="DW11" s="637"/>
      <c r="DX11" s="637"/>
      <c r="DY11" s="637"/>
      <c r="DZ11" s="637"/>
      <c r="EA11" s="637"/>
      <c r="EB11" s="637"/>
      <c r="EC11" s="646"/>
    </row>
    <row r="12" spans="2:143" ht="11.25" customHeight="1" x14ac:dyDescent="0.2">
      <c r="B12" s="633" t="s">
        <v>252</v>
      </c>
      <c r="C12" s="634"/>
      <c r="D12" s="634"/>
      <c r="E12" s="634"/>
      <c r="F12" s="634"/>
      <c r="G12" s="634"/>
      <c r="H12" s="634"/>
      <c r="I12" s="634"/>
      <c r="J12" s="634"/>
      <c r="K12" s="634"/>
      <c r="L12" s="634"/>
      <c r="M12" s="634"/>
      <c r="N12" s="634"/>
      <c r="O12" s="634"/>
      <c r="P12" s="634"/>
      <c r="Q12" s="635"/>
      <c r="R12" s="636">
        <v>12694</v>
      </c>
      <c r="S12" s="637"/>
      <c r="T12" s="637"/>
      <c r="U12" s="637"/>
      <c r="V12" s="637"/>
      <c r="W12" s="637"/>
      <c r="X12" s="637"/>
      <c r="Y12" s="638"/>
      <c r="Z12" s="639">
        <v>0.1</v>
      </c>
      <c r="AA12" s="639"/>
      <c r="AB12" s="639"/>
      <c r="AC12" s="639"/>
      <c r="AD12" s="640">
        <v>12694</v>
      </c>
      <c r="AE12" s="640"/>
      <c r="AF12" s="640"/>
      <c r="AG12" s="640"/>
      <c r="AH12" s="640"/>
      <c r="AI12" s="640"/>
      <c r="AJ12" s="640"/>
      <c r="AK12" s="640"/>
      <c r="AL12" s="641">
        <v>0.1</v>
      </c>
      <c r="AM12" s="642"/>
      <c r="AN12" s="642"/>
      <c r="AO12" s="643"/>
      <c r="AP12" s="633" t="s">
        <v>253</v>
      </c>
      <c r="AQ12" s="634"/>
      <c r="AR12" s="634"/>
      <c r="AS12" s="634"/>
      <c r="AT12" s="634"/>
      <c r="AU12" s="634"/>
      <c r="AV12" s="634"/>
      <c r="AW12" s="634"/>
      <c r="AX12" s="634"/>
      <c r="AY12" s="634"/>
      <c r="AZ12" s="634"/>
      <c r="BA12" s="634"/>
      <c r="BB12" s="634"/>
      <c r="BC12" s="634"/>
      <c r="BD12" s="634"/>
      <c r="BE12" s="634"/>
      <c r="BF12" s="635"/>
      <c r="BG12" s="636">
        <v>2188430</v>
      </c>
      <c r="BH12" s="637"/>
      <c r="BI12" s="637"/>
      <c r="BJ12" s="637"/>
      <c r="BK12" s="637"/>
      <c r="BL12" s="637"/>
      <c r="BM12" s="637"/>
      <c r="BN12" s="638"/>
      <c r="BO12" s="639">
        <v>48.8</v>
      </c>
      <c r="BP12" s="639"/>
      <c r="BQ12" s="639"/>
      <c r="BR12" s="639"/>
      <c r="BS12" s="640" t="s">
        <v>130</v>
      </c>
      <c r="BT12" s="640"/>
      <c r="BU12" s="640"/>
      <c r="BV12" s="640"/>
      <c r="BW12" s="640"/>
      <c r="BX12" s="640"/>
      <c r="BY12" s="640"/>
      <c r="BZ12" s="640"/>
      <c r="CA12" s="640"/>
      <c r="CB12" s="644"/>
      <c r="CD12" s="633" t="s">
        <v>254</v>
      </c>
      <c r="CE12" s="634"/>
      <c r="CF12" s="634"/>
      <c r="CG12" s="634"/>
      <c r="CH12" s="634"/>
      <c r="CI12" s="634"/>
      <c r="CJ12" s="634"/>
      <c r="CK12" s="634"/>
      <c r="CL12" s="634"/>
      <c r="CM12" s="634"/>
      <c r="CN12" s="634"/>
      <c r="CO12" s="634"/>
      <c r="CP12" s="634"/>
      <c r="CQ12" s="635"/>
      <c r="CR12" s="636">
        <v>529941</v>
      </c>
      <c r="CS12" s="637"/>
      <c r="CT12" s="637"/>
      <c r="CU12" s="637"/>
      <c r="CV12" s="637"/>
      <c r="CW12" s="637"/>
      <c r="CX12" s="637"/>
      <c r="CY12" s="638"/>
      <c r="CZ12" s="639">
        <v>3</v>
      </c>
      <c r="DA12" s="639"/>
      <c r="DB12" s="639"/>
      <c r="DC12" s="639"/>
      <c r="DD12" s="645">
        <v>21934</v>
      </c>
      <c r="DE12" s="637"/>
      <c r="DF12" s="637"/>
      <c r="DG12" s="637"/>
      <c r="DH12" s="637"/>
      <c r="DI12" s="637"/>
      <c r="DJ12" s="637"/>
      <c r="DK12" s="637"/>
      <c r="DL12" s="637"/>
      <c r="DM12" s="637"/>
      <c r="DN12" s="637"/>
      <c r="DO12" s="637"/>
      <c r="DP12" s="638"/>
      <c r="DQ12" s="645">
        <v>375235</v>
      </c>
      <c r="DR12" s="637"/>
      <c r="DS12" s="637"/>
      <c r="DT12" s="637"/>
      <c r="DU12" s="637"/>
      <c r="DV12" s="637"/>
      <c r="DW12" s="637"/>
      <c r="DX12" s="637"/>
      <c r="DY12" s="637"/>
      <c r="DZ12" s="637"/>
      <c r="EA12" s="637"/>
      <c r="EB12" s="637"/>
      <c r="EC12" s="646"/>
    </row>
    <row r="13" spans="2:143" ht="11.25" customHeight="1" x14ac:dyDescent="0.2">
      <c r="B13" s="633" t="s">
        <v>255</v>
      </c>
      <c r="C13" s="634"/>
      <c r="D13" s="634"/>
      <c r="E13" s="634"/>
      <c r="F13" s="634"/>
      <c r="G13" s="634"/>
      <c r="H13" s="634"/>
      <c r="I13" s="634"/>
      <c r="J13" s="634"/>
      <c r="K13" s="634"/>
      <c r="L13" s="634"/>
      <c r="M13" s="634"/>
      <c r="N13" s="634"/>
      <c r="O13" s="634"/>
      <c r="P13" s="634"/>
      <c r="Q13" s="635"/>
      <c r="R13" s="636" t="s">
        <v>130</v>
      </c>
      <c r="S13" s="637"/>
      <c r="T13" s="637"/>
      <c r="U13" s="637"/>
      <c r="V13" s="637"/>
      <c r="W13" s="637"/>
      <c r="X13" s="637"/>
      <c r="Y13" s="638"/>
      <c r="Z13" s="639" t="s">
        <v>130</v>
      </c>
      <c r="AA13" s="639"/>
      <c r="AB13" s="639"/>
      <c r="AC13" s="639"/>
      <c r="AD13" s="640" t="s">
        <v>130</v>
      </c>
      <c r="AE13" s="640"/>
      <c r="AF13" s="640"/>
      <c r="AG13" s="640"/>
      <c r="AH13" s="640"/>
      <c r="AI13" s="640"/>
      <c r="AJ13" s="640"/>
      <c r="AK13" s="640"/>
      <c r="AL13" s="641" t="s">
        <v>230</v>
      </c>
      <c r="AM13" s="642"/>
      <c r="AN13" s="642"/>
      <c r="AO13" s="643"/>
      <c r="AP13" s="633" t="s">
        <v>256</v>
      </c>
      <c r="AQ13" s="634"/>
      <c r="AR13" s="634"/>
      <c r="AS13" s="634"/>
      <c r="AT13" s="634"/>
      <c r="AU13" s="634"/>
      <c r="AV13" s="634"/>
      <c r="AW13" s="634"/>
      <c r="AX13" s="634"/>
      <c r="AY13" s="634"/>
      <c r="AZ13" s="634"/>
      <c r="BA13" s="634"/>
      <c r="BB13" s="634"/>
      <c r="BC13" s="634"/>
      <c r="BD13" s="634"/>
      <c r="BE13" s="634"/>
      <c r="BF13" s="635"/>
      <c r="BG13" s="636">
        <v>2175397</v>
      </c>
      <c r="BH13" s="637"/>
      <c r="BI13" s="637"/>
      <c r="BJ13" s="637"/>
      <c r="BK13" s="637"/>
      <c r="BL13" s="637"/>
      <c r="BM13" s="637"/>
      <c r="BN13" s="638"/>
      <c r="BO13" s="639">
        <v>48.5</v>
      </c>
      <c r="BP13" s="639"/>
      <c r="BQ13" s="639"/>
      <c r="BR13" s="639"/>
      <c r="BS13" s="640" t="s">
        <v>230</v>
      </c>
      <c r="BT13" s="640"/>
      <c r="BU13" s="640"/>
      <c r="BV13" s="640"/>
      <c r="BW13" s="640"/>
      <c r="BX13" s="640"/>
      <c r="BY13" s="640"/>
      <c r="BZ13" s="640"/>
      <c r="CA13" s="640"/>
      <c r="CB13" s="644"/>
      <c r="CD13" s="633" t="s">
        <v>257</v>
      </c>
      <c r="CE13" s="634"/>
      <c r="CF13" s="634"/>
      <c r="CG13" s="634"/>
      <c r="CH13" s="634"/>
      <c r="CI13" s="634"/>
      <c r="CJ13" s="634"/>
      <c r="CK13" s="634"/>
      <c r="CL13" s="634"/>
      <c r="CM13" s="634"/>
      <c r="CN13" s="634"/>
      <c r="CO13" s="634"/>
      <c r="CP13" s="634"/>
      <c r="CQ13" s="635"/>
      <c r="CR13" s="636">
        <v>859092</v>
      </c>
      <c r="CS13" s="637"/>
      <c r="CT13" s="637"/>
      <c r="CU13" s="637"/>
      <c r="CV13" s="637"/>
      <c r="CW13" s="637"/>
      <c r="CX13" s="637"/>
      <c r="CY13" s="638"/>
      <c r="CZ13" s="639">
        <v>4.8</v>
      </c>
      <c r="DA13" s="639"/>
      <c r="DB13" s="639"/>
      <c r="DC13" s="639"/>
      <c r="DD13" s="645">
        <v>542923</v>
      </c>
      <c r="DE13" s="637"/>
      <c r="DF13" s="637"/>
      <c r="DG13" s="637"/>
      <c r="DH13" s="637"/>
      <c r="DI13" s="637"/>
      <c r="DJ13" s="637"/>
      <c r="DK13" s="637"/>
      <c r="DL13" s="637"/>
      <c r="DM13" s="637"/>
      <c r="DN13" s="637"/>
      <c r="DO13" s="637"/>
      <c r="DP13" s="638"/>
      <c r="DQ13" s="645">
        <v>153620</v>
      </c>
      <c r="DR13" s="637"/>
      <c r="DS13" s="637"/>
      <c r="DT13" s="637"/>
      <c r="DU13" s="637"/>
      <c r="DV13" s="637"/>
      <c r="DW13" s="637"/>
      <c r="DX13" s="637"/>
      <c r="DY13" s="637"/>
      <c r="DZ13" s="637"/>
      <c r="EA13" s="637"/>
      <c r="EB13" s="637"/>
      <c r="EC13" s="646"/>
    </row>
    <row r="14" spans="2:143" ht="11.25" customHeight="1" x14ac:dyDescent="0.2">
      <c r="B14" s="633" t="s">
        <v>258</v>
      </c>
      <c r="C14" s="634"/>
      <c r="D14" s="634"/>
      <c r="E14" s="634"/>
      <c r="F14" s="634"/>
      <c r="G14" s="634"/>
      <c r="H14" s="634"/>
      <c r="I14" s="634"/>
      <c r="J14" s="634"/>
      <c r="K14" s="634"/>
      <c r="L14" s="634"/>
      <c r="M14" s="634"/>
      <c r="N14" s="634"/>
      <c r="O14" s="634"/>
      <c r="P14" s="634"/>
      <c r="Q14" s="635"/>
      <c r="R14" s="636">
        <v>509</v>
      </c>
      <c r="S14" s="637"/>
      <c r="T14" s="637"/>
      <c r="U14" s="637"/>
      <c r="V14" s="637"/>
      <c r="W14" s="637"/>
      <c r="X14" s="637"/>
      <c r="Y14" s="638"/>
      <c r="Z14" s="639">
        <v>0</v>
      </c>
      <c r="AA14" s="639"/>
      <c r="AB14" s="639"/>
      <c r="AC14" s="639"/>
      <c r="AD14" s="640">
        <v>509</v>
      </c>
      <c r="AE14" s="640"/>
      <c r="AF14" s="640"/>
      <c r="AG14" s="640"/>
      <c r="AH14" s="640"/>
      <c r="AI14" s="640"/>
      <c r="AJ14" s="640"/>
      <c r="AK14" s="640"/>
      <c r="AL14" s="641">
        <v>0</v>
      </c>
      <c r="AM14" s="642"/>
      <c r="AN14" s="642"/>
      <c r="AO14" s="643"/>
      <c r="AP14" s="633" t="s">
        <v>259</v>
      </c>
      <c r="AQ14" s="634"/>
      <c r="AR14" s="634"/>
      <c r="AS14" s="634"/>
      <c r="AT14" s="634"/>
      <c r="AU14" s="634"/>
      <c r="AV14" s="634"/>
      <c r="AW14" s="634"/>
      <c r="AX14" s="634"/>
      <c r="AY14" s="634"/>
      <c r="AZ14" s="634"/>
      <c r="BA14" s="634"/>
      <c r="BB14" s="634"/>
      <c r="BC14" s="634"/>
      <c r="BD14" s="634"/>
      <c r="BE14" s="634"/>
      <c r="BF14" s="635"/>
      <c r="BG14" s="636">
        <v>122017</v>
      </c>
      <c r="BH14" s="637"/>
      <c r="BI14" s="637"/>
      <c r="BJ14" s="637"/>
      <c r="BK14" s="637"/>
      <c r="BL14" s="637"/>
      <c r="BM14" s="637"/>
      <c r="BN14" s="638"/>
      <c r="BO14" s="639">
        <v>2.7</v>
      </c>
      <c r="BP14" s="639"/>
      <c r="BQ14" s="639"/>
      <c r="BR14" s="639"/>
      <c r="BS14" s="640" t="s">
        <v>130</v>
      </c>
      <c r="BT14" s="640"/>
      <c r="BU14" s="640"/>
      <c r="BV14" s="640"/>
      <c r="BW14" s="640"/>
      <c r="BX14" s="640"/>
      <c r="BY14" s="640"/>
      <c r="BZ14" s="640"/>
      <c r="CA14" s="640"/>
      <c r="CB14" s="644"/>
      <c r="CD14" s="633" t="s">
        <v>260</v>
      </c>
      <c r="CE14" s="634"/>
      <c r="CF14" s="634"/>
      <c r="CG14" s="634"/>
      <c r="CH14" s="634"/>
      <c r="CI14" s="634"/>
      <c r="CJ14" s="634"/>
      <c r="CK14" s="634"/>
      <c r="CL14" s="634"/>
      <c r="CM14" s="634"/>
      <c r="CN14" s="634"/>
      <c r="CO14" s="634"/>
      <c r="CP14" s="634"/>
      <c r="CQ14" s="635"/>
      <c r="CR14" s="636">
        <v>836920</v>
      </c>
      <c r="CS14" s="637"/>
      <c r="CT14" s="637"/>
      <c r="CU14" s="637"/>
      <c r="CV14" s="637"/>
      <c r="CW14" s="637"/>
      <c r="CX14" s="637"/>
      <c r="CY14" s="638"/>
      <c r="CZ14" s="639">
        <v>4.7</v>
      </c>
      <c r="DA14" s="639"/>
      <c r="DB14" s="639"/>
      <c r="DC14" s="639"/>
      <c r="DD14" s="645">
        <v>34197</v>
      </c>
      <c r="DE14" s="637"/>
      <c r="DF14" s="637"/>
      <c r="DG14" s="637"/>
      <c r="DH14" s="637"/>
      <c r="DI14" s="637"/>
      <c r="DJ14" s="637"/>
      <c r="DK14" s="637"/>
      <c r="DL14" s="637"/>
      <c r="DM14" s="637"/>
      <c r="DN14" s="637"/>
      <c r="DO14" s="637"/>
      <c r="DP14" s="638"/>
      <c r="DQ14" s="645">
        <v>786969</v>
      </c>
      <c r="DR14" s="637"/>
      <c r="DS14" s="637"/>
      <c r="DT14" s="637"/>
      <c r="DU14" s="637"/>
      <c r="DV14" s="637"/>
      <c r="DW14" s="637"/>
      <c r="DX14" s="637"/>
      <c r="DY14" s="637"/>
      <c r="DZ14" s="637"/>
      <c r="EA14" s="637"/>
      <c r="EB14" s="637"/>
      <c r="EC14" s="646"/>
    </row>
    <row r="15" spans="2:143" ht="11.25" customHeight="1" x14ac:dyDescent="0.2">
      <c r="B15" s="633" t="s">
        <v>261</v>
      </c>
      <c r="C15" s="634"/>
      <c r="D15" s="634"/>
      <c r="E15" s="634"/>
      <c r="F15" s="634"/>
      <c r="G15" s="634"/>
      <c r="H15" s="634"/>
      <c r="I15" s="634"/>
      <c r="J15" s="634"/>
      <c r="K15" s="634"/>
      <c r="L15" s="634"/>
      <c r="M15" s="634"/>
      <c r="N15" s="634"/>
      <c r="O15" s="634"/>
      <c r="P15" s="634"/>
      <c r="Q15" s="635"/>
      <c r="R15" s="636" t="s">
        <v>230</v>
      </c>
      <c r="S15" s="637"/>
      <c r="T15" s="637"/>
      <c r="U15" s="637"/>
      <c r="V15" s="637"/>
      <c r="W15" s="637"/>
      <c r="X15" s="637"/>
      <c r="Y15" s="638"/>
      <c r="Z15" s="639" t="s">
        <v>130</v>
      </c>
      <c r="AA15" s="639"/>
      <c r="AB15" s="639"/>
      <c r="AC15" s="639"/>
      <c r="AD15" s="640" t="s">
        <v>130</v>
      </c>
      <c r="AE15" s="640"/>
      <c r="AF15" s="640"/>
      <c r="AG15" s="640"/>
      <c r="AH15" s="640"/>
      <c r="AI15" s="640"/>
      <c r="AJ15" s="640"/>
      <c r="AK15" s="640"/>
      <c r="AL15" s="641" t="s">
        <v>130</v>
      </c>
      <c r="AM15" s="642"/>
      <c r="AN15" s="642"/>
      <c r="AO15" s="643"/>
      <c r="AP15" s="633" t="s">
        <v>262</v>
      </c>
      <c r="AQ15" s="634"/>
      <c r="AR15" s="634"/>
      <c r="AS15" s="634"/>
      <c r="AT15" s="634"/>
      <c r="AU15" s="634"/>
      <c r="AV15" s="634"/>
      <c r="AW15" s="634"/>
      <c r="AX15" s="634"/>
      <c r="AY15" s="634"/>
      <c r="AZ15" s="634"/>
      <c r="BA15" s="634"/>
      <c r="BB15" s="634"/>
      <c r="BC15" s="634"/>
      <c r="BD15" s="634"/>
      <c r="BE15" s="634"/>
      <c r="BF15" s="635"/>
      <c r="BG15" s="636">
        <v>261100</v>
      </c>
      <c r="BH15" s="637"/>
      <c r="BI15" s="637"/>
      <c r="BJ15" s="637"/>
      <c r="BK15" s="637"/>
      <c r="BL15" s="637"/>
      <c r="BM15" s="637"/>
      <c r="BN15" s="638"/>
      <c r="BO15" s="639">
        <v>5.8</v>
      </c>
      <c r="BP15" s="639"/>
      <c r="BQ15" s="639"/>
      <c r="BR15" s="639"/>
      <c r="BS15" s="640" t="s">
        <v>130</v>
      </c>
      <c r="BT15" s="640"/>
      <c r="BU15" s="640"/>
      <c r="BV15" s="640"/>
      <c r="BW15" s="640"/>
      <c r="BX15" s="640"/>
      <c r="BY15" s="640"/>
      <c r="BZ15" s="640"/>
      <c r="CA15" s="640"/>
      <c r="CB15" s="644"/>
      <c r="CD15" s="633" t="s">
        <v>263</v>
      </c>
      <c r="CE15" s="634"/>
      <c r="CF15" s="634"/>
      <c r="CG15" s="634"/>
      <c r="CH15" s="634"/>
      <c r="CI15" s="634"/>
      <c r="CJ15" s="634"/>
      <c r="CK15" s="634"/>
      <c r="CL15" s="634"/>
      <c r="CM15" s="634"/>
      <c r="CN15" s="634"/>
      <c r="CO15" s="634"/>
      <c r="CP15" s="634"/>
      <c r="CQ15" s="635"/>
      <c r="CR15" s="636">
        <v>1383233</v>
      </c>
      <c r="CS15" s="637"/>
      <c r="CT15" s="637"/>
      <c r="CU15" s="637"/>
      <c r="CV15" s="637"/>
      <c r="CW15" s="637"/>
      <c r="CX15" s="637"/>
      <c r="CY15" s="638"/>
      <c r="CZ15" s="639">
        <v>7.8</v>
      </c>
      <c r="DA15" s="639"/>
      <c r="DB15" s="639"/>
      <c r="DC15" s="639"/>
      <c r="DD15" s="645">
        <v>39727</v>
      </c>
      <c r="DE15" s="637"/>
      <c r="DF15" s="637"/>
      <c r="DG15" s="637"/>
      <c r="DH15" s="637"/>
      <c r="DI15" s="637"/>
      <c r="DJ15" s="637"/>
      <c r="DK15" s="637"/>
      <c r="DL15" s="637"/>
      <c r="DM15" s="637"/>
      <c r="DN15" s="637"/>
      <c r="DO15" s="637"/>
      <c r="DP15" s="638"/>
      <c r="DQ15" s="645">
        <v>1078537</v>
      </c>
      <c r="DR15" s="637"/>
      <c r="DS15" s="637"/>
      <c r="DT15" s="637"/>
      <c r="DU15" s="637"/>
      <c r="DV15" s="637"/>
      <c r="DW15" s="637"/>
      <c r="DX15" s="637"/>
      <c r="DY15" s="637"/>
      <c r="DZ15" s="637"/>
      <c r="EA15" s="637"/>
      <c r="EB15" s="637"/>
      <c r="EC15" s="646"/>
    </row>
    <row r="16" spans="2:143" ht="11.25" customHeight="1" x14ac:dyDescent="0.2">
      <c r="B16" s="633" t="s">
        <v>264</v>
      </c>
      <c r="C16" s="634"/>
      <c r="D16" s="634"/>
      <c r="E16" s="634"/>
      <c r="F16" s="634"/>
      <c r="G16" s="634"/>
      <c r="H16" s="634"/>
      <c r="I16" s="634"/>
      <c r="J16" s="634"/>
      <c r="K16" s="634"/>
      <c r="L16" s="634"/>
      <c r="M16" s="634"/>
      <c r="N16" s="634"/>
      <c r="O16" s="634"/>
      <c r="P16" s="634"/>
      <c r="Q16" s="635"/>
      <c r="R16" s="636">
        <v>22991</v>
      </c>
      <c r="S16" s="637"/>
      <c r="T16" s="637"/>
      <c r="U16" s="637"/>
      <c r="V16" s="637"/>
      <c r="W16" s="637"/>
      <c r="X16" s="637"/>
      <c r="Y16" s="638"/>
      <c r="Z16" s="639">
        <v>0.1</v>
      </c>
      <c r="AA16" s="639"/>
      <c r="AB16" s="639"/>
      <c r="AC16" s="639"/>
      <c r="AD16" s="640">
        <v>22991</v>
      </c>
      <c r="AE16" s="640"/>
      <c r="AF16" s="640"/>
      <c r="AG16" s="640"/>
      <c r="AH16" s="640"/>
      <c r="AI16" s="640"/>
      <c r="AJ16" s="640"/>
      <c r="AK16" s="640"/>
      <c r="AL16" s="641">
        <v>0.2</v>
      </c>
      <c r="AM16" s="642"/>
      <c r="AN16" s="642"/>
      <c r="AO16" s="643"/>
      <c r="AP16" s="633" t="s">
        <v>265</v>
      </c>
      <c r="AQ16" s="634"/>
      <c r="AR16" s="634"/>
      <c r="AS16" s="634"/>
      <c r="AT16" s="634"/>
      <c r="AU16" s="634"/>
      <c r="AV16" s="634"/>
      <c r="AW16" s="634"/>
      <c r="AX16" s="634"/>
      <c r="AY16" s="634"/>
      <c r="AZ16" s="634"/>
      <c r="BA16" s="634"/>
      <c r="BB16" s="634"/>
      <c r="BC16" s="634"/>
      <c r="BD16" s="634"/>
      <c r="BE16" s="634"/>
      <c r="BF16" s="635"/>
      <c r="BG16" s="636" t="s">
        <v>130</v>
      </c>
      <c r="BH16" s="637"/>
      <c r="BI16" s="637"/>
      <c r="BJ16" s="637"/>
      <c r="BK16" s="637"/>
      <c r="BL16" s="637"/>
      <c r="BM16" s="637"/>
      <c r="BN16" s="638"/>
      <c r="BO16" s="639" t="s">
        <v>230</v>
      </c>
      <c r="BP16" s="639"/>
      <c r="BQ16" s="639"/>
      <c r="BR16" s="639"/>
      <c r="BS16" s="640" t="s">
        <v>130</v>
      </c>
      <c r="BT16" s="640"/>
      <c r="BU16" s="640"/>
      <c r="BV16" s="640"/>
      <c r="BW16" s="640"/>
      <c r="BX16" s="640"/>
      <c r="BY16" s="640"/>
      <c r="BZ16" s="640"/>
      <c r="CA16" s="640"/>
      <c r="CB16" s="644"/>
      <c r="CD16" s="633" t="s">
        <v>266</v>
      </c>
      <c r="CE16" s="634"/>
      <c r="CF16" s="634"/>
      <c r="CG16" s="634"/>
      <c r="CH16" s="634"/>
      <c r="CI16" s="634"/>
      <c r="CJ16" s="634"/>
      <c r="CK16" s="634"/>
      <c r="CL16" s="634"/>
      <c r="CM16" s="634"/>
      <c r="CN16" s="634"/>
      <c r="CO16" s="634"/>
      <c r="CP16" s="634"/>
      <c r="CQ16" s="635"/>
      <c r="CR16" s="636">
        <v>7568</v>
      </c>
      <c r="CS16" s="637"/>
      <c r="CT16" s="637"/>
      <c r="CU16" s="637"/>
      <c r="CV16" s="637"/>
      <c r="CW16" s="637"/>
      <c r="CX16" s="637"/>
      <c r="CY16" s="638"/>
      <c r="CZ16" s="639">
        <v>0</v>
      </c>
      <c r="DA16" s="639"/>
      <c r="DB16" s="639"/>
      <c r="DC16" s="639"/>
      <c r="DD16" s="645" t="s">
        <v>130</v>
      </c>
      <c r="DE16" s="637"/>
      <c r="DF16" s="637"/>
      <c r="DG16" s="637"/>
      <c r="DH16" s="637"/>
      <c r="DI16" s="637"/>
      <c r="DJ16" s="637"/>
      <c r="DK16" s="637"/>
      <c r="DL16" s="637"/>
      <c r="DM16" s="637"/>
      <c r="DN16" s="637"/>
      <c r="DO16" s="637"/>
      <c r="DP16" s="638"/>
      <c r="DQ16" s="645">
        <v>1829</v>
      </c>
      <c r="DR16" s="637"/>
      <c r="DS16" s="637"/>
      <c r="DT16" s="637"/>
      <c r="DU16" s="637"/>
      <c r="DV16" s="637"/>
      <c r="DW16" s="637"/>
      <c r="DX16" s="637"/>
      <c r="DY16" s="637"/>
      <c r="DZ16" s="637"/>
      <c r="EA16" s="637"/>
      <c r="EB16" s="637"/>
      <c r="EC16" s="646"/>
    </row>
    <row r="17" spans="2:133" ht="11.25" customHeight="1" x14ac:dyDescent="0.2">
      <c r="B17" s="633" t="s">
        <v>267</v>
      </c>
      <c r="C17" s="634"/>
      <c r="D17" s="634"/>
      <c r="E17" s="634"/>
      <c r="F17" s="634"/>
      <c r="G17" s="634"/>
      <c r="H17" s="634"/>
      <c r="I17" s="634"/>
      <c r="J17" s="634"/>
      <c r="K17" s="634"/>
      <c r="L17" s="634"/>
      <c r="M17" s="634"/>
      <c r="N17" s="634"/>
      <c r="O17" s="634"/>
      <c r="P17" s="634"/>
      <c r="Q17" s="635"/>
      <c r="R17" s="636">
        <v>72370</v>
      </c>
      <c r="S17" s="637"/>
      <c r="T17" s="637"/>
      <c r="U17" s="637"/>
      <c r="V17" s="637"/>
      <c r="W17" s="637"/>
      <c r="X17" s="637"/>
      <c r="Y17" s="638"/>
      <c r="Z17" s="639">
        <v>0.4</v>
      </c>
      <c r="AA17" s="639"/>
      <c r="AB17" s="639"/>
      <c r="AC17" s="639"/>
      <c r="AD17" s="640">
        <v>72370</v>
      </c>
      <c r="AE17" s="640"/>
      <c r="AF17" s="640"/>
      <c r="AG17" s="640"/>
      <c r="AH17" s="640"/>
      <c r="AI17" s="640"/>
      <c r="AJ17" s="640"/>
      <c r="AK17" s="640"/>
      <c r="AL17" s="641">
        <v>0.7</v>
      </c>
      <c r="AM17" s="642"/>
      <c r="AN17" s="642"/>
      <c r="AO17" s="643"/>
      <c r="AP17" s="633" t="s">
        <v>268</v>
      </c>
      <c r="AQ17" s="634"/>
      <c r="AR17" s="634"/>
      <c r="AS17" s="634"/>
      <c r="AT17" s="634"/>
      <c r="AU17" s="634"/>
      <c r="AV17" s="634"/>
      <c r="AW17" s="634"/>
      <c r="AX17" s="634"/>
      <c r="AY17" s="634"/>
      <c r="AZ17" s="634"/>
      <c r="BA17" s="634"/>
      <c r="BB17" s="634"/>
      <c r="BC17" s="634"/>
      <c r="BD17" s="634"/>
      <c r="BE17" s="634"/>
      <c r="BF17" s="635"/>
      <c r="BG17" s="636">
        <v>50</v>
      </c>
      <c r="BH17" s="637"/>
      <c r="BI17" s="637"/>
      <c r="BJ17" s="637"/>
      <c r="BK17" s="637"/>
      <c r="BL17" s="637"/>
      <c r="BM17" s="637"/>
      <c r="BN17" s="638"/>
      <c r="BO17" s="639">
        <v>0</v>
      </c>
      <c r="BP17" s="639"/>
      <c r="BQ17" s="639"/>
      <c r="BR17" s="639"/>
      <c r="BS17" s="640" t="s">
        <v>130</v>
      </c>
      <c r="BT17" s="640"/>
      <c r="BU17" s="640"/>
      <c r="BV17" s="640"/>
      <c r="BW17" s="640"/>
      <c r="BX17" s="640"/>
      <c r="BY17" s="640"/>
      <c r="BZ17" s="640"/>
      <c r="CA17" s="640"/>
      <c r="CB17" s="644"/>
      <c r="CD17" s="633" t="s">
        <v>269</v>
      </c>
      <c r="CE17" s="634"/>
      <c r="CF17" s="634"/>
      <c r="CG17" s="634"/>
      <c r="CH17" s="634"/>
      <c r="CI17" s="634"/>
      <c r="CJ17" s="634"/>
      <c r="CK17" s="634"/>
      <c r="CL17" s="634"/>
      <c r="CM17" s="634"/>
      <c r="CN17" s="634"/>
      <c r="CO17" s="634"/>
      <c r="CP17" s="634"/>
      <c r="CQ17" s="635"/>
      <c r="CR17" s="636">
        <v>1977051</v>
      </c>
      <c r="CS17" s="637"/>
      <c r="CT17" s="637"/>
      <c r="CU17" s="637"/>
      <c r="CV17" s="637"/>
      <c r="CW17" s="637"/>
      <c r="CX17" s="637"/>
      <c r="CY17" s="638"/>
      <c r="CZ17" s="639">
        <v>11.1</v>
      </c>
      <c r="DA17" s="639"/>
      <c r="DB17" s="639"/>
      <c r="DC17" s="639"/>
      <c r="DD17" s="645" t="s">
        <v>130</v>
      </c>
      <c r="DE17" s="637"/>
      <c r="DF17" s="637"/>
      <c r="DG17" s="637"/>
      <c r="DH17" s="637"/>
      <c r="DI17" s="637"/>
      <c r="DJ17" s="637"/>
      <c r="DK17" s="637"/>
      <c r="DL17" s="637"/>
      <c r="DM17" s="637"/>
      <c r="DN17" s="637"/>
      <c r="DO17" s="637"/>
      <c r="DP17" s="638"/>
      <c r="DQ17" s="645">
        <v>1969805</v>
      </c>
      <c r="DR17" s="637"/>
      <c r="DS17" s="637"/>
      <c r="DT17" s="637"/>
      <c r="DU17" s="637"/>
      <c r="DV17" s="637"/>
      <c r="DW17" s="637"/>
      <c r="DX17" s="637"/>
      <c r="DY17" s="637"/>
      <c r="DZ17" s="637"/>
      <c r="EA17" s="637"/>
      <c r="EB17" s="637"/>
      <c r="EC17" s="646"/>
    </row>
    <row r="18" spans="2:133" ht="11.25" customHeight="1" x14ac:dyDescent="0.2">
      <c r="B18" s="633" t="s">
        <v>270</v>
      </c>
      <c r="C18" s="634"/>
      <c r="D18" s="634"/>
      <c r="E18" s="634"/>
      <c r="F18" s="634"/>
      <c r="G18" s="634"/>
      <c r="H18" s="634"/>
      <c r="I18" s="634"/>
      <c r="J18" s="634"/>
      <c r="K18" s="634"/>
      <c r="L18" s="634"/>
      <c r="M18" s="634"/>
      <c r="N18" s="634"/>
      <c r="O18" s="634"/>
      <c r="P18" s="634"/>
      <c r="Q18" s="635"/>
      <c r="R18" s="636">
        <v>16911</v>
      </c>
      <c r="S18" s="637"/>
      <c r="T18" s="637"/>
      <c r="U18" s="637"/>
      <c r="V18" s="637"/>
      <c r="W18" s="637"/>
      <c r="X18" s="637"/>
      <c r="Y18" s="638"/>
      <c r="Z18" s="639">
        <v>0.1</v>
      </c>
      <c r="AA18" s="639"/>
      <c r="AB18" s="639"/>
      <c r="AC18" s="639"/>
      <c r="AD18" s="640">
        <v>16911</v>
      </c>
      <c r="AE18" s="640"/>
      <c r="AF18" s="640"/>
      <c r="AG18" s="640"/>
      <c r="AH18" s="640"/>
      <c r="AI18" s="640"/>
      <c r="AJ18" s="640"/>
      <c r="AK18" s="640"/>
      <c r="AL18" s="641">
        <v>0.2</v>
      </c>
      <c r="AM18" s="642"/>
      <c r="AN18" s="642"/>
      <c r="AO18" s="643"/>
      <c r="AP18" s="633" t="s">
        <v>271</v>
      </c>
      <c r="AQ18" s="634"/>
      <c r="AR18" s="634"/>
      <c r="AS18" s="634"/>
      <c r="AT18" s="634"/>
      <c r="AU18" s="634"/>
      <c r="AV18" s="634"/>
      <c r="AW18" s="634"/>
      <c r="AX18" s="634"/>
      <c r="AY18" s="634"/>
      <c r="AZ18" s="634"/>
      <c r="BA18" s="634"/>
      <c r="BB18" s="634"/>
      <c r="BC18" s="634"/>
      <c r="BD18" s="634"/>
      <c r="BE18" s="634"/>
      <c r="BF18" s="635"/>
      <c r="BG18" s="636" t="s">
        <v>230</v>
      </c>
      <c r="BH18" s="637"/>
      <c r="BI18" s="637"/>
      <c r="BJ18" s="637"/>
      <c r="BK18" s="637"/>
      <c r="BL18" s="637"/>
      <c r="BM18" s="637"/>
      <c r="BN18" s="638"/>
      <c r="BO18" s="639" t="s">
        <v>230</v>
      </c>
      <c r="BP18" s="639"/>
      <c r="BQ18" s="639"/>
      <c r="BR18" s="639"/>
      <c r="BS18" s="640" t="s">
        <v>130</v>
      </c>
      <c r="BT18" s="640"/>
      <c r="BU18" s="640"/>
      <c r="BV18" s="640"/>
      <c r="BW18" s="640"/>
      <c r="BX18" s="640"/>
      <c r="BY18" s="640"/>
      <c r="BZ18" s="640"/>
      <c r="CA18" s="640"/>
      <c r="CB18" s="644"/>
      <c r="CD18" s="633" t="s">
        <v>272</v>
      </c>
      <c r="CE18" s="634"/>
      <c r="CF18" s="634"/>
      <c r="CG18" s="634"/>
      <c r="CH18" s="634"/>
      <c r="CI18" s="634"/>
      <c r="CJ18" s="634"/>
      <c r="CK18" s="634"/>
      <c r="CL18" s="634"/>
      <c r="CM18" s="634"/>
      <c r="CN18" s="634"/>
      <c r="CO18" s="634"/>
      <c r="CP18" s="634"/>
      <c r="CQ18" s="635"/>
      <c r="CR18" s="636" t="s">
        <v>130</v>
      </c>
      <c r="CS18" s="637"/>
      <c r="CT18" s="637"/>
      <c r="CU18" s="637"/>
      <c r="CV18" s="637"/>
      <c r="CW18" s="637"/>
      <c r="CX18" s="637"/>
      <c r="CY18" s="638"/>
      <c r="CZ18" s="639" t="s">
        <v>230</v>
      </c>
      <c r="DA18" s="639"/>
      <c r="DB18" s="639"/>
      <c r="DC18" s="639"/>
      <c r="DD18" s="645" t="s">
        <v>130</v>
      </c>
      <c r="DE18" s="637"/>
      <c r="DF18" s="637"/>
      <c r="DG18" s="637"/>
      <c r="DH18" s="637"/>
      <c r="DI18" s="637"/>
      <c r="DJ18" s="637"/>
      <c r="DK18" s="637"/>
      <c r="DL18" s="637"/>
      <c r="DM18" s="637"/>
      <c r="DN18" s="637"/>
      <c r="DO18" s="637"/>
      <c r="DP18" s="638"/>
      <c r="DQ18" s="645" t="s">
        <v>230</v>
      </c>
      <c r="DR18" s="637"/>
      <c r="DS18" s="637"/>
      <c r="DT18" s="637"/>
      <c r="DU18" s="637"/>
      <c r="DV18" s="637"/>
      <c r="DW18" s="637"/>
      <c r="DX18" s="637"/>
      <c r="DY18" s="637"/>
      <c r="DZ18" s="637"/>
      <c r="EA18" s="637"/>
      <c r="EB18" s="637"/>
      <c r="EC18" s="646"/>
    </row>
    <row r="19" spans="2:133" ht="11.25" customHeight="1" x14ac:dyDescent="0.2">
      <c r="B19" s="633" t="s">
        <v>273</v>
      </c>
      <c r="C19" s="634"/>
      <c r="D19" s="634"/>
      <c r="E19" s="634"/>
      <c r="F19" s="634"/>
      <c r="G19" s="634"/>
      <c r="H19" s="634"/>
      <c r="I19" s="634"/>
      <c r="J19" s="634"/>
      <c r="K19" s="634"/>
      <c r="L19" s="634"/>
      <c r="M19" s="634"/>
      <c r="N19" s="634"/>
      <c r="O19" s="634"/>
      <c r="P19" s="634"/>
      <c r="Q19" s="635"/>
      <c r="R19" s="636">
        <v>16911</v>
      </c>
      <c r="S19" s="637"/>
      <c r="T19" s="637"/>
      <c r="U19" s="637"/>
      <c r="V19" s="637"/>
      <c r="W19" s="637"/>
      <c r="X19" s="637"/>
      <c r="Y19" s="638"/>
      <c r="Z19" s="639">
        <v>0.1</v>
      </c>
      <c r="AA19" s="639"/>
      <c r="AB19" s="639"/>
      <c r="AC19" s="639"/>
      <c r="AD19" s="640">
        <v>16911</v>
      </c>
      <c r="AE19" s="640"/>
      <c r="AF19" s="640"/>
      <c r="AG19" s="640"/>
      <c r="AH19" s="640"/>
      <c r="AI19" s="640"/>
      <c r="AJ19" s="640"/>
      <c r="AK19" s="640"/>
      <c r="AL19" s="641">
        <v>0.2</v>
      </c>
      <c r="AM19" s="642"/>
      <c r="AN19" s="642"/>
      <c r="AO19" s="643"/>
      <c r="AP19" s="633" t="s">
        <v>274</v>
      </c>
      <c r="AQ19" s="634"/>
      <c r="AR19" s="634"/>
      <c r="AS19" s="634"/>
      <c r="AT19" s="634"/>
      <c r="AU19" s="634"/>
      <c r="AV19" s="634"/>
      <c r="AW19" s="634"/>
      <c r="AX19" s="634"/>
      <c r="AY19" s="634"/>
      <c r="AZ19" s="634"/>
      <c r="BA19" s="634"/>
      <c r="BB19" s="634"/>
      <c r="BC19" s="634"/>
      <c r="BD19" s="634"/>
      <c r="BE19" s="634"/>
      <c r="BF19" s="635"/>
      <c r="BG19" s="636">
        <v>71201</v>
      </c>
      <c r="BH19" s="637"/>
      <c r="BI19" s="637"/>
      <c r="BJ19" s="637"/>
      <c r="BK19" s="637"/>
      <c r="BL19" s="637"/>
      <c r="BM19" s="637"/>
      <c r="BN19" s="638"/>
      <c r="BO19" s="639">
        <v>1.6</v>
      </c>
      <c r="BP19" s="639"/>
      <c r="BQ19" s="639"/>
      <c r="BR19" s="639"/>
      <c r="BS19" s="640" t="s">
        <v>130</v>
      </c>
      <c r="BT19" s="640"/>
      <c r="BU19" s="640"/>
      <c r="BV19" s="640"/>
      <c r="BW19" s="640"/>
      <c r="BX19" s="640"/>
      <c r="BY19" s="640"/>
      <c r="BZ19" s="640"/>
      <c r="CA19" s="640"/>
      <c r="CB19" s="644"/>
      <c r="CD19" s="633" t="s">
        <v>275</v>
      </c>
      <c r="CE19" s="634"/>
      <c r="CF19" s="634"/>
      <c r="CG19" s="634"/>
      <c r="CH19" s="634"/>
      <c r="CI19" s="634"/>
      <c r="CJ19" s="634"/>
      <c r="CK19" s="634"/>
      <c r="CL19" s="634"/>
      <c r="CM19" s="634"/>
      <c r="CN19" s="634"/>
      <c r="CO19" s="634"/>
      <c r="CP19" s="634"/>
      <c r="CQ19" s="635"/>
      <c r="CR19" s="636" t="s">
        <v>130</v>
      </c>
      <c r="CS19" s="637"/>
      <c r="CT19" s="637"/>
      <c r="CU19" s="637"/>
      <c r="CV19" s="637"/>
      <c r="CW19" s="637"/>
      <c r="CX19" s="637"/>
      <c r="CY19" s="638"/>
      <c r="CZ19" s="639" t="s">
        <v>130</v>
      </c>
      <c r="DA19" s="639"/>
      <c r="DB19" s="639"/>
      <c r="DC19" s="639"/>
      <c r="DD19" s="645" t="s">
        <v>130</v>
      </c>
      <c r="DE19" s="637"/>
      <c r="DF19" s="637"/>
      <c r="DG19" s="637"/>
      <c r="DH19" s="637"/>
      <c r="DI19" s="637"/>
      <c r="DJ19" s="637"/>
      <c r="DK19" s="637"/>
      <c r="DL19" s="637"/>
      <c r="DM19" s="637"/>
      <c r="DN19" s="637"/>
      <c r="DO19" s="637"/>
      <c r="DP19" s="638"/>
      <c r="DQ19" s="645" t="s">
        <v>130</v>
      </c>
      <c r="DR19" s="637"/>
      <c r="DS19" s="637"/>
      <c r="DT19" s="637"/>
      <c r="DU19" s="637"/>
      <c r="DV19" s="637"/>
      <c r="DW19" s="637"/>
      <c r="DX19" s="637"/>
      <c r="DY19" s="637"/>
      <c r="DZ19" s="637"/>
      <c r="EA19" s="637"/>
      <c r="EB19" s="637"/>
      <c r="EC19" s="646"/>
    </row>
    <row r="20" spans="2:133" ht="11.25" customHeight="1" x14ac:dyDescent="0.2">
      <c r="B20" s="649" t="s">
        <v>276</v>
      </c>
      <c r="C20" s="650"/>
      <c r="D20" s="650"/>
      <c r="E20" s="650"/>
      <c r="F20" s="650"/>
      <c r="G20" s="650"/>
      <c r="H20" s="650"/>
      <c r="I20" s="650"/>
      <c r="J20" s="650"/>
      <c r="K20" s="650"/>
      <c r="L20" s="650"/>
      <c r="M20" s="650"/>
      <c r="N20" s="650"/>
      <c r="O20" s="650"/>
      <c r="P20" s="650"/>
      <c r="Q20" s="651"/>
      <c r="R20" s="636" t="s">
        <v>230</v>
      </c>
      <c r="S20" s="637"/>
      <c r="T20" s="637"/>
      <c r="U20" s="637"/>
      <c r="V20" s="637"/>
      <c r="W20" s="637"/>
      <c r="X20" s="637"/>
      <c r="Y20" s="638"/>
      <c r="Z20" s="639" t="s">
        <v>130</v>
      </c>
      <c r="AA20" s="639"/>
      <c r="AB20" s="639"/>
      <c r="AC20" s="639"/>
      <c r="AD20" s="640" t="s">
        <v>230</v>
      </c>
      <c r="AE20" s="640"/>
      <c r="AF20" s="640"/>
      <c r="AG20" s="640"/>
      <c r="AH20" s="640"/>
      <c r="AI20" s="640"/>
      <c r="AJ20" s="640"/>
      <c r="AK20" s="640"/>
      <c r="AL20" s="641" t="s">
        <v>130</v>
      </c>
      <c r="AM20" s="642"/>
      <c r="AN20" s="642"/>
      <c r="AO20" s="643"/>
      <c r="AP20" s="633" t="s">
        <v>277</v>
      </c>
      <c r="AQ20" s="634"/>
      <c r="AR20" s="634"/>
      <c r="AS20" s="634"/>
      <c r="AT20" s="634"/>
      <c r="AU20" s="634"/>
      <c r="AV20" s="634"/>
      <c r="AW20" s="634"/>
      <c r="AX20" s="634"/>
      <c r="AY20" s="634"/>
      <c r="AZ20" s="634"/>
      <c r="BA20" s="634"/>
      <c r="BB20" s="634"/>
      <c r="BC20" s="634"/>
      <c r="BD20" s="634"/>
      <c r="BE20" s="634"/>
      <c r="BF20" s="635"/>
      <c r="BG20" s="636">
        <v>71201</v>
      </c>
      <c r="BH20" s="637"/>
      <c r="BI20" s="637"/>
      <c r="BJ20" s="637"/>
      <c r="BK20" s="637"/>
      <c r="BL20" s="637"/>
      <c r="BM20" s="637"/>
      <c r="BN20" s="638"/>
      <c r="BO20" s="639">
        <v>1.6</v>
      </c>
      <c r="BP20" s="639"/>
      <c r="BQ20" s="639"/>
      <c r="BR20" s="639"/>
      <c r="BS20" s="640" t="s">
        <v>130</v>
      </c>
      <c r="BT20" s="640"/>
      <c r="BU20" s="640"/>
      <c r="BV20" s="640"/>
      <c r="BW20" s="640"/>
      <c r="BX20" s="640"/>
      <c r="BY20" s="640"/>
      <c r="BZ20" s="640"/>
      <c r="CA20" s="640"/>
      <c r="CB20" s="644"/>
      <c r="CD20" s="633" t="s">
        <v>278</v>
      </c>
      <c r="CE20" s="634"/>
      <c r="CF20" s="634"/>
      <c r="CG20" s="634"/>
      <c r="CH20" s="634"/>
      <c r="CI20" s="634"/>
      <c r="CJ20" s="634"/>
      <c r="CK20" s="634"/>
      <c r="CL20" s="634"/>
      <c r="CM20" s="634"/>
      <c r="CN20" s="634"/>
      <c r="CO20" s="634"/>
      <c r="CP20" s="634"/>
      <c r="CQ20" s="635"/>
      <c r="CR20" s="636">
        <v>17744458</v>
      </c>
      <c r="CS20" s="637"/>
      <c r="CT20" s="637"/>
      <c r="CU20" s="637"/>
      <c r="CV20" s="637"/>
      <c r="CW20" s="637"/>
      <c r="CX20" s="637"/>
      <c r="CY20" s="638"/>
      <c r="CZ20" s="639">
        <v>100</v>
      </c>
      <c r="DA20" s="639"/>
      <c r="DB20" s="639"/>
      <c r="DC20" s="639"/>
      <c r="DD20" s="645">
        <v>1475585</v>
      </c>
      <c r="DE20" s="637"/>
      <c r="DF20" s="637"/>
      <c r="DG20" s="637"/>
      <c r="DH20" s="637"/>
      <c r="DI20" s="637"/>
      <c r="DJ20" s="637"/>
      <c r="DK20" s="637"/>
      <c r="DL20" s="637"/>
      <c r="DM20" s="637"/>
      <c r="DN20" s="637"/>
      <c r="DO20" s="637"/>
      <c r="DP20" s="638"/>
      <c r="DQ20" s="645">
        <v>11836761</v>
      </c>
      <c r="DR20" s="637"/>
      <c r="DS20" s="637"/>
      <c r="DT20" s="637"/>
      <c r="DU20" s="637"/>
      <c r="DV20" s="637"/>
      <c r="DW20" s="637"/>
      <c r="DX20" s="637"/>
      <c r="DY20" s="637"/>
      <c r="DZ20" s="637"/>
      <c r="EA20" s="637"/>
      <c r="EB20" s="637"/>
      <c r="EC20" s="646"/>
    </row>
    <row r="21" spans="2:133" ht="11.25" customHeight="1" x14ac:dyDescent="0.2">
      <c r="B21" s="633" t="s">
        <v>279</v>
      </c>
      <c r="C21" s="634"/>
      <c r="D21" s="634"/>
      <c r="E21" s="634"/>
      <c r="F21" s="634"/>
      <c r="G21" s="634"/>
      <c r="H21" s="634"/>
      <c r="I21" s="634"/>
      <c r="J21" s="634"/>
      <c r="K21" s="634"/>
      <c r="L21" s="634"/>
      <c r="M21" s="634"/>
      <c r="N21" s="634"/>
      <c r="O21" s="634"/>
      <c r="P21" s="634"/>
      <c r="Q21" s="635"/>
      <c r="R21" s="636">
        <v>5024783</v>
      </c>
      <c r="S21" s="637"/>
      <c r="T21" s="637"/>
      <c r="U21" s="637"/>
      <c r="V21" s="637"/>
      <c r="W21" s="637"/>
      <c r="X21" s="637"/>
      <c r="Y21" s="638"/>
      <c r="Z21" s="639">
        <v>27.1</v>
      </c>
      <c r="AA21" s="639"/>
      <c r="AB21" s="639"/>
      <c r="AC21" s="639"/>
      <c r="AD21" s="640">
        <v>4263378</v>
      </c>
      <c r="AE21" s="640"/>
      <c r="AF21" s="640"/>
      <c r="AG21" s="640"/>
      <c r="AH21" s="640"/>
      <c r="AI21" s="640"/>
      <c r="AJ21" s="640"/>
      <c r="AK21" s="640"/>
      <c r="AL21" s="641">
        <v>42.8</v>
      </c>
      <c r="AM21" s="642"/>
      <c r="AN21" s="642"/>
      <c r="AO21" s="643"/>
      <c r="AP21" s="633" t="s">
        <v>280</v>
      </c>
      <c r="AQ21" s="652"/>
      <c r="AR21" s="652"/>
      <c r="AS21" s="652"/>
      <c r="AT21" s="652"/>
      <c r="AU21" s="652"/>
      <c r="AV21" s="652"/>
      <c r="AW21" s="652"/>
      <c r="AX21" s="652"/>
      <c r="AY21" s="652"/>
      <c r="AZ21" s="652"/>
      <c r="BA21" s="652"/>
      <c r="BB21" s="652"/>
      <c r="BC21" s="652"/>
      <c r="BD21" s="652"/>
      <c r="BE21" s="652"/>
      <c r="BF21" s="653"/>
      <c r="BG21" s="636">
        <v>71201</v>
      </c>
      <c r="BH21" s="637"/>
      <c r="BI21" s="637"/>
      <c r="BJ21" s="637"/>
      <c r="BK21" s="637"/>
      <c r="BL21" s="637"/>
      <c r="BM21" s="637"/>
      <c r="BN21" s="638"/>
      <c r="BO21" s="639">
        <v>1.6</v>
      </c>
      <c r="BP21" s="639"/>
      <c r="BQ21" s="639"/>
      <c r="BR21" s="639"/>
      <c r="BS21" s="640" t="s">
        <v>130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281</v>
      </c>
      <c r="C22" s="634"/>
      <c r="D22" s="634"/>
      <c r="E22" s="634"/>
      <c r="F22" s="634"/>
      <c r="G22" s="634"/>
      <c r="H22" s="634"/>
      <c r="I22" s="634"/>
      <c r="J22" s="634"/>
      <c r="K22" s="634"/>
      <c r="L22" s="634"/>
      <c r="M22" s="634"/>
      <c r="N22" s="634"/>
      <c r="O22" s="634"/>
      <c r="P22" s="634"/>
      <c r="Q22" s="635"/>
      <c r="R22" s="636">
        <v>4263378</v>
      </c>
      <c r="S22" s="637"/>
      <c r="T22" s="637"/>
      <c r="U22" s="637"/>
      <c r="V22" s="637"/>
      <c r="W22" s="637"/>
      <c r="X22" s="637"/>
      <c r="Y22" s="638"/>
      <c r="Z22" s="639">
        <v>23</v>
      </c>
      <c r="AA22" s="639"/>
      <c r="AB22" s="639"/>
      <c r="AC22" s="639"/>
      <c r="AD22" s="640">
        <v>4263378</v>
      </c>
      <c r="AE22" s="640"/>
      <c r="AF22" s="640"/>
      <c r="AG22" s="640"/>
      <c r="AH22" s="640"/>
      <c r="AI22" s="640"/>
      <c r="AJ22" s="640"/>
      <c r="AK22" s="640"/>
      <c r="AL22" s="641">
        <v>42.8</v>
      </c>
      <c r="AM22" s="642"/>
      <c r="AN22" s="642"/>
      <c r="AO22" s="643"/>
      <c r="AP22" s="633" t="s">
        <v>282</v>
      </c>
      <c r="AQ22" s="652"/>
      <c r="AR22" s="652"/>
      <c r="AS22" s="652"/>
      <c r="AT22" s="652"/>
      <c r="AU22" s="652"/>
      <c r="AV22" s="652"/>
      <c r="AW22" s="652"/>
      <c r="AX22" s="652"/>
      <c r="AY22" s="652"/>
      <c r="AZ22" s="652"/>
      <c r="BA22" s="652"/>
      <c r="BB22" s="652"/>
      <c r="BC22" s="652"/>
      <c r="BD22" s="652"/>
      <c r="BE22" s="652"/>
      <c r="BF22" s="653"/>
      <c r="BG22" s="636" t="s">
        <v>130</v>
      </c>
      <c r="BH22" s="637"/>
      <c r="BI22" s="637"/>
      <c r="BJ22" s="637"/>
      <c r="BK22" s="637"/>
      <c r="BL22" s="637"/>
      <c r="BM22" s="637"/>
      <c r="BN22" s="638"/>
      <c r="BO22" s="639" t="s">
        <v>230</v>
      </c>
      <c r="BP22" s="639"/>
      <c r="BQ22" s="639"/>
      <c r="BR22" s="639"/>
      <c r="BS22" s="640" t="s">
        <v>230</v>
      </c>
      <c r="BT22" s="640"/>
      <c r="BU22" s="640"/>
      <c r="BV22" s="640"/>
      <c r="BW22" s="640"/>
      <c r="BX22" s="640"/>
      <c r="BY22" s="640"/>
      <c r="BZ22" s="640"/>
      <c r="CA22" s="640"/>
      <c r="CB22" s="644"/>
      <c r="CD22" s="618" t="s">
        <v>283</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284</v>
      </c>
      <c r="C23" s="634"/>
      <c r="D23" s="634"/>
      <c r="E23" s="634"/>
      <c r="F23" s="634"/>
      <c r="G23" s="634"/>
      <c r="H23" s="634"/>
      <c r="I23" s="634"/>
      <c r="J23" s="634"/>
      <c r="K23" s="634"/>
      <c r="L23" s="634"/>
      <c r="M23" s="634"/>
      <c r="N23" s="634"/>
      <c r="O23" s="634"/>
      <c r="P23" s="634"/>
      <c r="Q23" s="635"/>
      <c r="R23" s="636">
        <v>761366</v>
      </c>
      <c r="S23" s="637"/>
      <c r="T23" s="637"/>
      <c r="U23" s="637"/>
      <c r="V23" s="637"/>
      <c r="W23" s="637"/>
      <c r="X23" s="637"/>
      <c r="Y23" s="638"/>
      <c r="Z23" s="639">
        <v>4.0999999999999996</v>
      </c>
      <c r="AA23" s="639"/>
      <c r="AB23" s="639"/>
      <c r="AC23" s="639"/>
      <c r="AD23" s="640" t="s">
        <v>130</v>
      </c>
      <c r="AE23" s="640"/>
      <c r="AF23" s="640"/>
      <c r="AG23" s="640"/>
      <c r="AH23" s="640"/>
      <c r="AI23" s="640"/>
      <c r="AJ23" s="640"/>
      <c r="AK23" s="640"/>
      <c r="AL23" s="641" t="s">
        <v>130</v>
      </c>
      <c r="AM23" s="642"/>
      <c r="AN23" s="642"/>
      <c r="AO23" s="643"/>
      <c r="AP23" s="633" t="s">
        <v>285</v>
      </c>
      <c r="AQ23" s="652"/>
      <c r="AR23" s="652"/>
      <c r="AS23" s="652"/>
      <c r="AT23" s="652"/>
      <c r="AU23" s="652"/>
      <c r="AV23" s="652"/>
      <c r="AW23" s="652"/>
      <c r="AX23" s="652"/>
      <c r="AY23" s="652"/>
      <c r="AZ23" s="652"/>
      <c r="BA23" s="652"/>
      <c r="BB23" s="652"/>
      <c r="BC23" s="652"/>
      <c r="BD23" s="652"/>
      <c r="BE23" s="652"/>
      <c r="BF23" s="653"/>
      <c r="BG23" s="636" t="s">
        <v>130</v>
      </c>
      <c r="BH23" s="637"/>
      <c r="BI23" s="637"/>
      <c r="BJ23" s="637"/>
      <c r="BK23" s="637"/>
      <c r="BL23" s="637"/>
      <c r="BM23" s="637"/>
      <c r="BN23" s="638"/>
      <c r="BO23" s="639" t="s">
        <v>130</v>
      </c>
      <c r="BP23" s="639"/>
      <c r="BQ23" s="639"/>
      <c r="BR23" s="639"/>
      <c r="BS23" s="640" t="s">
        <v>230</v>
      </c>
      <c r="BT23" s="640"/>
      <c r="BU23" s="640"/>
      <c r="BV23" s="640"/>
      <c r="BW23" s="640"/>
      <c r="BX23" s="640"/>
      <c r="BY23" s="640"/>
      <c r="BZ23" s="640"/>
      <c r="CA23" s="640"/>
      <c r="CB23" s="644"/>
      <c r="CD23" s="618" t="s">
        <v>224</v>
      </c>
      <c r="CE23" s="619"/>
      <c r="CF23" s="619"/>
      <c r="CG23" s="619"/>
      <c r="CH23" s="619"/>
      <c r="CI23" s="619"/>
      <c r="CJ23" s="619"/>
      <c r="CK23" s="619"/>
      <c r="CL23" s="619"/>
      <c r="CM23" s="619"/>
      <c r="CN23" s="619"/>
      <c r="CO23" s="619"/>
      <c r="CP23" s="619"/>
      <c r="CQ23" s="620"/>
      <c r="CR23" s="618" t="s">
        <v>286</v>
      </c>
      <c r="CS23" s="619"/>
      <c r="CT23" s="619"/>
      <c r="CU23" s="619"/>
      <c r="CV23" s="619"/>
      <c r="CW23" s="619"/>
      <c r="CX23" s="619"/>
      <c r="CY23" s="620"/>
      <c r="CZ23" s="618" t="s">
        <v>287</v>
      </c>
      <c r="DA23" s="619"/>
      <c r="DB23" s="619"/>
      <c r="DC23" s="620"/>
      <c r="DD23" s="618" t="s">
        <v>288</v>
      </c>
      <c r="DE23" s="619"/>
      <c r="DF23" s="619"/>
      <c r="DG23" s="619"/>
      <c r="DH23" s="619"/>
      <c r="DI23" s="619"/>
      <c r="DJ23" s="619"/>
      <c r="DK23" s="620"/>
      <c r="DL23" s="663" t="s">
        <v>289</v>
      </c>
      <c r="DM23" s="664"/>
      <c r="DN23" s="664"/>
      <c r="DO23" s="664"/>
      <c r="DP23" s="664"/>
      <c r="DQ23" s="664"/>
      <c r="DR23" s="664"/>
      <c r="DS23" s="664"/>
      <c r="DT23" s="664"/>
      <c r="DU23" s="664"/>
      <c r="DV23" s="665"/>
      <c r="DW23" s="618" t="s">
        <v>290</v>
      </c>
      <c r="DX23" s="619"/>
      <c r="DY23" s="619"/>
      <c r="DZ23" s="619"/>
      <c r="EA23" s="619"/>
      <c r="EB23" s="619"/>
      <c r="EC23" s="620"/>
    </row>
    <row r="24" spans="2:133" ht="11.25" customHeight="1" x14ac:dyDescent="0.2">
      <c r="B24" s="633" t="s">
        <v>291</v>
      </c>
      <c r="C24" s="634"/>
      <c r="D24" s="634"/>
      <c r="E24" s="634"/>
      <c r="F24" s="634"/>
      <c r="G24" s="634"/>
      <c r="H24" s="634"/>
      <c r="I24" s="634"/>
      <c r="J24" s="634"/>
      <c r="K24" s="634"/>
      <c r="L24" s="634"/>
      <c r="M24" s="634"/>
      <c r="N24" s="634"/>
      <c r="O24" s="634"/>
      <c r="P24" s="634"/>
      <c r="Q24" s="635"/>
      <c r="R24" s="636">
        <v>39</v>
      </c>
      <c r="S24" s="637"/>
      <c r="T24" s="637"/>
      <c r="U24" s="637"/>
      <c r="V24" s="637"/>
      <c r="W24" s="637"/>
      <c r="X24" s="637"/>
      <c r="Y24" s="638"/>
      <c r="Z24" s="639">
        <v>0</v>
      </c>
      <c r="AA24" s="639"/>
      <c r="AB24" s="639"/>
      <c r="AC24" s="639"/>
      <c r="AD24" s="640" t="s">
        <v>230</v>
      </c>
      <c r="AE24" s="640"/>
      <c r="AF24" s="640"/>
      <c r="AG24" s="640"/>
      <c r="AH24" s="640"/>
      <c r="AI24" s="640"/>
      <c r="AJ24" s="640"/>
      <c r="AK24" s="640"/>
      <c r="AL24" s="641" t="s">
        <v>130</v>
      </c>
      <c r="AM24" s="642"/>
      <c r="AN24" s="642"/>
      <c r="AO24" s="643"/>
      <c r="AP24" s="633" t="s">
        <v>292</v>
      </c>
      <c r="AQ24" s="652"/>
      <c r="AR24" s="652"/>
      <c r="AS24" s="652"/>
      <c r="AT24" s="652"/>
      <c r="AU24" s="652"/>
      <c r="AV24" s="652"/>
      <c r="AW24" s="652"/>
      <c r="AX24" s="652"/>
      <c r="AY24" s="652"/>
      <c r="AZ24" s="652"/>
      <c r="BA24" s="652"/>
      <c r="BB24" s="652"/>
      <c r="BC24" s="652"/>
      <c r="BD24" s="652"/>
      <c r="BE24" s="652"/>
      <c r="BF24" s="653"/>
      <c r="BG24" s="636" t="s">
        <v>230</v>
      </c>
      <c r="BH24" s="637"/>
      <c r="BI24" s="637"/>
      <c r="BJ24" s="637"/>
      <c r="BK24" s="637"/>
      <c r="BL24" s="637"/>
      <c r="BM24" s="637"/>
      <c r="BN24" s="638"/>
      <c r="BO24" s="639" t="s">
        <v>130</v>
      </c>
      <c r="BP24" s="639"/>
      <c r="BQ24" s="639"/>
      <c r="BR24" s="639"/>
      <c r="BS24" s="640" t="s">
        <v>130</v>
      </c>
      <c r="BT24" s="640"/>
      <c r="BU24" s="640"/>
      <c r="BV24" s="640"/>
      <c r="BW24" s="640"/>
      <c r="BX24" s="640"/>
      <c r="BY24" s="640"/>
      <c r="BZ24" s="640"/>
      <c r="CA24" s="640"/>
      <c r="CB24" s="644"/>
      <c r="CD24" s="622" t="s">
        <v>293</v>
      </c>
      <c r="CE24" s="623"/>
      <c r="CF24" s="623"/>
      <c r="CG24" s="623"/>
      <c r="CH24" s="623"/>
      <c r="CI24" s="623"/>
      <c r="CJ24" s="623"/>
      <c r="CK24" s="623"/>
      <c r="CL24" s="623"/>
      <c r="CM24" s="623"/>
      <c r="CN24" s="623"/>
      <c r="CO24" s="623"/>
      <c r="CP24" s="623"/>
      <c r="CQ24" s="624"/>
      <c r="CR24" s="625">
        <v>8372717</v>
      </c>
      <c r="CS24" s="626"/>
      <c r="CT24" s="626"/>
      <c r="CU24" s="626"/>
      <c r="CV24" s="626"/>
      <c r="CW24" s="626"/>
      <c r="CX24" s="626"/>
      <c r="CY24" s="627"/>
      <c r="CZ24" s="630">
        <v>47.2</v>
      </c>
      <c r="DA24" s="631"/>
      <c r="DB24" s="631"/>
      <c r="DC24" s="647"/>
      <c r="DD24" s="671">
        <v>6171097</v>
      </c>
      <c r="DE24" s="626"/>
      <c r="DF24" s="626"/>
      <c r="DG24" s="626"/>
      <c r="DH24" s="626"/>
      <c r="DI24" s="626"/>
      <c r="DJ24" s="626"/>
      <c r="DK24" s="627"/>
      <c r="DL24" s="671">
        <v>6049450</v>
      </c>
      <c r="DM24" s="626"/>
      <c r="DN24" s="626"/>
      <c r="DO24" s="626"/>
      <c r="DP24" s="626"/>
      <c r="DQ24" s="626"/>
      <c r="DR24" s="626"/>
      <c r="DS24" s="626"/>
      <c r="DT24" s="626"/>
      <c r="DU24" s="626"/>
      <c r="DV24" s="627"/>
      <c r="DW24" s="630">
        <v>59.7</v>
      </c>
      <c r="DX24" s="631"/>
      <c r="DY24" s="631"/>
      <c r="DZ24" s="631"/>
      <c r="EA24" s="631"/>
      <c r="EB24" s="631"/>
      <c r="EC24" s="632"/>
    </row>
    <row r="25" spans="2:133" ht="11.25" customHeight="1" x14ac:dyDescent="0.2">
      <c r="B25" s="633" t="s">
        <v>294</v>
      </c>
      <c r="C25" s="634"/>
      <c r="D25" s="634"/>
      <c r="E25" s="634"/>
      <c r="F25" s="634"/>
      <c r="G25" s="634"/>
      <c r="H25" s="634"/>
      <c r="I25" s="634"/>
      <c r="J25" s="634"/>
      <c r="K25" s="634"/>
      <c r="L25" s="634"/>
      <c r="M25" s="634"/>
      <c r="N25" s="634"/>
      <c r="O25" s="634"/>
      <c r="P25" s="634"/>
      <c r="Q25" s="635"/>
      <c r="R25" s="636">
        <v>10703054</v>
      </c>
      <c r="S25" s="637"/>
      <c r="T25" s="637"/>
      <c r="U25" s="637"/>
      <c r="V25" s="637"/>
      <c r="W25" s="637"/>
      <c r="X25" s="637"/>
      <c r="Y25" s="638"/>
      <c r="Z25" s="639">
        <v>57.6</v>
      </c>
      <c r="AA25" s="639"/>
      <c r="AB25" s="639"/>
      <c r="AC25" s="639"/>
      <c r="AD25" s="640">
        <v>9941649</v>
      </c>
      <c r="AE25" s="640"/>
      <c r="AF25" s="640"/>
      <c r="AG25" s="640"/>
      <c r="AH25" s="640"/>
      <c r="AI25" s="640"/>
      <c r="AJ25" s="640"/>
      <c r="AK25" s="640"/>
      <c r="AL25" s="641">
        <v>99.7</v>
      </c>
      <c r="AM25" s="642"/>
      <c r="AN25" s="642"/>
      <c r="AO25" s="643"/>
      <c r="AP25" s="633" t="s">
        <v>295</v>
      </c>
      <c r="AQ25" s="652"/>
      <c r="AR25" s="652"/>
      <c r="AS25" s="652"/>
      <c r="AT25" s="652"/>
      <c r="AU25" s="652"/>
      <c r="AV25" s="652"/>
      <c r="AW25" s="652"/>
      <c r="AX25" s="652"/>
      <c r="AY25" s="652"/>
      <c r="AZ25" s="652"/>
      <c r="BA25" s="652"/>
      <c r="BB25" s="652"/>
      <c r="BC25" s="652"/>
      <c r="BD25" s="652"/>
      <c r="BE25" s="652"/>
      <c r="BF25" s="653"/>
      <c r="BG25" s="636" t="s">
        <v>230</v>
      </c>
      <c r="BH25" s="637"/>
      <c r="BI25" s="637"/>
      <c r="BJ25" s="637"/>
      <c r="BK25" s="637"/>
      <c r="BL25" s="637"/>
      <c r="BM25" s="637"/>
      <c r="BN25" s="638"/>
      <c r="BO25" s="639" t="s">
        <v>230</v>
      </c>
      <c r="BP25" s="639"/>
      <c r="BQ25" s="639"/>
      <c r="BR25" s="639"/>
      <c r="BS25" s="640" t="s">
        <v>230</v>
      </c>
      <c r="BT25" s="640"/>
      <c r="BU25" s="640"/>
      <c r="BV25" s="640"/>
      <c r="BW25" s="640"/>
      <c r="BX25" s="640"/>
      <c r="BY25" s="640"/>
      <c r="BZ25" s="640"/>
      <c r="CA25" s="640"/>
      <c r="CB25" s="644"/>
      <c r="CD25" s="633" t="s">
        <v>296</v>
      </c>
      <c r="CE25" s="634"/>
      <c r="CF25" s="634"/>
      <c r="CG25" s="634"/>
      <c r="CH25" s="634"/>
      <c r="CI25" s="634"/>
      <c r="CJ25" s="634"/>
      <c r="CK25" s="634"/>
      <c r="CL25" s="634"/>
      <c r="CM25" s="634"/>
      <c r="CN25" s="634"/>
      <c r="CO25" s="634"/>
      <c r="CP25" s="634"/>
      <c r="CQ25" s="635"/>
      <c r="CR25" s="636">
        <v>3510405</v>
      </c>
      <c r="CS25" s="668"/>
      <c r="CT25" s="668"/>
      <c r="CU25" s="668"/>
      <c r="CV25" s="668"/>
      <c r="CW25" s="668"/>
      <c r="CX25" s="668"/>
      <c r="CY25" s="669"/>
      <c r="CZ25" s="641">
        <v>19.8</v>
      </c>
      <c r="DA25" s="666"/>
      <c r="DB25" s="666"/>
      <c r="DC25" s="670"/>
      <c r="DD25" s="645">
        <v>3290682</v>
      </c>
      <c r="DE25" s="668"/>
      <c r="DF25" s="668"/>
      <c r="DG25" s="668"/>
      <c r="DH25" s="668"/>
      <c r="DI25" s="668"/>
      <c r="DJ25" s="668"/>
      <c r="DK25" s="669"/>
      <c r="DL25" s="645">
        <v>3279270</v>
      </c>
      <c r="DM25" s="668"/>
      <c r="DN25" s="668"/>
      <c r="DO25" s="668"/>
      <c r="DP25" s="668"/>
      <c r="DQ25" s="668"/>
      <c r="DR25" s="668"/>
      <c r="DS25" s="668"/>
      <c r="DT25" s="668"/>
      <c r="DU25" s="668"/>
      <c r="DV25" s="669"/>
      <c r="DW25" s="641">
        <v>32.4</v>
      </c>
      <c r="DX25" s="666"/>
      <c r="DY25" s="666"/>
      <c r="DZ25" s="666"/>
      <c r="EA25" s="666"/>
      <c r="EB25" s="666"/>
      <c r="EC25" s="667"/>
    </row>
    <row r="26" spans="2:133" ht="11.25" customHeight="1" x14ac:dyDescent="0.2">
      <c r="B26" s="633" t="s">
        <v>297</v>
      </c>
      <c r="C26" s="634"/>
      <c r="D26" s="634"/>
      <c r="E26" s="634"/>
      <c r="F26" s="634"/>
      <c r="G26" s="634"/>
      <c r="H26" s="634"/>
      <c r="I26" s="634"/>
      <c r="J26" s="634"/>
      <c r="K26" s="634"/>
      <c r="L26" s="634"/>
      <c r="M26" s="634"/>
      <c r="N26" s="634"/>
      <c r="O26" s="634"/>
      <c r="P26" s="634"/>
      <c r="Q26" s="635"/>
      <c r="R26" s="636">
        <v>3481</v>
      </c>
      <c r="S26" s="637"/>
      <c r="T26" s="637"/>
      <c r="U26" s="637"/>
      <c r="V26" s="637"/>
      <c r="W26" s="637"/>
      <c r="X26" s="637"/>
      <c r="Y26" s="638"/>
      <c r="Z26" s="639">
        <v>0</v>
      </c>
      <c r="AA26" s="639"/>
      <c r="AB26" s="639"/>
      <c r="AC26" s="639"/>
      <c r="AD26" s="640">
        <v>3481</v>
      </c>
      <c r="AE26" s="640"/>
      <c r="AF26" s="640"/>
      <c r="AG26" s="640"/>
      <c r="AH26" s="640"/>
      <c r="AI26" s="640"/>
      <c r="AJ26" s="640"/>
      <c r="AK26" s="640"/>
      <c r="AL26" s="641">
        <v>0</v>
      </c>
      <c r="AM26" s="642"/>
      <c r="AN26" s="642"/>
      <c r="AO26" s="643"/>
      <c r="AP26" s="633" t="s">
        <v>298</v>
      </c>
      <c r="AQ26" s="652"/>
      <c r="AR26" s="652"/>
      <c r="AS26" s="652"/>
      <c r="AT26" s="652"/>
      <c r="AU26" s="652"/>
      <c r="AV26" s="652"/>
      <c r="AW26" s="652"/>
      <c r="AX26" s="652"/>
      <c r="AY26" s="652"/>
      <c r="AZ26" s="652"/>
      <c r="BA26" s="652"/>
      <c r="BB26" s="652"/>
      <c r="BC26" s="652"/>
      <c r="BD26" s="652"/>
      <c r="BE26" s="652"/>
      <c r="BF26" s="653"/>
      <c r="BG26" s="636" t="s">
        <v>130</v>
      </c>
      <c r="BH26" s="637"/>
      <c r="BI26" s="637"/>
      <c r="BJ26" s="637"/>
      <c r="BK26" s="637"/>
      <c r="BL26" s="637"/>
      <c r="BM26" s="637"/>
      <c r="BN26" s="638"/>
      <c r="BO26" s="639" t="s">
        <v>130</v>
      </c>
      <c r="BP26" s="639"/>
      <c r="BQ26" s="639"/>
      <c r="BR26" s="639"/>
      <c r="BS26" s="640" t="s">
        <v>130</v>
      </c>
      <c r="BT26" s="640"/>
      <c r="BU26" s="640"/>
      <c r="BV26" s="640"/>
      <c r="BW26" s="640"/>
      <c r="BX26" s="640"/>
      <c r="BY26" s="640"/>
      <c r="BZ26" s="640"/>
      <c r="CA26" s="640"/>
      <c r="CB26" s="644"/>
      <c r="CD26" s="633" t="s">
        <v>299</v>
      </c>
      <c r="CE26" s="634"/>
      <c r="CF26" s="634"/>
      <c r="CG26" s="634"/>
      <c r="CH26" s="634"/>
      <c r="CI26" s="634"/>
      <c r="CJ26" s="634"/>
      <c r="CK26" s="634"/>
      <c r="CL26" s="634"/>
      <c r="CM26" s="634"/>
      <c r="CN26" s="634"/>
      <c r="CO26" s="634"/>
      <c r="CP26" s="634"/>
      <c r="CQ26" s="635"/>
      <c r="CR26" s="636">
        <v>2096729</v>
      </c>
      <c r="CS26" s="637"/>
      <c r="CT26" s="637"/>
      <c r="CU26" s="637"/>
      <c r="CV26" s="637"/>
      <c r="CW26" s="637"/>
      <c r="CX26" s="637"/>
      <c r="CY26" s="638"/>
      <c r="CZ26" s="641">
        <v>11.8</v>
      </c>
      <c r="DA26" s="666"/>
      <c r="DB26" s="666"/>
      <c r="DC26" s="670"/>
      <c r="DD26" s="645">
        <v>1953509</v>
      </c>
      <c r="DE26" s="637"/>
      <c r="DF26" s="637"/>
      <c r="DG26" s="637"/>
      <c r="DH26" s="637"/>
      <c r="DI26" s="637"/>
      <c r="DJ26" s="637"/>
      <c r="DK26" s="638"/>
      <c r="DL26" s="645" t="s">
        <v>130</v>
      </c>
      <c r="DM26" s="637"/>
      <c r="DN26" s="637"/>
      <c r="DO26" s="637"/>
      <c r="DP26" s="637"/>
      <c r="DQ26" s="637"/>
      <c r="DR26" s="637"/>
      <c r="DS26" s="637"/>
      <c r="DT26" s="637"/>
      <c r="DU26" s="637"/>
      <c r="DV26" s="638"/>
      <c r="DW26" s="641" t="s">
        <v>230</v>
      </c>
      <c r="DX26" s="666"/>
      <c r="DY26" s="666"/>
      <c r="DZ26" s="666"/>
      <c r="EA26" s="666"/>
      <c r="EB26" s="666"/>
      <c r="EC26" s="667"/>
    </row>
    <row r="27" spans="2:133" ht="11.25" customHeight="1" x14ac:dyDescent="0.2">
      <c r="B27" s="633" t="s">
        <v>300</v>
      </c>
      <c r="C27" s="634"/>
      <c r="D27" s="634"/>
      <c r="E27" s="634"/>
      <c r="F27" s="634"/>
      <c r="G27" s="634"/>
      <c r="H27" s="634"/>
      <c r="I27" s="634"/>
      <c r="J27" s="634"/>
      <c r="K27" s="634"/>
      <c r="L27" s="634"/>
      <c r="M27" s="634"/>
      <c r="N27" s="634"/>
      <c r="O27" s="634"/>
      <c r="P27" s="634"/>
      <c r="Q27" s="635"/>
      <c r="R27" s="636">
        <v>36493</v>
      </c>
      <c r="S27" s="637"/>
      <c r="T27" s="637"/>
      <c r="U27" s="637"/>
      <c r="V27" s="637"/>
      <c r="W27" s="637"/>
      <c r="X27" s="637"/>
      <c r="Y27" s="638"/>
      <c r="Z27" s="639">
        <v>0.2</v>
      </c>
      <c r="AA27" s="639"/>
      <c r="AB27" s="639"/>
      <c r="AC27" s="639"/>
      <c r="AD27" s="640" t="s">
        <v>230</v>
      </c>
      <c r="AE27" s="640"/>
      <c r="AF27" s="640"/>
      <c r="AG27" s="640"/>
      <c r="AH27" s="640"/>
      <c r="AI27" s="640"/>
      <c r="AJ27" s="640"/>
      <c r="AK27" s="640"/>
      <c r="AL27" s="641" t="s">
        <v>130</v>
      </c>
      <c r="AM27" s="642"/>
      <c r="AN27" s="642"/>
      <c r="AO27" s="643"/>
      <c r="AP27" s="633" t="s">
        <v>301</v>
      </c>
      <c r="AQ27" s="634"/>
      <c r="AR27" s="634"/>
      <c r="AS27" s="634"/>
      <c r="AT27" s="634"/>
      <c r="AU27" s="634"/>
      <c r="AV27" s="634"/>
      <c r="AW27" s="634"/>
      <c r="AX27" s="634"/>
      <c r="AY27" s="634"/>
      <c r="AZ27" s="634"/>
      <c r="BA27" s="634"/>
      <c r="BB27" s="634"/>
      <c r="BC27" s="634"/>
      <c r="BD27" s="634"/>
      <c r="BE27" s="634"/>
      <c r="BF27" s="635"/>
      <c r="BG27" s="636">
        <v>4484262</v>
      </c>
      <c r="BH27" s="637"/>
      <c r="BI27" s="637"/>
      <c r="BJ27" s="637"/>
      <c r="BK27" s="637"/>
      <c r="BL27" s="637"/>
      <c r="BM27" s="637"/>
      <c r="BN27" s="638"/>
      <c r="BO27" s="639">
        <v>100</v>
      </c>
      <c r="BP27" s="639"/>
      <c r="BQ27" s="639"/>
      <c r="BR27" s="639"/>
      <c r="BS27" s="640" t="s">
        <v>230</v>
      </c>
      <c r="BT27" s="640"/>
      <c r="BU27" s="640"/>
      <c r="BV27" s="640"/>
      <c r="BW27" s="640"/>
      <c r="BX27" s="640"/>
      <c r="BY27" s="640"/>
      <c r="BZ27" s="640"/>
      <c r="CA27" s="640"/>
      <c r="CB27" s="644"/>
      <c r="CD27" s="633" t="s">
        <v>302</v>
      </c>
      <c r="CE27" s="634"/>
      <c r="CF27" s="634"/>
      <c r="CG27" s="634"/>
      <c r="CH27" s="634"/>
      <c r="CI27" s="634"/>
      <c r="CJ27" s="634"/>
      <c r="CK27" s="634"/>
      <c r="CL27" s="634"/>
      <c r="CM27" s="634"/>
      <c r="CN27" s="634"/>
      <c r="CO27" s="634"/>
      <c r="CP27" s="634"/>
      <c r="CQ27" s="635"/>
      <c r="CR27" s="636">
        <v>2885287</v>
      </c>
      <c r="CS27" s="668"/>
      <c r="CT27" s="668"/>
      <c r="CU27" s="668"/>
      <c r="CV27" s="668"/>
      <c r="CW27" s="668"/>
      <c r="CX27" s="668"/>
      <c r="CY27" s="669"/>
      <c r="CZ27" s="641">
        <v>16.3</v>
      </c>
      <c r="DA27" s="666"/>
      <c r="DB27" s="666"/>
      <c r="DC27" s="670"/>
      <c r="DD27" s="645">
        <v>910636</v>
      </c>
      <c r="DE27" s="668"/>
      <c r="DF27" s="668"/>
      <c r="DG27" s="668"/>
      <c r="DH27" s="668"/>
      <c r="DI27" s="668"/>
      <c r="DJ27" s="668"/>
      <c r="DK27" s="669"/>
      <c r="DL27" s="645">
        <v>800401</v>
      </c>
      <c r="DM27" s="668"/>
      <c r="DN27" s="668"/>
      <c r="DO27" s="668"/>
      <c r="DP27" s="668"/>
      <c r="DQ27" s="668"/>
      <c r="DR27" s="668"/>
      <c r="DS27" s="668"/>
      <c r="DT27" s="668"/>
      <c r="DU27" s="668"/>
      <c r="DV27" s="669"/>
      <c r="DW27" s="641">
        <v>7.9</v>
      </c>
      <c r="DX27" s="666"/>
      <c r="DY27" s="666"/>
      <c r="DZ27" s="666"/>
      <c r="EA27" s="666"/>
      <c r="EB27" s="666"/>
      <c r="EC27" s="667"/>
    </row>
    <row r="28" spans="2:133" ht="11.25" customHeight="1" x14ac:dyDescent="0.2">
      <c r="B28" s="633" t="s">
        <v>303</v>
      </c>
      <c r="C28" s="634"/>
      <c r="D28" s="634"/>
      <c r="E28" s="634"/>
      <c r="F28" s="634"/>
      <c r="G28" s="634"/>
      <c r="H28" s="634"/>
      <c r="I28" s="634"/>
      <c r="J28" s="634"/>
      <c r="K28" s="634"/>
      <c r="L28" s="634"/>
      <c r="M28" s="634"/>
      <c r="N28" s="634"/>
      <c r="O28" s="634"/>
      <c r="P28" s="634"/>
      <c r="Q28" s="635"/>
      <c r="R28" s="636">
        <v>96833</v>
      </c>
      <c r="S28" s="637"/>
      <c r="T28" s="637"/>
      <c r="U28" s="637"/>
      <c r="V28" s="637"/>
      <c r="W28" s="637"/>
      <c r="X28" s="637"/>
      <c r="Y28" s="638"/>
      <c r="Z28" s="639">
        <v>0.5</v>
      </c>
      <c r="AA28" s="639"/>
      <c r="AB28" s="639"/>
      <c r="AC28" s="639"/>
      <c r="AD28" s="640">
        <v>14937</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304</v>
      </c>
      <c r="CE28" s="634"/>
      <c r="CF28" s="634"/>
      <c r="CG28" s="634"/>
      <c r="CH28" s="634"/>
      <c r="CI28" s="634"/>
      <c r="CJ28" s="634"/>
      <c r="CK28" s="634"/>
      <c r="CL28" s="634"/>
      <c r="CM28" s="634"/>
      <c r="CN28" s="634"/>
      <c r="CO28" s="634"/>
      <c r="CP28" s="634"/>
      <c r="CQ28" s="635"/>
      <c r="CR28" s="636">
        <v>1977025</v>
      </c>
      <c r="CS28" s="637"/>
      <c r="CT28" s="637"/>
      <c r="CU28" s="637"/>
      <c r="CV28" s="637"/>
      <c r="CW28" s="637"/>
      <c r="CX28" s="637"/>
      <c r="CY28" s="638"/>
      <c r="CZ28" s="641">
        <v>11.1</v>
      </c>
      <c r="DA28" s="666"/>
      <c r="DB28" s="666"/>
      <c r="DC28" s="670"/>
      <c r="DD28" s="645">
        <v>1969779</v>
      </c>
      <c r="DE28" s="637"/>
      <c r="DF28" s="637"/>
      <c r="DG28" s="637"/>
      <c r="DH28" s="637"/>
      <c r="DI28" s="637"/>
      <c r="DJ28" s="637"/>
      <c r="DK28" s="638"/>
      <c r="DL28" s="645">
        <v>1969779</v>
      </c>
      <c r="DM28" s="637"/>
      <c r="DN28" s="637"/>
      <c r="DO28" s="637"/>
      <c r="DP28" s="637"/>
      <c r="DQ28" s="637"/>
      <c r="DR28" s="637"/>
      <c r="DS28" s="637"/>
      <c r="DT28" s="637"/>
      <c r="DU28" s="637"/>
      <c r="DV28" s="638"/>
      <c r="DW28" s="641">
        <v>19.399999999999999</v>
      </c>
      <c r="DX28" s="666"/>
      <c r="DY28" s="666"/>
      <c r="DZ28" s="666"/>
      <c r="EA28" s="666"/>
      <c r="EB28" s="666"/>
      <c r="EC28" s="667"/>
    </row>
    <row r="29" spans="2:133" ht="11.25" customHeight="1" x14ac:dyDescent="0.2">
      <c r="B29" s="633" t="s">
        <v>305</v>
      </c>
      <c r="C29" s="634"/>
      <c r="D29" s="634"/>
      <c r="E29" s="634"/>
      <c r="F29" s="634"/>
      <c r="G29" s="634"/>
      <c r="H29" s="634"/>
      <c r="I29" s="634"/>
      <c r="J29" s="634"/>
      <c r="K29" s="634"/>
      <c r="L29" s="634"/>
      <c r="M29" s="634"/>
      <c r="N29" s="634"/>
      <c r="O29" s="634"/>
      <c r="P29" s="634"/>
      <c r="Q29" s="635"/>
      <c r="R29" s="636">
        <v>254705</v>
      </c>
      <c r="S29" s="637"/>
      <c r="T29" s="637"/>
      <c r="U29" s="637"/>
      <c r="V29" s="637"/>
      <c r="W29" s="637"/>
      <c r="X29" s="637"/>
      <c r="Y29" s="638"/>
      <c r="Z29" s="639">
        <v>1.4</v>
      </c>
      <c r="AA29" s="639"/>
      <c r="AB29" s="639"/>
      <c r="AC29" s="639"/>
      <c r="AD29" s="640">
        <v>6</v>
      </c>
      <c r="AE29" s="640"/>
      <c r="AF29" s="640"/>
      <c r="AG29" s="640"/>
      <c r="AH29" s="640"/>
      <c r="AI29" s="640"/>
      <c r="AJ29" s="640"/>
      <c r="AK29" s="640"/>
      <c r="AL29" s="641">
        <v>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306</v>
      </c>
      <c r="CE29" s="673"/>
      <c r="CF29" s="633" t="s">
        <v>72</v>
      </c>
      <c r="CG29" s="634"/>
      <c r="CH29" s="634"/>
      <c r="CI29" s="634"/>
      <c r="CJ29" s="634"/>
      <c r="CK29" s="634"/>
      <c r="CL29" s="634"/>
      <c r="CM29" s="634"/>
      <c r="CN29" s="634"/>
      <c r="CO29" s="634"/>
      <c r="CP29" s="634"/>
      <c r="CQ29" s="635"/>
      <c r="CR29" s="636">
        <v>1977025</v>
      </c>
      <c r="CS29" s="668"/>
      <c r="CT29" s="668"/>
      <c r="CU29" s="668"/>
      <c r="CV29" s="668"/>
      <c r="CW29" s="668"/>
      <c r="CX29" s="668"/>
      <c r="CY29" s="669"/>
      <c r="CZ29" s="641">
        <v>11.1</v>
      </c>
      <c r="DA29" s="666"/>
      <c r="DB29" s="666"/>
      <c r="DC29" s="670"/>
      <c r="DD29" s="645">
        <v>1969779</v>
      </c>
      <c r="DE29" s="668"/>
      <c r="DF29" s="668"/>
      <c r="DG29" s="668"/>
      <c r="DH29" s="668"/>
      <c r="DI29" s="668"/>
      <c r="DJ29" s="668"/>
      <c r="DK29" s="669"/>
      <c r="DL29" s="645">
        <v>1969779</v>
      </c>
      <c r="DM29" s="668"/>
      <c r="DN29" s="668"/>
      <c r="DO29" s="668"/>
      <c r="DP29" s="668"/>
      <c r="DQ29" s="668"/>
      <c r="DR29" s="668"/>
      <c r="DS29" s="668"/>
      <c r="DT29" s="668"/>
      <c r="DU29" s="668"/>
      <c r="DV29" s="669"/>
      <c r="DW29" s="641">
        <v>19.399999999999999</v>
      </c>
      <c r="DX29" s="666"/>
      <c r="DY29" s="666"/>
      <c r="DZ29" s="666"/>
      <c r="EA29" s="666"/>
      <c r="EB29" s="666"/>
      <c r="EC29" s="667"/>
    </row>
    <row r="30" spans="2:133" ht="11.25" customHeight="1" x14ac:dyDescent="0.2">
      <c r="B30" s="633" t="s">
        <v>307</v>
      </c>
      <c r="C30" s="634"/>
      <c r="D30" s="634"/>
      <c r="E30" s="634"/>
      <c r="F30" s="634"/>
      <c r="G30" s="634"/>
      <c r="H30" s="634"/>
      <c r="I30" s="634"/>
      <c r="J30" s="634"/>
      <c r="K30" s="634"/>
      <c r="L30" s="634"/>
      <c r="M30" s="634"/>
      <c r="N30" s="634"/>
      <c r="O30" s="634"/>
      <c r="P30" s="634"/>
      <c r="Q30" s="635"/>
      <c r="R30" s="636">
        <v>2637492</v>
      </c>
      <c r="S30" s="637"/>
      <c r="T30" s="637"/>
      <c r="U30" s="637"/>
      <c r="V30" s="637"/>
      <c r="W30" s="637"/>
      <c r="X30" s="637"/>
      <c r="Y30" s="638"/>
      <c r="Z30" s="639">
        <v>14.2</v>
      </c>
      <c r="AA30" s="639"/>
      <c r="AB30" s="639"/>
      <c r="AC30" s="639"/>
      <c r="AD30" s="640" t="s">
        <v>130</v>
      </c>
      <c r="AE30" s="640"/>
      <c r="AF30" s="640"/>
      <c r="AG30" s="640"/>
      <c r="AH30" s="640"/>
      <c r="AI30" s="640"/>
      <c r="AJ30" s="640"/>
      <c r="AK30" s="640"/>
      <c r="AL30" s="641" t="s">
        <v>230</v>
      </c>
      <c r="AM30" s="642"/>
      <c r="AN30" s="642"/>
      <c r="AO30" s="643"/>
      <c r="AP30" s="618" t="s">
        <v>224</v>
      </c>
      <c r="AQ30" s="619"/>
      <c r="AR30" s="619"/>
      <c r="AS30" s="619"/>
      <c r="AT30" s="619"/>
      <c r="AU30" s="619"/>
      <c r="AV30" s="619"/>
      <c r="AW30" s="619"/>
      <c r="AX30" s="619"/>
      <c r="AY30" s="619"/>
      <c r="AZ30" s="619"/>
      <c r="BA30" s="619"/>
      <c r="BB30" s="619"/>
      <c r="BC30" s="619"/>
      <c r="BD30" s="619"/>
      <c r="BE30" s="619"/>
      <c r="BF30" s="620"/>
      <c r="BG30" s="618" t="s">
        <v>308</v>
      </c>
      <c r="BH30" s="678"/>
      <c r="BI30" s="678"/>
      <c r="BJ30" s="678"/>
      <c r="BK30" s="678"/>
      <c r="BL30" s="678"/>
      <c r="BM30" s="678"/>
      <c r="BN30" s="678"/>
      <c r="BO30" s="678"/>
      <c r="BP30" s="678"/>
      <c r="BQ30" s="679"/>
      <c r="BR30" s="618" t="s">
        <v>309</v>
      </c>
      <c r="BS30" s="678"/>
      <c r="BT30" s="678"/>
      <c r="BU30" s="678"/>
      <c r="BV30" s="678"/>
      <c r="BW30" s="678"/>
      <c r="BX30" s="678"/>
      <c r="BY30" s="678"/>
      <c r="BZ30" s="678"/>
      <c r="CA30" s="678"/>
      <c r="CB30" s="679"/>
      <c r="CD30" s="674"/>
      <c r="CE30" s="675"/>
      <c r="CF30" s="633" t="s">
        <v>310</v>
      </c>
      <c r="CG30" s="634"/>
      <c r="CH30" s="634"/>
      <c r="CI30" s="634"/>
      <c r="CJ30" s="634"/>
      <c r="CK30" s="634"/>
      <c r="CL30" s="634"/>
      <c r="CM30" s="634"/>
      <c r="CN30" s="634"/>
      <c r="CO30" s="634"/>
      <c r="CP30" s="634"/>
      <c r="CQ30" s="635"/>
      <c r="CR30" s="636">
        <v>1901179</v>
      </c>
      <c r="CS30" s="637"/>
      <c r="CT30" s="637"/>
      <c r="CU30" s="637"/>
      <c r="CV30" s="637"/>
      <c r="CW30" s="637"/>
      <c r="CX30" s="637"/>
      <c r="CY30" s="638"/>
      <c r="CZ30" s="641">
        <v>10.7</v>
      </c>
      <c r="DA30" s="666"/>
      <c r="DB30" s="666"/>
      <c r="DC30" s="670"/>
      <c r="DD30" s="645">
        <v>1894445</v>
      </c>
      <c r="DE30" s="637"/>
      <c r="DF30" s="637"/>
      <c r="DG30" s="637"/>
      <c r="DH30" s="637"/>
      <c r="DI30" s="637"/>
      <c r="DJ30" s="637"/>
      <c r="DK30" s="638"/>
      <c r="DL30" s="645">
        <v>1894445</v>
      </c>
      <c r="DM30" s="637"/>
      <c r="DN30" s="637"/>
      <c r="DO30" s="637"/>
      <c r="DP30" s="637"/>
      <c r="DQ30" s="637"/>
      <c r="DR30" s="637"/>
      <c r="DS30" s="637"/>
      <c r="DT30" s="637"/>
      <c r="DU30" s="637"/>
      <c r="DV30" s="638"/>
      <c r="DW30" s="641">
        <v>18.7</v>
      </c>
      <c r="DX30" s="666"/>
      <c r="DY30" s="666"/>
      <c r="DZ30" s="666"/>
      <c r="EA30" s="666"/>
      <c r="EB30" s="666"/>
      <c r="EC30" s="667"/>
    </row>
    <row r="31" spans="2:133" ht="11.25" customHeight="1" x14ac:dyDescent="0.2">
      <c r="B31" s="649" t="s">
        <v>311</v>
      </c>
      <c r="C31" s="650"/>
      <c r="D31" s="650"/>
      <c r="E31" s="650"/>
      <c r="F31" s="650"/>
      <c r="G31" s="650"/>
      <c r="H31" s="650"/>
      <c r="I31" s="650"/>
      <c r="J31" s="650"/>
      <c r="K31" s="650"/>
      <c r="L31" s="650"/>
      <c r="M31" s="650"/>
      <c r="N31" s="650"/>
      <c r="O31" s="650"/>
      <c r="P31" s="650"/>
      <c r="Q31" s="651"/>
      <c r="R31" s="636" t="s">
        <v>130</v>
      </c>
      <c r="S31" s="637"/>
      <c r="T31" s="637"/>
      <c r="U31" s="637"/>
      <c r="V31" s="637"/>
      <c r="W31" s="637"/>
      <c r="X31" s="637"/>
      <c r="Y31" s="638"/>
      <c r="Z31" s="639" t="s">
        <v>130</v>
      </c>
      <c r="AA31" s="639"/>
      <c r="AB31" s="639"/>
      <c r="AC31" s="639"/>
      <c r="AD31" s="640" t="s">
        <v>130</v>
      </c>
      <c r="AE31" s="640"/>
      <c r="AF31" s="640"/>
      <c r="AG31" s="640"/>
      <c r="AH31" s="640"/>
      <c r="AI31" s="640"/>
      <c r="AJ31" s="640"/>
      <c r="AK31" s="640"/>
      <c r="AL31" s="641" t="s">
        <v>130</v>
      </c>
      <c r="AM31" s="642"/>
      <c r="AN31" s="642"/>
      <c r="AO31" s="643"/>
      <c r="AP31" s="682" t="s">
        <v>312</v>
      </c>
      <c r="AQ31" s="683"/>
      <c r="AR31" s="683"/>
      <c r="AS31" s="683"/>
      <c r="AT31" s="688" t="s">
        <v>313</v>
      </c>
      <c r="AU31" s="203"/>
      <c r="AV31" s="203"/>
      <c r="AW31" s="203"/>
      <c r="AX31" s="622" t="s">
        <v>187</v>
      </c>
      <c r="AY31" s="623"/>
      <c r="AZ31" s="623"/>
      <c r="BA31" s="623"/>
      <c r="BB31" s="623"/>
      <c r="BC31" s="623"/>
      <c r="BD31" s="623"/>
      <c r="BE31" s="623"/>
      <c r="BF31" s="624"/>
      <c r="BG31" s="692">
        <v>98.6</v>
      </c>
      <c r="BH31" s="680"/>
      <c r="BI31" s="680"/>
      <c r="BJ31" s="680"/>
      <c r="BK31" s="680"/>
      <c r="BL31" s="680"/>
      <c r="BM31" s="631">
        <v>95</v>
      </c>
      <c r="BN31" s="680"/>
      <c r="BO31" s="680"/>
      <c r="BP31" s="680"/>
      <c r="BQ31" s="681"/>
      <c r="BR31" s="692">
        <v>98.7</v>
      </c>
      <c r="BS31" s="680"/>
      <c r="BT31" s="680"/>
      <c r="BU31" s="680"/>
      <c r="BV31" s="680"/>
      <c r="BW31" s="680"/>
      <c r="BX31" s="631">
        <v>94.5</v>
      </c>
      <c r="BY31" s="680"/>
      <c r="BZ31" s="680"/>
      <c r="CA31" s="680"/>
      <c r="CB31" s="681"/>
      <c r="CD31" s="674"/>
      <c r="CE31" s="675"/>
      <c r="CF31" s="633" t="s">
        <v>314</v>
      </c>
      <c r="CG31" s="634"/>
      <c r="CH31" s="634"/>
      <c r="CI31" s="634"/>
      <c r="CJ31" s="634"/>
      <c r="CK31" s="634"/>
      <c r="CL31" s="634"/>
      <c r="CM31" s="634"/>
      <c r="CN31" s="634"/>
      <c r="CO31" s="634"/>
      <c r="CP31" s="634"/>
      <c r="CQ31" s="635"/>
      <c r="CR31" s="636">
        <v>75846</v>
      </c>
      <c r="CS31" s="668"/>
      <c r="CT31" s="668"/>
      <c r="CU31" s="668"/>
      <c r="CV31" s="668"/>
      <c r="CW31" s="668"/>
      <c r="CX31" s="668"/>
      <c r="CY31" s="669"/>
      <c r="CZ31" s="641">
        <v>0.4</v>
      </c>
      <c r="DA31" s="666"/>
      <c r="DB31" s="666"/>
      <c r="DC31" s="670"/>
      <c r="DD31" s="645">
        <v>75334</v>
      </c>
      <c r="DE31" s="668"/>
      <c r="DF31" s="668"/>
      <c r="DG31" s="668"/>
      <c r="DH31" s="668"/>
      <c r="DI31" s="668"/>
      <c r="DJ31" s="668"/>
      <c r="DK31" s="669"/>
      <c r="DL31" s="645">
        <v>75334</v>
      </c>
      <c r="DM31" s="668"/>
      <c r="DN31" s="668"/>
      <c r="DO31" s="668"/>
      <c r="DP31" s="668"/>
      <c r="DQ31" s="668"/>
      <c r="DR31" s="668"/>
      <c r="DS31" s="668"/>
      <c r="DT31" s="668"/>
      <c r="DU31" s="668"/>
      <c r="DV31" s="669"/>
      <c r="DW31" s="641">
        <v>0.7</v>
      </c>
      <c r="DX31" s="666"/>
      <c r="DY31" s="666"/>
      <c r="DZ31" s="666"/>
      <c r="EA31" s="666"/>
      <c r="EB31" s="666"/>
      <c r="EC31" s="667"/>
    </row>
    <row r="32" spans="2:133" ht="11.25" customHeight="1" x14ac:dyDescent="0.2">
      <c r="B32" s="633" t="s">
        <v>315</v>
      </c>
      <c r="C32" s="634"/>
      <c r="D32" s="634"/>
      <c r="E32" s="634"/>
      <c r="F32" s="634"/>
      <c r="G32" s="634"/>
      <c r="H32" s="634"/>
      <c r="I32" s="634"/>
      <c r="J32" s="634"/>
      <c r="K32" s="634"/>
      <c r="L32" s="634"/>
      <c r="M32" s="634"/>
      <c r="N32" s="634"/>
      <c r="O32" s="634"/>
      <c r="P32" s="634"/>
      <c r="Q32" s="635"/>
      <c r="R32" s="636">
        <v>1026576</v>
      </c>
      <c r="S32" s="637"/>
      <c r="T32" s="637"/>
      <c r="U32" s="637"/>
      <c r="V32" s="637"/>
      <c r="W32" s="637"/>
      <c r="X32" s="637"/>
      <c r="Y32" s="638"/>
      <c r="Z32" s="639">
        <v>5.5</v>
      </c>
      <c r="AA32" s="639"/>
      <c r="AB32" s="639"/>
      <c r="AC32" s="639"/>
      <c r="AD32" s="640" t="s">
        <v>130</v>
      </c>
      <c r="AE32" s="640"/>
      <c r="AF32" s="640"/>
      <c r="AG32" s="640"/>
      <c r="AH32" s="640"/>
      <c r="AI32" s="640"/>
      <c r="AJ32" s="640"/>
      <c r="AK32" s="640"/>
      <c r="AL32" s="641" t="s">
        <v>130</v>
      </c>
      <c r="AM32" s="642"/>
      <c r="AN32" s="642"/>
      <c r="AO32" s="643"/>
      <c r="AP32" s="684"/>
      <c r="AQ32" s="685"/>
      <c r="AR32" s="685"/>
      <c r="AS32" s="685"/>
      <c r="AT32" s="689"/>
      <c r="AU32" s="199" t="s">
        <v>316</v>
      </c>
      <c r="AX32" s="633" t="s">
        <v>317</v>
      </c>
      <c r="AY32" s="634"/>
      <c r="AZ32" s="634"/>
      <c r="BA32" s="634"/>
      <c r="BB32" s="634"/>
      <c r="BC32" s="634"/>
      <c r="BD32" s="634"/>
      <c r="BE32" s="634"/>
      <c r="BF32" s="635"/>
      <c r="BG32" s="693">
        <v>98.3</v>
      </c>
      <c r="BH32" s="668"/>
      <c r="BI32" s="668"/>
      <c r="BJ32" s="668"/>
      <c r="BK32" s="668"/>
      <c r="BL32" s="668"/>
      <c r="BM32" s="642">
        <v>94.5</v>
      </c>
      <c r="BN32" s="668"/>
      <c r="BO32" s="668"/>
      <c r="BP32" s="668"/>
      <c r="BQ32" s="691"/>
      <c r="BR32" s="693">
        <v>98.6</v>
      </c>
      <c r="BS32" s="668"/>
      <c r="BT32" s="668"/>
      <c r="BU32" s="668"/>
      <c r="BV32" s="668"/>
      <c r="BW32" s="668"/>
      <c r="BX32" s="642">
        <v>94.3</v>
      </c>
      <c r="BY32" s="668"/>
      <c r="BZ32" s="668"/>
      <c r="CA32" s="668"/>
      <c r="CB32" s="691"/>
      <c r="CD32" s="676"/>
      <c r="CE32" s="677"/>
      <c r="CF32" s="633" t="s">
        <v>318</v>
      </c>
      <c r="CG32" s="634"/>
      <c r="CH32" s="634"/>
      <c r="CI32" s="634"/>
      <c r="CJ32" s="634"/>
      <c r="CK32" s="634"/>
      <c r="CL32" s="634"/>
      <c r="CM32" s="634"/>
      <c r="CN32" s="634"/>
      <c r="CO32" s="634"/>
      <c r="CP32" s="634"/>
      <c r="CQ32" s="635"/>
      <c r="CR32" s="636" t="s">
        <v>130</v>
      </c>
      <c r="CS32" s="637"/>
      <c r="CT32" s="637"/>
      <c r="CU32" s="637"/>
      <c r="CV32" s="637"/>
      <c r="CW32" s="637"/>
      <c r="CX32" s="637"/>
      <c r="CY32" s="638"/>
      <c r="CZ32" s="641" t="s">
        <v>230</v>
      </c>
      <c r="DA32" s="666"/>
      <c r="DB32" s="666"/>
      <c r="DC32" s="670"/>
      <c r="DD32" s="645" t="s">
        <v>230</v>
      </c>
      <c r="DE32" s="637"/>
      <c r="DF32" s="637"/>
      <c r="DG32" s="637"/>
      <c r="DH32" s="637"/>
      <c r="DI32" s="637"/>
      <c r="DJ32" s="637"/>
      <c r="DK32" s="638"/>
      <c r="DL32" s="645" t="s">
        <v>130</v>
      </c>
      <c r="DM32" s="637"/>
      <c r="DN32" s="637"/>
      <c r="DO32" s="637"/>
      <c r="DP32" s="637"/>
      <c r="DQ32" s="637"/>
      <c r="DR32" s="637"/>
      <c r="DS32" s="637"/>
      <c r="DT32" s="637"/>
      <c r="DU32" s="637"/>
      <c r="DV32" s="638"/>
      <c r="DW32" s="641" t="s">
        <v>130</v>
      </c>
      <c r="DX32" s="666"/>
      <c r="DY32" s="666"/>
      <c r="DZ32" s="666"/>
      <c r="EA32" s="666"/>
      <c r="EB32" s="666"/>
      <c r="EC32" s="667"/>
    </row>
    <row r="33" spans="2:133" ht="11.25" customHeight="1" x14ac:dyDescent="0.2">
      <c r="B33" s="633" t="s">
        <v>319</v>
      </c>
      <c r="C33" s="634"/>
      <c r="D33" s="634"/>
      <c r="E33" s="634"/>
      <c r="F33" s="634"/>
      <c r="G33" s="634"/>
      <c r="H33" s="634"/>
      <c r="I33" s="634"/>
      <c r="J33" s="634"/>
      <c r="K33" s="634"/>
      <c r="L33" s="634"/>
      <c r="M33" s="634"/>
      <c r="N33" s="634"/>
      <c r="O33" s="634"/>
      <c r="P33" s="634"/>
      <c r="Q33" s="635"/>
      <c r="R33" s="636">
        <v>23298</v>
      </c>
      <c r="S33" s="637"/>
      <c r="T33" s="637"/>
      <c r="U33" s="637"/>
      <c r="V33" s="637"/>
      <c r="W33" s="637"/>
      <c r="X33" s="637"/>
      <c r="Y33" s="638"/>
      <c r="Z33" s="639">
        <v>0.1</v>
      </c>
      <c r="AA33" s="639"/>
      <c r="AB33" s="639"/>
      <c r="AC33" s="639"/>
      <c r="AD33" s="640">
        <v>1420</v>
      </c>
      <c r="AE33" s="640"/>
      <c r="AF33" s="640"/>
      <c r="AG33" s="640"/>
      <c r="AH33" s="640"/>
      <c r="AI33" s="640"/>
      <c r="AJ33" s="640"/>
      <c r="AK33" s="640"/>
      <c r="AL33" s="641">
        <v>0</v>
      </c>
      <c r="AM33" s="642"/>
      <c r="AN33" s="642"/>
      <c r="AO33" s="643"/>
      <c r="AP33" s="686"/>
      <c r="AQ33" s="687"/>
      <c r="AR33" s="687"/>
      <c r="AS33" s="687"/>
      <c r="AT33" s="690"/>
      <c r="AU33" s="204"/>
      <c r="AV33" s="204"/>
      <c r="AW33" s="204"/>
      <c r="AX33" s="657" t="s">
        <v>320</v>
      </c>
      <c r="AY33" s="658"/>
      <c r="AZ33" s="658"/>
      <c r="BA33" s="658"/>
      <c r="BB33" s="658"/>
      <c r="BC33" s="658"/>
      <c r="BD33" s="658"/>
      <c r="BE33" s="658"/>
      <c r="BF33" s="659"/>
      <c r="BG33" s="694">
        <v>98.7</v>
      </c>
      <c r="BH33" s="695"/>
      <c r="BI33" s="695"/>
      <c r="BJ33" s="695"/>
      <c r="BK33" s="695"/>
      <c r="BL33" s="695"/>
      <c r="BM33" s="696">
        <v>95</v>
      </c>
      <c r="BN33" s="695"/>
      <c r="BO33" s="695"/>
      <c r="BP33" s="695"/>
      <c r="BQ33" s="697"/>
      <c r="BR33" s="694">
        <v>98.7</v>
      </c>
      <c r="BS33" s="695"/>
      <c r="BT33" s="695"/>
      <c r="BU33" s="695"/>
      <c r="BV33" s="695"/>
      <c r="BW33" s="695"/>
      <c r="BX33" s="696">
        <v>94.2</v>
      </c>
      <c r="BY33" s="695"/>
      <c r="BZ33" s="695"/>
      <c r="CA33" s="695"/>
      <c r="CB33" s="697"/>
      <c r="CD33" s="633" t="s">
        <v>321</v>
      </c>
      <c r="CE33" s="634"/>
      <c r="CF33" s="634"/>
      <c r="CG33" s="634"/>
      <c r="CH33" s="634"/>
      <c r="CI33" s="634"/>
      <c r="CJ33" s="634"/>
      <c r="CK33" s="634"/>
      <c r="CL33" s="634"/>
      <c r="CM33" s="634"/>
      <c r="CN33" s="634"/>
      <c r="CO33" s="634"/>
      <c r="CP33" s="634"/>
      <c r="CQ33" s="635"/>
      <c r="CR33" s="636">
        <v>7888588</v>
      </c>
      <c r="CS33" s="668"/>
      <c r="CT33" s="668"/>
      <c r="CU33" s="668"/>
      <c r="CV33" s="668"/>
      <c r="CW33" s="668"/>
      <c r="CX33" s="668"/>
      <c r="CY33" s="669"/>
      <c r="CZ33" s="641">
        <v>44.5</v>
      </c>
      <c r="DA33" s="666"/>
      <c r="DB33" s="666"/>
      <c r="DC33" s="670"/>
      <c r="DD33" s="645">
        <v>5549439</v>
      </c>
      <c r="DE33" s="668"/>
      <c r="DF33" s="668"/>
      <c r="DG33" s="668"/>
      <c r="DH33" s="668"/>
      <c r="DI33" s="668"/>
      <c r="DJ33" s="668"/>
      <c r="DK33" s="669"/>
      <c r="DL33" s="645">
        <v>3950342</v>
      </c>
      <c r="DM33" s="668"/>
      <c r="DN33" s="668"/>
      <c r="DO33" s="668"/>
      <c r="DP33" s="668"/>
      <c r="DQ33" s="668"/>
      <c r="DR33" s="668"/>
      <c r="DS33" s="668"/>
      <c r="DT33" s="668"/>
      <c r="DU33" s="668"/>
      <c r="DV33" s="669"/>
      <c r="DW33" s="641">
        <v>39</v>
      </c>
      <c r="DX33" s="666"/>
      <c r="DY33" s="666"/>
      <c r="DZ33" s="666"/>
      <c r="EA33" s="666"/>
      <c r="EB33" s="666"/>
      <c r="EC33" s="667"/>
    </row>
    <row r="34" spans="2:133" ht="11.25" customHeight="1" x14ac:dyDescent="0.2">
      <c r="B34" s="633" t="s">
        <v>322</v>
      </c>
      <c r="C34" s="634"/>
      <c r="D34" s="634"/>
      <c r="E34" s="634"/>
      <c r="F34" s="634"/>
      <c r="G34" s="634"/>
      <c r="H34" s="634"/>
      <c r="I34" s="634"/>
      <c r="J34" s="634"/>
      <c r="K34" s="634"/>
      <c r="L34" s="634"/>
      <c r="M34" s="634"/>
      <c r="N34" s="634"/>
      <c r="O34" s="634"/>
      <c r="P34" s="634"/>
      <c r="Q34" s="635"/>
      <c r="R34" s="636">
        <v>448646</v>
      </c>
      <c r="S34" s="637"/>
      <c r="T34" s="637"/>
      <c r="U34" s="637"/>
      <c r="V34" s="637"/>
      <c r="W34" s="637"/>
      <c r="X34" s="637"/>
      <c r="Y34" s="638"/>
      <c r="Z34" s="639">
        <v>2.4</v>
      </c>
      <c r="AA34" s="639"/>
      <c r="AB34" s="639"/>
      <c r="AC34" s="639"/>
      <c r="AD34" s="640" t="s">
        <v>130</v>
      </c>
      <c r="AE34" s="640"/>
      <c r="AF34" s="640"/>
      <c r="AG34" s="640"/>
      <c r="AH34" s="640"/>
      <c r="AI34" s="640"/>
      <c r="AJ34" s="640"/>
      <c r="AK34" s="640"/>
      <c r="AL34" s="641" t="s">
        <v>230</v>
      </c>
      <c r="AM34" s="642"/>
      <c r="AN34" s="642"/>
      <c r="AO34" s="643"/>
      <c r="AP34" s="205"/>
      <c r="AQ34" s="206"/>
      <c r="AS34" s="203"/>
      <c r="AT34" s="203"/>
      <c r="AU34" s="203"/>
      <c r="AV34" s="203"/>
      <c r="AW34" s="203"/>
      <c r="AX34" s="203"/>
      <c r="AY34" s="203"/>
      <c r="AZ34" s="203"/>
      <c r="BA34" s="203"/>
      <c r="BB34" s="203"/>
      <c r="BC34" s="203"/>
      <c r="BD34" s="203"/>
      <c r="BE34" s="203"/>
      <c r="BF34" s="203"/>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D34" s="633" t="s">
        <v>323</v>
      </c>
      <c r="CE34" s="634"/>
      <c r="CF34" s="634"/>
      <c r="CG34" s="634"/>
      <c r="CH34" s="634"/>
      <c r="CI34" s="634"/>
      <c r="CJ34" s="634"/>
      <c r="CK34" s="634"/>
      <c r="CL34" s="634"/>
      <c r="CM34" s="634"/>
      <c r="CN34" s="634"/>
      <c r="CO34" s="634"/>
      <c r="CP34" s="634"/>
      <c r="CQ34" s="635"/>
      <c r="CR34" s="636">
        <v>2906556</v>
      </c>
      <c r="CS34" s="637"/>
      <c r="CT34" s="637"/>
      <c r="CU34" s="637"/>
      <c r="CV34" s="637"/>
      <c r="CW34" s="637"/>
      <c r="CX34" s="637"/>
      <c r="CY34" s="638"/>
      <c r="CZ34" s="641">
        <v>16.399999999999999</v>
      </c>
      <c r="DA34" s="666"/>
      <c r="DB34" s="666"/>
      <c r="DC34" s="670"/>
      <c r="DD34" s="645">
        <v>1872757</v>
      </c>
      <c r="DE34" s="637"/>
      <c r="DF34" s="637"/>
      <c r="DG34" s="637"/>
      <c r="DH34" s="637"/>
      <c r="DI34" s="637"/>
      <c r="DJ34" s="637"/>
      <c r="DK34" s="638"/>
      <c r="DL34" s="645">
        <v>1440114</v>
      </c>
      <c r="DM34" s="637"/>
      <c r="DN34" s="637"/>
      <c r="DO34" s="637"/>
      <c r="DP34" s="637"/>
      <c r="DQ34" s="637"/>
      <c r="DR34" s="637"/>
      <c r="DS34" s="637"/>
      <c r="DT34" s="637"/>
      <c r="DU34" s="637"/>
      <c r="DV34" s="638"/>
      <c r="DW34" s="641">
        <v>14.2</v>
      </c>
      <c r="DX34" s="666"/>
      <c r="DY34" s="666"/>
      <c r="DZ34" s="666"/>
      <c r="EA34" s="666"/>
      <c r="EB34" s="666"/>
      <c r="EC34" s="667"/>
    </row>
    <row r="35" spans="2:133" ht="11.25" customHeight="1" x14ac:dyDescent="0.2">
      <c r="B35" s="633" t="s">
        <v>324</v>
      </c>
      <c r="C35" s="634"/>
      <c r="D35" s="634"/>
      <c r="E35" s="634"/>
      <c r="F35" s="634"/>
      <c r="G35" s="634"/>
      <c r="H35" s="634"/>
      <c r="I35" s="634"/>
      <c r="J35" s="634"/>
      <c r="K35" s="634"/>
      <c r="L35" s="634"/>
      <c r="M35" s="634"/>
      <c r="N35" s="634"/>
      <c r="O35" s="634"/>
      <c r="P35" s="634"/>
      <c r="Q35" s="635"/>
      <c r="R35" s="636">
        <v>948493</v>
      </c>
      <c r="S35" s="637"/>
      <c r="T35" s="637"/>
      <c r="U35" s="637"/>
      <c r="V35" s="637"/>
      <c r="W35" s="637"/>
      <c r="X35" s="637"/>
      <c r="Y35" s="638"/>
      <c r="Z35" s="639">
        <v>5.0999999999999996</v>
      </c>
      <c r="AA35" s="639"/>
      <c r="AB35" s="639"/>
      <c r="AC35" s="639"/>
      <c r="AD35" s="640" t="s">
        <v>130</v>
      </c>
      <c r="AE35" s="640"/>
      <c r="AF35" s="640"/>
      <c r="AG35" s="640"/>
      <c r="AH35" s="640"/>
      <c r="AI35" s="640"/>
      <c r="AJ35" s="640"/>
      <c r="AK35" s="640"/>
      <c r="AL35" s="641" t="s">
        <v>230</v>
      </c>
      <c r="AM35" s="642"/>
      <c r="AN35" s="642"/>
      <c r="AO35" s="643"/>
      <c r="AP35" s="207"/>
      <c r="AQ35" s="618" t="s">
        <v>325</v>
      </c>
      <c r="AR35" s="619"/>
      <c r="AS35" s="619"/>
      <c r="AT35" s="619"/>
      <c r="AU35" s="619"/>
      <c r="AV35" s="619"/>
      <c r="AW35" s="619"/>
      <c r="AX35" s="619"/>
      <c r="AY35" s="619"/>
      <c r="AZ35" s="619"/>
      <c r="BA35" s="619"/>
      <c r="BB35" s="619"/>
      <c r="BC35" s="619"/>
      <c r="BD35" s="619"/>
      <c r="BE35" s="619"/>
      <c r="BF35" s="620"/>
      <c r="BG35" s="618" t="s">
        <v>326</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327</v>
      </c>
      <c r="CE35" s="634"/>
      <c r="CF35" s="634"/>
      <c r="CG35" s="634"/>
      <c r="CH35" s="634"/>
      <c r="CI35" s="634"/>
      <c r="CJ35" s="634"/>
      <c r="CK35" s="634"/>
      <c r="CL35" s="634"/>
      <c r="CM35" s="634"/>
      <c r="CN35" s="634"/>
      <c r="CO35" s="634"/>
      <c r="CP35" s="634"/>
      <c r="CQ35" s="635"/>
      <c r="CR35" s="636">
        <v>139628</v>
      </c>
      <c r="CS35" s="668"/>
      <c r="CT35" s="668"/>
      <c r="CU35" s="668"/>
      <c r="CV35" s="668"/>
      <c r="CW35" s="668"/>
      <c r="CX35" s="668"/>
      <c r="CY35" s="669"/>
      <c r="CZ35" s="641">
        <v>0.8</v>
      </c>
      <c r="DA35" s="666"/>
      <c r="DB35" s="666"/>
      <c r="DC35" s="670"/>
      <c r="DD35" s="645">
        <v>50172</v>
      </c>
      <c r="DE35" s="668"/>
      <c r="DF35" s="668"/>
      <c r="DG35" s="668"/>
      <c r="DH35" s="668"/>
      <c r="DI35" s="668"/>
      <c r="DJ35" s="668"/>
      <c r="DK35" s="669"/>
      <c r="DL35" s="645">
        <v>49875</v>
      </c>
      <c r="DM35" s="668"/>
      <c r="DN35" s="668"/>
      <c r="DO35" s="668"/>
      <c r="DP35" s="668"/>
      <c r="DQ35" s="668"/>
      <c r="DR35" s="668"/>
      <c r="DS35" s="668"/>
      <c r="DT35" s="668"/>
      <c r="DU35" s="668"/>
      <c r="DV35" s="669"/>
      <c r="DW35" s="641">
        <v>0.5</v>
      </c>
      <c r="DX35" s="666"/>
      <c r="DY35" s="666"/>
      <c r="DZ35" s="666"/>
      <c r="EA35" s="666"/>
      <c r="EB35" s="666"/>
      <c r="EC35" s="667"/>
    </row>
    <row r="36" spans="2:133" ht="11.25" customHeight="1" x14ac:dyDescent="0.2">
      <c r="B36" s="633" t="s">
        <v>328</v>
      </c>
      <c r="C36" s="634"/>
      <c r="D36" s="634"/>
      <c r="E36" s="634"/>
      <c r="F36" s="634"/>
      <c r="G36" s="634"/>
      <c r="H36" s="634"/>
      <c r="I36" s="634"/>
      <c r="J36" s="634"/>
      <c r="K36" s="634"/>
      <c r="L36" s="634"/>
      <c r="M36" s="634"/>
      <c r="N36" s="634"/>
      <c r="O36" s="634"/>
      <c r="P36" s="634"/>
      <c r="Q36" s="635"/>
      <c r="R36" s="636">
        <v>1017091</v>
      </c>
      <c r="S36" s="637"/>
      <c r="T36" s="637"/>
      <c r="U36" s="637"/>
      <c r="V36" s="637"/>
      <c r="W36" s="637"/>
      <c r="X36" s="637"/>
      <c r="Y36" s="638"/>
      <c r="Z36" s="639">
        <v>5.5</v>
      </c>
      <c r="AA36" s="639"/>
      <c r="AB36" s="639"/>
      <c r="AC36" s="639"/>
      <c r="AD36" s="640" t="s">
        <v>130</v>
      </c>
      <c r="AE36" s="640"/>
      <c r="AF36" s="640"/>
      <c r="AG36" s="640"/>
      <c r="AH36" s="640"/>
      <c r="AI36" s="640"/>
      <c r="AJ36" s="640"/>
      <c r="AK36" s="640"/>
      <c r="AL36" s="641" t="s">
        <v>230</v>
      </c>
      <c r="AM36" s="642"/>
      <c r="AN36" s="642"/>
      <c r="AO36" s="643"/>
      <c r="AP36" s="207"/>
      <c r="AQ36" s="702" t="s">
        <v>329</v>
      </c>
      <c r="AR36" s="703"/>
      <c r="AS36" s="703"/>
      <c r="AT36" s="703"/>
      <c r="AU36" s="703"/>
      <c r="AV36" s="703"/>
      <c r="AW36" s="703"/>
      <c r="AX36" s="703"/>
      <c r="AY36" s="704"/>
      <c r="AZ36" s="625">
        <v>1847887</v>
      </c>
      <c r="BA36" s="626"/>
      <c r="BB36" s="626"/>
      <c r="BC36" s="626"/>
      <c r="BD36" s="626"/>
      <c r="BE36" s="626"/>
      <c r="BF36" s="698"/>
      <c r="BG36" s="622" t="s">
        <v>330</v>
      </c>
      <c r="BH36" s="623"/>
      <c r="BI36" s="623"/>
      <c r="BJ36" s="623"/>
      <c r="BK36" s="623"/>
      <c r="BL36" s="623"/>
      <c r="BM36" s="623"/>
      <c r="BN36" s="623"/>
      <c r="BO36" s="623"/>
      <c r="BP36" s="623"/>
      <c r="BQ36" s="623"/>
      <c r="BR36" s="623"/>
      <c r="BS36" s="623"/>
      <c r="BT36" s="623"/>
      <c r="BU36" s="624"/>
      <c r="BV36" s="625">
        <v>23710</v>
      </c>
      <c r="BW36" s="626"/>
      <c r="BX36" s="626"/>
      <c r="BY36" s="626"/>
      <c r="BZ36" s="626"/>
      <c r="CA36" s="626"/>
      <c r="CB36" s="698"/>
      <c r="CD36" s="633" t="s">
        <v>331</v>
      </c>
      <c r="CE36" s="634"/>
      <c r="CF36" s="634"/>
      <c r="CG36" s="634"/>
      <c r="CH36" s="634"/>
      <c r="CI36" s="634"/>
      <c r="CJ36" s="634"/>
      <c r="CK36" s="634"/>
      <c r="CL36" s="634"/>
      <c r="CM36" s="634"/>
      <c r="CN36" s="634"/>
      <c r="CO36" s="634"/>
      <c r="CP36" s="634"/>
      <c r="CQ36" s="635"/>
      <c r="CR36" s="636">
        <v>2203751</v>
      </c>
      <c r="CS36" s="637"/>
      <c r="CT36" s="637"/>
      <c r="CU36" s="637"/>
      <c r="CV36" s="637"/>
      <c r="CW36" s="637"/>
      <c r="CX36" s="637"/>
      <c r="CY36" s="638"/>
      <c r="CZ36" s="641">
        <v>12.4</v>
      </c>
      <c r="DA36" s="666"/>
      <c r="DB36" s="666"/>
      <c r="DC36" s="670"/>
      <c r="DD36" s="645">
        <v>1826035</v>
      </c>
      <c r="DE36" s="637"/>
      <c r="DF36" s="637"/>
      <c r="DG36" s="637"/>
      <c r="DH36" s="637"/>
      <c r="DI36" s="637"/>
      <c r="DJ36" s="637"/>
      <c r="DK36" s="638"/>
      <c r="DL36" s="645">
        <v>1148726</v>
      </c>
      <c r="DM36" s="637"/>
      <c r="DN36" s="637"/>
      <c r="DO36" s="637"/>
      <c r="DP36" s="637"/>
      <c r="DQ36" s="637"/>
      <c r="DR36" s="637"/>
      <c r="DS36" s="637"/>
      <c r="DT36" s="637"/>
      <c r="DU36" s="637"/>
      <c r="DV36" s="638"/>
      <c r="DW36" s="641">
        <v>11.3</v>
      </c>
      <c r="DX36" s="666"/>
      <c r="DY36" s="666"/>
      <c r="DZ36" s="666"/>
      <c r="EA36" s="666"/>
      <c r="EB36" s="666"/>
      <c r="EC36" s="667"/>
    </row>
    <row r="37" spans="2:133" ht="11.25" customHeight="1" x14ac:dyDescent="0.2">
      <c r="B37" s="633" t="s">
        <v>332</v>
      </c>
      <c r="C37" s="634"/>
      <c r="D37" s="634"/>
      <c r="E37" s="634"/>
      <c r="F37" s="634"/>
      <c r="G37" s="634"/>
      <c r="H37" s="634"/>
      <c r="I37" s="634"/>
      <c r="J37" s="634"/>
      <c r="K37" s="634"/>
      <c r="L37" s="634"/>
      <c r="M37" s="634"/>
      <c r="N37" s="634"/>
      <c r="O37" s="634"/>
      <c r="P37" s="634"/>
      <c r="Q37" s="635"/>
      <c r="R37" s="636">
        <v>379251</v>
      </c>
      <c r="S37" s="637"/>
      <c r="T37" s="637"/>
      <c r="U37" s="637"/>
      <c r="V37" s="637"/>
      <c r="W37" s="637"/>
      <c r="X37" s="637"/>
      <c r="Y37" s="638"/>
      <c r="Z37" s="639">
        <v>2</v>
      </c>
      <c r="AA37" s="639"/>
      <c r="AB37" s="639"/>
      <c r="AC37" s="639"/>
      <c r="AD37" s="640">
        <v>8429</v>
      </c>
      <c r="AE37" s="640"/>
      <c r="AF37" s="640"/>
      <c r="AG37" s="640"/>
      <c r="AH37" s="640"/>
      <c r="AI37" s="640"/>
      <c r="AJ37" s="640"/>
      <c r="AK37" s="640"/>
      <c r="AL37" s="641">
        <v>0.1</v>
      </c>
      <c r="AM37" s="642"/>
      <c r="AN37" s="642"/>
      <c r="AO37" s="643"/>
      <c r="AQ37" s="699" t="s">
        <v>333</v>
      </c>
      <c r="AR37" s="700"/>
      <c r="AS37" s="700"/>
      <c r="AT37" s="700"/>
      <c r="AU37" s="700"/>
      <c r="AV37" s="700"/>
      <c r="AW37" s="700"/>
      <c r="AX37" s="700"/>
      <c r="AY37" s="701"/>
      <c r="AZ37" s="636">
        <v>175393</v>
      </c>
      <c r="BA37" s="637"/>
      <c r="BB37" s="637"/>
      <c r="BC37" s="637"/>
      <c r="BD37" s="668"/>
      <c r="BE37" s="668"/>
      <c r="BF37" s="691"/>
      <c r="BG37" s="633" t="s">
        <v>334</v>
      </c>
      <c r="BH37" s="634"/>
      <c r="BI37" s="634"/>
      <c r="BJ37" s="634"/>
      <c r="BK37" s="634"/>
      <c r="BL37" s="634"/>
      <c r="BM37" s="634"/>
      <c r="BN37" s="634"/>
      <c r="BO37" s="634"/>
      <c r="BP37" s="634"/>
      <c r="BQ37" s="634"/>
      <c r="BR37" s="634"/>
      <c r="BS37" s="634"/>
      <c r="BT37" s="634"/>
      <c r="BU37" s="635"/>
      <c r="BV37" s="636">
        <v>-18733</v>
      </c>
      <c r="BW37" s="637"/>
      <c r="BX37" s="637"/>
      <c r="BY37" s="637"/>
      <c r="BZ37" s="637"/>
      <c r="CA37" s="637"/>
      <c r="CB37" s="646"/>
      <c r="CD37" s="633" t="s">
        <v>335</v>
      </c>
      <c r="CE37" s="634"/>
      <c r="CF37" s="634"/>
      <c r="CG37" s="634"/>
      <c r="CH37" s="634"/>
      <c r="CI37" s="634"/>
      <c r="CJ37" s="634"/>
      <c r="CK37" s="634"/>
      <c r="CL37" s="634"/>
      <c r="CM37" s="634"/>
      <c r="CN37" s="634"/>
      <c r="CO37" s="634"/>
      <c r="CP37" s="634"/>
      <c r="CQ37" s="635"/>
      <c r="CR37" s="636">
        <v>833221</v>
      </c>
      <c r="CS37" s="668"/>
      <c r="CT37" s="668"/>
      <c r="CU37" s="668"/>
      <c r="CV37" s="668"/>
      <c r="CW37" s="668"/>
      <c r="CX37" s="668"/>
      <c r="CY37" s="669"/>
      <c r="CZ37" s="641">
        <v>4.7</v>
      </c>
      <c r="DA37" s="666"/>
      <c r="DB37" s="666"/>
      <c r="DC37" s="670"/>
      <c r="DD37" s="645">
        <v>833221</v>
      </c>
      <c r="DE37" s="668"/>
      <c r="DF37" s="668"/>
      <c r="DG37" s="668"/>
      <c r="DH37" s="668"/>
      <c r="DI37" s="668"/>
      <c r="DJ37" s="668"/>
      <c r="DK37" s="669"/>
      <c r="DL37" s="645">
        <v>812889</v>
      </c>
      <c r="DM37" s="668"/>
      <c r="DN37" s="668"/>
      <c r="DO37" s="668"/>
      <c r="DP37" s="668"/>
      <c r="DQ37" s="668"/>
      <c r="DR37" s="668"/>
      <c r="DS37" s="668"/>
      <c r="DT37" s="668"/>
      <c r="DU37" s="668"/>
      <c r="DV37" s="669"/>
      <c r="DW37" s="641">
        <v>8</v>
      </c>
      <c r="DX37" s="666"/>
      <c r="DY37" s="666"/>
      <c r="DZ37" s="666"/>
      <c r="EA37" s="666"/>
      <c r="EB37" s="666"/>
      <c r="EC37" s="667"/>
    </row>
    <row r="38" spans="2:133" ht="11.25" customHeight="1" x14ac:dyDescent="0.2">
      <c r="B38" s="633" t="s">
        <v>336</v>
      </c>
      <c r="C38" s="634"/>
      <c r="D38" s="634"/>
      <c r="E38" s="634"/>
      <c r="F38" s="634"/>
      <c r="G38" s="634"/>
      <c r="H38" s="634"/>
      <c r="I38" s="634"/>
      <c r="J38" s="634"/>
      <c r="K38" s="634"/>
      <c r="L38" s="634"/>
      <c r="M38" s="634"/>
      <c r="N38" s="634"/>
      <c r="O38" s="634"/>
      <c r="P38" s="634"/>
      <c r="Q38" s="635"/>
      <c r="R38" s="636">
        <v>995006</v>
      </c>
      <c r="S38" s="637"/>
      <c r="T38" s="637"/>
      <c r="U38" s="637"/>
      <c r="V38" s="637"/>
      <c r="W38" s="637"/>
      <c r="X38" s="637"/>
      <c r="Y38" s="638"/>
      <c r="Z38" s="639">
        <v>5.4</v>
      </c>
      <c r="AA38" s="639"/>
      <c r="AB38" s="639"/>
      <c r="AC38" s="639"/>
      <c r="AD38" s="640" t="s">
        <v>130</v>
      </c>
      <c r="AE38" s="640"/>
      <c r="AF38" s="640"/>
      <c r="AG38" s="640"/>
      <c r="AH38" s="640"/>
      <c r="AI38" s="640"/>
      <c r="AJ38" s="640"/>
      <c r="AK38" s="640"/>
      <c r="AL38" s="641" t="s">
        <v>130</v>
      </c>
      <c r="AM38" s="642"/>
      <c r="AN38" s="642"/>
      <c r="AO38" s="643"/>
      <c r="AQ38" s="699" t="s">
        <v>337</v>
      </c>
      <c r="AR38" s="700"/>
      <c r="AS38" s="700"/>
      <c r="AT38" s="700"/>
      <c r="AU38" s="700"/>
      <c r="AV38" s="700"/>
      <c r="AW38" s="700"/>
      <c r="AX38" s="700"/>
      <c r="AY38" s="701"/>
      <c r="AZ38" s="636">
        <v>50000</v>
      </c>
      <c r="BA38" s="637"/>
      <c r="BB38" s="637"/>
      <c r="BC38" s="637"/>
      <c r="BD38" s="668"/>
      <c r="BE38" s="668"/>
      <c r="BF38" s="691"/>
      <c r="BG38" s="633" t="s">
        <v>338</v>
      </c>
      <c r="BH38" s="634"/>
      <c r="BI38" s="634"/>
      <c r="BJ38" s="634"/>
      <c r="BK38" s="634"/>
      <c r="BL38" s="634"/>
      <c r="BM38" s="634"/>
      <c r="BN38" s="634"/>
      <c r="BO38" s="634"/>
      <c r="BP38" s="634"/>
      <c r="BQ38" s="634"/>
      <c r="BR38" s="634"/>
      <c r="BS38" s="634"/>
      <c r="BT38" s="634"/>
      <c r="BU38" s="635"/>
      <c r="BV38" s="636">
        <v>5008</v>
      </c>
      <c r="BW38" s="637"/>
      <c r="BX38" s="637"/>
      <c r="BY38" s="637"/>
      <c r="BZ38" s="637"/>
      <c r="CA38" s="637"/>
      <c r="CB38" s="646"/>
      <c r="CD38" s="633" t="s">
        <v>339</v>
      </c>
      <c r="CE38" s="634"/>
      <c r="CF38" s="634"/>
      <c r="CG38" s="634"/>
      <c r="CH38" s="634"/>
      <c r="CI38" s="634"/>
      <c r="CJ38" s="634"/>
      <c r="CK38" s="634"/>
      <c r="CL38" s="634"/>
      <c r="CM38" s="634"/>
      <c r="CN38" s="634"/>
      <c r="CO38" s="634"/>
      <c r="CP38" s="634"/>
      <c r="CQ38" s="635"/>
      <c r="CR38" s="636">
        <v>1622494</v>
      </c>
      <c r="CS38" s="637"/>
      <c r="CT38" s="637"/>
      <c r="CU38" s="637"/>
      <c r="CV38" s="637"/>
      <c r="CW38" s="637"/>
      <c r="CX38" s="637"/>
      <c r="CY38" s="638"/>
      <c r="CZ38" s="641">
        <v>9.1</v>
      </c>
      <c r="DA38" s="666"/>
      <c r="DB38" s="666"/>
      <c r="DC38" s="670"/>
      <c r="DD38" s="645">
        <v>1330864</v>
      </c>
      <c r="DE38" s="637"/>
      <c r="DF38" s="637"/>
      <c r="DG38" s="637"/>
      <c r="DH38" s="637"/>
      <c r="DI38" s="637"/>
      <c r="DJ38" s="637"/>
      <c r="DK38" s="638"/>
      <c r="DL38" s="645">
        <v>1285341</v>
      </c>
      <c r="DM38" s="637"/>
      <c r="DN38" s="637"/>
      <c r="DO38" s="637"/>
      <c r="DP38" s="637"/>
      <c r="DQ38" s="637"/>
      <c r="DR38" s="637"/>
      <c r="DS38" s="637"/>
      <c r="DT38" s="637"/>
      <c r="DU38" s="637"/>
      <c r="DV38" s="638"/>
      <c r="DW38" s="641">
        <v>12.7</v>
      </c>
      <c r="DX38" s="666"/>
      <c r="DY38" s="666"/>
      <c r="DZ38" s="666"/>
      <c r="EA38" s="666"/>
      <c r="EB38" s="666"/>
      <c r="EC38" s="667"/>
    </row>
    <row r="39" spans="2:133" ht="11.25" customHeight="1" x14ac:dyDescent="0.2">
      <c r="B39" s="633" t="s">
        <v>340</v>
      </c>
      <c r="C39" s="634"/>
      <c r="D39" s="634"/>
      <c r="E39" s="634"/>
      <c r="F39" s="634"/>
      <c r="G39" s="634"/>
      <c r="H39" s="634"/>
      <c r="I39" s="634"/>
      <c r="J39" s="634"/>
      <c r="K39" s="634"/>
      <c r="L39" s="634"/>
      <c r="M39" s="634"/>
      <c r="N39" s="634"/>
      <c r="O39" s="634"/>
      <c r="P39" s="634"/>
      <c r="Q39" s="635"/>
      <c r="R39" s="636" t="s">
        <v>130</v>
      </c>
      <c r="S39" s="637"/>
      <c r="T39" s="637"/>
      <c r="U39" s="637"/>
      <c r="V39" s="637"/>
      <c r="W39" s="637"/>
      <c r="X39" s="637"/>
      <c r="Y39" s="638"/>
      <c r="Z39" s="639" t="s">
        <v>130</v>
      </c>
      <c r="AA39" s="639"/>
      <c r="AB39" s="639"/>
      <c r="AC39" s="639"/>
      <c r="AD39" s="640" t="s">
        <v>130</v>
      </c>
      <c r="AE39" s="640"/>
      <c r="AF39" s="640"/>
      <c r="AG39" s="640"/>
      <c r="AH39" s="640"/>
      <c r="AI39" s="640"/>
      <c r="AJ39" s="640"/>
      <c r="AK39" s="640"/>
      <c r="AL39" s="641" t="s">
        <v>230</v>
      </c>
      <c r="AM39" s="642"/>
      <c r="AN39" s="642"/>
      <c r="AO39" s="643"/>
      <c r="AQ39" s="699" t="s">
        <v>341</v>
      </c>
      <c r="AR39" s="700"/>
      <c r="AS39" s="700"/>
      <c r="AT39" s="700"/>
      <c r="AU39" s="700"/>
      <c r="AV39" s="700"/>
      <c r="AW39" s="700"/>
      <c r="AX39" s="700"/>
      <c r="AY39" s="701"/>
      <c r="AZ39" s="636" t="s">
        <v>130</v>
      </c>
      <c r="BA39" s="637"/>
      <c r="BB39" s="637"/>
      <c r="BC39" s="637"/>
      <c r="BD39" s="668"/>
      <c r="BE39" s="668"/>
      <c r="BF39" s="691"/>
      <c r="BG39" s="633" t="s">
        <v>342</v>
      </c>
      <c r="BH39" s="634"/>
      <c r="BI39" s="634"/>
      <c r="BJ39" s="634"/>
      <c r="BK39" s="634"/>
      <c r="BL39" s="634"/>
      <c r="BM39" s="634"/>
      <c r="BN39" s="634"/>
      <c r="BO39" s="634"/>
      <c r="BP39" s="634"/>
      <c r="BQ39" s="634"/>
      <c r="BR39" s="634"/>
      <c r="BS39" s="634"/>
      <c r="BT39" s="634"/>
      <c r="BU39" s="635"/>
      <c r="BV39" s="636">
        <v>7193</v>
      </c>
      <c r="BW39" s="637"/>
      <c r="BX39" s="637"/>
      <c r="BY39" s="637"/>
      <c r="BZ39" s="637"/>
      <c r="CA39" s="637"/>
      <c r="CB39" s="646"/>
      <c r="CD39" s="633" t="s">
        <v>343</v>
      </c>
      <c r="CE39" s="634"/>
      <c r="CF39" s="634"/>
      <c r="CG39" s="634"/>
      <c r="CH39" s="634"/>
      <c r="CI39" s="634"/>
      <c r="CJ39" s="634"/>
      <c r="CK39" s="634"/>
      <c r="CL39" s="634"/>
      <c r="CM39" s="634"/>
      <c r="CN39" s="634"/>
      <c r="CO39" s="634"/>
      <c r="CP39" s="634"/>
      <c r="CQ39" s="635"/>
      <c r="CR39" s="636">
        <v>891840</v>
      </c>
      <c r="CS39" s="668"/>
      <c r="CT39" s="668"/>
      <c r="CU39" s="668"/>
      <c r="CV39" s="668"/>
      <c r="CW39" s="668"/>
      <c r="CX39" s="668"/>
      <c r="CY39" s="669"/>
      <c r="CZ39" s="641">
        <v>5</v>
      </c>
      <c r="DA39" s="666"/>
      <c r="DB39" s="666"/>
      <c r="DC39" s="670"/>
      <c r="DD39" s="645">
        <v>435702</v>
      </c>
      <c r="DE39" s="668"/>
      <c r="DF39" s="668"/>
      <c r="DG39" s="668"/>
      <c r="DH39" s="668"/>
      <c r="DI39" s="668"/>
      <c r="DJ39" s="668"/>
      <c r="DK39" s="669"/>
      <c r="DL39" s="645" t="s">
        <v>130</v>
      </c>
      <c r="DM39" s="668"/>
      <c r="DN39" s="668"/>
      <c r="DO39" s="668"/>
      <c r="DP39" s="668"/>
      <c r="DQ39" s="668"/>
      <c r="DR39" s="668"/>
      <c r="DS39" s="668"/>
      <c r="DT39" s="668"/>
      <c r="DU39" s="668"/>
      <c r="DV39" s="669"/>
      <c r="DW39" s="641" t="s">
        <v>230</v>
      </c>
      <c r="DX39" s="666"/>
      <c r="DY39" s="666"/>
      <c r="DZ39" s="666"/>
      <c r="EA39" s="666"/>
      <c r="EB39" s="666"/>
      <c r="EC39" s="667"/>
    </row>
    <row r="40" spans="2:133" ht="11.25" customHeight="1" x14ac:dyDescent="0.2">
      <c r="B40" s="633" t="s">
        <v>344</v>
      </c>
      <c r="C40" s="634"/>
      <c r="D40" s="634"/>
      <c r="E40" s="634"/>
      <c r="F40" s="634"/>
      <c r="G40" s="634"/>
      <c r="H40" s="634"/>
      <c r="I40" s="634"/>
      <c r="J40" s="634"/>
      <c r="K40" s="634"/>
      <c r="L40" s="634"/>
      <c r="M40" s="634"/>
      <c r="N40" s="634"/>
      <c r="O40" s="634"/>
      <c r="P40" s="634"/>
      <c r="Q40" s="635"/>
      <c r="R40" s="636">
        <v>161306</v>
      </c>
      <c r="S40" s="637"/>
      <c r="T40" s="637"/>
      <c r="U40" s="637"/>
      <c r="V40" s="637"/>
      <c r="W40" s="637"/>
      <c r="X40" s="637"/>
      <c r="Y40" s="638"/>
      <c r="Z40" s="639">
        <v>0.9</v>
      </c>
      <c r="AA40" s="639"/>
      <c r="AB40" s="639"/>
      <c r="AC40" s="639"/>
      <c r="AD40" s="640" t="s">
        <v>130</v>
      </c>
      <c r="AE40" s="640"/>
      <c r="AF40" s="640"/>
      <c r="AG40" s="640"/>
      <c r="AH40" s="640"/>
      <c r="AI40" s="640"/>
      <c r="AJ40" s="640"/>
      <c r="AK40" s="640"/>
      <c r="AL40" s="641" t="s">
        <v>130</v>
      </c>
      <c r="AM40" s="642"/>
      <c r="AN40" s="642"/>
      <c r="AO40" s="643"/>
      <c r="AQ40" s="699" t="s">
        <v>345</v>
      </c>
      <c r="AR40" s="700"/>
      <c r="AS40" s="700"/>
      <c r="AT40" s="700"/>
      <c r="AU40" s="700"/>
      <c r="AV40" s="700"/>
      <c r="AW40" s="700"/>
      <c r="AX40" s="700"/>
      <c r="AY40" s="701"/>
      <c r="AZ40" s="636" t="s">
        <v>130</v>
      </c>
      <c r="BA40" s="637"/>
      <c r="BB40" s="637"/>
      <c r="BC40" s="637"/>
      <c r="BD40" s="668"/>
      <c r="BE40" s="668"/>
      <c r="BF40" s="691"/>
      <c r="BG40" s="684" t="s">
        <v>346</v>
      </c>
      <c r="BH40" s="685"/>
      <c r="BI40" s="685"/>
      <c r="BJ40" s="685"/>
      <c r="BK40" s="685"/>
      <c r="BL40" s="208"/>
      <c r="BM40" s="634" t="s">
        <v>347</v>
      </c>
      <c r="BN40" s="634"/>
      <c r="BO40" s="634"/>
      <c r="BP40" s="634"/>
      <c r="BQ40" s="634"/>
      <c r="BR40" s="634"/>
      <c r="BS40" s="634"/>
      <c r="BT40" s="634"/>
      <c r="BU40" s="635"/>
      <c r="BV40" s="636">
        <v>101</v>
      </c>
      <c r="BW40" s="637"/>
      <c r="BX40" s="637"/>
      <c r="BY40" s="637"/>
      <c r="BZ40" s="637"/>
      <c r="CA40" s="637"/>
      <c r="CB40" s="646"/>
      <c r="CD40" s="633" t="s">
        <v>348</v>
      </c>
      <c r="CE40" s="634"/>
      <c r="CF40" s="634"/>
      <c r="CG40" s="634"/>
      <c r="CH40" s="634"/>
      <c r="CI40" s="634"/>
      <c r="CJ40" s="634"/>
      <c r="CK40" s="634"/>
      <c r="CL40" s="634"/>
      <c r="CM40" s="634"/>
      <c r="CN40" s="634"/>
      <c r="CO40" s="634"/>
      <c r="CP40" s="634"/>
      <c r="CQ40" s="635"/>
      <c r="CR40" s="636">
        <v>124319</v>
      </c>
      <c r="CS40" s="637"/>
      <c r="CT40" s="637"/>
      <c r="CU40" s="637"/>
      <c r="CV40" s="637"/>
      <c r="CW40" s="637"/>
      <c r="CX40" s="637"/>
      <c r="CY40" s="638"/>
      <c r="CZ40" s="641">
        <v>0.7</v>
      </c>
      <c r="DA40" s="666"/>
      <c r="DB40" s="666"/>
      <c r="DC40" s="670"/>
      <c r="DD40" s="645">
        <v>33909</v>
      </c>
      <c r="DE40" s="637"/>
      <c r="DF40" s="637"/>
      <c r="DG40" s="637"/>
      <c r="DH40" s="637"/>
      <c r="DI40" s="637"/>
      <c r="DJ40" s="637"/>
      <c r="DK40" s="638"/>
      <c r="DL40" s="645">
        <v>26286</v>
      </c>
      <c r="DM40" s="637"/>
      <c r="DN40" s="637"/>
      <c r="DO40" s="637"/>
      <c r="DP40" s="637"/>
      <c r="DQ40" s="637"/>
      <c r="DR40" s="637"/>
      <c r="DS40" s="637"/>
      <c r="DT40" s="637"/>
      <c r="DU40" s="637"/>
      <c r="DV40" s="638"/>
      <c r="DW40" s="641">
        <v>0.3</v>
      </c>
      <c r="DX40" s="666"/>
      <c r="DY40" s="666"/>
      <c r="DZ40" s="666"/>
      <c r="EA40" s="666"/>
      <c r="EB40" s="666"/>
      <c r="EC40" s="667"/>
    </row>
    <row r="41" spans="2:133" ht="11.25" customHeight="1" x14ac:dyDescent="0.2">
      <c r="B41" s="657" t="s">
        <v>349</v>
      </c>
      <c r="C41" s="658"/>
      <c r="D41" s="658"/>
      <c r="E41" s="658"/>
      <c r="F41" s="658"/>
      <c r="G41" s="658"/>
      <c r="H41" s="658"/>
      <c r="I41" s="658"/>
      <c r="J41" s="658"/>
      <c r="K41" s="658"/>
      <c r="L41" s="658"/>
      <c r="M41" s="658"/>
      <c r="N41" s="658"/>
      <c r="O41" s="658"/>
      <c r="P41" s="658"/>
      <c r="Q41" s="659"/>
      <c r="R41" s="708">
        <v>18570419</v>
      </c>
      <c r="S41" s="709"/>
      <c r="T41" s="709"/>
      <c r="U41" s="709"/>
      <c r="V41" s="709"/>
      <c r="W41" s="709"/>
      <c r="X41" s="709"/>
      <c r="Y41" s="713"/>
      <c r="Z41" s="714">
        <v>100</v>
      </c>
      <c r="AA41" s="714"/>
      <c r="AB41" s="714"/>
      <c r="AC41" s="714"/>
      <c r="AD41" s="715">
        <v>9969922</v>
      </c>
      <c r="AE41" s="715"/>
      <c r="AF41" s="715"/>
      <c r="AG41" s="715"/>
      <c r="AH41" s="715"/>
      <c r="AI41" s="715"/>
      <c r="AJ41" s="715"/>
      <c r="AK41" s="715"/>
      <c r="AL41" s="716">
        <v>100</v>
      </c>
      <c r="AM41" s="696"/>
      <c r="AN41" s="696"/>
      <c r="AO41" s="717"/>
      <c r="AQ41" s="699" t="s">
        <v>350</v>
      </c>
      <c r="AR41" s="700"/>
      <c r="AS41" s="700"/>
      <c r="AT41" s="700"/>
      <c r="AU41" s="700"/>
      <c r="AV41" s="700"/>
      <c r="AW41" s="700"/>
      <c r="AX41" s="700"/>
      <c r="AY41" s="701"/>
      <c r="AZ41" s="636">
        <v>310402</v>
      </c>
      <c r="BA41" s="637"/>
      <c r="BB41" s="637"/>
      <c r="BC41" s="637"/>
      <c r="BD41" s="668"/>
      <c r="BE41" s="668"/>
      <c r="BF41" s="691"/>
      <c r="BG41" s="684"/>
      <c r="BH41" s="685"/>
      <c r="BI41" s="685"/>
      <c r="BJ41" s="685"/>
      <c r="BK41" s="685"/>
      <c r="BL41" s="208"/>
      <c r="BM41" s="634" t="s">
        <v>351</v>
      </c>
      <c r="BN41" s="634"/>
      <c r="BO41" s="634"/>
      <c r="BP41" s="634"/>
      <c r="BQ41" s="634"/>
      <c r="BR41" s="634"/>
      <c r="BS41" s="634"/>
      <c r="BT41" s="634"/>
      <c r="BU41" s="635"/>
      <c r="BV41" s="636" t="s">
        <v>230</v>
      </c>
      <c r="BW41" s="637"/>
      <c r="BX41" s="637"/>
      <c r="BY41" s="637"/>
      <c r="BZ41" s="637"/>
      <c r="CA41" s="637"/>
      <c r="CB41" s="646"/>
      <c r="CD41" s="633" t="s">
        <v>352</v>
      </c>
      <c r="CE41" s="634"/>
      <c r="CF41" s="634"/>
      <c r="CG41" s="634"/>
      <c r="CH41" s="634"/>
      <c r="CI41" s="634"/>
      <c r="CJ41" s="634"/>
      <c r="CK41" s="634"/>
      <c r="CL41" s="634"/>
      <c r="CM41" s="634"/>
      <c r="CN41" s="634"/>
      <c r="CO41" s="634"/>
      <c r="CP41" s="634"/>
      <c r="CQ41" s="635"/>
      <c r="CR41" s="636" t="s">
        <v>230</v>
      </c>
      <c r="CS41" s="668"/>
      <c r="CT41" s="668"/>
      <c r="CU41" s="668"/>
      <c r="CV41" s="668"/>
      <c r="CW41" s="668"/>
      <c r="CX41" s="668"/>
      <c r="CY41" s="669"/>
      <c r="CZ41" s="641" t="s">
        <v>230</v>
      </c>
      <c r="DA41" s="666"/>
      <c r="DB41" s="666"/>
      <c r="DC41" s="670"/>
      <c r="DD41" s="645" t="s">
        <v>230</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353</v>
      </c>
      <c r="AR42" s="706"/>
      <c r="AS42" s="706"/>
      <c r="AT42" s="706"/>
      <c r="AU42" s="706"/>
      <c r="AV42" s="706"/>
      <c r="AW42" s="706"/>
      <c r="AX42" s="706"/>
      <c r="AY42" s="707"/>
      <c r="AZ42" s="708">
        <v>1312092</v>
      </c>
      <c r="BA42" s="709"/>
      <c r="BB42" s="709"/>
      <c r="BC42" s="709"/>
      <c r="BD42" s="695"/>
      <c r="BE42" s="695"/>
      <c r="BF42" s="697"/>
      <c r="BG42" s="686"/>
      <c r="BH42" s="687"/>
      <c r="BI42" s="687"/>
      <c r="BJ42" s="687"/>
      <c r="BK42" s="687"/>
      <c r="BL42" s="209"/>
      <c r="BM42" s="658" t="s">
        <v>354</v>
      </c>
      <c r="BN42" s="658"/>
      <c r="BO42" s="658"/>
      <c r="BP42" s="658"/>
      <c r="BQ42" s="658"/>
      <c r="BR42" s="658"/>
      <c r="BS42" s="658"/>
      <c r="BT42" s="658"/>
      <c r="BU42" s="659"/>
      <c r="BV42" s="708">
        <v>402</v>
      </c>
      <c r="BW42" s="709"/>
      <c r="BX42" s="709"/>
      <c r="BY42" s="709"/>
      <c r="BZ42" s="709"/>
      <c r="CA42" s="709"/>
      <c r="CB42" s="718"/>
      <c r="CD42" s="633" t="s">
        <v>355</v>
      </c>
      <c r="CE42" s="634"/>
      <c r="CF42" s="634"/>
      <c r="CG42" s="634"/>
      <c r="CH42" s="634"/>
      <c r="CI42" s="634"/>
      <c r="CJ42" s="634"/>
      <c r="CK42" s="634"/>
      <c r="CL42" s="634"/>
      <c r="CM42" s="634"/>
      <c r="CN42" s="634"/>
      <c r="CO42" s="634"/>
      <c r="CP42" s="634"/>
      <c r="CQ42" s="635"/>
      <c r="CR42" s="636">
        <v>1483153</v>
      </c>
      <c r="CS42" s="668"/>
      <c r="CT42" s="668"/>
      <c r="CU42" s="668"/>
      <c r="CV42" s="668"/>
      <c r="CW42" s="668"/>
      <c r="CX42" s="668"/>
      <c r="CY42" s="669"/>
      <c r="CZ42" s="641">
        <v>8.4</v>
      </c>
      <c r="DA42" s="666"/>
      <c r="DB42" s="666"/>
      <c r="DC42" s="670"/>
      <c r="DD42" s="645">
        <v>116225</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199" t="s">
        <v>356</v>
      </c>
      <c r="CD43" s="633" t="s">
        <v>357</v>
      </c>
      <c r="CE43" s="634"/>
      <c r="CF43" s="634"/>
      <c r="CG43" s="634"/>
      <c r="CH43" s="634"/>
      <c r="CI43" s="634"/>
      <c r="CJ43" s="634"/>
      <c r="CK43" s="634"/>
      <c r="CL43" s="634"/>
      <c r="CM43" s="634"/>
      <c r="CN43" s="634"/>
      <c r="CO43" s="634"/>
      <c r="CP43" s="634"/>
      <c r="CQ43" s="635"/>
      <c r="CR43" s="636">
        <v>38938</v>
      </c>
      <c r="CS43" s="668"/>
      <c r="CT43" s="668"/>
      <c r="CU43" s="668"/>
      <c r="CV43" s="668"/>
      <c r="CW43" s="668"/>
      <c r="CX43" s="668"/>
      <c r="CY43" s="669"/>
      <c r="CZ43" s="641">
        <v>0.2</v>
      </c>
      <c r="DA43" s="666"/>
      <c r="DB43" s="666"/>
      <c r="DC43" s="670"/>
      <c r="DD43" s="645">
        <v>38938</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358</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306</v>
      </c>
      <c r="CE44" s="673"/>
      <c r="CF44" s="633" t="s">
        <v>359</v>
      </c>
      <c r="CG44" s="634"/>
      <c r="CH44" s="634"/>
      <c r="CI44" s="634"/>
      <c r="CJ44" s="634"/>
      <c r="CK44" s="634"/>
      <c r="CL44" s="634"/>
      <c r="CM44" s="634"/>
      <c r="CN44" s="634"/>
      <c r="CO44" s="634"/>
      <c r="CP44" s="634"/>
      <c r="CQ44" s="635"/>
      <c r="CR44" s="636">
        <v>1475585</v>
      </c>
      <c r="CS44" s="637"/>
      <c r="CT44" s="637"/>
      <c r="CU44" s="637"/>
      <c r="CV44" s="637"/>
      <c r="CW44" s="637"/>
      <c r="CX44" s="637"/>
      <c r="CY44" s="638"/>
      <c r="CZ44" s="641">
        <v>8.3000000000000007</v>
      </c>
      <c r="DA44" s="642"/>
      <c r="DB44" s="642"/>
      <c r="DC44" s="648"/>
      <c r="DD44" s="645">
        <v>114396</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360</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361</v>
      </c>
      <c r="CG45" s="634"/>
      <c r="CH45" s="634"/>
      <c r="CI45" s="634"/>
      <c r="CJ45" s="634"/>
      <c r="CK45" s="634"/>
      <c r="CL45" s="634"/>
      <c r="CM45" s="634"/>
      <c r="CN45" s="634"/>
      <c r="CO45" s="634"/>
      <c r="CP45" s="634"/>
      <c r="CQ45" s="635"/>
      <c r="CR45" s="636">
        <v>864018</v>
      </c>
      <c r="CS45" s="668"/>
      <c r="CT45" s="668"/>
      <c r="CU45" s="668"/>
      <c r="CV45" s="668"/>
      <c r="CW45" s="668"/>
      <c r="CX45" s="668"/>
      <c r="CY45" s="669"/>
      <c r="CZ45" s="641">
        <v>4.9000000000000004</v>
      </c>
      <c r="DA45" s="666"/>
      <c r="DB45" s="666"/>
      <c r="DC45" s="670"/>
      <c r="DD45" s="645">
        <v>1731</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0"/>
      <c r="CD46" s="674"/>
      <c r="CE46" s="675"/>
      <c r="CF46" s="633" t="s">
        <v>362</v>
      </c>
      <c r="CG46" s="634"/>
      <c r="CH46" s="634"/>
      <c r="CI46" s="634"/>
      <c r="CJ46" s="634"/>
      <c r="CK46" s="634"/>
      <c r="CL46" s="634"/>
      <c r="CM46" s="634"/>
      <c r="CN46" s="634"/>
      <c r="CO46" s="634"/>
      <c r="CP46" s="634"/>
      <c r="CQ46" s="635"/>
      <c r="CR46" s="636">
        <v>574754</v>
      </c>
      <c r="CS46" s="637"/>
      <c r="CT46" s="637"/>
      <c r="CU46" s="637"/>
      <c r="CV46" s="637"/>
      <c r="CW46" s="637"/>
      <c r="CX46" s="637"/>
      <c r="CY46" s="638"/>
      <c r="CZ46" s="641">
        <v>3.2</v>
      </c>
      <c r="DA46" s="642"/>
      <c r="DB46" s="642"/>
      <c r="DC46" s="648"/>
      <c r="DD46" s="645">
        <v>111734</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0"/>
      <c r="CD47" s="674"/>
      <c r="CE47" s="675"/>
      <c r="CF47" s="633" t="s">
        <v>363</v>
      </c>
      <c r="CG47" s="634"/>
      <c r="CH47" s="634"/>
      <c r="CI47" s="634"/>
      <c r="CJ47" s="634"/>
      <c r="CK47" s="634"/>
      <c r="CL47" s="634"/>
      <c r="CM47" s="634"/>
      <c r="CN47" s="634"/>
      <c r="CO47" s="634"/>
      <c r="CP47" s="634"/>
      <c r="CQ47" s="635"/>
      <c r="CR47" s="636">
        <v>7568</v>
      </c>
      <c r="CS47" s="668"/>
      <c r="CT47" s="668"/>
      <c r="CU47" s="668"/>
      <c r="CV47" s="668"/>
      <c r="CW47" s="668"/>
      <c r="CX47" s="668"/>
      <c r="CY47" s="669"/>
      <c r="CZ47" s="641">
        <v>0</v>
      </c>
      <c r="DA47" s="666"/>
      <c r="DB47" s="666"/>
      <c r="DC47" s="670"/>
      <c r="DD47" s="645">
        <v>1829</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0"/>
      <c r="CD48" s="676"/>
      <c r="CE48" s="677"/>
      <c r="CF48" s="633" t="s">
        <v>364</v>
      </c>
      <c r="CG48" s="634"/>
      <c r="CH48" s="634"/>
      <c r="CI48" s="634"/>
      <c r="CJ48" s="634"/>
      <c r="CK48" s="634"/>
      <c r="CL48" s="634"/>
      <c r="CM48" s="634"/>
      <c r="CN48" s="634"/>
      <c r="CO48" s="634"/>
      <c r="CP48" s="634"/>
      <c r="CQ48" s="635"/>
      <c r="CR48" s="636" t="s">
        <v>230</v>
      </c>
      <c r="CS48" s="637"/>
      <c r="CT48" s="637"/>
      <c r="CU48" s="637"/>
      <c r="CV48" s="637"/>
      <c r="CW48" s="637"/>
      <c r="CX48" s="637"/>
      <c r="CY48" s="638"/>
      <c r="CZ48" s="641" t="s">
        <v>230</v>
      </c>
      <c r="DA48" s="642"/>
      <c r="DB48" s="642"/>
      <c r="DC48" s="648"/>
      <c r="DD48" s="645" t="s">
        <v>230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0"/>
      <c r="CD49" s="657" t="s">
        <v>365</v>
      </c>
      <c r="CE49" s="658"/>
      <c r="CF49" s="658"/>
      <c r="CG49" s="658"/>
      <c r="CH49" s="658"/>
      <c r="CI49" s="658"/>
      <c r="CJ49" s="658"/>
      <c r="CK49" s="658"/>
      <c r="CL49" s="658"/>
      <c r="CM49" s="658"/>
      <c r="CN49" s="658"/>
      <c r="CO49" s="658"/>
      <c r="CP49" s="658"/>
      <c r="CQ49" s="659"/>
      <c r="CR49" s="708">
        <v>17744458</v>
      </c>
      <c r="CS49" s="695"/>
      <c r="CT49" s="695"/>
      <c r="CU49" s="695"/>
      <c r="CV49" s="695"/>
      <c r="CW49" s="695"/>
      <c r="CX49" s="695"/>
      <c r="CY49" s="724"/>
      <c r="CZ49" s="716">
        <v>100</v>
      </c>
      <c r="DA49" s="725"/>
      <c r="DB49" s="725"/>
      <c r="DC49" s="726"/>
      <c r="DD49" s="727">
        <v>11836761</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fI16x79Fx8Whn97ATiO5zuCrgYmLLuWkYb9tpanP1Y8e/+T43OVlyflaKq/4k6kTuhwZJOQNsrtN/85t3Ldmig==" saltValue="7mRH/LHte3TpjLgbdBjjK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6" customWidth="1"/>
    <col min="131" max="131" width="1.6640625" style="216" customWidth="1"/>
    <col min="132" max="16384" width="9" style="216" hidden="1"/>
  </cols>
  <sheetData>
    <row r="1" spans="1:131" ht="11.25" customHeight="1" thickBot="1" x14ac:dyDescent="0.25">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5">
      <c r="A2" s="734" t="s">
        <v>366</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735" t="s">
        <v>367</v>
      </c>
      <c r="DK2" s="736"/>
      <c r="DL2" s="736"/>
      <c r="DM2" s="736"/>
      <c r="DN2" s="736"/>
      <c r="DO2" s="737"/>
      <c r="DP2" s="213"/>
      <c r="DQ2" s="735" t="s">
        <v>368</v>
      </c>
      <c r="DR2" s="736"/>
      <c r="DS2" s="736"/>
      <c r="DT2" s="736"/>
      <c r="DU2" s="736"/>
      <c r="DV2" s="736"/>
      <c r="DW2" s="736"/>
      <c r="DX2" s="736"/>
      <c r="DY2" s="736"/>
      <c r="DZ2" s="737"/>
      <c r="EA2" s="215"/>
    </row>
    <row r="3" spans="1:131" ht="11.25" customHeight="1" x14ac:dyDescent="0.2">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5">
      <c r="A4" s="738" t="s">
        <v>369</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17"/>
      <c r="BA4" s="217"/>
      <c r="BB4" s="217"/>
      <c r="BC4" s="217"/>
      <c r="BD4" s="217"/>
      <c r="BE4" s="218"/>
      <c r="BF4" s="218"/>
      <c r="BG4" s="218"/>
      <c r="BH4" s="218"/>
      <c r="BI4" s="218"/>
      <c r="BJ4" s="218"/>
      <c r="BK4" s="218"/>
      <c r="BL4" s="218"/>
      <c r="BM4" s="218"/>
      <c r="BN4" s="218"/>
      <c r="BO4" s="218"/>
      <c r="BP4" s="218"/>
      <c r="BQ4" s="739" t="s">
        <v>370</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19"/>
    </row>
    <row r="5" spans="1:131" s="220" customFormat="1" ht="26.25" customHeight="1" x14ac:dyDescent="0.2">
      <c r="A5" s="740" t="s">
        <v>371</v>
      </c>
      <c r="B5" s="741"/>
      <c r="C5" s="741"/>
      <c r="D5" s="741"/>
      <c r="E5" s="741"/>
      <c r="F5" s="741"/>
      <c r="G5" s="741"/>
      <c r="H5" s="741"/>
      <c r="I5" s="741"/>
      <c r="J5" s="741"/>
      <c r="K5" s="741"/>
      <c r="L5" s="741"/>
      <c r="M5" s="741"/>
      <c r="N5" s="741"/>
      <c r="O5" s="741"/>
      <c r="P5" s="742"/>
      <c r="Q5" s="746" t="s">
        <v>372</v>
      </c>
      <c r="R5" s="747"/>
      <c r="S5" s="747"/>
      <c r="T5" s="747"/>
      <c r="U5" s="748"/>
      <c r="V5" s="746" t="s">
        <v>373</v>
      </c>
      <c r="W5" s="747"/>
      <c r="X5" s="747"/>
      <c r="Y5" s="747"/>
      <c r="Z5" s="748"/>
      <c r="AA5" s="746" t="s">
        <v>374</v>
      </c>
      <c r="AB5" s="747"/>
      <c r="AC5" s="747"/>
      <c r="AD5" s="747"/>
      <c r="AE5" s="747"/>
      <c r="AF5" s="752" t="s">
        <v>375</v>
      </c>
      <c r="AG5" s="747"/>
      <c r="AH5" s="747"/>
      <c r="AI5" s="747"/>
      <c r="AJ5" s="753"/>
      <c r="AK5" s="747" t="s">
        <v>376</v>
      </c>
      <c r="AL5" s="747"/>
      <c r="AM5" s="747"/>
      <c r="AN5" s="747"/>
      <c r="AO5" s="748"/>
      <c r="AP5" s="746" t="s">
        <v>377</v>
      </c>
      <c r="AQ5" s="747"/>
      <c r="AR5" s="747"/>
      <c r="AS5" s="747"/>
      <c r="AT5" s="748"/>
      <c r="AU5" s="746" t="s">
        <v>378</v>
      </c>
      <c r="AV5" s="747"/>
      <c r="AW5" s="747"/>
      <c r="AX5" s="747"/>
      <c r="AY5" s="753"/>
      <c r="AZ5" s="217"/>
      <c r="BA5" s="217"/>
      <c r="BB5" s="217"/>
      <c r="BC5" s="217"/>
      <c r="BD5" s="217"/>
      <c r="BE5" s="218"/>
      <c r="BF5" s="218"/>
      <c r="BG5" s="218"/>
      <c r="BH5" s="218"/>
      <c r="BI5" s="218"/>
      <c r="BJ5" s="218"/>
      <c r="BK5" s="218"/>
      <c r="BL5" s="218"/>
      <c r="BM5" s="218"/>
      <c r="BN5" s="218"/>
      <c r="BO5" s="218"/>
      <c r="BP5" s="218"/>
      <c r="BQ5" s="740" t="s">
        <v>379</v>
      </c>
      <c r="BR5" s="741"/>
      <c r="BS5" s="741"/>
      <c r="BT5" s="741"/>
      <c r="BU5" s="741"/>
      <c r="BV5" s="741"/>
      <c r="BW5" s="741"/>
      <c r="BX5" s="741"/>
      <c r="BY5" s="741"/>
      <c r="BZ5" s="741"/>
      <c r="CA5" s="741"/>
      <c r="CB5" s="741"/>
      <c r="CC5" s="741"/>
      <c r="CD5" s="741"/>
      <c r="CE5" s="741"/>
      <c r="CF5" s="741"/>
      <c r="CG5" s="742"/>
      <c r="CH5" s="746" t="s">
        <v>380</v>
      </c>
      <c r="CI5" s="747"/>
      <c r="CJ5" s="747"/>
      <c r="CK5" s="747"/>
      <c r="CL5" s="748"/>
      <c r="CM5" s="746" t="s">
        <v>381</v>
      </c>
      <c r="CN5" s="747"/>
      <c r="CO5" s="747"/>
      <c r="CP5" s="747"/>
      <c r="CQ5" s="748"/>
      <c r="CR5" s="746" t="s">
        <v>382</v>
      </c>
      <c r="CS5" s="747"/>
      <c r="CT5" s="747"/>
      <c r="CU5" s="747"/>
      <c r="CV5" s="748"/>
      <c r="CW5" s="746" t="s">
        <v>383</v>
      </c>
      <c r="CX5" s="747"/>
      <c r="CY5" s="747"/>
      <c r="CZ5" s="747"/>
      <c r="DA5" s="748"/>
      <c r="DB5" s="746" t="s">
        <v>384</v>
      </c>
      <c r="DC5" s="747"/>
      <c r="DD5" s="747"/>
      <c r="DE5" s="747"/>
      <c r="DF5" s="748"/>
      <c r="DG5" s="776" t="s">
        <v>385</v>
      </c>
      <c r="DH5" s="777"/>
      <c r="DI5" s="777"/>
      <c r="DJ5" s="777"/>
      <c r="DK5" s="778"/>
      <c r="DL5" s="776" t="s">
        <v>386</v>
      </c>
      <c r="DM5" s="777"/>
      <c r="DN5" s="777"/>
      <c r="DO5" s="777"/>
      <c r="DP5" s="778"/>
      <c r="DQ5" s="746" t="s">
        <v>387</v>
      </c>
      <c r="DR5" s="747"/>
      <c r="DS5" s="747"/>
      <c r="DT5" s="747"/>
      <c r="DU5" s="748"/>
      <c r="DV5" s="746" t="s">
        <v>378</v>
      </c>
      <c r="DW5" s="747"/>
      <c r="DX5" s="747"/>
      <c r="DY5" s="747"/>
      <c r="DZ5" s="753"/>
      <c r="EA5" s="219"/>
    </row>
    <row r="6" spans="1:131" s="220"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17"/>
      <c r="BA6" s="217"/>
      <c r="BB6" s="217"/>
      <c r="BC6" s="217"/>
      <c r="BD6" s="217"/>
      <c r="BE6" s="218"/>
      <c r="BF6" s="218"/>
      <c r="BG6" s="218"/>
      <c r="BH6" s="218"/>
      <c r="BI6" s="218"/>
      <c r="BJ6" s="218"/>
      <c r="BK6" s="218"/>
      <c r="BL6" s="218"/>
      <c r="BM6" s="218"/>
      <c r="BN6" s="218"/>
      <c r="BO6" s="218"/>
      <c r="BP6" s="218"/>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19"/>
    </row>
    <row r="7" spans="1:131" s="220" customFormat="1" ht="26.25" customHeight="1" thickTop="1" x14ac:dyDescent="0.2">
      <c r="A7" s="221">
        <v>1</v>
      </c>
      <c r="B7" s="762" t="s">
        <v>388</v>
      </c>
      <c r="C7" s="763"/>
      <c r="D7" s="763"/>
      <c r="E7" s="763"/>
      <c r="F7" s="763"/>
      <c r="G7" s="763"/>
      <c r="H7" s="763"/>
      <c r="I7" s="763"/>
      <c r="J7" s="763"/>
      <c r="K7" s="763"/>
      <c r="L7" s="763"/>
      <c r="M7" s="763"/>
      <c r="N7" s="763"/>
      <c r="O7" s="763"/>
      <c r="P7" s="764"/>
      <c r="Q7" s="765">
        <v>18893</v>
      </c>
      <c r="R7" s="766"/>
      <c r="S7" s="766"/>
      <c r="T7" s="766"/>
      <c r="U7" s="766"/>
      <c r="V7" s="766">
        <v>18067</v>
      </c>
      <c r="W7" s="766"/>
      <c r="X7" s="766"/>
      <c r="Y7" s="766"/>
      <c r="Z7" s="766"/>
      <c r="AA7" s="766">
        <v>826</v>
      </c>
      <c r="AB7" s="766"/>
      <c r="AC7" s="766"/>
      <c r="AD7" s="766"/>
      <c r="AE7" s="767"/>
      <c r="AF7" s="768">
        <v>727</v>
      </c>
      <c r="AG7" s="769"/>
      <c r="AH7" s="769"/>
      <c r="AI7" s="769"/>
      <c r="AJ7" s="770"/>
      <c r="AK7" s="771">
        <v>948</v>
      </c>
      <c r="AL7" s="772"/>
      <c r="AM7" s="772"/>
      <c r="AN7" s="772"/>
      <c r="AO7" s="772"/>
      <c r="AP7" s="772">
        <v>17746</v>
      </c>
      <c r="AQ7" s="772"/>
      <c r="AR7" s="772"/>
      <c r="AS7" s="772"/>
      <c r="AT7" s="772"/>
      <c r="AU7" s="773"/>
      <c r="AV7" s="773"/>
      <c r="AW7" s="773"/>
      <c r="AX7" s="773"/>
      <c r="AY7" s="774"/>
      <c r="AZ7" s="217"/>
      <c r="BA7" s="217"/>
      <c r="BB7" s="217"/>
      <c r="BC7" s="217"/>
      <c r="BD7" s="217"/>
      <c r="BE7" s="218"/>
      <c r="BF7" s="218"/>
      <c r="BG7" s="218"/>
      <c r="BH7" s="218"/>
      <c r="BI7" s="218"/>
      <c r="BJ7" s="218"/>
      <c r="BK7" s="218"/>
      <c r="BL7" s="218"/>
      <c r="BM7" s="218"/>
      <c r="BN7" s="218"/>
      <c r="BO7" s="218"/>
      <c r="BP7" s="218"/>
      <c r="BQ7" s="221">
        <v>1</v>
      </c>
      <c r="BR7" s="222"/>
      <c r="BS7" s="759" t="s">
        <v>576</v>
      </c>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v>15</v>
      </c>
      <c r="CS7" s="757"/>
      <c r="CT7" s="757"/>
      <c r="CU7" s="757"/>
      <c r="CV7" s="758"/>
      <c r="CW7" s="756" t="s">
        <v>505</v>
      </c>
      <c r="CX7" s="757"/>
      <c r="CY7" s="757"/>
      <c r="CZ7" s="757"/>
      <c r="DA7" s="758"/>
      <c r="DB7" s="756" t="s">
        <v>505</v>
      </c>
      <c r="DC7" s="757"/>
      <c r="DD7" s="757"/>
      <c r="DE7" s="757"/>
      <c r="DF7" s="758"/>
      <c r="DG7" s="756" t="s">
        <v>505</v>
      </c>
      <c r="DH7" s="757"/>
      <c r="DI7" s="757"/>
      <c r="DJ7" s="757"/>
      <c r="DK7" s="758"/>
      <c r="DL7" s="756" t="s">
        <v>505</v>
      </c>
      <c r="DM7" s="757"/>
      <c r="DN7" s="757"/>
      <c r="DO7" s="757"/>
      <c r="DP7" s="758"/>
      <c r="DQ7" s="756" t="s">
        <v>505</v>
      </c>
      <c r="DR7" s="757"/>
      <c r="DS7" s="757"/>
      <c r="DT7" s="757"/>
      <c r="DU7" s="758"/>
      <c r="DV7" s="759" t="s">
        <v>578</v>
      </c>
      <c r="DW7" s="760"/>
      <c r="DX7" s="760"/>
      <c r="DY7" s="760"/>
      <c r="DZ7" s="761"/>
      <c r="EA7" s="219"/>
    </row>
    <row r="8" spans="1:131" s="220" customFormat="1" ht="26.25" customHeight="1" x14ac:dyDescent="0.2">
      <c r="A8" s="223">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17"/>
      <c r="BA8" s="217"/>
      <c r="BB8" s="217"/>
      <c r="BC8" s="217"/>
      <c r="BD8" s="217"/>
      <c r="BE8" s="218"/>
      <c r="BF8" s="218"/>
      <c r="BG8" s="218"/>
      <c r="BH8" s="218"/>
      <c r="BI8" s="218"/>
      <c r="BJ8" s="218"/>
      <c r="BK8" s="218"/>
      <c r="BL8" s="218"/>
      <c r="BM8" s="218"/>
      <c r="BN8" s="218"/>
      <c r="BO8" s="218"/>
      <c r="BP8" s="218"/>
      <c r="BQ8" s="223">
        <v>2</v>
      </c>
      <c r="BR8" s="224"/>
      <c r="BS8" s="786" t="s">
        <v>577</v>
      </c>
      <c r="BT8" s="787"/>
      <c r="BU8" s="787"/>
      <c r="BV8" s="787"/>
      <c r="BW8" s="787"/>
      <c r="BX8" s="787"/>
      <c r="BY8" s="787"/>
      <c r="BZ8" s="787"/>
      <c r="CA8" s="787"/>
      <c r="CB8" s="787"/>
      <c r="CC8" s="787"/>
      <c r="CD8" s="787"/>
      <c r="CE8" s="787"/>
      <c r="CF8" s="787"/>
      <c r="CG8" s="788"/>
      <c r="CH8" s="789">
        <v>14</v>
      </c>
      <c r="CI8" s="790"/>
      <c r="CJ8" s="790"/>
      <c r="CK8" s="790"/>
      <c r="CL8" s="791"/>
      <c r="CM8" s="789">
        <v>32</v>
      </c>
      <c r="CN8" s="790"/>
      <c r="CO8" s="790"/>
      <c r="CP8" s="790"/>
      <c r="CQ8" s="791"/>
      <c r="CR8" s="789">
        <v>9</v>
      </c>
      <c r="CS8" s="790"/>
      <c r="CT8" s="790"/>
      <c r="CU8" s="790"/>
      <c r="CV8" s="791"/>
      <c r="CW8" s="789">
        <v>50</v>
      </c>
      <c r="CX8" s="790"/>
      <c r="CY8" s="790"/>
      <c r="CZ8" s="790"/>
      <c r="DA8" s="791"/>
      <c r="DB8" s="789" t="s">
        <v>505</v>
      </c>
      <c r="DC8" s="790"/>
      <c r="DD8" s="790"/>
      <c r="DE8" s="790"/>
      <c r="DF8" s="791"/>
      <c r="DG8" s="789" t="s">
        <v>505</v>
      </c>
      <c r="DH8" s="790"/>
      <c r="DI8" s="790"/>
      <c r="DJ8" s="790"/>
      <c r="DK8" s="791"/>
      <c r="DL8" s="789" t="s">
        <v>505</v>
      </c>
      <c r="DM8" s="790"/>
      <c r="DN8" s="790"/>
      <c r="DO8" s="790"/>
      <c r="DP8" s="791"/>
      <c r="DQ8" s="789" t="s">
        <v>505</v>
      </c>
      <c r="DR8" s="790"/>
      <c r="DS8" s="790"/>
      <c r="DT8" s="790"/>
      <c r="DU8" s="791"/>
      <c r="DV8" s="786"/>
      <c r="DW8" s="787"/>
      <c r="DX8" s="787"/>
      <c r="DY8" s="787"/>
      <c r="DZ8" s="792"/>
      <c r="EA8" s="219"/>
    </row>
    <row r="9" spans="1:131" s="220" customFormat="1" ht="26.25" customHeight="1" x14ac:dyDescent="0.2">
      <c r="A9" s="22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17"/>
      <c r="BA9" s="217"/>
      <c r="BB9" s="217"/>
      <c r="BC9" s="217"/>
      <c r="BD9" s="217"/>
      <c r="BE9" s="218"/>
      <c r="BF9" s="218"/>
      <c r="BG9" s="218"/>
      <c r="BH9" s="218"/>
      <c r="BI9" s="218"/>
      <c r="BJ9" s="218"/>
      <c r="BK9" s="218"/>
      <c r="BL9" s="218"/>
      <c r="BM9" s="218"/>
      <c r="BN9" s="218"/>
      <c r="BO9" s="218"/>
      <c r="BP9" s="218"/>
      <c r="BQ9" s="223">
        <v>3</v>
      </c>
      <c r="BR9" s="22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19"/>
    </row>
    <row r="10" spans="1:131" s="220" customFormat="1" ht="26.25" customHeight="1" x14ac:dyDescent="0.2">
      <c r="A10" s="22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17"/>
      <c r="BA10" s="217"/>
      <c r="BB10" s="217"/>
      <c r="BC10" s="217"/>
      <c r="BD10" s="217"/>
      <c r="BE10" s="218"/>
      <c r="BF10" s="218"/>
      <c r="BG10" s="218"/>
      <c r="BH10" s="218"/>
      <c r="BI10" s="218"/>
      <c r="BJ10" s="218"/>
      <c r="BK10" s="218"/>
      <c r="BL10" s="218"/>
      <c r="BM10" s="218"/>
      <c r="BN10" s="218"/>
      <c r="BO10" s="218"/>
      <c r="BP10" s="218"/>
      <c r="BQ10" s="223">
        <v>4</v>
      </c>
      <c r="BR10" s="22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19"/>
    </row>
    <row r="11" spans="1:131" s="220" customFormat="1" ht="26.25" customHeight="1" x14ac:dyDescent="0.2">
      <c r="A11" s="22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17"/>
      <c r="BA11" s="217"/>
      <c r="BB11" s="217"/>
      <c r="BC11" s="217"/>
      <c r="BD11" s="217"/>
      <c r="BE11" s="218"/>
      <c r="BF11" s="218"/>
      <c r="BG11" s="218"/>
      <c r="BH11" s="218"/>
      <c r="BI11" s="218"/>
      <c r="BJ11" s="218"/>
      <c r="BK11" s="218"/>
      <c r="BL11" s="218"/>
      <c r="BM11" s="218"/>
      <c r="BN11" s="218"/>
      <c r="BO11" s="218"/>
      <c r="BP11" s="218"/>
      <c r="BQ11" s="223">
        <v>5</v>
      </c>
      <c r="BR11" s="22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19"/>
    </row>
    <row r="12" spans="1:131" s="220" customFormat="1" ht="26.25" customHeight="1" x14ac:dyDescent="0.2">
      <c r="A12" s="22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17"/>
      <c r="BA12" s="217"/>
      <c r="BB12" s="217"/>
      <c r="BC12" s="217"/>
      <c r="BD12" s="217"/>
      <c r="BE12" s="218"/>
      <c r="BF12" s="218"/>
      <c r="BG12" s="218"/>
      <c r="BH12" s="218"/>
      <c r="BI12" s="218"/>
      <c r="BJ12" s="218"/>
      <c r="BK12" s="218"/>
      <c r="BL12" s="218"/>
      <c r="BM12" s="218"/>
      <c r="BN12" s="218"/>
      <c r="BO12" s="218"/>
      <c r="BP12" s="218"/>
      <c r="BQ12" s="223">
        <v>6</v>
      </c>
      <c r="BR12" s="22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19"/>
    </row>
    <row r="13" spans="1:131" s="220" customFormat="1" ht="26.25" customHeight="1" x14ac:dyDescent="0.2">
      <c r="A13" s="22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17"/>
      <c r="BA13" s="217"/>
      <c r="BB13" s="217"/>
      <c r="BC13" s="217"/>
      <c r="BD13" s="217"/>
      <c r="BE13" s="218"/>
      <c r="BF13" s="218"/>
      <c r="BG13" s="218"/>
      <c r="BH13" s="218"/>
      <c r="BI13" s="218"/>
      <c r="BJ13" s="218"/>
      <c r="BK13" s="218"/>
      <c r="BL13" s="218"/>
      <c r="BM13" s="218"/>
      <c r="BN13" s="218"/>
      <c r="BO13" s="218"/>
      <c r="BP13" s="218"/>
      <c r="BQ13" s="223">
        <v>7</v>
      </c>
      <c r="BR13" s="22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19"/>
    </row>
    <row r="14" spans="1:131" s="220" customFormat="1" ht="26.25" customHeight="1" x14ac:dyDescent="0.2">
      <c r="A14" s="22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17"/>
      <c r="BA14" s="217"/>
      <c r="BB14" s="217"/>
      <c r="BC14" s="217"/>
      <c r="BD14" s="217"/>
      <c r="BE14" s="218"/>
      <c r="BF14" s="218"/>
      <c r="BG14" s="218"/>
      <c r="BH14" s="218"/>
      <c r="BI14" s="218"/>
      <c r="BJ14" s="218"/>
      <c r="BK14" s="218"/>
      <c r="BL14" s="218"/>
      <c r="BM14" s="218"/>
      <c r="BN14" s="218"/>
      <c r="BO14" s="218"/>
      <c r="BP14" s="218"/>
      <c r="BQ14" s="223">
        <v>8</v>
      </c>
      <c r="BR14" s="22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19"/>
    </row>
    <row r="15" spans="1:131" s="220" customFormat="1" ht="26.25" customHeight="1" x14ac:dyDescent="0.2">
      <c r="A15" s="22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17"/>
      <c r="BA15" s="217"/>
      <c r="BB15" s="217"/>
      <c r="BC15" s="217"/>
      <c r="BD15" s="217"/>
      <c r="BE15" s="218"/>
      <c r="BF15" s="218"/>
      <c r="BG15" s="218"/>
      <c r="BH15" s="218"/>
      <c r="BI15" s="218"/>
      <c r="BJ15" s="218"/>
      <c r="BK15" s="218"/>
      <c r="BL15" s="218"/>
      <c r="BM15" s="218"/>
      <c r="BN15" s="218"/>
      <c r="BO15" s="218"/>
      <c r="BP15" s="218"/>
      <c r="BQ15" s="223">
        <v>9</v>
      </c>
      <c r="BR15" s="22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19"/>
    </row>
    <row r="16" spans="1:131" s="220" customFormat="1" ht="26.25" customHeight="1" x14ac:dyDescent="0.2">
      <c r="A16" s="22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17"/>
      <c r="BA16" s="217"/>
      <c r="BB16" s="217"/>
      <c r="BC16" s="217"/>
      <c r="BD16" s="217"/>
      <c r="BE16" s="218"/>
      <c r="BF16" s="218"/>
      <c r="BG16" s="218"/>
      <c r="BH16" s="218"/>
      <c r="BI16" s="218"/>
      <c r="BJ16" s="218"/>
      <c r="BK16" s="218"/>
      <c r="BL16" s="218"/>
      <c r="BM16" s="218"/>
      <c r="BN16" s="218"/>
      <c r="BO16" s="218"/>
      <c r="BP16" s="218"/>
      <c r="BQ16" s="223">
        <v>10</v>
      </c>
      <c r="BR16" s="22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19"/>
    </row>
    <row r="17" spans="1:131" s="220" customFormat="1" ht="26.25" customHeight="1" x14ac:dyDescent="0.2">
      <c r="A17" s="22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17"/>
      <c r="BA17" s="217"/>
      <c r="BB17" s="217"/>
      <c r="BC17" s="217"/>
      <c r="BD17" s="217"/>
      <c r="BE17" s="218"/>
      <c r="BF17" s="218"/>
      <c r="BG17" s="218"/>
      <c r="BH17" s="218"/>
      <c r="BI17" s="218"/>
      <c r="BJ17" s="218"/>
      <c r="BK17" s="218"/>
      <c r="BL17" s="218"/>
      <c r="BM17" s="218"/>
      <c r="BN17" s="218"/>
      <c r="BO17" s="218"/>
      <c r="BP17" s="218"/>
      <c r="BQ17" s="223">
        <v>11</v>
      </c>
      <c r="BR17" s="22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19"/>
    </row>
    <row r="18" spans="1:131" s="220" customFormat="1" ht="26.25" customHeight="1" x14ac:dyDescent="0.2">
      <c r="A18" s="22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17"/>
      <c r="BA18" s="217"/>
      <c r="BB18" s="217"/>
      <c r="BC18" s="217"/>
      <c r="BD18" s="217"/>
      <c r="BE18" s="218"/>
      <c r="BF18" s="218"/>
      <c r="BG18" s="218"/>
      <c r="BH18" s="218"/>
      <c r="BI18" s="218"/>
      <c r="BJ18" s="218"/>
      <c r="BK18" s="218"/>
      <c r="BL18" s="218"/>
      <c r="BM18" s="218"/>
      <c r="BN18" s="218"/>
      <c r="BO18" s="218"/>
      <c r="BP18" s="218"/>
      <c r="BQ18" s="223">
        <v>12</v>
      </c>
      <c r="BR18" s="22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19"/>
    </row>
    <row r="19" spans="1:131" s="220" customFormat="1" ht="26.25" customHeight="1" x14ac:dyDescent="0.2">
      <c r="A19" s="22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17"/>
      <c r="BA19" s="217"/>
      <c r="BB19" s="217"/>
      <c r="BC19" s="217"/>
      <c r="BD19" s="217"/>
      <c r="BE19" s="218"/>
      <c r="BF19" s="218"/>
      <c r="BG19" s="218"/>
      <c r="BH19" s="218"/>
      <c r="BI19" s="218"/>
      <c r="BJ19" s="218"/>
      <c r="BK19" s="218"/>
      <c r="BL19" s="218"/>
      <c r="BM19" s="218"/>
      <c r="BN19" s="218"/>
      <c r="BO19" s="218"/>
      <c r="BP19" s="218"/>
      <c r="BQ19" s="223">
        <v>13</v>
      </c>
      <c r="BR19" s="22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19"/>
    </row>
    <row r="20" spans="1:131" s="220" customFormat="1" ht="26.25" customHeight="1" x14ac:dyDescent="0.2">
      <c r="A20" s="22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17"/>
      <c r="BA20" s="217"/>
      <c r="BB20" s="217"/>
      <c r="BC20" s="217"/>
      <c r="BD20" s="217"/>
      <c r="BE20" s="218"/>
      <c r="BF20" s="218"/>
      <c r="BG20" s="218"/>
      <c r="BH20" s="218"/>
      <c r="BI20" s="218"/>
      <c r="BJ20" s="218"/>
      <c r="BK20" s="218"/>
      <c r="BL20" s="218"/>
      <c r="BM20" s="218"/>
      <c r="BN20" s="218"/>
      <c r="BO20" s="218"/>
      <c r="BP20" s="218"/>
      <c r="BQ20" s="223">
        <v>14</v>
      </c>
      <c r="BR20" s="22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19"/>
    </row>
    <row r="21" spans="1:131" s="220" customFormat="1" ht="26.25" customHeight="1" thickBot="1" x14ac:dyDescent="0.25">
      <c r="A21" s="22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17"/>
      <c r="BA21" s="217"/>
      <c r="BB21" s="217"/>
      <c r="BC21" s="217"/>
      <c r="BD21" s="217"/>
      <c r="BE21" s="218"/>
      <c r="BF21" s="218"/>
      <c r="BG21" s="218"/>
      <c r="BH21" s="218"/>
      <c r="BI21" s="218"/>
      <c r="BJ21" s="218"/>
      <c r="BK21" s="218"/>
      <c r="BL21" s="218"/>
      <c r="BM21" s="218"/>
      <c r="BN21" s="218"/>
      <c r="BO21" s="218"/>
      <c r="BP21" s="218"/>
      <c r="BQ21" s="223">
        <v>15</v>
      </c>
      <c r="BR21" s="22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19"/>
    </row>
    <row r="22" spans="1:131" s="220" customFormat="1" ht="26.25" customHeight="1" x14ac:dyDescent="0.2">
      <c r="A22" s="22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389</v>
      </c>
      <c r="BA22" s="819"/>
      <c r="BB22" s="819"/>
      <c r="BC22" s="819"/>
      <c r="BD22" s="820"/>
      <c r="BE22" s="218"/>
      <c r="BF22" s="218"/>
      <c r="BG22" s="218"/>
      <c r="BH22" s="218"/>
      <c r="BI22" s="218"/>
      <c r="BJ22" s="218"/>
      <c r="BK22" s="218"/>
      <c r="BL22" s="218"/>
      <c r="BM22" s="218"/>
      <c r="BN22" s="218"/>
      <c r="BO22" s="218"/>
      <c r="BP22" s="218"/>
      <c r="BQ22" s="223">
        <v>16</v>
      </c>
      <c r="BR22" s="22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19"/>
    </row>
    <row r="23" spans="1:131" s="220" customFormat="1" ht="26.25" customHeight="1" thickBot="1" x14ac:dyDescent="0.25">
      <c r="A23" s="225" t="s">
        <v>390</v>
      </c>
      <c r="B23" s="802" t="s">
        <v>391</v>
      </c>
      <c r="C23" s="803"/>
      <c r="D23" s="803"/>
      <c r="E23" s="803"/>
      <c r="F23" s="803"/>
      <c r="G23" s="803"/>
      <c r="H23" s="803"/>
      <c r="I23" s="803"/>
      <c r="J23" s="803"/>
      <c r="K23" s="803"/>
      <c r="L23" s="803"/>
      <c r="M23" s="803"/>
      <c r="N23" s="803"/>
      <c r="O23" s="803"/>
      <c r="P23" s="804"/>
      <c r="Q23" s="805">
        <v>18570</v>
      </c>
      <c r="R23" s="806"/>
      <c r="S23" s="806"/>
      <c r="T23" s="806"/>
      <c r="U23" s="806"/>
      <c r="V23" s="806">
        <v>17744</v>
      </c>
      <c r="W23" s="806"/>
      <c r="X23" s="806"/>
      <c r="Y23" s="806"/>
      <c r="Z23" s="806"/>
      <c r="AA23" s="806">
        <v>826</v>
      </c>
      <c r="AB23" s="806"/>
      <c r="AC23" s="806"/>
      <c r="AD23" s="806"/>
      <c r="AE23" s="807"/>
      <c r="AF23" s="808">
        <v>727</v>
      </c>
      <c r="AG23" s="806"/>
      <c r="AH23" s="806"/>
      <c r="AI23" s="806"/>
      <c r="AJ23" s="809"/>
      <c r="AK23" s="810"/>
      <c r="AL23" s="811"/>
      <c r="AM23" s="811"/>
      <c r="AN23" s="811"/>
      <c r="AO23" s="811"/>
      <c r="AP23" s="806">
        <v>17746</v>
      </c>
      <c r="AQ23" s="806"/>
      <c r="AR23" s="806"/>
      <c r="AS23" s="806"/>
      <c r="AT23" s="806"/>
      <c r="AU23" s="822"/>
      <c r="AV23" s="822"/>
      <c r="AW23" s="822"/>
      <c r="AX23" s="822"/>
      <c r="AY23" s="823"/>
      <c r="AZ23" s="824" t="s">
        <v>130</v>
      </c>
      <c r="BA23" s="825"/>
      <c r="BB23" s="825"/>
      <c r="BC23" s="825"/>
      <c r="BD23" s="826"/>
      <c r="BE23" s="218"/>
      <c r="BF23" s="218"/>
      <c r="BG23" s="218"/>
      <c r="BH23" s="218"/>
      <c r="BI23" s="218"/>
      <c r="BJ23" s="218"/>
      <c r="BK23" s="218"/>
      <c r="BL23" s="218"/>
      <c r="BM23" s="218"/>
      <c r="BN23" s="218"/>
      <c r="BO23" s="218"/>
      <c r="BP23" s="218"/>
      <c r="BQ23" s="223">
        <v>17</v>
      </c>
      <c r="BR23" s="22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19"/>
    </row>
    <row r="24" spans="1:131" s="220" customFormat="1" ht="26.25" customHeight="1" x14ac:dyDescent="0.2">
      <c r="A24" s="821" t="s">
        <v>392</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17"/>
      <c r="BA24" s="217"/>
      <c r="BB24" s="217"/>
      <c r="BC24" s="217"/>
      <c r="BD24" s="217"/>
      <c r="BE24" s="218"/>
      <c r="BF24" s="218"/>
      <c r="BG24" s="218"/>
      <c r="BH24" s="218"/>
      <c r="BI24" s="218"/>
      <c r="BJ24" s="218"/>
      <c r="BK24" s="218"/>
      <c r="BL24" s="218"/>
      <c r="BM24" s="218"/>
      <c r="BN24" s="218"/>
      <c r="BO24" s="218"/>
      <c r="BP24" s="218"/>
      <c r="BQ24" s="223">
        <v>18</v>
      </c>
      <c r="BR24" s="22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19"/>
    </row>
    <row r="25" spans="1:131" ht="26.25" customHeight="1" thickBot="1" x14ac:dyDescent="0.25">
      <c r="A25" s="738" t="s">
        <v>393</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17"/>
      <c r="BK25" s="217"/>
      <c r="BL25" s="217"/>
      <c r="BM25" s="217"/>
      <c r="BN25" s="217"/>
      <c r="BO25" s="226"/>
      <c r="BP25" s="226"/>
      <c r="BQ25" s="223">
        <v>19</v>
      </c>
      <c r="BR25" s="22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15"/>
    </row>
    <row r="26" spans="1:131" ht="26.25" customHeight="1" x14ac:dyDescent="0.2">
      <c r="A26" s="740" t="s">
        <v>371</v>
      </c>
      <c r="B26" s="741"/>
      <c r="C26" s="741"/>
      <c r="D26" s="741"/>
      <c r="E26" s="741"/>
      <c r="F26" s="741"/>
      <c r="G26" s="741"/>
      <c r="H26" s="741"/>
      <c r="I26" s="741"/>
      <c r="J26" s="741"/>
      <c r="K26" s="741"/>
      <c r="L26" s="741"/>
      <c r="M26" s="741"/>
      <c r="N26" s="741"/>
      <c r="O26" s="741"/>
      <c r="P26" s="742"/>
      <c r="Q26" s="746" t="s">
        <v>394</v>
      </c>
      <c r="R26" s="747"/>
      <c r="S26" s="747"/>
      <c r="T26" s="747"/>
      <c r="U26" s="748"/>
      <c r="V26" s="746" t="s">
        <v>395</v>
      </c>
      <c r="W26" s="747"/>
      <c r="X26" s="747"/>
      <c r="Y26" s="747"/>
      <c r="Z26" s="748"/>
      <c r="AA26" s="746" t="s">
        <v>396</v>
      </c>
      <c r="AB26" s="747"/>
      <c r="AC26" s="747"/>
      <c r="AD26" s="747"/>
      <c r="AE26" s="747"/>
      <c r="AF26" s="827" t="s">
        <v>397</v>
      </c>
      <c r="AG26" s="828"/>
      <c r="AH26" s="828"/>
      <c r="AI26" s="828"/>
      <c r="AJ26" s="829"/>
      <c r="AK26" s="747" t="s">
        <v>398</v>
      </c>
      <c r="AL26" s="747"/>
      <c r="AM26" s="747"/>
      <c r="AN26" s="747"/>
      <c r="AO26" s="748"/>
      <c r="AP26" s="746" t="s">
        <v>399</v>
      </c>
      <c r="AQ26" s="747"/>
      <c r="AR26" s="747"/>
      <c r="AS26" s="747"/>
      <c r="AT26" s="748"/>
      <c r="AU26" s="746" t="s">
        <v>400</v>
      </c>
      <c r="AV26" s="747"/>
      <c r="AW26" s="747"/>
      <c r="AX26" s="747"/>
      <c r="AY26" s="748"/>
      <c r="AZ26" s="746" t="s">
        <v>401</v>
      </c>
      <c r="BA26" s="747"/>
      <c r="BB26" s="747"/>
      <c r="BC26" s="747"/>
      <c r="BD26" s="748"/>
      <c r="BE26" s="746" t="s">
        <v>378</v>
      </c>
      <c r="BF26" s="747"/>
      <c r="BG26" s="747"/>
      <c r="BH26" s="747"/>
      <c r="BI26" s="753"/>
      <c r="BJ26" s="217"/>
      <c r="BK26" s="217"/>
      <c r="BL26" s="217"/>
      <c r="BM26" s="217"/>
      <c r="BN26" s="217"/>
      <c r="BO26" s="226"/>
      <c r="BP26" s="226"/>
      <c r="BQ26" s="223">
        <v>20</v>
      </c>
      <c r="BR26" s="22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15"/>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17"/>
      <c r="BK27" s="217"/>
      <c r="BL27" s="217"/>
      <c r="BM27" s="217"/>
      <c r="BN27" s="217"/>
      <c r="BO27" s="226"/>
      <c r="BP27" s="226"/>
      <c r="BQ27" s="223">
        <v>21</v>
      </c>
      <c r="BR27" s="22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15"/>
    </row>
    <row r="28" spans="1:131" ht="26.25" customHeight="1" thickTop="1" x14ac:dyDescent="0.2">
      <c r="A28" s="227">
        <v>1</v>
      </c>
      <c r="B28" s="762" t="s">
        <v>402</v>
      </c>
      <c r="C28" s="763"/>
      <c r="D28" s="763"/>
      <c r="E28" s="763"/>
      <c r="F28" s="763"/>
      <c r="G28" s="763"/>
      <c r="H28" s="763"/>
      <c r="I28" s="763"/>
      <c r="J28" s="763"/>
      <c r="K28" s="763"/>
      <c r="L28" s="763"/>
      <c r="M28" s="763"/>
      <c r="N28" s="763"/>
      <c r="O28" s="763"/>
      <c r="P28" s="764"/>
      <c r="Q28" s="835">
        <v>3952</v>
      </c>
      <c r="R28" s="836"/>
      <c r="S28" s="836"/>
      <c r="T28" s="836"/>
      <c r="U28" s="836"/>
      <c r="V28" s="836">
        <v>3929</v>
      </c>
      <c r="W28" s="836"/>
      <c r="X28" s="836"/>
      <c r="Y28" s="836"/>
      <c r="Z28" s="836"/>
      <c r="AA28" s="836">
        <v>24</v>
      </c>
      <c r="AB28" s="836"/>
      <c r="AC28" s="836"/>
      <c r="AD28" s="836"/>
      <c r="AE28" s="837"/>
      <c r="AF28" s="838">
        <v>24</v>
      </c>
      <c r="AG28" s="836"/>
      <c r="AH28" s="836"/>
      <c r="AI28" s="836"/>
      <c r="AJ28" s="839"/>
      <c r="AK28" s="840">
        <v>262</v>
      </c>
      <c r="AL28" s="841"/>
      <c r="AM28" s="841"/>
      <c r="AN28" s="841"/>
      <c r="AO28" s="841"/>
      <c r="AP28" s="841" t="s">
        <v>505</v>
      </c>
      <c r="AQ28" s="841"/>
      <c r="AR28" s="841"/>
      <c r="AS28" s="841"/>
      <c r="AT28" s="841"/>
      <c r="AU28" s="841" t="s">
        <v>505</v>
      </c>
      <c r="AV28" s="841"/>
      <c r="AW28" s="841"/>
      <c r="AX28" s="841"/>
      <c r="AY28" s="841"/>
      <c r="AZ28" s="842"/>
      <c r="BA28" s="842"/>
      <c r="BB28" s="842"/>
      <c r="BC28" s="842"/>
      <c r="BD28" s="842"/>
      <c r="BE28" s="833"/>
      <c r="BF28" s="833"/>
      <c r="BG28" s="833"/>
      <c r="BH28" s="833"/>
      <c r="BI28" s="834"/>
      <c r="BJ28" s="217"/>
      <c r="BK28" s="217"/>
      <c r="BL28" s="217"/>
      <c r="BM28" s="217"/>
      <c r="BN28" s="217"/>
      <c r="BO28" s="226"/>
      <c r="BP28" s="226"/>
      <c r="BQ28" s="223">
        <v>22</v>
      </c>
      <c r="BR28" s="22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15"/>
    </row>
    <row r="29" spans="1:131" ht="26.25" customHeight="1" x14ac:dyDescent="0.2">
      <c r="A29" s="227">
        <v>2</v>
      </c>
      <c r="B29" s="793" t="s">
        <v>403</v>
      </c>
      <c r="C29" s="794"/>
      <c r="D29" s="794"/>
      <c r="E29" s="794"/>
      <c r="F29" s="794"/>
      <c r="G29" s="794"/>
      <c r="H29" s="794"/>
      <c r="I29" s="794"/>
      <c r="J29" s="794"/>
      <c r="K29" s="794"/>
      <c r="L29" s="794"/>
      <c r="M29" s="794"/>
      <c r="N29" s="794"/>
      <c r="O29" s="794"/>
      <c r="P29" s="795"/>
      <c r="Q29" s="796">
        <v>4493</v>
      </c>
      <c r="R29" s="797"/>
      <c r="S29" s="797"/>
      <c r="T29" s="797"/>
      <c r="U29" s="797"/>
      <c r="V29" s="797">
        <v>4398</v>
      </c>
      <c r="W29" s="797"/>
      <c r="X29" s="797"/>
      <c r="Y29" s="797"/>
      <c r="Z29" s="797"/>
      <c r="AA29" s="797">
        <v>94</v>
      </c>
      <c r="AB29" s="797"/>
      <c r="AC29" s="797"/>
      <c r="AD29" s="797"/>
      <c r="AE29" s="798"/>
      <c r="AF29" s="799">
        <v>94</v>
      </c>
      <c r="AG29" s="800"/>
      <c r="AH29" s="800"/>
      <c r="AI29" s="800"/>
      <c r="AJ29" s="801"/>
      <c r="AK29" s="847">
        <v>716</v>
      </c>
      <c r="AL29" s="843"/>
      <c r="AM29" s="843"/>
      <c r="AN29" s="843"/>
      <c r="AO29" s="843"/>
      <c r="AP29" s="843" t="s">
        <v>505</v>
      </c>
      <c r="AQ29" s="843"/>
      <c r="AR29" s="843"/>
      <c r="AS29" s="843"/>
      <c r="AT29" s="843"/>
      <c r="AU29" s="843" t="s">
        <v>505</v>
      </c>
      <c r="AV29" s="843"/>
      <c r="AW29" s="843"/>
      <c r="AX29" s="843"/>
      <c r="AY29" s="843"/>
      <c r="AZ29" s="844"/>
      <c r="BA29" s="844"/>
      <c r="BB29" s="844"/>
      <c r="BC29" s="844"/>
      <c r="BD29" s="844"/>
      <c r="BE29" s="845"/>
      <c r="BF29" s="845"/>
      <c r="BG29" s="845"/>
      <c r="BH29" s="845"/>
      <c r="BI29" s="846"/>
      <c r="BJ29" s="217"/>
      <c r="BK29" s="217"/>
      <c r="BL29" s="217"/>
      <c r="BM29" s="217"/>
      <c r="BN29" s="217"/>
      <c r="BO29" s="226"/>
      <c r="BP29" s="226"/>
      <c r="BQ29" s="223">
        <v>23</v>
      </c>
      <c r="BR29" s="22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15"/>
    </row>
    <row r="30" spans="1:131" ht="26.25" customHeight="1" x14ac:dyDescent="0.2">
      <c r="A30" s="227">
        <v>3</v>
      </c>
      <c r="B30" s="793" t="s">
        <v>404</v>
      </c>
      <c r="C30" s="794"/>
      <c r="D30" s="794"/>
      <c r="E30" s="794"/>
      <c r="F30" s="794"/>
      <c r="G30" s="794"/>
      <c r="H30" s="794"/>
      <c r="I30" s="794"/>
      <c r="J30" s="794"/>
      <c r="K30" s="794"/>
      <c r="L30" s="794"/>
      <c r="M30" s="794"/>
      <c r="N30" s="794"/>
      <c r="O30" s="794"/>
      <c r="P30" s="795"/>
      <c r="Q30" s="796">
        <v>549</v>
      </c>
      <c r="R30" s="797"/>
      <c r="S30" s="797"/>
      <c r="T30" s="797"/>
      <c r="U30" s="797"/>
      <c r="V30" s="797">
        <v>547</v>
      </c>
      <c r="W30" s="797"/>
      <c r="X30" s="797"/>
      <c r="Y30" s="797"/>
      <c r="Z30" s="797"/>
      <c r="AA30" s="797">
        <v>2</v>
      </c>
      <c r="AB30" s="797"/>
      <c r="AC30" s="797"/>
      <c r="AD30" s="797"/>
      <c r="AE30" s="798"/>
      <c r="AF30" s="799">
        <v>2</v>
      </c>
      <c r="AG30" s="800"/>
      <c r="AH30" s="800"/>
      <c r="AI30" s="800"/>
      <c r="AJ30" s="801"/>
      <c r="AK30" s="847">
        <v>128</v>
      </c>
      <c r="AL30" s="843"/>
      <c r="AM30" s="843"/>
      <c r="AN30" s="843"/>
      <c r="AO30" s="843"/>
      <c r="AP30" s="843" t="s">
        <v>505</v>
      </c>
      <c r="AQ30" s="843"/>
      <c r="AR30" s="843"/>
      <c r="AS30" s="843"/>
      <c r="AT30" s="843"/>
      <c r="AU30" s="843" t="s">
        <v>505</v>
      </c>
      <c r="AV30" s="843"/>
      <c r="AW30" s="843"/>
      <c r="AX30" s="843"/>
      <c r="AY30" s="843"/>
      <c r="AZ30" s="844"/>
      <c r="BA30" s="844"/>
      <c r="BB30" s="844"/>
      <c r="BC30" s="844"/>
      <c r="BD30" s="844"/>
      <c r="BE30" s="845"/>
      <c r="BF30" s="845"/>
      <c r="BG30" s="845"/>
      <c r="BH30" s="845"/>
      <c r="BI30" s="846"/>
      <c r="BJ30" s="217"/>
      <c r="BK30" s="217"/>
      <c r="BL30" s="217"/>
      <c r="BM30" s="217"/>
      <c r="BN30" s="217"/>
      <c r="BO30" s="226"/>
      <c r="BP30" s="226"/>
      <c r="BQ30" s="223">
        <v>24</v>
      </c>
      <c r="BR30" s="22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15"/>
    </row>
    <row r="31" spans="1:131" ht="26.25" customHeight="1" x14ac:dyDescent="0.2">
      <c r="A31" s="227">
        <v>4</v>
      </c>
      <c r="B31" s="793" t="s">
        <v>405</v>
      </c>
      <c r="C31" s="794"/>
      <c r="D31" s="794"/>
      <c r="E31" s="794"/>
      <c r="F31" s="794"/>
      <c r="G31" s="794"/>
      <c r="H31" s="794"/>
      <c r="I31" s="794"/>
      <c r="J31" s="794"/>
      <c r="K31" s="794"/>
      <c r="L31" s="794"/>
      <c r="M31" s="794"/>
      <c r="N31" s="794"/>
      <c r="O31" s="794"/>
      <c r="P31" s="795"/>
      <c r="Q31" s="796">
        <v>1360</v>
      </c>
      <c r="R31" s="797"/>
      <c r="S31" s="797"/>
      <c r="T31" s="797"/>
      <c r="U31" s="797"/>
      <c r="V31" s="797">
        <v>1319</v>
      </c>
      <c r="W31" s="797"/>
      <c r="X31" s="797"/>
      <c r="Y31" s="797"/>
      <c r="Z31" s="797"/>
      <c r="AA31" s="797">
        <v>41</v>
      </c>
      <c r="AB31" s="797"/>
      <c r="AC31" s="797"/>
      <c r="AD31" s="797"/>
      <c r="AE31" s="798"/>
      <c r="AF31" s="799">
        <v>1069</v>
      </c>
      <c r="AG31" s="800"/>
      <c r="AH31" s="800"/>
      <c r="AI31" s="800"/>
      <c r="AJ31" s="801"/>
      <c r="AK31" s="847">
        <v>50</v>
      </c>
      <c r="AL31" s="843"/>
      <c r="AM31" s="843"/>
      <c r="AN31" s="843"/>
      <c r="AO31" s="843"/>
      <c r="AP31" s="843">
        <v>1922</v>
      </c>
      <c r="AQ31" s="843"/>
      <c r="AR31" s="843"/>
      <c r="AS31" s="843"/>
      <c r="AT31" s="843"/>
      <c r="AU31" s="843" t="s">
        <v>505</v>
      </c>
      <c r="AV31" s="843"/>
      <c r="AW31" s="843"/>
      <c r="AX31" s="843"/>
      <c r="AY31" s="843"/>
      <c r="AZ31" s="844" t="s">
        <v>505</v>
      </c>
      <c r="BA31" s="844"/>
      <c r="BB31" s="844"/>
      <c r="BC31" s="844"/>
      <c r="BD31" s="844"/>
      <c r="BE31" s="845" t="s">
        <v>406</v>
      </c>
      <c r="BF31" s="845"/>
      <c r="BG31" s="845"/>
      <c r="BH31" s="845"/>
      <c r="BI31" s="846"/>
      <c r="BJ31" s="217"/>
      <c r="BK31" s="217"/>
      <c r="BL31" s="217"/>
      <c r="BM31" s="217"/>
      <c r="BN31" s="217"/>
      <c r="BO31" s="226"/>
      <c r="BP31" s="226"/>
      <c r="BQ31" s="223">
        <v>25</v>
      </c>
      <c r="BR31" s="22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15"/>
    </row>
    <row r="32" spans="1:131" ht="26.25" customHeight="1" x14ac:dyDescent="0.2">
      <c r="A32" s="227">
        <v>5</v>
      </c>
      <c r="B32" s="793" t="s">
        <v>407</v>
      </c>
      <c r="C32" s="794"/>
      <c r="D32" s="794"/>
      <c r="E32" s="794"/>
      <c r="F32" s="794"/>
      <c r="G32" s="794"/>
      <c r="H32" s="794"/>
      <c r="I32" s="794"/>
      <c r="J32" s="794"/>
      <c r="K32" s="794"/>
      <c r="L32" s="794"/>
      <c r="M32" s="794"/>
      <c r="N32" s="794"/>
      <c r="O32" s="794"/>
      <c r="P32" s="795"/>
      <c r="Q32" s="796">
        <v>1453</v>
      </c>
      <c r="R32" s="797"/>
      <c r="S32" s="797"/>
      <c r="T32" s="797"/>
      <c r="U32" s="797"/>
      <c r="V32" s="797">
        <v>1349</v>
      </c>
      <c r="W32" s="797"/>
      <c r="X32" s="797"/>
      <c r="Y32" s="797"/>
      <c r="Z32" s="797"/>
      <c r="AA32" s="797">
        <v>104</v>
      </c>
      <c r="AB32" s="797"/>
      <c r="AC32" s="797"/>
      <c r="AD32" s="797"/>
      <c r="AE32" s="798"/>
      <c r="AF32" s="799">
        <v>581</v>
      </c>
      <c r="AG32" s="800"/>
      <c r="AH32" s="800"/>
      <c r="AI32" s="800"/>
      <c r="AJ32" s="801"/>
      <c r="AK32" s="847">
        <v>176</v>
      </c>
      <c r="AL32" s="843"/>
      <c r="AM32" s="843"/>
      <c r="AN32" s="843"/>
      <c r="AO32" s="843"/>
      <c r="AP32" s="843">
        <v>1884</v>
      </c>
      <c r="AQ32" s="843"/>
      <c r="AR32" s="843"/>
      <c r="AS32" s="843"/>
      <c r="AT32" s="843"/>
      <c r="AU32" s="843">
        <v>953</v>
      </c>
      <c r="AV32" s="843"/>
      <c r="AW32" s="843"/>
      <c r="AX32" s="843"/>
      <c r="AY32" s="843"/>
      <c r="AZ32" s="844" t="s">
        <v>505</v>
      </c>
      <c r="BA32" s="844"/>
      <c r="BB32" s="844"/>
      <c r="BC32" s="844"/>
      <c r="BD32" s="844"/>
      <c r="BE32" s="845" t="s">
        <v>408</v>
      </c>
      <c r="BF32" s="845"/>
      <c r="BG32" s="845"/>
      <c r="BH32" s="845"/>
      <c r="BI32" s="846"/>
      <c r="BJ32" s="217"/>
      <c r="BK32" s="217"/>
      <c r="BL32" s="217"/>
      <c r="BM32" s="217"/>
      <c r="BN32" s="217"/>
      <c r="BO32" s="226"/>
      <c r="BP32" s="226"/>
      <c r="BQ32" s="223">
        <v>26</v>
      </c>
      <c r="BR32" s="22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15"/>
    </row>
    <row r="33" spans="1:131" ht="26.25" customHeight="1" x14ac:dyDescent="0.2">
      <c r="A33" s="227">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17"/>
      <c r="BK33" s="217"/>
      <c r="BL33" s="217"/>
      <c r="BM33" s="217"/>
      <c r="BN33" s="217"/>
      <c r="BO33" s="226"/>
      <c r="BP33" s="226"/>
      <c r="BQ33" s="223">
        <v>27</v>
      </c>
      <c r="BR33" s="22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15"/>
    </row>
    <row r="34" spans="1:131" ht="26.25" customHeight="1" x14ac:dyDescent="0.2">
      <c r="A34" s="227">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17"/>
      <c r="BK34" s="217"/>
      <c r="BL34" s="217"/>
      <c r="BM34" s="217"/>
      <c r="BN34" s="217"/>
      <c r="BO34" s="226"/>
      <c r="BP34" s="226"/>
      <c r="BQ34" s="223">
        <v>28</v>
      </c>
      <c r="BR34" s="22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15"/>
    </row>
    <row r="35" spans="1:131" ht="26.25" customHeight="1" x14ac:dyDescent="0.2">
      <c r="A35" s="22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17"/>
      <c r="BK35" s="217"/>
      <c r="BL35" s="217"/>
      <c r="BM35" s="217"/>
      <c r="BN35" s="217"/>
      <c r="BO35" s="226"/>
      <c r="BP35" s="226"/>
      <c r="BQ35" s="223">
        <v>29</v>
      </c>
      <c r="BR35" s="22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15"/>
    </row>
    <row r="36" spans="1:131" ht="26.25" customHeight="1" x14ac:dyDescent="0.2">
      <c r="A36" s="22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17"/>
      <c r="BK36" s="217"/>
      <c r="BL36" s="217"/>
      <c r="BM36" s="217"/>
      <c r="BN36" s="217"/>
      <c r="BO36" s="226"/>
      <c r="BP36" s="226"/>
      <c r="BQ36" s="223">
        <v>30</v>
      </c>
      <c r="BR36" s="22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15"/>
    </row>
    <row r="37" spans="1:131" ht="26.25" customHeight="1" x14ac:dyDescent="0.2">
      <c r="A37" s="22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17"/>
      <c r="BK37" s="217"/>
      <c r="BL37" s="217"/>
      <c r="BM37" s="217"/>
      <c r="BN37" s="217"/>
      <c r="BO37" s="226"/>
      <c r="BP37" s="226"/>
      <c r="BQ37" s="223">
        <v>31</v>
      </c>
      <c r="BR37" s="22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15"/>
    </row>
    <row r="38" spans="1:131" ht="26.25" customHeight="1" x14ac:dyDescent="0.2">
      <c r="A38" s="22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17"/>
      <c r="BK38" s="217"/>
      <c r="BL38" s="217"/>
      <c r="BM38" s="217"/>
      <c r="BN38" s="217"/>
      <c r="BO38" s="226"/>
      <c r="BP38" s="226"/>
      <c r="BQ38" s="223">
        <v>32</v>
      </c>
      <c r="BR38" s="22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15"/>
    </row>
    <row r="39" spans="1:131" ht="26.25" customHeight="1" x14ac:dyDescent="0.2">
      <c r="A39" s="22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17"/>
      <c r="BK39" s="217"/>
      <c r="BL39" s="217"/>
      <c r="BM39" s="217"/>
      <c r="BN39" s="217"/>
      <c r="BO39" s="226"/>
      <c r="BP39" s="226"/>
      <c r="BQ39" s="223">
        <v>33</v>
      </c>
      <c r="BR39" s="22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15"/>
    </row>
    <row r="40" spans="1:131" ht="26.25" customHeight="1" x14ac:dyDescent="0.2">
      <c r="A40" s="22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17"/>
      <c r="BK40" s="217"/>
      <c r="BL40" s="217"/>
      <c r="BM40" s="217"/>
      <c r="BN40" s="217"/>
      <c r="BO40" s="226"/>
      <c r="BP40" s="226"/>
      <c r="BQ40" s="223">
        <v>34</v>
      </c>
      <c r="BR40" s="22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15"/>
    </row>
    <row r="41" spans="1:131" ht="26.25" customHeight="1" x14ac:dyDescent="0.2">
      <c r="A41" s="22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17"/>
      <c r="BK41" s="217"/>
      <c r="BL41" s="217"/>
      <c r="BM41" s="217"/>
      <c r="BN41" s="217"/>
      <c r="BO41" s="226"/>
      <c r="BP41" s="226"/>
      <c r="BQ41" s="223">
        <v>35</v>
      </c>
      <c r="BR41" s="22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15"/>
    </row>
    <row r="42" spans="1:131" ht="26.25" customHeight="1" x14ac:dyDescent="0.2">
      <c r="A42" s="22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17"/>
      <c r="BK42" s="217"/>
      <c r="BL42" s="217"/>
      <c r="BM42" s="217"/>
      <c r="BN42" s="217"/>
      <c r="BO42" s="226"/>
      <c r="BP42" s="226"/>
      <c r="BQ42" s="223">
        <v>36</v>
      </c>
      <c r="BR42" s="22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15"/>
    </row>
    <row r="43" spans="1:131" ht="26.25" customHeight="1" x14ac:dyDescent="0.2">
      <c r="A43" s="22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17"/>
      <c r="BK43" s="217"/>
      <c r="BL43" s="217"/>
      <c r="BM43" s="217"/>
      <c r="BN43" s="217"/>
      <c r="BO43" s="226"/>
      <c r="BP43" s="226"/>
      <c r="BQ43" s="223">
        <v>37</v>
      </c>
      <c r="BR43" s="22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15"/>
    </row>
    <row r="44" spans="1:131" ht="26.25" customHeight="1" x14ac:dyDescent="0.2">
      <c r="A44" s="22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17"/>
      <c r="BK44" s="217"/>
      <c r="BL44" s="217"/>
      <c r="BM44" s="217"/>
      <c r="BN44" s="217"/>
      <c r="BO44" s="226"/>
      <c r="BP44" s="226"/>
      <c r="BQ44" s="223">
        <v>38</v>
      </c>
      <c r="BR44" s="22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15"/>
    </row>
    <row r="45" spans="1:131" ht="26.25" customHeight="1" x14ac:dyDescent="0.2">
      <c r="A45" s="22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17"/>
      <c r="BK45" s="217"/>
      <c r="BL45" s="217"/>
      <c r="BM45" s="217"/>
      <c r="BN45" s="217"/>
      <c r="BO45" s="226"/>
      <c r="BP45" s="226"/>
      <c r="BQ45" s="223">
        <v>39</v>
      </c>
      <c r="BR45" s="22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15"/>
    </row>
    <row r="46" spans="1:131" ht="26.25" customHeight="1" x14ac:dyDescent="0.2">
      <c r="A46" s="22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17"/>
      <c r="BK46" s="217"/>
      <c r="BL46" s="217"/>
      <c r="BM46" s="217"/>
      <c r="BN46" s="217"/>
      <c r="BO46" s="226"/>
      <c r="BP46" s="226"/>
      <c r="BQ46" s="223">
        <v>40</v>
      </c>
      <c r="BR46" s="22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15"/>
    </row>
    <row r="47" spans="1:131" ht="26.25" customHeight="1" x14ac:dyDescent="0.2">
      <c r="A47" s="22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17"/>
      <c r="BK47" s="217"/>
      <c r="BL47" s="217"/>
      <c r="BM47" s="217"/>
      <c r="BN47" s="217"/>
      <c r="BO47" s="226"/>
      <c r="BP47" s="226"/>
      <c r="BQ47" s="223">
        <v>41</v>
      </c>
      <c r="BR47" s="22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15"/>
    </row>
    <row r="48" spans="1:131" ht="26.25" customHeight="1" x14ac:dyDescent="0.2">
      <c r="A48" s="22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17"/>
      <c r="BK48" s="217"/>
      <c r="BL48" s="217"/>
      <c r="BM48" s="217"/>
      <c r="BN48" s="217"/>
      <c r="BO48" s="226"/>
      <c r="BP48" s="226"/>
      <c r="BQ48" s="223">
        <v>42</v>
      </c>
      <c r="BR48" s="22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15"/>
    </row>
    <row r="49" spans="1:131" ht="26.25" customHeight="1" x14ac:dyDescent="0.2">
      <c r="A49" s="22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17"/>
      <c r="BK49" s="217"/>
      <c r="BL49" s="217"/>
      <c r="BM49" s="217"/>
      <c r="BN49" s="217"/>
      <c r="BO49" s="226"/>
      <c r="BP49" s="226"/>
      <c r="BQ49" s="223">
        <v>43</v>
      </c>
      <c r="BR49" s="22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15"/>
    </row>
    <row r="50" spans="1:131" ht="26.25" customHeight="1" x14ac:dyDescent="0.2">
      <c r="A50" s="22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17"/>
      <c r="BK50" s="217"/>
      <c r="BL50" s="217"/>
      <c r="BM50" s="217"/>
      <c r="BN50" s="217"/>
      <c r="BO50" s="226"/>
      <c r="BP50" s="226"/>
      <c r="BQ50" s="223">
        <v>44</v>
      </c>
      <c r="BR50" s="22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15"/>
    </row>
    <row r="51" spans="1:131" ht="26.25" customHeight="1" x14ac:dyDescent="0.2">
      <c r="A51" s="22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17"/>
      <c r="BK51" s="217"/>
      <c r="BL51" s="217"/>
      <c r="BM51" s="217"/>
      <c r="BN51" s="217"/>
      <c r="BO51" s="226"/>
      <c r="BP51" s="226"/>
      <c r="BQ51" s="223">
        <v>45</v>
      </c>
      <c r="BR51" s="22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15"/>
    </row>
    <row r="52" spans="1:131" ht="26.25" customHeight="1" x14ac:dyDescent="0.2">
      <c r="A52" s="22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17"/>
      <c r="BK52" s="217"/>
      <c r="BL52" s="217"/>
      <c r="BM52" s="217"/>
      <c r="BN52" s="217"/>
      <c r="BO52" s="226"/>
      <c r="BP52" s="226"/>
      <c r="BQ52" s="223">
        <v>46</v>
      </c>
      <c r="BR52" s="22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15"/>
    </row>
    <row r="53" spans="1:131" ht="26.25" customHeight="1" x14ac:dyDescent="0.2">
      <c r="A53" s="22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17"/>
      <c r="BK53" s="217"/>
      <c r="BL53" s="217"/>
      <c r="BM53" s="217"/>
      <c r="BN53" s="217"/>
      <c r="BO53" s="226"/>
      <c r="BP53" s="226"/>
      <c r="BQ53" s="223">
        <v>47</v>
      </c>
      <c r="BR53" s="22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15"/>
    </row>
    <row r="54" spans="1:131" ht="26.25" customHeight="1" x14ac:dyDescent="0.2">
      <c r="A54" s="22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17"/>
      <c r="BK54" s="217"/>
      <c r="BL54" s="217"/>
      <c r="BM54" s="217"/>
      <c r="BN54" s="217"/>
      <c r="BO54" s="226"/>
      <c r="BP54" s="226"/>
      <c r="BQ54" s="223">
        <v>48</v>
      </c>
      <c r="BR54" s="22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15"/>
    </row>
    <row r="55" spans="1:131" ht="26.25" customHeight="1" x14ac:dyDescent="0.2">
      <c r="A55" s="22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17"/>
      <c r="BK55" s="217"/>
      <c r="BL55" s="217"/>
      <c r="BM55" s="217"/>
      <c r="BN55" s="217"/>
      <c r="BO55" s="226"/>
      <c r="BP55" s="226"/>
      <c r="BQ55" s="223">
        <v>49</v>
      </c>
      <c r="BR55" s="22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15"/>
    </row>
    <row r="56" spans="1:131" ht="26.25" customHeight="1" x14ac:dyDescent="0.2">
      <c r="A56" s="22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17"/>
      <c r="BK56" s="217"/>
      <c r="BL56" s="217"/>
      <c r="BM56" s="217"/>
      <c r="BN56" s="217"/>
      <c r="BO56" s="226"/>
      <c r="BP56" s="226"/>
      <c r="BQ56" s="223">
        <v>50</v>
      </c>
      <c r="BR56" s="22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15"/>
    </row>
    <row r="57" spans="1:131" ht="26.25" customHeight="1" x14ac:dyDescent="0.2">
      <c r="A57" s="22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17"/>
      <c r="BK57" s="217"/>
      <c r="BL57" s="217"/>
      <c r="BM57" s="217"/>
      <c r="BN57" s="217"/>
      <c r="BO57" s="226"/>
      <c r="BP57" s="226"/>
      <c r="BQ57" s="223">
        <v>51</v>
      </c>
      <c r="BR57" s="22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15"/>
    </row>
    <row r="58" spans="1:131" ht="26.25" customHeight="1" x14ac:dyDescent="0.2">
      <c r="A58" s="22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17"/>
      <c r="BK58" s="217"/>
      <c r="BL58" s="217"/>
      <c r="BM58" s="217"/>
      <c r="BN58" s="217"/>
      <c r="BO58" s="226"/>
      <c r="BP58" s="226"/>
      <c r="BQ58" s="223">
        <v>52</v>
      </c>
      <c r="BR58" s="22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15"/>
    </row>
    <row r="59" spans="1:131" ht="26.25" customHeight="1" x14ac:dyDescent="0.2">
      <c r="A59" s="22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17"/>
      <c r="BK59" s="217"/>
      <c r="BL59" s="217"/>
      <c r="BM59" s="217"/>
      <c r="BN59" s="217"/>
      <c r="BO59" s="226"/>
      <c r="BP59" s="226"/>
      <c r="BQ59" s="223">
        <v>53</v>
      </c>
      <c r="BR59" s="22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15"/>
    </row>
    <row r="60" spans="1:131" ht="26.25" customHeight="1" x14ac:dyDescent="0.2">
      <c r="A60" s="22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17"/>
      <c r="BK60" s="217"/>
      <c r="BL60" s="217"/>
      <c r="BM60" s="217"/>
      <c r="BN60" s="217"/>
      <c r="BO60" s="226"/>
      <c r="BP60" s="226"/>
      <c r="BQ60" s="223">
        <v>54</v>
      </c>
      <c r="BR60" s="22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15"/>
    </row>
    <row r="61" spans="1:131" ht="26.25" customHeight="1" thickBot="1" x14ac:dyDescent="0.25">
      <c r="A61" s="22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17"/>
      <c r="BK61" s="217"/>
      <c r="BL61" s="217"/>
      <c r="BM61" s="217"/>
      <c r="BN61" s="217"/>
      <c r="BO61" s="226"/>
      <c r="BP61" s="226"/>
      <c r="BQ61" s="223">
        <v>55</v>
      </c>
      <c r="BR61" s="22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15"/>
    </row>
    <row r="62" spans="1:131" ht="26.25" customHeight="1" x14ac:dyDescent="0.2">
      <c r="A62" s="22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409</v>
      </c>
      <c r="BK62" s="819"/>
      <c r="BL62" s="819"/>
      <c r="BM62" s="819"/>
      <c r="BN62" s="820"/>
      <c r="BO62" s="226"/>
      <c r="BP62" s="226"/>
      <c r="BQ62" s="223">
        <v>56</v>
      </c>
      <c r="BR62" s="22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15"/>
    </row>
    <row r="63" spans="1:131" ht="26.25" customHeight="1" thickBot="1" x14ac:dyDescent="0.25">
      <c r="A63" s="225" t="s">
        <v>390</v>
      </c>
      <c r="B63" s="802" t="s">
        <v>410</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1770</v>
      </c>
      <c r="AG63" s="857"/>
      <c r="AH63" s="857"/>
      <c r="AI63" s="857"/>
      <c r="AJ63" s="858"/>
      <c r="AK63" s="859"/>
      <c r="AL63" s="854"/>
      <c r="AM63" s="854"/>
      <c r="AN63" s="854"/>
      <c r="AO63" s="854"/>
      <c r="AP63" s="857">
        <v>3806</v>
      </c>
      <c r="AQ63" s="857"/>
      <c r="AR63" s="857"/>
      <c r="AS63" s="857"/>
      <c r="AT63" s="857"/>
      <c r="AU63" s="857">
        <v>953</v>
      </c>
      <c r="AV63" s="857"/>
      <c r="AW63" s="857"/>
      <c r="AX63" s="857"/>
      <c r="AY63" s="857"/>
      <c r="AZ63" s="861"/>
      <c r="BA63" s="861"/>
      <c r="BB63" s="861"/>
      <c r="BC63" s="861"/>
      <c r="BD63" s="861"/>
      <c r="BE63" s="862"/>
      <c r="BF63" s="862"/>
      <c r="BG63" s="862"/>
      <c r="BH63" s="862"/>
      <c r="BI63" s="863"/>
      <c r="BJ63" s="864" t="s">
        <v>130</v>
      </c>
      <c r="BK63" s="865"/>
      <c r="BL63" s="865"/>
      <c r="BM63" s="865"/>
      <c r="BN63" s="866"/>
      <c r="BO63" s="226"/>
      <c r="BP63" s="226"/>
      <c r="BQ63" s="223">
        <v>57</v>
      </c>
      <c r="BR63" s="22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15"/>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15"/>
    </row>
    <row r="65" spans="1:131" ht="26.25" customHeight="1" thickBot="1" x14ac:dyDescent="0.25">
      <c r="A65" s="217" t="s">
        <v>411</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15"/>
    </row>
    <row r="66" spans="1:131" ht="26.25" customHeight="1" x14ac:dyDescent="0.2">
      <c r="A66" s="740" t="s">
        <v>412</v>
      </c>
      <c r="B66" s="741"/>
      <c r="C66" s="741"/>
      <c r="D66" s="741"/>
      <c r="E66" s="741"/>
      <c r="F66" s="741"/>
      <c r="G66" s="741"/>
      <c r="H66" s="741"/>
      <c r="I66" s="741"/>
      <c r="J66" s="741"/>
      <c r="K66" s="741"/>
      <c r="L66" s="741"/>
      <c r="M66" s="741"/>
      <c r="N66" s="741"/>
      <c r="O66" s="741"/>
      <c r="P66" s="742"/>
      <c r="Q66" s="746" t="s">
        <v>413</v>
      </c>
      <c r="R66" s="747"/>
      <c r="S66" s="747"/>
      <c r="T66" s="747"/>
      <c r="U66" s="748"/>
      <c r="V66" s="746" t="s">
        <v>414</v>
      </c>
      <c r="W66" s="747"/>
      <c r="X66" s="747"/>
      <c r="Y66" s="747"/>
      <c r="Z66" s="748"/>
      <c r="AA66" s="746" t="s">
        <v>415</v>
      </c>
      <c r="AB66" s="747"/>
      <c r="AC66" s="747"/>
      <c r="AD66" s="747"/>
      <c r="AE66" s="748"/>
      <c r="AF66" s="867" t="s">
        <v>416</v>
      </c>
      <c r="AG66" s="828"/>
      <c r="AH66" s="828"/>
      <c r="AI66" s="828"/>
      <c r="AJ66" s="868"/>
      <c r="AK66" s="746" t="s">
        <v>398</v>
      </c>
      <c r="AL66" s="741"/>
      <c r="AM66" s="741"/>
      <c r="AN66" s="741"/>
      <c r="AO66" s="742"/>
      <c r="AP66" s="746" t="s">
        <v>399</v>
      </c>
      <c r="AQ66" s="747"/>
      <c r="AR66" s="747"/>
      <c r="AS66" s="747"/>
      <c r="AT66" s="748"/>
      <c r="AU66" s="746" t="s">
        <v>417</v>
      </c>
      <c r="AV66" s="747"/>
      <c r="AW66" s="747"/>
      <c r="AX66" s="747"/>
      <c r="AY66" s="748"/>
      <c r="AZ66" s="746" t="s">
        <v>378</v>
      </c>
      <c r="BA66" s="747"/>
      <c r="BB66" s="747"/>
      <c r="BC66" s="747"/>
      <c r="BD66" s="753"/>
      <c r="BE66" s="226"/>
      <c r="BF66" s="226"/>
      <c r="BG66" s="226"/>
      <c r="BH66" s="226"/>
      <c r="BI66" s="226"/>
      <c r="BJ66" s="226"/>
      <c r="BK66" s="226"/>
      <c r="BL66" s="226"/>
      <c r="BM66" s="226"/>
      <c r="BN66" s="226"/>
      <c r="BO66" s="226"/>
      <c r="BP66" s="226"/>
      <c r="BQ66" s="223">
        <v>60</v>
      </c>
      <c r="BR66" s="22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15"/>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26"/>
      <c r="BF67" s="226"/>
      <c r="BG67" s="226"/>
      <c r="BH67" s="226"/>
      <c r="BI67" s="226"/>
      <c r="BJ67" s="226"/>
      <c r="BK67" s="226"/>
      <c r="BL67" s="226"/>
      <c r="BM67" s="226"/>
      <c r="BN67" s="226"/>
      <c r="BO67" s="226"/>
      <c r="BP67" s="226"/>
      <c r="BQ67" s="223">
        <v>61</v>
      </c>
      <c r="BR67" s="22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15"/>
    </row>
    <row r="68" spans="1:131" ht="26.25" customHeight="1" thickTop="1" x14ac:dyDescent="0.2">
      <c r="A68" s="221">
        <v>1</v>
      </c>
      <c r="B68" s="882" t="s">
        <v>568</v>
      </c>
      <c r="C68" s="883"/>
      <c r="D68" s="883"/>
      <c r="E68" s="883"/>
      <c r="F68" s="883"/>
      <c r="G68" s="883"/>
      <c r="H68" s="883"/>
      <c r="I68" s="883"/>
      <c r="J68" s="883"/>
      <c r="K68" s="883"/>
      <c r="L68" s="883"/>
      <c r="M68" s="883"/>
      <c r="N68" s="883"/>
      <c r="O68" s="883"/>
      <c r="P68" s="884"/>
      <c r="Q68" s="885">
        <v>3365</v>
      </c>
      <c r="R68" s="879"/>
      <c r="S68" s="879"/>
      <c r="T68" s="879"/>
      <c r="U68" s="879"/>
      <c r="V68" s="879">
        <v>3144</v>
      </c>
      <c r="W68" s="879"/>
      <c r="X68" s="879"/>
      <c r="Y68" s="879"/>
      <c r="Z68" s="879"/>
      <c r="AA68" s="879">
        <v>221</v>
      </c>
      <c r="AB68" s="879"/>
      <c r="AC68" s="879"/>
      <c r="AD68" s="879"/>
      <c r="AE68" s="879"/>
      <c r="AF68" s="879">
        <v>202</v>
      </c>
      <c r="AG68" s="879"/>
      <c r="AH68" s="879"/>
      <c r="AI68" s="879"/>
      <c r="AJ68" s="879"/>
      <c r="AK68" s="879" t="s">
        <v>505</v>
      </c>
      <c r="AL68" s="879"/>
      <c r="AM68" s="879"/>
      <c r="AN68" s="879"/>
      <c r="AO68" s="879"/>
      <c r="AP68" s="879">
        <v>1921</v>
      </c>
      <c r="AQ68" s="879"/>
      <c r="AR68" s="879"/>
      <c r="AS68" s="879"/>
      <c r="AT68" s="879"/>
      <c r="AU68" s="879">
        <v>556</v>
      </c>
      <c r="AV68" s="879"/>
      <c r="AW68" s="879"/>
      <c r="AX68" s="879"/>
      <c r="AY68" s="879"/>
      <c r="AZ68" s="880"/>
      <c r="BA68" s="880"/>
      <c r="BB68" s="880"/>
      <c r="BC68" s="880"/>
      <c r="BD68" s="881"/>
      <c r="BE68" s="226"/>
      <c r="BF68" s="226"/>
      <c r="BG68" s="226"/>
      <c r="BH68" s="226"/>
      <c r="BI68" s="226"/>
      <c r="BJ68" s="226"/>
      <c r="BK68" s="226"/>
      <c r="BL68" s="226"/>
      <c r="BM68" s="226"/>
      <c r="BN68" s="226"/>
      <c r="BO68" s="226"/>
      <c r="BP68" s="226"/>
      <c r="BQ68" s="223">
        <v>62</v>
      </c>
      <c r="BR68" s="22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15"/>
    </row>
    <row r="69" spans="1:131" ht="26.25" customHeight="1" x14ac:dyDescent="0.2">
      <c r="A69" s="223">
        <v>2</v>
      </c>
      <c r="B69" s="886" t="s">
        <v>569</v>
      </c>
      <c r="C69" s="887"/>
      <c r="D69" s="887"/>
      <c r="E69" s="887"/>
      <c r="F69" s="887"/>
      <c r="G69" s="887"/>
      <c r="H69" s="887"/>
      <c r="I69" s="887"/>
      <c r="J69" s="887"/>
      <c r="K69" s="887"/>
      <c r="L69" s="887"/>
      <c r="M69" s="887"/>
      <c r="N69" s="887"/>
      <c r="O69" s="887"/>
      <c r="P69" s="888"/>
      <c r="Q69" s="889">
        <v>21460</v>
      </c>
      <c r="R69" s="843"/>
      <c r="S69" s="843"/>
      <c r="T69" s="843"/>
      <c r="U69" s="843"/>
      <c r="V69" s="843">
        <v>20757</v>
      </c>
      <c r="W69" s="843"/>
      <c r="X69" s="843"/>
      <c r="Y69" s="843"/>
      <c r="Z69" s="843"/>
      <c r="AA69" s="843">
        <v>704</v>
      </c>
      <c r="AB69" s="843"/>
      <c r="AC69" s="843"/>
      <c r="AD69" s="843"/>
      <c r="AE69" s="843"/>
      <c r="AF69" s="843">
        <v>704</v>
      </c>
      <c r="AG69" s="843"/>
      <c r="AH69" s="843"/>
      <c r="AI69" s="843"/>
      <c r="AJ69" s="843"/>
      <c r="AK69" s="843">
        <v>118</v>
      </c>
      <c r="AL69" s="843"/>
      <c r="AM69" s="843"/>
      <c r="AN69" s="843"/>
      <c r="AO69" s="843"/>
      <c r="AP69" s="843" t="s">
        <v>505</v>
      </c>
      <c r="AQ69" s="843"/>
      <c r="AR69" s="843"/>
      <c r="AS69" s="843"/>
      <c r="AT69" s="843"/>
      <c r="AU69" s="843" t="s">
        <v>505</v>
      </c>
      <c r="AV69" s="843"/>
      <c r="AW69" s="843"/>
      <c r="AX69" s="843"/>
      <c r="AY69" s="843"/>
      <c r="AZ69" s="845"/>
      <c r="BA69" s="845"/>
      <c r="BB69" s="845"/>
      <c r="BC69" s="845"/>
      <c r="BD69" s="846"/>
      <c r="BE69" s="226"/>
      <c r="BF69" s="226"/>
      <c r="BG69" s="226"/>
      <c r="BH69" s="226"/>
      <c r="BI69" s="226"/>
      <c r="BJ69" s="226"/>
      <c r="BK69" s="226"/>
      <c r="BL69" s="226"/>
      <c r="BM69" s="226"/>
      <c r="BN69" s="226"/>
      <c r="BO69" s="226"/>
      <c r="BP69" s="226"/>
      <c r="BQ69" s="223">
        <v>63</v>
      </c>
      <c r="BR69" s="22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15"/>
    </row>
    <row r="70" spans="1:131" ht="26.25" customHeight="1" x14ac:dyDescent="0.2">
      <c r="A70" s="223">
        <v>3</v>
      </c>
      <c r="B70" s="886" t="s">
        <v>570</v>
      </c>
      <c r="C70" s="887"/>
      <c r="D70" s="887"/>
      <c r="E70" s="887"/>
      <c r="F70" s="887"/>
      <c r="G70" s="887"/>
      <c r="H70" s="887"/>
      <c r="I70" s="887"/>
      <c r="J70" s="887"/>
      <c r="K70" s="887"/>
      <c r="L70" s="887"/>
      <c r="M70" s="887"/>
      <c r="N70" s="887"/>
      <c r="O70" s="887"/>
      <c r="P70" s="888"/>
      <c r="Q70" s="889">
        <v>179</v>
      </c>
      <c r="R70" s="843"/>
      <c r="S70" s="843"/>
      <c r="T70" s="843"/>
      <c r="U70" s="843"/>
      <c r="V70" s="843">
        <v>133</v>
      </c>
      <c r="W70" s="843"/>
      <c r="X70" s="843"/>
      <c r="Y70" s="843"/>
      <c r="Z70" s="843"/>
      <c r="AA70" s="843">
        <v>47</v>
      </c>
      <c r="AB70" s="843"/>
      <c r="AC70" s="843"/>
      <c r="AD70" s="843"/>
      <c r="AE70" s="843"/>
      <c r="AF70" s="843">
        <v>47</v>
      </c>
      <c r="AG70" s="843"/>
      <c r="AH70" s="843"/>
      <c r="AI70" s="843"/>
      <c r="AJ70" s="843"/>
      <c r="AK70" s="843" t="s">
        <v>505</v>
      </c>
      <c r="AL70" s="843"/>
      <c r="AM70" s="843"/>
      <c r="AN70" s="843"/>
      <c r="AO70" s="843"/>
      <c r="AP70" s="843" t="s">
        <v>505</v>
      </c>
      <c r="AQ70" s="843"/>
      <c r="AR70" s="843"/>
      <c r="AS70" s="843"/>
      <c r="AT70" s="843"/>
      <c r="AU70" s="843" t="s">
        <v>505</v>
      </c>
      <c r="AV70" s="843"/>
      <c r="AW70" s="843"/>
      <c r="AX70" s="843"/>
      <c r="AY70" s="843"/>
      <c r="AZ70" s="845"/>
      <c r="BA70" s="845"/>
      <c r="BB70" s="845"/>
      <c r="BC70" s="845"/>
      <c r="BD70" s="846"/>
      <c r="BE70" s="226"/>
      <c r="BF70" s="226"/>
      <c r="BG70" s="226"/>
      <c r="BH70" s="226"/>
      <c r="BI70" s="226"/>
      <c r="BJ70" s="226"/>
      <c r="BK70" s="226"/>
      <c r="BL70" s="226"/>
      <c r="BM70" s="226"/>
      <c r="BN70" s="226"/>
      <c r="BO70" s="226"/>
      <c r="BP70" s="226"/>
      <c r="BQ70" s="223">
        <v>64</v>
      </c>
      <c r="BR70" s="22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15"/>
    </row>
    <row r="71" spans="1:131" ht="26.25" customHeight="1" x14ac:dyDescent="0.2">
      <c r="A71" s="223">
        <v>4</v>
      </c>
      <c r="B71" s="886" t="s">
        <v>571</v>
      </c>
      <c r="C71" s="887"/>
      <c r="D71" s="887"/>
      <c r="E71" s="887"/>
      <c r="F71" s="887"/>
      <c r="G71" s="887"/>
      <c r="H71" s="887"/>
      <c r="I71" s="887"/>
      <c r="J71" s="887"/>
      <c r="K71" s="887"/>
      <c r="L71" s="887"/>
      <c r="M71" s="887"/>
      <c r="N71" s="887"/>
      <c r="O71" s="887"/>
      <c r="P71" s="888"/>
      <c r="Q71" s="889">
        <v>107</v>
      </c>
      <c r="R71" s="843"/>
      <c r="S71" s="843"/>
      <c r="T71" s="843"/>
      <c r="U71" s="843"/>
      <c r="V71" s="843">
        <v>106</v>
      </c>
      <c r="W71" s="843"/>
      <c r="X71" s="843"/>
      <c r="Y71" s="843"/>
      <c r="Z71" s="843"/>
      <c r="AA71" s="843">
        <v>1</v>
      </c>
      <c r="AB71" s="843"/>
      <c r="AC71" s="843"/>
      <c r="AD71" s="843"/>
      <c r="AE71" s="843"/>
      <c r="AF71" s="843">
        <v>1</v>
      </c>
      <c r="AG71" s="843"/>
      <c r="AH71" s="843"/>
      <c r="AI71" s="843"/>
      <c r="AJ71" s="843"/>
      <c r="AK71" s="843">
        <v>8</v>
      </c>
      <c r="AL71" s="843"/>
      <c r="AM71" s="843"/>
      <c r="AN71" s="843"/>
      <c r="AO71" s="843"/>
      <c r="AP71" s="843" t="s">
        <v>505</v>
      </c>
      <c r="AQ71" s="843"/>
      <c r="AR71" s="843"/>
      <c r="AS71" s="843"/>
      <c r="AT71" s="843"/>
      <c r="AU71" s="843" t="s">
        <v>505</v>
      </c>
      <c r="AV71" s="843"/>
      <c r="AW71" s="843"/>
      <c r="AX71" s="843"/>
      <c r="AY71" s="843"/>
      <c r="AZ71" s="845"/>
      <c r="BA71" s="845"/>
      <c r="BB71" s="845"/>
      <c r="BC71" s="845"/>
      <c r="BD71" s="846"/>
      <c r="BE71" s="226"/>
      <c r="BF71" s="226"/>
      <c r="BG71" s="226"/>
      <c r="BH71" s="226"/>
      <c r="BI71" s="226"/>
      <c r="BJ71" s="226"/>
      <c r="BK71" s="226"/>
      <c r="BL71" s="226"/>
      <c r="BM71" s="226"/>
      <c r="BN71" s="226"/>
      <c r="BO71" s="226"/>
      <c r="BP71" s="226"/>
      <c r="BQ71" s="223">
        <v>65</v>
      </c>
      <c r="BR71" s="22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15"/>
    </row>
    <row r="72" spans="1:131" ht="26.25" customHeight="1" x14ac:dyDescent="0.2">
      <c r="A72" s="223">
        <v>5</v>
      </c>
      <c r="B72" s="886" t="s">
        <v>572</v>
      </c>
      <c r="C72" s="887"/>
      <c r="D72" s="887"/>
      <c r="E72" s="887"/>
      <c r="F72" s="887"/>
      <c r="G72" s="887"/>
      <c r="H72" s="887"/>
      <c r="I72" s="887"/>
      <c r="J72" s="887"/>
      <c r="K72" s="887"/>
      <c r="L72" s="887"/>
      <c r="M72" s="887"/>
      <c r="N72" s="887"/>
      <c r="O72" s="887"/>
      <c r="P72" s="888"/>
      <c r="Q72" s="889">
        <v>101</v>
      </c>
      <c r="R72" s="843"/>
      <c r="S72" s="843"/>
      <c r="T72" s="843"/>
      <c r="U72" s="843"/>
      <c r="V72" s="843">
        <v>61</v>
      </c>
      <c r="W72" s="843"/>
      <c r="X72" s="843"/>
      <c r="Y72" s="843"/>
      <c r="Z72" s="843"/>
      <c r="AA72" s="843">
        <v>40</v>
      </c>
      <c r="AB72" s="843"/>
      <c r="AC72" s="843"/>
      <c r="AD72" s="843"/>
      <c r="AE72" s="843"/>
      <c r="AF72" s="843">
        <v>40</v>
      </c>
      <c r="AG72" s="843"/>
      <c r="AH72" s="843"/>
      <c r="AI72" s="843"/>
      <c r="AJ72" s="843"/>
      <c r="AK72" s="843" t="s">
        <v>505</v>
      </c>
      <c r="AL72" s="843"/>
      <c r="AM72" s="843"/>
      <c r="AN72" s="843"/>
      <c r="AO72" s="843"/>
      <c r="AP72" s="843" t="s">
        <v>505</v>
      </c>
      <c r="AQ72" s="843"/>
      <c r="AR72" s="843"/>
      <c r="AS72" s="843"/>
      <c r="AT72" s="843"/>
      <c r="AU72" s="843" t="s">
        <v>505</v>
      </c>
      <c r="AV72" s="843"/>
      <c r="AW72" s="843"/>
      <c r="AX72" s="843"/>
      <c r="AY72" s="843"/>
      <c r="AZ72" s="845"/>
      <c r="BA72" s="845"/>
      <c r="BB72" s="845"/>
      <c r="BC72" s="845"/>
      <c r="BD72" s="846"/>
      <c r="BE72" s="226"/>
      <c r="BF72" s="226"/>
      <c r="BG72" s="226"/>
      <c r="BH72" s="226"/>
      <c r="BI72" s="226"/>
      <c r="BJ72" s="226"/>
      <c r="BK72" s="226"/>
      <c r="BL72" s="226"/>
      <c r="BM72" s="226"/>
      <c r="BN72" s="226"/>
      <c r="BO72" s="226"/>
      <c r="BP72" s="226"/>
      <c r="BQ72" s="223">
        <v>66</v>
      </c>
      <c r="BR72" s="22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15"/>
    </row>
    <row r="73" spans="1:131" ht="26.25" customHeight="1" x14ac:dyDescent="0.2">
      <c r="A73" s="223">
        <v>6</v>
      </c>
      <c r="B73" s="886" t="s">
        <v>573</v>
      </c>
      <c r="C73" s="887"/>
      <c r="D73" s="887"/>
      <c r="E73" s="887"/>
      <c r="F73" s="887"/>
      <c r="G73" s="887"/>
      <c r="H73" s="887"/>
      <c r="I73" s="887"/>
      <c r="J73" s="887"/>
      <c r="K73" s="887"/>
      <c r="L73" s="887"/>
      <c r="M73" s="887"/>
      <c r="N73" s="887"/>
      <c r="O73" s="887"/>
      <c r="P73" s="888"/>
      <c r="Q73" s="889">
        <v>2423</v>
      </c>
      <c r="R73" s="843"/>
      <c r="S73" s="843"/>
      <c r="T73" s="843"/>
      <c r="U73" s="843"/>
      <c r="V73" s="843">
        <v>2308</v>
      </c>
      <c r="W73" s="843"/>
      <c r="X73" s="843"/>
      <c r="Y73" s="843"/>
      <c r="Z73" s="843"/>
      <c r="AA73" s="843">
        <v>115</v>
      </c>
      <c r="AB73" s="843"/>
      <c r="AC73" s="843"/>
      <c r="AD73" s="843"/>
      <c r="AE73" s="843"/>
      <c r="AF73" s="843">
        <v>115</v>
      </c>
      <c r="AG73" s="843"/>
      <c r="AH73" s="843"/>
      <c r="AI73" s="843"/>
      <c r="AJ73" s="843"/>
      <c r="AK73" s="843">
        <v>130</v>
      </c>
      <c r="AL73" s="843"/>
      <c r="AM73" s="843"/>
      <c r="AN73" s="843"/>
      <c r="AO73" s="843"/>
      <c r="AP73" s="843" t="s">
        <v>505</v>
      </c>
      <c r="AQ73" s="843"/>
      <c r="AR73" s="843"/>
      <c r="AS73" s="843"/>
      <c r="AT73" s="843"/>
      <c r="AU73" s="843" t="s">
        <v>505</v>
      </c>
      <c r="AV73" s="843"/>
      <c r="AW73" s="843"/>
      <c r="AX73" s="843"/>
      <c r="AY73" s="843"/>
      <c r="AZ73" s="845"/>
      <c r="BA73" s="845"/>
      <c r="BB73" s="845"/>
      <c r="BC73" s="845"/>
      <c r="BD73" s="846"/>
      <c r="BE73" s="226"/>
      <c r="BF73" s="226"/>
      <c r="BG73" s="226"/>
      <c r="BH73" s="226"/>
      <c r="BI73" s="226"/>
      <c r="BJ73" s="226"/>
      <c r="BK73" s="226"/>
      <c r="BL73" s="226"/>
      <c r="BM73" s="226"/>
      <c r="BN73" s="226"/>
      <c r="BO73" s="226"/>
      <c r="BP73" s="226"/>
      <c r="BQ73" s="223">
        <v>67</v>
      </c>
      <c r="BR73" s="22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15"/>
    </row>
    <row r="74" spans="1:131" ht="26.25" customHeight="1" x14ac:dyDescent="0.2">
      <c r="A74" s="223">
        <v>7</v>
      </c>
      <c r="B74" s="886" t="s">
        <v>574</v>
      </c>
      <c r="C74" s="887"/>
      <c r="D74" s="887"/>
      <c r="E74" s="887"/>
      <c r="F74" s="887"/>
      <c r="G74" s="887"/>
      <c r="H74" s="887"/>
      <c r="I74" s="887"/>
      <c r="J74" s="887"/>
      <c r="K74" s="887"/>
      <c r="L74" s="887"/>
      <c r="M74" s="887"/>
      <c r="N74" s="887"/>
      <c r="O74" s="887"/>
      <c r="P74" s="888"/>
      <c r="Q74" s="889">
        <v>719774</v>
      </c>
      <c r="R74" s="843"/>
      <c r="S74" s="843"/>
      <c r="T74" s="843"/>
      <c r="U74" s="843"/>
      <c r="V74" s="843">
        <v>711648</v>
      </c>
      <c r="W74" s="843"/>
      <c r="X74" s="843"/>
      <c r="Y74" s="843"/>
      <c r="Z74" s="843"/>
      <c r="AA74" s="843">
        <v>8126</v>
      </c>
      <c r="AB74" s="843"/>
      <c r="AC74" s="843"/>
      <c r="AD74" s="843"/>
      <c r="AE74" s="843"/>
      <c r="AF74" s="843">
        <v>8126</v>
      </c>
      <c r="AG74" s="843"/>
      <c r="AH74" s="843"/>
      <c r="AI74" s="843"/>
      <c r="AJ74" s="843"/>
      <c r="AK74" s="843">
        <v>4022</v>
      </c>
      <c r="AL74" s="843"/>
      <c r="AM74" s="843"/>
      <c r="AN74" s="843"/>
      <c r="AO74" s="843"/>
      <c r="AP74" s="843" t="s">
        <v>505</v>
      </c>
      <c r="AQ74" s="843"/>
      <c r="AR74" s="843"/>
      <c r="AS74" s="843"/>
      <c r="AT74" s="843"/>
      <c r="AU74" s="843" t="s">
        <v>505</v>
      </c>
      <c r="AV74" s="843"/>
      <c r="AW74" s="843"/>
      <c r="AX74" s="843"/>
      <c r="AY74" s="843"/>
      <c r="AZ74" s="845"/>
      <c r="BA74" s="845"/>
      <c r="BB74" s="845"/>
      <c r="BC74" s="845"/>
      <c r="BD74" s="846"/>
      <c r="BE74" s="226"/>
      <c r="BF74" s="226"/>
      <c r="BG74" s="226"/>
      <c r="BH74" s="226"/>
      <c r="BI74" s="226"/>
      <c r="BJ74" s="226"/>
      <c r="BK74" s="226"/>
      <c r="BL74" s="226"/>
      <c r="BM74" s="226"/>
      <c r="BN74" s="226"/>
      <c r="BO74" s="226"/>
      <c r="BP74" s="226"/>
      <c r="BQ74" s="223">
        <v>68</v>
      </c>
      <c r="BR74" s="22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15"/>
    </row>
    <row r="75" spans="1:131" ht="26.25" customHeight="1" x14ac:dyDescent="0.2">
      <c r="A75" s="223">
        <v>8</v>
      </c>
      <c r="B75" s="886" t="s">
        <v>575</v>
      </c>
      <c r="C75" s="887"/>
      <c r="D75" s="887"/>
      <c r="E75" s="887"/>
      <c r="F75" s="887"/>
      <c r="G75" s="887"/>
      <c r="H75" s="887"/>
      <c r="I75" s="887"/>
      <c r="J75" s="887"/>
      <c r="K75" s="887"/>
      <c r="L75" s="887"/>
      <c r="M75" s="887"/>
      <c r="N75" s="887"/>
      <c r="O75" s="887"/>
      <c r="P75" s="888"/>
      <c r="Q75" s="890">
        <v>3784</v>
      </c>
      <c r="R75" s="891"/>
      <c r="S75" s="891"/>
      <c r="T75" s="891"/>
      <c r="U75" s="847"/>
      <c r="V75" s="892">
        <v>3656</v>
      </c>
      <c r="W75" s="891"/>
      <c r="X75" s="891"/>
      <c r="Y75" s="891"/>
      <c r="Z75" s="847"/>
      <c r="AA75" s="892">
        <v>128</v>
      </c>
      <c r="AB75" s="891"/>
      <c r="AC75" s="891"/>
      <c r="AD75" s="891"/>
      <c r="AE75" s="847"/>
      <c r="AF75" s="892">
        <v>5838</v>
      </c>
      <c r="AG75" s="891"/>
      <c r="AH75" s="891"/>
      <c r="AI75" s="891"/>
      <c r="AJ75" s="847"/>
      <c r="AK75" s="892" t="s">
        <v>505</v>
      </c>
      <c r="AL75" s="891"/>
      <c r="AM75" s="891"/>
      <c r="AN75" s="891"/>
      <c r="AO75" s="847"/>
      <c r="AP75" s="892">
        <v>2396</v>
      </c>
      <c r="AQ75" s="891"/>
      <c r="AR75" s="891"/>
      <c r="AS75" s="891"/>
      <c r="AT75" s="847"/>
      <c r="AU75" s="892" t="s">
        <v>505</v>
      </c>
      <c r="AV75" s="891"/>
      <c r="AW75" s="891"/>
      <c r="AX75" s="891"/>
      <c r="AY75" s="847"/>
      <c r="AZ75" s="845"/>
      <c r="BA75" s="845"/>
      <c r="BB75" s="845"/>
      <c r="BC75" s="845"/>
      <c r="BD75" s="846"/>
      <c r="BE75" s="226"/>
      <c r="BF75" s="226"/>
      <c r="BG75" s="226"/>
      <c r="BH75" s="226"/>
      <c r="BI75" s="226"/>
      <c r="BJ75" s="226"/>
      <c r="BK75" s="226"/>
      <c r="BL75" s="226"/>
      <c r="BM75" s="226"/>
      <c r="BN75" s="226"/>
      <c r="BO75" s="226"/>
      <c r="BP75" s="226"/>
      <c r="BQ75" s="223">
        <v>69</v>
      </c>
      <c r="BR75" s="22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15"/>
    </row>
    <row r="76" spans="1:131" ht="26.25" customHeight="1" x14ac:dyDescent="0.2">
      <c r="A76" s="22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26"/>
      <c r="BF76" s="226"/>
      <c r="BG76" s="226"/>
      <c r="BH76" s="226"/>
      <c r="BI76" s="226"/>
      <c r="BJ76" s="226"/>
      <c r="BK76" s="226"/>
      <c r="BL76" s="226"/>
      <c r="BM76" s="226"/>
      <c r="BN76" s="226"/>
      <c r="BO76" s="226"/>
      <c r="BP76" s="226"/>
      <c r="BQ76" s="223">
        <v>70</v>
      </c>
      <c r="BR76" s="22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15"/>
    </row>
    <row r="77" spans="1:131" ht="26.25" customHeight="1" x14ac:dyDescent="0.2">
      <c r="A77" s="22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26"/>
      <c r="BF77" s="226"/>
      <c r="BG77" s="226"/>
      <c r="BH77" s="226"/>
      <c r="BI77" s="226"/>
      <c r="BJ77" s="226"/>
      <c r="BK77" s="226"/>
      <c r="BL77" s="226"/>
      <c r="BM77" s="226"/>
      <c r="BN77" s="226"/>
      <c r="BO77" s="226"/>
      <c r="BP77" s="226"/>
      <c r="BQ77" s="223">
        <v>71</v>
      </c>
      <c r="BR77" s="22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15"/>
    </row>
    <row r="78" spans="1:131" ht="26.25" customHeight="1" x14ac:dyDescent="0.2">
      <c r="A78" s="22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26"/>
      <c r="BF78" s="226"/>
      <c r="BG78" s="226"/>
      <c r="BH78" s="226"/>
      <c r="BI78" s="226"/>
      <c r="BJ78" s="215"/>
      <c r="BK78" s="215"/>
      <c r="BL78" s="215"/>
      <c r="BM78" s="215"/>
      <c r="BN78" s="215"/>
      <c r="BO78" s="226"/>
      <c r="BP78" s="226"/>
      <c r="BQ78" s="223">
        <v>72</v>
      </c>
      <c r="BR78" s="22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15"/>
    </row>
    <row r="79" spans="1:131" ht="26.25" customHeight="1" x14ac:dyDescent="0.2">
      <c r="A79" s="22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26"/>
      <c r="BF79" s="226"/>
      <c r="BG79" s="226"/>
      <c r="BH79" s="226"/>
      <c r="BI79" s="226"/>
      <c r="BJ79" s="215"/>
      <c r="BK79" s="215"/>
      <c r="BL79" s="215"/>
      <c r="BM79" s="215"/>
      <c r="BN79" s="215"/>
      <c r="BO79" s="226"/>
      <c r="BP79" s="226"/>
      <c r="BQ79" s="223">
        <v>73</v>
      </c>
      <c r="BR79" s="22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15"/>
    </row>
    <row r="80" spans="1:131" ht="26.25" customHeight="1" x14ac:dyDescent="0.2">
      <c r="A80" s="22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26"/>
      <c r="BF80" s="226"/>
      <c r="BG80" s="226"/>
      <c r="BH80" s="226"/>
      <c r="BI80" s="226"/>
      <c r="BJ80" s="226"/>
      <c r="BK80" s="226"/>
      <c r="BL80" s="226"/>
      <c r="BM80" s="226"/>
      <c r="BN80" s="226"/>
      <c r="BO80" s="226"/>
      <c r="BP80" s="226"/>
      <c r="BQ80" s="223">
        <v>74</v>
      </c>
      <c r="BR80" s="22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15"/>
    </row>
    <row r="81" spans="1:131" ht="26.25" customHeight="1" x14ac:dyDescent="0.2">
      <c r="A81" s="22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26"/>
      <c r="BF81" s="226"/>
      <c r="BG81" s="226"/>
      <c r="BH81" s="226"/>
      <c r="BI81" s="226"/>
      <c r="BJ81" s="226"/>
      <c r="BK81" s="226"/>
      <c r="BL81" s="226"/>
      <c r="BM81" s="226"/>
      <c r="BN81" s="226"/>
      <c r="BO81" s="226"/>
      <c r="BP81" s="226"/>
      <c r="BQ81" s="223">
        <v>75</v>
      </c>
      <c r="BR81" s="22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15"/>
    </row>
    <row r="82" spans="1:131" ht="26.25" customHeight="1" x14ac:dyDescent="0.2">
      <c r="A82" s="22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26"/>
      <c r="BF82" s="226"/>
      <c r="BG82" s="226"/>
      <c r="BH82" s="226"/>
      <c r="BI82" s="226"/>
      <c r="BJ82" s="226"/>
      <c r="BK82" s="226"/>
      <c r="BL82" s="226"/>
      <c r="BM82" s="226"/>
      <c r="BN82" s="226"/>
      <c r="BO82" s="226"/>
      <c r="BP82" s="226"/>
      <c r="BQ82" s="223">
        <v>76</v>
      </c>
      <c r="BR82" s="22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15"/>
    </row>
    <row r="83" spans="1:131" ht="26.25" customHeight="1" x14ac:dyDescent="0.2">
      <c r="A83" s="22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26"/>
      <c r="BF83" s="226"/>
      <c r="BG83" s="226"/>
      <c r="BH83" s="226"/>
      <c r="BI83" s="226"/>
      <c r="BJ83" s="226"/>
      <c r="BK83" s="226"/>
      <c r="BL83" s="226"/>
      <c r="BM83" s="226"/>
      <c r="BN83" s="226"/>
      <c r="BO83" s="226"/>
      <c r="BP83" s="226"/>
      <c r="BQ83" s="223">
        <v>77</v>
      </c>
      <c r="BR83" s="22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15"/>
    </row>
    <row r="84" spans="1:131" ht="26.25" customHeight="1" x14ac:dyDescent="0.2">
      <c r="A84" s="22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26"/>
      <c r="BF84" s="226"/>
      <c r="BG84" s="226"/>
      <c r="BH84" s="226"/>
      <c r="BI84" s="226"/>
      <c r="BJ84" s="226"/>
      <c r="BK84" s="226"/>
      <c r="BL84" s="226"/>
      <c r="BM84" s="226"/>
      <c r="BN84" s="226"/>
      <c r="BO84" s="226"/>
      <c r="BP84" s="226"/>
      <c r="BQ84" s="223">
        <v>78</v>
      </c>
      <c r="BR84" s="22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15"/>
    </row>
    <row r="85" spans="1:131" ht="26.25" customHeight="1" x14ac:dyDescent="0.2">
      <c r="A85" s="22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26"/>
      <c r="BF85" s="226"/>
      <c r="BG85" s="226"/>
      <c r="BH85" s="226"/>
      <c r="BI85" s="226"/>
      <c r="BJ85" s="226"/>
      <c r="BK85" s="226"/>
      <c r="BL85" s="226"/>
      <c r="BM85" s="226"/>
      <c r="BN85" s="226"/>
      <c r="BO85" s="226"/>
      <c r="BP85" s="226"/>
      <c r="BQ85" s="223">
        <v>79</v>
      </c>
      <c r="BR85" s="22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15"/>
    </row>
    <row r="86" spans="1:131" ht="26.25" customHeight="1" x14ac:dyDescent="0.2">
      <c r="A86" s="22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26"/>
      <c r="BF86" s="226"/>
      <c r="BG86" s="226"/>
      <c r="BH86" s="226"/>
      <c r="BI86" s="226"/>
      <c r="BJ86" s="226"/>
      <c r="BK86" s="226"/>
      <c r="BL86" s="226"/>
      <c r="BM86" s="226"/>
      <c r="BN86" s="226"/>
      <c r="BO86" s="226"/>
      <c r="BP86" s="226"/>
      <c r="BQ86" s="223">
        <v>80</v>
      </c>
      <c r="BR86" s="22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15"/>
    </row>
    <row r="87" spans="1:131" ht="26.25" customHeight="1" x14ac:dyDescent="0.2">
      <c r="A87" s="22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26"/>
      <c r="BF87" s="226"/>
      <c r="BG87" s="226"/>
      <c r="BH87" s="226"/>
      <c r="BI87" s="226"/>
      <c r="BJ87" s="226"/>
      <c r="BK87" s="226"/>
      <c r="BL87" s="226"/>
      <c r="BM87" s="226"/>
      <c r="BN87" s="226"/>
      <c r="BO87" s="226"/>
      <c r="BP87" s="226"/>
      <c r="BQ87" s="223">
        <v>81</v>
      </c>
      <c r="BR87" s="22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15"/>
    </row>
    <row r="88" spans="1:131" ht="26.25" customHeight="1" thickBot="1" x14ac:dyDescent="0.25">
      <c r="A88" s="225" t="s">
        <v>390</v>
      </c>
      <c r="B88" s="802" t="s">
        <v>418</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15073</v>
      </c>
      <c r="AG88" s="857"/>
      <c r="AH88" s="857"/>
      <c r="AI88" s="857"/>
      <c r="AJ88" s="857"/>
      <c r="AK88" s="854"/>
      <c r="AL88" s="854"/>
      <c r="AM88" s="854"/>
      <c r="AN88" s="854"/>
      <c r="AO88" s="854"/>
      <c r="AP88" s="857">
        <v>4317</v>
      </c>
      <c r="AQ88" s="857"/>
      <c r="AR88" s="857"/>
      <c r="AS88" s="857"/>
      <c r="AT88" s="857"/>
      <c r="AU88" s="857">
        <v>556</v>
      </c>
      <c r="AV88" s="857"/>
      <c r="AW88" s="857"/>
      <c r="AX88" s="857"/>
      <c r="AY88" s="857"/>
      <c r="AZ88" s="862"/>
      <c r="BA88" s="862"/>
      <c r="BB88" s="862"/>
      <c r="BC88" s="862"/>
      <c r="BD88" s="863"/>
      <c r="BE88" s="226"/>
      <c r="BF88" s="226"/>
      <c r="BG88" s="226"/>
      <c r="BH88" s="226"/>
      <c r="BI88" s="226"/>
      <c r="BJ88" s="226"/>
      <c r="BK88" s="226"/>
      <c r="BL88" s="226"/>
      <c r="BM88" s="226"/>
      <c r="BN88" s="226"/>
      <c r="BO88" s="226"/>
      <c r="BP88" s="226"/>
      <c r="BQ88" s="223">
        <v>82</v>
      </c>
      <c r="BR88" s="22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15"/>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15"/>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15"/>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15"/>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15"/>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15"/>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15"/>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15"/>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15"/>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15"/>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15"/>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15"/>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15"/>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15"/>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390</v>
      </c>
      <c r="BR102" s="802" t="s">
        <v>419</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24</v>
      </c>
      <c r="CS102" s="865"/>
      <c r="CT102" s="865"/>
      <c r="CU102" s="865"/>
      <c r="CV102" s="904"/>
      <c r="CW102" s="903">
        <v>50</v>
      </c>
      <c r="CX102" s="865"/>
      <c r="CY102" s="865"/>
      <c r="CZ102" s="865"/>
      <c r="DA102" s="904"/>
      <c r="DB102" s="903" t="s">
        <v>505</v>
      </c>
      <c r="DC102" s="865"/>
      <c r="DD102" s="865"/>
      <c r="DE102" s="865"/>
      <c r="DF102" s="904"/>
      <c r="DG102" s="903" t="s">
        <v>505</v>
      </c>
      <c r="DH102" s="865"/>
      <c r="DI102" s="865"/>
      <c r="DJ102" s="865"/>
      <c r="DK102" s="904"/>
      <c r="DL102" s="903" t="s">
        <v>505</v>
      </c>
      <c r="DM102" s="865"/>
      <c r="DN102" s="865"/>
      <c r="DO102" s="865"/>
      <c r="DP102" s="904"/>
      <c r="DQ102" s="903" t="s">
        <v>505</v>
      </c>
      <c r="DR102" s="865"/>
      <c r="DS102" s="865"/>
      <c r="DT102" s="865"/>
      <c r="DU102" s="904"/>
      <c r="DV102" s="802"/>
      <c r="DW102" s="803"/>
      <c r="DX102" s="803"/>
      <c r="DY102" s="803"/>
      <c r="DZ102" s="927"/>
      <c r="EA102" s="215"/>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8" t="s">
        <v>420</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15"/>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9" t="s">
        <v>421</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15"/>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5">
      <c r="A107" s="234" t="s">
        <v>422</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423</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2">
      <c r="A108" s="930" t="s">
        <v>424</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425</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15" customFormat="1" ht="26.25" customHeight="1" x14ac:dyDescent="0.2">
      <c r="A109" s="925" t="s">
        <v>426</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427</v>
      </c>
      <c r="AB109" s="906"/>
      <c r="AC109" s="906"/>
      <c r="AD109" s="906"/>
      <c r="AE109" s="907"/>
      <c r="AF109" s="905" t="s">
        <v>428</v>
      </c>
      <c r="AG109" s="906"/>
      <c r="AH109" s="906"/>
      <c r="AI109" s="906"/>
      <c r="AJ109" s="907"/>
      <c r="AK109" s="905" t="s">
        <v>308</v>
      </c>
      <c r="AL109" s="906"/>
      <c r="AM109" s="906"/>
      <c r="AN109" s="906"/>
      <c r="AO109" s="907"/>
      <c r="AP109" s="905" t="s">
        <v>429</v>
      </c>
      <c r="AQ109" s="906"/>
      <c r="AR109" s="906"/>
      <c r="AS109" s="906"/>
      <c r="AT109" s="908"/>
      <c r="AU109" s="925" t="s">
        <v>426</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427</v>
      </c>
      <c r="BR109" s="906"/>
      <c r="BS109" s="906"/>
      <c r="BT109" s="906"/>
      <c r="BU109" s="907"/>
      <c r="BV109" s="905" t="s">
        <v>428</v>
      </c>
      <c r="BW109" s="906"/>
      <c r="BX109" s="906"/>
      <c r="BY109" s="906"/>
      <c r="BZ109" s="907"/>
      <c r="CA109" s="905" t="s">
        <v>308</v>
      </c>
      <c r="CB109" s="906"/>
      <c r="CC109" s="906"/>
      <c r="CD109" s="906"/>
      <c r="CE109" s="907"/>
      <c r="CF109" s="926" t="s">
        <v>429</v>
      </c>
      <c r="CG109" s="926"/>
      <c r="CH109" s="926"/>
      <c r="CI109" s="926"/>
      <c r="CJ109" s="926"/>
      <c r="CK109" s="905" t="s">
        <v>430</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427</v>
      </c>
      <c r="DH109" s="906"/>
      <c r="DI109" s="906"/>
      <c r="DJ109" s="906"/>
      <c r="DK109" s="907"/>
      <c r="DL109" s="905" t="s">
        <v>428</v>
      </c>
      <c r="DM109" s="906"/>
      <c r="DN109" s="906"/>
      <c r="DO109" s="906"/>
      <c r="DP109" s="907"/>
      <c r="DQ109" s="905" t="s">
        <v>308</v>
      </c>
      <c r="DR109" s="906"/>
      <c r="DS109" s="906"/>
      <c r="DT109" s="906"/>
      <c r="DU109" s="907"/>
      <c r="DV109" s="905" t="s">
        <v>429</v>
      </c>
      <c r="DW109" s="906"/>
      <c r="DX109" s="906"/>
      <c r="DY109" s="906"/>
      <c r="DZ109" s="908"/>
    </row>
    <row r="110" spans="1:131" s="215" customFormat="1" ht="26.25" customHeight="1" x14ac:dyDescent="0.2">
      <c r="A110" s="909" t="s">
        <v>431</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1961367</v>
      </c>
      <c r="AB110" s="913"/>
      <c r="AC110" s="913"/>
      <c r="AD110" s="913"/>
      <c r="AE110" s="914"/>
      <c r="AF110" s="915">
        <v>1965620</v>
      </c>
      <c r="AG110" s="913"/>
      <c r="AH110" s="913"/>
      <c r="AI110" s="913"/>
      <c r="AJ110" s="914"/>
      <c r="AK110" s="915">
        <v>1977025</v>
      </c>
      <c r="AL110" s="913"/>
      <c r="AM110" s="913"/>
      <c r="AN110" s="913"/>
      <c r="AO110" s="914"/>
      <c r="AP110" s="916">
        <v>23</v>
      </c>
      <c r="AQ110" s="917"/>
      <c r="AR110" s="917"/>
      <c r="AS110" s="917"/>
      <c r="AT110" s="918"/>
      <c r="AU110" s="919" t="s">
        <v>75</v>
      </c>
      <c r="AV110" s="920"/>
      <c r="AW110" s="920"/>
      <c r="AX110" s="920"/>
      <c r="AY110" s="920"/>
      <c r="AZ110" s="942" t="s">
        <v>432</v>
      </c>
      <c r="BA110" s="910"/>
      <c r="BB110" s="910"/>
      <c r="BC110" s="910"/>
      <c r="BD110" s="910"/>
      <c r="BE110" s="910"/>
      <c r="BF110" s="910"/>
      <c r="BG110" s="910"/>
      <c r="BH110" s="910"/>
      <c r="BI110" s="910"/>
      <c r="BJ110" s="910"/>
      <c r="BK110" s="910"/>
      <c r="BL110" s="910"/>
      <c r="BM110" s="910"/>
      <c r="BN110" s="910"/>
      <c r="BO110" s="910"/>
      <c r="BP110" s="911"/>
      <c r="BQ110" s="943">
        <v>18882874</v>
      </c>
      <c r="BR110" s="944"/>
      <c r="BS110" s="944"/>
      <c r="BT110" s="944"/>
      <c r="BU110" s="944"/>
      <c r="BV110" s="944">
        <v>18652187</v>
      </c>
      <c r="BW110" s="944"/>
      <c r="BX110" s="944"/>
      <c r="BY110" s="944"/>
      <c r="BZ110" s="944"/>
      <c r="CA110" s="944">
        <v>17746014</v>
      </c>
      <c r="CB110" s="944"/>
      <c r="CC110" s="944"/>
      <c r="CD110" s="944"/>
      <c r="CE110" s="944"/>
      <c r="CF110" s="957">
        <v>206.4</v>
      </c>
      <c r="CG110" s="958"/>
      <c r="CH110" s="958"/>
      <c r="CI110" s="958"/>
      <c r="CJ110" s="958"/>
      <c r="CK110" s="959" t="s">
        <v>433</v>
      </c>
      <c r="CL110" s="960"/>
      <c r="CM110" s="942" t="s">
        <v>434</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130</v>
      </c>
      <c r="DH110" s="944"/>
      <c r="DI110" s="944"/>
      <c r="DJ110" s="944"/>
      <c r="DK110" s="944"/>
      <c r="DL110" s="944" t="s">
        <v>130</v>
      </c>
      <c r="DM110" s="944"/>
      <c r="DN110" s="944"/>
      <c r="DO110" s="944"/>
      <c r="DP110" s="944"/>
      <c r="DQ110" s="944">
        <v>334140</v>
      </c>
      <c r="DR110" s="944"/>
      <c r="DS110" s="944"/>
      <c r="DT110" s="944"/>
      <c r="DU110" s="944"/>
      <c r="DV110" s="945">
        <v>3.9</v>
      </c>
      <c r="DW110" s="945"/>
      <c r="DX110" s="945"/>
      <c r="DY110" s="945"/>
      <c r="DZ110" s="946"/>
    </row>
    <row r="111" spans="1:131" s="215" customFormat="1" ht="26.25" customHeight="1" x14ac:dyDescent="0.2">
      <c r="A111" s="947" t="s">
        <v>435</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130</v>
      </c>
      <c r="AB111" s="951"/>
      <c r="AC111" s="951"/>
      <c r="AD111" s="951"/>
      <c r="AE111" s="952"/>
      <c r="AF111" s="953" t="s">
        <v>130</v>
      </c>
      <c r="AG111" s="951"/>
      <c r="AH111" s="951"/>
      <c r="AI111" s="951"/>
      <c r="AJ111" s="952"/>
      <c r="AK111" s="953" t="s">
        <v>130</v>
      </c>
      <c r="AL111" s="951"/>
      <c r="AM111" s="951"/>
      <c r="AN111" s="951"/>
      <c r="AO111" s="952"/>
      <c r="AP111" s="954" t="s">
        <v>130</v>
      </c>
      <c r="AQ111" s="955"/>
      <c r="AR111" s="955"/>
      <c r="AS111" s="955"/>
      <c r="AT111" s="956"/>
      <c r="AU111" s="921"/>
      <c r="AV111" s="922"/>
      <c r="AW111" s="922"/>
      <c r="AX111" s="922"/>
      <c r="AY111" s="922"/>
      <c r="AZ111" s="935" t="s">
        <v>436</v>
      </c>
      <c r="BA111" s="936"/>
      <c r="BB111" s="936"/>
      <c r="BC111" s="936"/>
      <c r="BD111" s="936"/>
      <c r="BE111" s="936"/>
      <c r="BF111" s="936"/>
      <c r="BG111" s="936"/>
      <c r="BH111" s="936"/>
      <c r="BI111" s="936"/>
      <c r="BJ111" s="936"/>
      <c r="BK111" s="936"/>
      <c r="BL111" s="936"/>
      <c r="BM111" s="936"/>
      <c r="BN111" s="936"/>
      <c r="BO111" s="936"/>
      <c r="BP111" s="937"/>
      <c r="BQ111" s="938" t="s">
        <v>130</v>
      </c>
      <c r="BR111" s="939"/>
      <c r="BS111" s="939"/>
      <c r="BT111" s="939"/>
      <c r="BU111" s="939"/>
      <c r="BV111" s="939" t="s">
        <v>130</v>
      </c>
      <c r="BW111" s="939"/>
      <c r="BX111" s="939"/>
      <c r="BY111" s="939"/>
      <c r="BZ111" s="939"/>
      <c r="CA111" s="939">
        <v>334140</v>
      </c>
      <c r="CB111" s="939"/>
      <c r="CC111" s="939"/>
      <c r="CD111" s="939"/>
      <c r="CE111" s="939"/>
      <c r="CF111" s="933">
        <v>3.9</v>
      </c>
      <c r="CG111" s="934"/>
      <c r="CH111" s="934"/>
      <c r="CI111" s="934"/>
      <c r="CJ111" s="934"/>
      <c r="CK111" s="961"/>
      <c r="CL111" s="962"/>
      <c r="CM111" s="935" t="s">
        <v>437</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130</v>
      </c>
      <c r="DH111" s="939"/>
      <c r="DI111" s="939"/>
      <c r="DJ111" s="939"/>
      <c r="DK111" s="939"/>
      <c r="DL111" s="939" t="s">
        <v>130</v>
      </c>
      <c r="DM111" s="939"/>
      <c r="DN111" s="939"/>
      <c r="DO111" s="939"/>
      <c r="DP111" s="939"/>
      <c r="DQ111" s="939" t="s">
        <v>130</v>
      </c>
      <c r="DR111" s="939"/>
      <c r="DS111" s="939"/>
      <c r="DT111" s="939"/>
      <c r="DU111" s="939"/>
      <c r="DV111" s="940" t="s">
        <v>130</v>
      </c>
      <c r="DW111" s="940"/>
      <c r="DX111" s="940"/>
      <c r="DY111" s="940"/>
      <c r="DZ111" s="941"/>
    </row>
    <row r="112" spans="1:131" s="215" customFormat="1" ht="26.25" customHeight="1" x14ac:dyDescent="0.2">
      <c r="A112" s="965" t="s">
        <v>438</v>
      </c>
      <c r="B112" s="966"/>
      <c r="C112" s="936" t="s">
        <v>439</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130</v>
      </c>
      <c r="AB112" s="972"/>
      <c r="AC112" s="972"/>
      <c r="AD112" s="972"/>
      <c r="AE112" s="973"/>
      <c r="AF112" s="974" t="s">
        <v>130</v>
      </c>
      <c r="AG112" s="972"/>
      <c r="AH112" s="972"/>
      <c r="AI112" s="972"/>
      <c r="AJ112" s="973"/>
      <c r="AK112" s="974" t="s">
        <v>130</v>
      </c>
      <c r="AL112" s="972"/>
      <c r="AM112" s="972"/>
      <c r="AN112" s="972"/>
      <c r="AO112" s="973"/>
      <c r="AP112" s="975" t="s">
        <v>130</v>
      </c>
      <c r="AQ112" s="976"/>
      <c r="AR112" s="976"/>
      <c r="AS112" s="976"/>
      <c r="AT112" s="977"/>
      <c r="AU112" s="921"/>
      <c r="AV112" s="922"/>
      <c r="AW112" s="922"/>
      <c r="AX112" s="922"/>
      <c r="AY112" s="922"/>
      <c r="AZ112" s="935" t="s">
        <v>440</v>
      </c>
      <c r="BA112" s="936"/>
      <c r="BB112" s="936"/>
      <c r="BC112" s="936"/>
      <c r="BD112" s="936"/>
      <c r="BE112" s="936"/>
      <c r="BF112" s="936"/>
      <c r="BG112" s="936"/>
      <c r="BH112" s="936"/>
      <c r="BI112" s="936"/>
      <c r="BJ112" s="936"/>
      <c r="BK112" s="936"/>
      <c r="BL112" s="936"/>
      <c r="BM112" s="936"/>
      <c r="BN112" s="936"/>
      <c r="BO112" s="936"/>
      <c r="BP112" s="937"/>
      <c r="BQ112" s="938">
        <v>605849</v>
      </c>
      <c r="BR112" s="939"/>
      <c r="BS112" s="939"/>
      <c r="BT112" s="939"/>
      <c r="BU112" s="939"/>
      <c r="BV112" s="939">
        <v>969620</v>
      </c>
      <c r="BW112" s="939"/>
      <c r="BX112" s="939"/>
      <c r="BY112" s="939"/>
      <c r="BZ112" s="939"/>
      <c r="CA112" s="939">
        <v>953229</v>
      </c>
      <c r="CB112" s="939"/>
      <c r="CC112" s="939"/>
      <c r="CD112" s="939"/>
      <c r="CE112" s="939"/>
      <c r="CF112" s="933">
        <v>11.1</v>
      </c>
      <c r="CG112" s="934"/>
      <c r="CH112" s="934"/>
      <c r="CI112" s="934"/>
      <c r="CJ112" s="934"/>
      <c r="CK112" s="961"/>
      <c r="CL112" s="962"/>
      <c r="CM112" s="935" t="s">
        <v>441</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130</v>
      </c>
      <c r="DH112" s="939"/>
      <c r="DI112" s="939"/>
      <c r="DJ112" s="939"/>
      <c r="DK112" s="939"/>
      <c r="DL112" s="939" t="s">
        <v>130</v>
      </c>
      <c r="DM112" s="939"/>
      <c r="DN112" s="939"/>
      <c r="DO112" s="939"/>
      <c r="DP112" s="939"/>
      <c r="DQ112" s="939" t="s">
        <v>130</v>
      </c>
      <c r="DR112" s="939"/>
      <c r="DS112" s="939"/>
      <c r="DT112" s="939"/>
      <c r="DU112" s="939"/>
      <c r="DV112" s="940" t="s">
        <v>130</v>
      </c>
      <c r="DW112" s="940"/>
      <c r="DX112" s="940"/>
      <c r="DY112" s="940"/>
      <c r="DZ112" s="941"/>
    </row>
    <row r="113" spans="1:130" s="215" customFormat="1" ht="26.25" customHeight="1" x14ac:dyDescent="0.2">
      <c r="A113" s="967"/>
      <c r="B113" s="968"/>
      <c r="C113" s="936" t="s">
        <v>442</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37664</v>
      </c>
      <c r="AB113" s="951"/>
      <c r="AC113" s="951"/>
      <c r="AD113" s="951"/>
      <c r="AE113" s="952"/>
      <c r="AF113" s="953">
        <v>48674</v>
      </c>
      <c r="AG113" s="951"/>
      <c r="AH113" s="951"/>
      <c r="AI113" s="951"/>
      <c r="AJ113" s="952"/>
      <c r="AK113" s="953">
        <v>51146</v>
      </c>
      <c r="AL113" s="951"/>
      <c r="AM113" s="951"/>
      <c r="AN113" s="951"/>
      <c r="AO113" s="952"/>
      <c r="AP113" s="954">
        <v>0.6</v>
      </c>
      <c r="AQ113" s="955"/>
      <c r="AR113" s="955"/>
      <c r="AS113" s="955"/>
      <c r="AT113" s="956"/>
      <c r="AU113" s="921"/>
      <c r="AV113" s="922"/>
      <c r="AW113" s="922"/>
      <c r="AX113" s="922"/>
      <c r="AY113" s="922"/>
      <c r="AZ113" s="935" t="s">
        <v>443</v>
      </c>
      <c r="BA113" s="936"/>
      <c r="BB113" s="936"/>
      <c r="BC113" s="936"/>
      <c r="BD113" s="936"/>
      <c r="BE113" s="936"/>
      <c r="BF113" s="936"/>
      <c r="BG113" s="936"/>
      <c r="BH113" s="936"/>
      <c r="BI113" s="936"/>
      <c r="BJ113" s="936"/>
      <c r="BK113" s="936"/>
      <c r="BL113" s="936"/>
      <c r="BM113" s="936"/>
      <c r="BN113" s="936"/>
      <c r="BO113" s="936"/>
      <c r="BP113" s="937"/>
      <c r="BQ113" s="938">
        <v>725532</v>
      </c>
      <c r="BR113" s="939"/>
      <c r="BS113" s="939"/>
      <c r="BT113" s="939"/>
      <c r="BU113" s="939"/>
      <c r="BV113" s="939">
        <v>689450</v>
      </c>
      <c r="BW113" s="939"/>
      <c r="BX113" s="939"/>
      <c r="BY113" s="939"/>
      <c r="BZ113" s="939"/>
      <c r="CA113" s="939">
        <v>555749</v>
      </c>
      <c r="CB113" s="939"/>
      <c r="CC113" s="939"/>
      <c r="CD113" s="939"/>
      <c r="CE113" s="939"/>
      <c r="CF113" s="933">
        <v>6.5</v>
      </c>
      <c r="CG113" s="934"/>
      <c r="CH113" s="934"/>
      <c r="CI113" s="934"/>
      <c r="CJ113" s="934"/>
      <c r="CK113" s="961"/>
      <c r="CL113" s="962"/>
      <c r="CM113" s="935" t="s">
        <v>444</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130</v>
      </c>
      <c r="DH113" s="972"/>
      <c r="DI113" s="972"/>
      <c r="DJ113" s="972"/>
      <c r="DK113" s="973"/>
      <c r="DL113" s="974" t="s">
        <v>130</v>
      </c>
      <c r="DM113" s="972"/>
      <c r="DN113" s="972"/>
      <c r="DO113" s="972"/>
      <c r="DP113" s="973"/>
      <c r="DQ113" s="974" t="s">
        <v>130</v>
      </c>
      <c r="DR113" s="972"/>
      <c r="DS113" s="972"/>
      <c r="DT113" s="972"/>
      <c r="DU113" s="973"/>
      <c r="DV113" s="975" t="s">
        <v>130</v>
      </c>
      <c r="DW113" s="976"/>
      <c r="DX113" s="976"/>
      <c r="DY113" s="976"/>
      <c r="DZ113" s="977"/>
    </row>
    <row r="114" spans="1:130" s="215" customFormat="1" ht="26.25" customHeight="1" x14ac:dyDescent="0.2">
      <c r="A114" s="967"/>
      <c r="B114" s="968"/>
      <c r="C114" s="936" t="s">
        <v>445</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93787</v>
      </c>
      <c r="AB114" s="972"/>
      <c r="AC114" s="972"/>
      <c r="AD114" s="972"/>
      <c r="AE114" s="973"/>
      <c r="AF114" s="974">
        <v>95246</v>
      </c>
      <c r="AG114" s="972"/>
      <c r="AH114" s="972"/>
      <c r="AI114" s="972"/>
      <c r="AJ114" s="973"/>
      <c r="AK114" s="974">
        <v>116477</v>
      </c>
      <c r="AL114" s="972"/>
      <c r="AM114" s="972"/>
      <c r="AN114" s="972"/>
      <c r="AO114" s="973"/>
      <c r="AP114" s="975">
        <v>1.4</v>
      </c>
      <c r="AQ114" s="976"/>
      <c r="AR114" s="976"/>
      <c r="AS114" s="976"/>
      <c r="AT114" s="977"/>
      <c r="AU114" s="921"/>
      <c r="AV114" s="922"/>
      <c r="AW114" s="922"/>
      <c r="AX114" s="922"/>
      <c r="AY114" s="922"/>
      <c r="AZ114" s="935" t="s">
        <v>446</v>
      </c>
      <c r="BA114" s="936"/>
      <c r="BB114" s="936"/>
      <c r="BC114" s="936"/>
      <c r="BD114" s="936"/>
      <c r="BE114" s="936"/>
      <c r="BF114" s="936"/>
      <c r="BG114" s="936"/>
      <c r="BH114" s="936"/>
      <c r="BI114" s="936"/>
      <c r="BJ114" s="936"/>
      <c r="BK114" s="936"/>
      <c r="BL114" s="936"/>
      <c r="BM114" s="936"/>
      <c r="BN114" s="936"/>
      <c r="BO114" s="936"/>
      <c r="BP114" s="937"/>
      <c r="BQ114" s="938">
        <v>4303874</v>
      </c>
      <c r="BR114" s="939"/>
      <c r="BS114" s="939"/>
      <c r="BT114" s="939"/>
      <c r="BU114" s="939"/>
      <c r="BV114" s="939">
        <v>4143785</v>
      </c>
      <c r="BW114" s="939"/>
      <c r="BX114" s="939"/>
      <c r="BY114" s="939"/>
      <c r="BZ114" s="939"/>
      <c r="CA114" s="939">
        <v>3944405</v>
      </c>
      <c r="CB114" s="939"/>
      <c r="CC114" s="939"/>
      <c r="CD114" s="939"/>
      <c r="CE114" s="939"/>
      <c r="CF114" s="933">
        <v>45.9</v>
      </c>
      <c r="CG114" s="934"/>
      <c r="CH114" s="934"/>
      <c r="CI114" s="934"/>
      <c r="CJ114" s="934"/>
      <c r="CK114" s="961"/>
      <c r="CL114" s="962"/>
      <c r="CM114" s="935" t="s">
        <v>447</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130</v>
      </c>
      <c r="DH114" s="972"/>
      <c r="DI114" s="972"/>
      <c r="DJ114" s="972"/>
      <c r="DK114" s="973"/>
      <c r="DL114" s="974" t="s">
        <v>130</v>
      </c>
      <c r="DM114" s="972"/>
      <c r="DN114" s="972"/>
      <c r="DO114" s="972"/>
      <c r="DP114" s="973"/>
      <c r="DQ114" s="974" t="s">
        <v>130</v>
      </c>
      <c r="DR114" s="972"/>
      <c r="DS114" s="972"/>
      <c r="DT114" s="972"/>
      <c r="DU114" s="973"/>
      <c r="DV114" s="975" t="s">
        <v>130</v>
      </c>
      <c r="DW114" s="976"/>
      <c r="DX114" s="976"/>
      <c r="DY114" s="976"/>
      <c r="DZ114" s="977"/>
    </row>
    <row r="115" spans="1:130" s="215" customFormat="1" ht="26.25" customHeight="1" x14ac:dyDescent="0.2">
      <c r="A115" s="967"/>
      <c r="B115" s="968"/>
      <c r="C115" s="936" t="s">
        <v>448</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130</v>
      </c>
      <c r="AB115" s="951"/>
      <c r="AC115" s="951"/>
      <c r="AD115" s="951"/>
      <c r="AE115" s="952"/>
      <c r="AF115" s="953" t="s">
        <v>130</v>
      </c>
      <c r="AG115" s="951"/>
      <c r="AH115" s="951"/>
      <c r="AI115" s="951"/>
      <c r="AJ115" s="952"/>
      <c r="AK115" s="953">
        <v>15651</v>
      </c>
      <c r="AL115" s="951"/>
      <c r="AM115" s="951"/>
      <c r="AN115" s="951"/>
      <c r="AO115" s="952"/>
      <c r="AP115" s="954">
        <v>0.2</v>
      </c>
      <c r="AQ115" s="955"/>
      <c r="AR115" s="955"/>
      <c r="AS115" s="955"/>
      <c r="AT115" s="956"/>
      <c r="AU115" s="921"/>
      <c r="AV115" s="922"/>
      <c r="AW115" s="922"/>
      <c r="AX115" s="922"/>
      <c r="AY115" s="922"/>
      <c r="AZ115" s="935" t="s">
        <v>449</v>
      </c>
      <c r="BA115" s="936"/>
      <c r="BB115" s="936"/>
      <c r="BC115" s="936"/>
      <c r="BD115" s="936"/>
      <c r="BE115" s="936"/>
      <c r="BF115" s="936"/>
      <c r="BG115" s="936"/>
      <c r="BH115" s="936"/>
      <c r="BI115" s="936"/>
      <c r="BJ115" s="936"/>
      <c r="BK115" s="936"/>
      <c r="BL115" s="936"/>
      <c r="BM115" s="936"/>
      <c r="BN115" s="936"/>
      <c r="BO115" s="936"/>
      <c r="BP115" s="937"/>
      <c r="BQ115" s="938">
        <v>15267</v>
      </c>
      <c r="BR115" s="939"/>
      <c r="BS115" s="939"/>
      <c r="BT115" s="939"/>
      <c r="BU115" s="939"/>
      <c r="BV115" s="939">
        <v>7715</v>
      </c>
      <c r="BW115" s="939"/>
      <c r="BX115" s="939"/>
      <c r="BY115" s="939"/>
      <c r="BZ115" s="939"/>
      <c r="CA115" s="939" t="s">
        <v>130</v>
      </c>
      <c r="CB115" s="939"/>
      <c r="CC115" s="939"/>
      <c r="CD115" s="939"/>
      <c r="CE115" s="939"/>
      <c r="CF115" s="933" t="s">
        <v>130</v>
      </c>
      <c r="CG115" s="934"/>
      <c r="CH115" s="934"/>
      <c r="CI115" s="934"/>
      <c r="CJ115" s="934"/>
      <c r="CK115" s="961"/>
      <c r="CL115" s="962"/>
      <c r="CM115" s="935" t="s">
        <v>450</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130</v>
      </c>
      <c r="DH115" s="972"/>
      <c r="DI115" s="972"/>
      <c r="DJ115" s="972"/>
      <c r="DK115" s="973"/>
      <c r="DL115" s="974" t="s">
        <v>130</v>
      </c>
      <c r="DM115" s="972"/>
      <c r="DN115" s="972"/>
      <c r="DO115" s="972"/>
      <c r="DP115" s="973"/>
      <c r="DQ115" s="974" t="s">
        <v>130</v>
      </c>
      <c r="DR115" s="972"/>
      <c r="DS115" s="972"/>
      <c r="DT115" s="972"/>
      <c r="DU115" s="973"/>
      <c r="DV115" s="975" t="s">
        <v>130</v>
      </c>
      <c r="DW115" s="976"/>
      <c r="DX115" s="976"/>
      <c r="DY115" s="976"/>
      <c r="DZ115" s="977"/>
    </row>
    <row r="116" spans="1:130" s="215" customFormat="1" ht="26.25" customHeight="1" x14ac:dyDescent="0.2">
      <c r="A116" s="969"/>
      <c r="B116" s="970"/>
      <c r="C116" s="978" t="s">
        <v>451</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130</v>
      </c>
      <c r="AB116" s="972"/>
      <c r="AC116" s="972"/>
      <c r="AD116" s="972"/>
      <c r="AE116" s="973"/>
      <c r="AF116" s="974" t="s">
        <v>130</v>
      </c>
      <c r="AG116" s="972"/>
      <c r="AH116" s="972"/>
      <c r="AI116" s="972"/>
      <c r="AJ116" s="973"/>
      <c r="AK116" s="974" t="s">
        <v>130</v>
      </c>
      <c r="AL116" s="972"/>
      <c r="AM116" s="972"/>
      <c r="AN116" s="972"/>
      <c r="AO116" s="973"/>
      <c r="AP116" s="975" t="s">
        <v>130</v>
      </c>
      <c r="AQ116" s="976"/>
      <c r="AR116" s="976"/>
      <c r="AS116" s="976"/>
      <c r="AT116" s="977"/>
      <c r="AU116" s="921"/>
      <c r="AV116" s="922"/>
      <c r="AW116" s="922"/>
      <c r="AX116" s="922"/>
      <c r="AY116" s="922"/>
      <c r="AZ116" s="980" t="s">
        <v>452</v>
      </c>
      <c r="BA116" s="981"/>
      <c r="BB116" s="981"/>
      <c r="BC116" s="981"/>
      <c r="BD116" s="981"/>
      <c r="BE116" s="981"/>
      <c r="BF116" s="981"/>
      <c r="BG116" s="981"/>
      <c r="BH116" s="981"/>
      <c r="BI116" s="981"/>
      <c r="BJ116" s="981"/>
      <c r="BK116" s="981"/>
      <c r="BL116" s="981"/>
      <c r="BM116" s="981"/>
      <c r="BN116" s="981"/>
      <c r="BO116" s="981"/>
      <c r="BP116" s="982"/>
      <c r="BQ116" s="938" t="s">
        <v>130</v>
      </c>
      <c r="BR116" s="939"/>
      <c r="BS116" s="939"/>
      <c r="BT116" s="939"/>
      <c r="BU116" s="939"/>
      <c r="BV116" s="939" t="s">
        <v>130</v>
      </c>
      <c r="BW116" s="939"/>
      <c r="BX116" s="939"/>
      <c r="BY116" s="939"/>
      <c r="BZ116" s="939"/>
      <c r="CA116" s="939" t="s">
        <v>130</v>
      </c>
      <c r="CB116" s="939"/>
      <c r="CC116" s="939"/>
      <c r="CD116" s="939"/>
      <c r="CE116" s="939"/>
      <c r="CF116" s="933" t="s">
        <v>130</v>
      </c>
      <c r="CG116" s="934"/>
      <c r="CH116" s="934"/>
      <c r="CI116" s="934"/>
      <c r="CJ116" s="934"/>
      <c r="CK116" s="961"/>
      <c r="CL116" s="962"/>
      <c r="CM116" s="935" t="s">
        <v>453</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130</v>
      </c>
      <c r="DH116" s="972"/>
      <c r="DI116" s="972"/>
      <c r="DJ116" s="972"/>
      <c r="DK116" s="973"/>
      <c r="DL116" s="974" t="s">
        <v>130</v>
      </c>
      <c r="DM116" s="972"/>
      <c r="DN116" s="972"/>
      <c r="DO116" s="972"/>
      <c r="DP116" s="973"/>
      <c r="DQ116" s="974" t="s">
        <v>130</v>
      </c>
      <c r="DR116" s="972"/>
      <c r="DS116" s="972"/>
      <c r="DT116" s="972"/>
      <c r="DU116" s="973"/>
      <c r="DV116" s="975" t="s">
        <v>130</v>
      </c>
      <c r="DW116" s="976"/>
      <c r="DX116" s="976"/>
      <c r="DY116" s="976"/>
      <c r="DZ116" s="977"/>
    </row>
    <row r="117" spans="1:130" s="215" customFormat="1" ht="26.25" customHeight="1" x14ac:dyDescent="0.2">
      <c r="A117" s="925" t="s">
        <v>187</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454</v>
      </c>
      <c r="Z117" s="907"/>
      <c r="AA117" s="991">
        <v>2092818</v>
      </c>
      <c r="AB117" s="992"/>
      <c r="AC117" s="992"/>
      <c r="AD117" s="992"/>
      <c r="AE117" s="993"/>
      <c r="AF117" s="994">
        <v>2109540</v>
      </c>
      <c r="AG117" s="992"/>
      <c r="AH117" s="992"/>
      <c r="AI117" s="992"/>
      <c r="AJ117" s="993"/>
      <c r="AK117" s="994">
        <v>2160299</v>
      </c>
      <c r="AL117" s="992"/>
      <c r="AM117" s="992"/>
      <c r="AN117" s="992"/>
      <c r="AO117" s="993"/>
      <c r="AP117" s="995"/>
      <c r="AQ117" s="996"/>
      <c r="AR117" s="996"/>
      <c r="AS117" s="996"/>
      <c r="AT117" s="997"/>
      <c r="AU117" s="921"/>
      <c r="AV117" s="922"/>
      <c r="AW117" s="922"/>
      <c r="AX117" s="922"/>
      <c r="AY117" s="922"/>
      <c r="AZ117" s="987" t="s">
        <v>455</v>
      </c>
      <c r="BA117" s="988"/>
      <c r="BB117" s="988"/>
      <c r="BC117" s="988"/>
      <c r="BD117" s="988"/>
      <c r="BE117" s="988"/>
      <c r="BF117" s="988"/>
      <c r="BG117" s="988"/>
      <c r="BH117" s="988"/>
      <c r="BI117" s="988"/>
      <c r="BJ117" s="988"/>
      <c r="BK117" s="988"/>
      <c r="BL117" s="988"/>
      <c r="BM117" s="988"/>
      <c r="BN117" s="988"/>
      <c r="BO117" s="988"/>
      <c r="BP117" s="989"/>
      <c r="BQ117" s="938" t="s">
        <v>130</v>
      </c>
      <c r="BR117" s="939"/>
      <c r="BS117" s="939"/>
      <c r="BT117" s="939"/>
      <c r="BU117" s="939"/>
      <c r="BV117" s="939" t="s">
        <v>130</v>
      </c>
      <c r="BW117" s="939"/>
      <c r="BX117" s="939"/>
      <c r="BY117" s="939"/>
      <c r="BZ117" s="939"/>
      <c r="CA117" s="939" t="s">
        <v>130</v>
      </c>
      <c r="CB117" s="939"/>
      <c r="CC117" s="939"/>
      <c r="CD117" s="939"/>
      <c r="CE117" s="939"/>
      <c r="CF117" s="933" t="s">
        <v>130</v>
      </c>
      <c r="CG117" s="934"/>
      <c r="CH117" s="934"/>
      <c r="CI117" s="934"/>
      <c r="CJ117" s="934"/>
      <c r="CK117" s="961"/>
      <c r="CL117" s="962"/>
      <c r="CM117" s="935" t="s">
        <v>456</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130</v>
      </c>
      <c r="DH117" s="972"/>
      <c r="DI117" s="972"/>
      <c r="DJ117" s="972"/>
      <c r="DK117" s="973"/>
      <c r="DL117" s="974" t="s">
        <v>130</v>
      </c>
      <c r="DM117" s="972"/>
      <c r="DN117" s="972"/>
      <c r="DO117" s="972"/>
      <c r="DP117" s="973"/>
      <c r="DQ117" s="974" t="s">
        <v>130</v>
      </c>
      <c r="DR117" s="972"/>
      <c r="DS117" s="972"/>
      <c r="DT117" s="972"/>
      <c r="DU117" s="973"/>
      <c r="DV117" s="975" t="s">
        <v>130</v>
      </c>
      <c r="DW117" s="976"/>
      <c r="DX117" s="976"/>
      <c r="DY117" s="976"/>
      <c r="DZ117" s="977"/>
    </row>
    <row r="118" spans="1:130" s="215" customFormat="1" ht="26.25" customHeight="1" x14ac:dyDescent="0.2">
      <c r="A118" s="925" t="s">
        <v>430</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427</v>
      </c>
      <c r="AB118" s="906"/>
      <c r="AC118" s="906"/>
      <c r="AD118" s="906"/>
      <c r="AE118" s="907"/>
      <c r="AF118" s="905" t="s">
        <v>428</v>
      </c>
      <c r="AG118" s="906"/>
      <c r="AH118" s="906"/>
      <c r="AI118" s="906"/>
      <c r="AJ118" s="907"/>
      <c r="AK118" s="905" t="s">
        <v>308</v>
      </c>
      <c r="AL118" s="906"/>
      <c r="AM118" s="906"/>
      <c r="AN118" s="906"/>
      <c r="AO118" s="907"/>
      <c r="AP118" s="983" t="s">
        <v>429</v>
      </c>
      <c r="AQ118" s="984"/>
      <c r="AR118" s="984"/>
      <c r="AS118" s="984"/>
      <c r="AT118" s="985"/>
      <c r="AU118" s="921"/>
      <c r="AV118" s="922"/>
      <c r="AW118" s="922"/>
      <c r="AX118" s="922"/>
      <c r="AY118" s="922"/>
      <c r="AZ118" s="986" t="s">
        <v>457</v>
      </c>
      <c r="BA118" s="978"/>
      <c r="BB118" s="978"/>
      <c r="BC118" s="978"/>
      <c r="BD118" s="978"/>
      <c r="BE118" s="978"/>
      <c r="BF118" s="978"/>
      <c r="BG118" s="978"/>
      <c r="BH118" s="978"/>
      <c r="BI118" s="978"/>
      <c r="BJ118" s="978"/>
      <c r="BK118" s="978"/>
      <c r="BL118" s="978"/>
      <c r="BM118" s="978"/>
      <c r="BN118" s="978"/>
      <c r="BO118" s="978"/>
      <c r="BP118" s="979"/>
      <c r="BQ118" s="1012" t="s">
        <v>130</v>
      </c>
      <c r="BR118" s="1013"/>
      <c r="BS118" s="1013"/>
      <c r="BT118" s="1013"/>
      <c r="BU118" s="1013"/>
      <c r="BV118" s="1013" t="s">
        <v>130</v>
      </c>
      <c r="BW118" s="1013"/>
      <c r="BX118" s="1013"/>
      <c r="BY118" s="1013"/>
      <c r="BZ118" s="1013"/>
      <c r="CA118" s="1013" t="s">
        <v>130</v>
      </c>
      <c r="CB118" s="1013"/>
      <c r="CC118" s="1013"/>
      <c r="CD118" s="1013"/>
      <c r="CE118" s="1013"/>
      <c r="CF118" s="933" t="s">
        <v>130</v>
      </c>
      <c r="CG118" s="934"/>
      <c r="CH118" s="934"/>
      <c r="CI118" s="934"/>
      <c r="CJ118" s="934"/>
      <c r="CK118" s="961"/>
      <c r="CL118" s="962"/>
      <c r="CM118" s="935" t="s">
        <v>458</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130</v>
      </c>
      <c r="DH118" s="972"/>
      <c r="DI118" s="972"/>
      <c r="DJ118" s="972"/>
      <c r="DK118" s="973"/>
      <c r="DL118" s="974" t="s">
        <v>130</v>
      </c>
      <c r="DM118" s="972"/>
      <c r="DN118" s="972"/>
      <c r="DO118" s="972"/>
      <c r="DP118" s="973"/>
      <c r="DQ118" s="974" t="s">
        <v>130</v>
      </c>
      <c r="DR118" s="972"/>
      <c r="DS118" s="972"/>
      <c r="DT118" s="972"/>
      <c r="DU118" s="973"/>
      <c r="DV118" s="975" t="s">
        <v>130</v>
      </c>
      <c r="DW118" s="976"/>
      <c r="DX118" s="976"/>
      <c r="DY118" s="976"/>
      <c r="DZ118" s="977"/>
    </row>
    <row r="119" spans="1:130" s="215" customFormat="1" ht="26.25" customHeight="1" x14ac:dyDescent="0.2">
      <c r="A119" s="1069" t="s">
        <v>433</v>
      </c>
      <c r="B119" s="960"/>
      <c r="C119" s="942" t="s">
        <v>434</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130</v>
      </c>
      <c r="AB119" s="913"/>
      <c r="AC119" s="913"/>
      <c r="AD119" s="913"/>
      <c r="AE119" s="914"/>
      <c r="AF119" s="915" t="s">
        <v>130</v>
      </c>
      <c r="AG119" s="913"/>
      <c r="AH119" s="913"/>
      <c r="AI119" s="913"/>
      <c r="AJ119" s="914"/>
      <c r="AK119" s="915">
        <v>15651</v>
      </c>
      <c r="AL119" s="913"/>
      <c r="AM119" s="913"/>
      <c r="AN119" s="913"/>
      <c r="AO119" s="914"/>
      <c r="AP119" s="916">
        <v>0.2</v>
      </c>
      <c r="AQ119" s="917"/>
      <c r="AR119" s="917"/>
      <c r="AS119" s="917"/>
      <c r="AT119" s="918"/>
      <c r="AU119" s="923"/>
      <c r="AV119" s="924"/>
      <c r="AW119" s="924"/>
      <c r="AX119" s="924"/>
      <c r="AY119" s="924"/>
      <c r="AZ119" s="236" t="s">
        <v>187</v>
      </c>
      <c r="BA119" s="236"/>
      <c r="BB119" s="236"/>
      <c r="BC119" s="236"/>
      <c r="BD119" s="236"/>
      <c r="BE119" s="236"/>
      <c r="BF119" s="236"/>
      <c r="BG119" s="236"/>
      <c r="BH119" s="236"/>
      <c r="BI119" s="236"/>
      <c r="BJ119" s="236"/>
      <c r="BK119" s="236"/>
      <c r="BL119" s="236"/>
      <c r="BM119" s="236"/>
      <c r="BN119" s="236"/>
      <c r="BO119" s="990" t="s">
        <v>459</v>
      </c>
      <c r="BP119" s="1018"/>
      <c r="BQ119" s="1012">
        <v>24533396</v>
      </c>
      <c r="BR119" s="1013"/>
      <c r="BS119" s="1013"/>
      <c r="BT119" s="1013"/>
      <c r="BU119" s="1013"/>
      <c r="BV119" s="1013">
        <v>24462757</v>
      </c>
      <c r="BW119" s="1013"/>
      <c r="BX119" s="1013"/>
      <c r="BY119" s="1013"/>
      <c r="BZ119" s="1013"/>
      <c r="CA119" s="1013">
        <v>23533537</v>
      </c>
      <c r="CB119" s="1013"/>
      <c r="CC119" s="1013"/>
      <c r="CD119" s="1013"/>
      <c r="CE119" s="1013"/>
      <c r="CF119" s="1014"/>
      <c r="CG119" s="1015"/>
      <c r="CH119" s="1015"/>
      <c r="CI119" s="1015"/>
      <c r="CJ119" s="1016"/>
      <c r="CK119" s="963"/>
      <c r="CL119" s="964"/>
      <c r="CM119" s="986" t="s">
        <v>460</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130</v>
      </c>
      <c r="DH119" s="999"/>
      <c r="DI119" s="999"/>
      <c r="DJ119" s="999"/>
      <c r="DK119" s="1000"/>
      <c r="DL119" s="998" t="s">
        <v>130</v>
      </c>
      <c r="DM119" s="999"/>
      <c r="DN119" s="999"/>
      <c r="DO119" s="999"/>
      <c r="DP119" s="1000"/>
      <c r="DQ119" s="998" t="s">
        <v>130</v>
      </c>
      <c r="DR119" s="999"/>
      <c r="DS119" s="999"/>
      <c r="DT119" s="999"/>
      <c r="DU119" s="1000"/>
      <c r="DV119" s="1001" t="s">
        <v>130</v>
      </c>
      <c r="DW119" s="1002"/>
      <c r="DX119" s="1002"/>
      <c r="DY119" s="1002"/>
      <c r="DZ119" s="1003"/>
    </row>
    <row r="120" spans="1:130" s="215" customFormat="1" ht="26.25" customHeight="1" x14ac:dyDescent="0.2">
      <c r="A120" s="1070"/>
      <c r="B120" s="962"/>
      <c r="C120" s="935" t="s">
        <v>437</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130</v>
      </c>
      <c r="AB120" s="972"/>
      <c r="AC120" s="972"/>
      <c r="AD120" s="972"/>
      <c r="AE120" s="973"/>
      <c r="AF120" s="974" t="s">
        <v>130</v>
      </c>
      <c r="AG120" s="972"/>
      <c r="AH120" s="972"/>
      <c r="AI120" s="972"/>
      <c r="AJ120" s="973"/>
      <c r="AK120" s="974" t="s">
        <v>130</v>
      </c>
      <c r="AL120" s="972"/>
      <c r="AM120" s="972"/>
      <c r="AN120" s="972"/>
      <c r="AO120" s="973"/>
      <c r="AP120" s="975" t="s">
        <v>130</v>
      </c>
      <c r="AQ120" s="976"/>
      <c r="AR120" s="976"/>
      <c r="AS120" s="976"/>
      <c r="AT120" s="977"/>
      <c r="AU120" s="1004" t="s">
        <v>461</v>
      </c>
      <c r="AV120" s="1005"/>
      <c r="AW120" s="1005"/>
      <c r="AX120" s="1005"/>
      <c r="AY120" s="1006"/>
      <c r="AZ120" s="942" t="s">
        <v>462</v>
      </c>
      <c r="BA120" s="910"/>
      <c r="BB120" s="910"/>
      <c r="BC120" s="910"/>
      <c r="BD120" s="910"/>
      <c r="BE120" s="910"/>
      <c r="BF120" s="910"/>
      <c r="BG120" s="910"/>
      <c r="BH120" s="910"/>
      <c r="BI120" s="910"/>
      <c r="BJ120" s="910"/>
      <c r="BK120" s="910"/>
      <c r="BL120" s="910"/>
      <c r="BM120" s="910"/>
      <c r="BN120" s="910"/>
      <c r="BO120" s="910"/>
      <c r="BP120" s="911"/>
      <c r="BQ120" s="943">
        <v>2473014</v>
      </c>
      <c r="BR120" s="944"/>
      <c r="BS120" s="944"/>
      <c r="BT120" s="944"/>
      <c r="BU120" s="944"/>
      <c r="BV120" s="944">
        <v>2994397</v>
      </c>
      <c r="BW120" s="944"/>
      <c r="BX120" s="944"/>
      <c r="BY120" s="944"/>
      <c r="BZ120" s="944"/>
      <c r="CA120" s="944">
        <v>3418551</v>
      </c>
      <c r="CB120" s="944"/>
      <c r="CC120" s="944"/>
      <c r="CD120" s="944"/>
      <c r="CE120" s="944"/>
      <c r="CF120" s="957">
        <v>39.799999999999997</v>
      </c>
      <c r="CG120" s="958"/>
      <c r="CH120" s="958"/>
      <c r="CI120" s="958"/>
      <c r="CJ120" s="958"/>
      <c r="CK120" s="1019" t="s">
        <v>463</v>
      </c>
      <c r="CL120" s="1020"/>
      <c r="CM120" s="1020"/>
      <c r="CN120" s="1020"/>
      <c r="CO120" s="1021"/>
      <c r="CP120" s="1027" t="s">
        <v>464</v>
      </c>
      <c r="CQ120" s="1028"/>
      <c r="CR120" s="1028"/>
      <c r="CS120" s="1028"/>
      <c r="CT120" s="1028"/>
      <c r="CU120" s="1028"/>
      <c r="CV120" s="1028"/>
      <c r="CW120" s="1028"/>
      <c r="CX120" s="1028"/>
      <c r="CY120" s="1028"/>
      <c r="CZ120" s="1028"/>
      <c r="DA120" s="1028"/>
      <c r="DB120" s="1028"/>
      <c r="DC120" s="1028"/>
      <c r="DD120" s="1028"/>
      <c r="DE120" s="1028"/>
      <c r="DF120" s="1029"/>
      <c r="DG120" s="943">
        <v>591198</v>
      </c>
      <c r="DH120" s="944"/>
      <c r="DI120" s="944"/>
      <c r="DJ120" s="944"/>
      <c r="DK120" s="944"/>
      <c r="DL120" s="944">
        <v>969620</v>
      </c>
      <c r="DM120" s="944"/>
      <c r="DN120" s="944"/>
      <c r="DO120" s="944"/>
      <c r="DP120" s="944"/>
      <c r="DQ120" s="944">
        <v>953229</v>
      </c>
      <c r="DR120" s="944"/>
      <c r="DS120" s="944"/>
      <c r="DT120" s="944"/>
      <c r="DU120" s="944"/>
      <c r="DV120" s="945">
        <v>11.1</v>
      </c>
      <c r="DW120" s="945"/>
      <c r="DX120" s="945"/>
      <c r="DY120" s="945"/>
      <c r="DZ120" s="946"/>
    </row>
    <row r="121" spans="1:130" s="215" customFormat="1" ht="26.25" customHeight="1" x14ac:dyDescent="0.2">
      <c r="A121" s="1070"/>
      <c r="B121" s="962"/>
      <c r="C121" s="987" t="s">
        <v>465</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130</v>
      </c>
      <c r="AB121" s="972"/>
      <c r="AC121" s="972"/>
      <c r="AD121" s="972"/>
      <c r="AE121" s="973"/>
      <c r="AF121" s="974" t="s">
        <v>130</v>
      </c>
      <c r="AG121" s="972"/>
      <c r="AH121" s="972"/>
      <c r="AI121" s="972"/>
      <c r="AJ121" s="973"/>
      <c r="AK121" s="974" t="s">
        <v>130</v>
      </c>
      <c r="AL121" s="972"/>
      <c r="AM121" s="972"/>
      <c r="AN121" s="972"/>
      <c r="AO121" s="973"/>
      <c r="AP121" s="975" t="s">
        <v>130</v>
      </c>
      <c r="AQ121" s="976"/>
      <c r="AR121" s="976"/>
      <c r="AS121" s="976"/>
      <c r="AT121" s="977"/>
      <c r="AU121" s="1007"/>
      <c r="AV121" s="1008"/>
      <c r="AW121" s="1008"/>
      <c r="AX121" s="1008"/>
      <c r="AY121" s="1009"/>
      <c r="AZ121" s="935" t="s">
        <v>466</v>
      </c>
      <c r="BA121" s="936"/>
      <c r="BB121" s="936"/>
      <c r="BC121" s="936"/>
      <c r="BD121" s="936"/>
      <c r="BE121" s="936"/>
      <c r="BF121" s="936"/>
      <c r="BG121" s="936"/>
      <c r="BH121" s="936"/>
      <c r="BI121" s="936"/>
      <c r="BJ121" s="936"/>
      <c r="BK121" s="936"/>
      <c r="BL121" s="936"/>
      <c r="BM121" s="936"/>
      <c r="BN121" s="936"/>
      <c r="BO121" s="936"/>
      <c r="BP121" s="937"/>
      <c r="BQ121" s="938">
        <v>33230</v>
      </c>
      <c r="BR121" s="939"/>
      <c r="BS121" s="939"/>
      <c r="BT121" s="939"/>
      <c r="BU121" s="939"/>
      <c r="BV121" s="939">
        <v>22753</v>
      </c>
      <c r="BW121" s="939"/>
      <c r="BX121" s="939"/>
      <c r="BY121" s="939"/>
      <c r="BZ121" s="939"/>
      <c r="CA121" s="939">
        <v>14745</v>
      </c>
      <c r="CB121" s="939"/>
      <c r="CC121" s="939"/>
      <c r="CD121" s="939"/>
      <c r="CE121" s="939"/>
      <c r="CF121" s="933">
        <v>0.2</v>
      </c>
      <c r="CG121" s="934"/>
      <c r="CH121" s="934"/>
      <c r="CI121" s="934"/>
      <c r="CJ121" s="934"/>
      <c r="CK121" s="1022"/>
      <c r="CL121" s="1023"/>
      <c r="CM121" s="1023"/>
      <c r="CN121" s="1023"/>
      <c r="CO121" s="1024"/>
      <c r="CP121" s="1032" t="s">
        <v>403</v>
      </c>
      <c r="CQ121" s="1033"/>
      <c r="CR121" s="1033"/>
      <c r="CS121" s="1033"/>
      <c r="CT121" s="1033"/>
      <c r="CU121" s="1033"/>
      <c r="CV121" s="1033"/>
      <c r="CW121" s="1033"/>
      <c r="CX121" s="1033"/>
      <c r="CY121" s="1033"/>
      <c r="CZ121" s="1033"/>
      <c r="DA121" s="1033"/>
      <c r="DB121" s="1033"/>
      <c r="DC121" s="1033"/>
      <c r="DD121" s="1033"/>
      <c r="DE121" s="1033"/>
      <c r="DF121" s="1034"/>
      <c r="DG121" s="938" t="s">
        <v>130</v>
      </c>
      <c r="DH121" s="939"/>
      <c r="DI121" s="939"/>
      <c r="DJ121" s="939"/>
      <c r="DK121" s="939"/>
      <c r="DL121" s="939" t="s">
        <v>130</v>
      </c>
      <c r="DM121" s="939"/>
      <c r="DN121" s="939"/>
      <c r="DO121" s="939"/>
      <c r="DP121" s="939"/>
      <c r="DQ121" s="939" t="s">
        <v>130</v>
      </c>
      <c r="DR121" s="939"/>
      <c r="DS121" s="939"/>
      <c r="DT121" s="939"/>
      <c r="DU121" s="939"/>
      <c r="DV121" s="940" t="s">
        <v>130</v>
      </c>
      <c r="DW121" s="940"/>
      <c r="DX121" s="940"/>
      <c r="DY121" s="940"/>
      <c r="DZ121" s="941"/>
    </row>
    <row r="122" spans="1:130" s="215" customFormat="1" ht="26.25" customHeight="1" x14ac:dyDescent="0.2">
      <c r="A122" s="1070"/>
      <c r="B122" s="962"/>
      <c r="C122" s="935" t="s">
        <v>447</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130</v>
      </c>
      <c r="AB122" s="972"/>
      <c r="AC122" s="972"/>
      <c r="AD122" s="972"/>
      <c r="AE122" s="973"/>
      <c r="AF122" s="974" t="s">
        <v>130</v>
      </c>
      <c r="AG122" s="972"/>
      <c r="AH122" s="972"/>
      <c r="AI122" s="972"/>
      <c r="AJ122" s="973"/>
      <c r="AK122" s="974" t="s">
        <v>130</v>
      </c>
      <c r="AL122" s="972"/>
      <c r="AM122" s="972"/>
      <c r="AN122" s="972"/>
      <c r="AO122" s="973"/>
      <c r="AP122" s="975" t="s">
        <v>130</v>
      </c>
      <c r="AQ122" s="976"/>
      <c r="AR122" s="976"/>
      <c r="AS122" s="976"/>
      <c r="AT122" s="977"/>
      <c r="AU122" s="1007"/>
      <c r="AV122" s="1008"/>
      <c r="AW122" s="1008"/>
      <c r="AX122" s="1008"/>
      <c r="AY122" s="1009"/>
      <c r="AZ122" s="986" t="s">
        <v>467</v>
      </c>
      <c r="BA122" s="978"/>
      <c r="BB122" s="978"/>
      <c r="BC122" s="978"/>
      <c r="BD122" s="978"/>
      <c r="BE122" s="978"/>
      <c r="BF122" s="978"/>
      <c r="BG122" s="978"/>
      <c r="BH122" s="978"/>
      <c r="BI122" s="978"/>
      <c r="BJ122" s="978"/>
      <c r="BK122" s="978"/>
      <c r="BL122" s="978"/>
      <c r="BM122" s="978"/>
      <c r="BN122" s="978"/>
      <c r="BO122" s="978"/>
      <c r="BP122" s="979"/>
      <c r="BQ122" s="1012">
        <v>13654653</v>
      </c>
      <c r="BR122" s="1013"/>
      <c r="BS122" s="1013"/>
      <c r="BT122" s="1013"/>
      <c r="BU122" s="1013"/>
      <c r="BV122" s="1013">
        <v>13726395</v>
      </c>
      <c r="BW122" s="1013"/>
      <c r="BX122" s="1013"/>
      <c r="BY122" s="1013"/>
      <c r="BZ122" s="1013"/>
      <c r="CA122" s="1013">
        <v>12959075</v>
      </c>
      <c r="CB122" s="1013"/>
      <c r="CC122" s="1013"/>
      <c r="CD122" s="1013"/>
      <c r="CE122" s="1013"/>
      <c r="CF122" s="1030">
        <v>150.80000000000001</v>
      </c>
      <c r="CG122" s="1031"/>
      <c r="CH122" s="1031"/>
      <c r="CI122" s="1031"/>
      <c r="CJ122" s="1031"/>
      <c r="CK122" s="1022"/>
      <c r="CL122" s="1023"/>
      <c r="CM122" s="1023"/>
      <c r="CN122" s="1023"/>
      <c r="CO122" s="1024"/>
      <c r="CP122" s="1032" t="s">
        <v>404</v>
      </c>
      <c r="CQ122" s="1033"/>
      <c r="CR122" s="1033"/>
      <c r="CS122" s="1033"/>
      <c r="CT122" s="1033"/>
      <c r="CU122" s="1033"/>
      <c r="CV122" s="1033"/>
      <c r="CW122" s="1033"/>
      <c r="CX122" s="1033"/>
      <c r="CY122" s="1033"/>
      <c r="CZ122" s="1033"/>
      <c r="DA122" s="1033"/>
      <c r="DB122" s="1033"/>
      <c r="DC122" s="1033"/>
      <c r="DD122" s="1033"/>
      <c r="DE122" s="1033"/>
      <c r="DF122" s="1034"/>
      <c r="DG122" s="938" t="s">
        <v>130</v>
      </c>
      <c r="DH122" s="939"/>
      <c r="DI122" s="939"/>
      <c r="DJ122" s="939"/>
      <c r="DK122" s="939"/>
      <c r="DL122" s="939" t="s">
        <v>130</v>
      </c>
      <c r="DM122" s="939"/>
      <c r="DN122" s="939"/>
      <c r="DO122" s="939"/>
      <c r="DP122" s="939"/>
      <c r="DQ122" s="939" t="s">
        <v>130</v>
      </c>
      <c r="DR122" s="939"/>
      <c r="DS122" s="939"/>
      <c r="DT122" s="939"/>
      <c r="DU122" s="939"/>
      <c r="DV122" s="940" t="s">
        <v>130</v>
      </c>
      <c r="DW122" s="940"/>
      <c r="DX122" s="940"/>
      <c r="DY122" s="940"/>
      <c r="DZ122" s="941"/>
    </row>
    <row r="123" spans="1:130" s="215" customFormat="1" ht="26.25" customHeight="1" x14ac:dyDescent="0.2">
      <c r="A123" s="1070"/>
      <c r="B123" s="962"/>
      <c r="C123" s="935" t="s">
        <v>453</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130</v>
      </c>
      <c r="AB123" s="972"/>
      <c r="AC123" s="972"/>
      <c r="AD123" s="972"/>
      <c r="AE123" s="973"/>
      <c r="AF123" s="974" t="s">
        <v>130</v>
      </c>
      <c r="AG123" s="972"/>
      <c r="AH123" s="972"/>
      <c r="AI123" s="972"/>
      <c r="AJ123" s="973"/>
      <c r="AK123" s="974" t="s">
        <v>130</v>
      </c>
      <c r="AL123" s="972"/>
      <c r="AM123" s="972"/>
      <c r="AN123" s="972"/>
      <c r="AO123" s="973"/>
      <c r="AP123" s="975" t="s">
        <v>130</v>
      </c>
      <c r="AQ123" s="976"/>
      <c r="AR123" s="976"/>
      <c r="AS123" s="976"/>
      <c r="AT123" s="977"/>
      <c r="AU123" s="1010"/>
      <c r="AV123" s="1011"/>
      <c r="AW123" s="1011"/>
      <c r="AX123" s="1011"/>
      <c r="AY123" s="1011"/>
      <c r="AZ123" s="236" t="s">
        <v>187</v>
      </c>
      <c r="BA123" s="236"/>
      <c r="BB123" s="236"/>
      <c r="BC123" s="236"/>
      <c r="BD123" s="236"/>
      <c r="BE123" s="236"/>
      <c r="BF123" s="236"/>
      <c r="BG123" s="236"/>
      <c r="BH123" s="236"/>
      <c r="BI123" s="236"/>
      <c r="BJ123" s="236"/>
      <c r="BK123" s="236"/>
      <c r="BL123" s="236"/>
      <c r="BM123" s="236"/>
      <c r="BN123" s="236"/>
      <c r="BO123" s="990" t="s">
        <v>468</v>
      </c>
      <c r="BP123" s="1018"/>
      <c r="BQ123" s="1076">
        <v>16160897</v>
      </c>
      <c r="BR123" s="1077"/>
      <c r="BS123" s="1077"/>
      <c r="BT123" s="1077"/>
      <c r="BU123" s="1077"/>
      <c r="BV123" s="1077">
        <v>16743545</v>
      </c>
      <c r="BW123" s="1077"/>
      <c r="BX123" s="1077"/>
      <c r="BY123" s="1077"/>
      <c r="BZ123" s="1077"/>
      <c r="CA123" s="1077">
        <v>16392371</v>
      </c>
      <c r="CB123" s="1077"/>
      <c r="CC123" s="1077"/>
      <c r="CD123" s="1077"/>
      <c r="CE123" s="1077"/>
      <c r="CF123" s="1014"/>
      <c r="CG123" s="1015"/>
      <c r="CH123" s="1015"/>
      <c r="CI123" s="1015"/>
      <c r="CJ123" s="1016"/>
      <c r="CK123" s="1022"/>
      <c r="CL123" s="1023"/>
      <c r="CM123" s="1023"/>
      <c r="CN123" s="1023"/>
      <c r="CO123" s="1024"/>
      <c r="CP123" s="1032" t="s">
        <v>402</v>
      </c>
      <c r="CQ123" s="1033"/>
      <c r="CR123" s="1033"/>
      <c r="CS123" s="1033"/>
      <c r="CT123" s="1033"/>
      <c r="CU123" s="1033"/>
      <c r="CV123" s="1033"/>
      <c r="CW123" s="1033"/>
      <c r="CX123" s="1033"/>
      <c r="CY123" s="1033"/>
      <c r="CZ123" s="1033"/>
      <c r="DA123" s="1033"/>
      <c r="DB123" s="1033"/>
      <c r="DC123" s="1033"/>
      <c r="DD123" s="1033"/>
      <c r="DE123" s="1033"/>
      <c r="DF123" s="1034"/>
      <c r="DG123" s="971" t="s">
        <v>130</v>
      </c>
      <c r="DH123" s="972"/>
      <c r="DI123" s="972"/>
      <c r="DJ123" s="972"/>
      <c r="DK123" s="973"/>
      <c r="DL123" s="974" t="s">
        <v>130</v>
      </c>
      <c r="DM123" s="972"/>
      <c r="DN123" s="972"/>
      <c r="DO123" s="972"/>
      <c r="DP123" s="973"/>
      <c r="DQ123" s="974" t="s">
        <v>130</v>
      </c>
      <c r="DR123" s="972"/>
      <c r="DS123" s="972"/>
      <c r="DT123" s="972"/>
      <c r="DU123" s="973"/>
      <c r="DV123" s="975" t="s">
        <v>130</v>
      </c>
      <c r="DW123" s="976"/>
      <c r="DX123" s="976"/>
      <c r="DY123" s="976"/>
      <c r="DZ123" s="977"/>
    </row>
    <row r="124" spans="1:130" s="215" customFormat="1" ht="26.25" customHeight="1" thickBot="1" x14ac:dyDescent="0.25">
      <c r="A124" s="1070"/>
      <c r="B124" s="962"/>
      <c r="C124" s="935" t="s">
        <v>456</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130</v>
      </c>
      <c r="AB124" s="972"/>
      <c r="AC124" s="972"/>
      <c r="AD124" s="972"/>
      <c r="AE124" s="973"/>
      <c r="AF124" s="974" t="s">
        <v>130</v>
      </c>
      <c r="AG124" s="972"/>
      <c r="AH124" s="972"/>
      <c r="AI124" s="972"/>
      <c r="AJ124" s="973"/>
      <c r="AK124" s="974" t="s">
        <v>130</v>
      </c>
      <c r="AL124" s="972"/>
      <c r="AM124" s="972"/>
      <c r="AN124" s="972"/>
      <c r="AO124" s="973"/>
      <c r="AP124" s="975" t="s">
        <v>130</v>
      </c>
      <c r="AQ124" s="976"/>
      <c r="AR124" s="976"/>
      <c r="AS124" s="976"/>
      <c r="AT124" s="977"/>
      <c r="AU124" s="1072" t="s">
        <v>469</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98.5</v>
      </c>
      <c r="BR124" s="1040"/>
      <c r="BS124" s="1040"/>
      <c r="BT124" s="1040"/>
      <c r="BU124" s="1040"/>
      <c r="BV124" s="1040">
        <v>86.6</v>
      </c>
      <c r="BW124" s="1040"/>
      <c r="BX124" s="1040"/>
      <c r="BY124" s="1040"/>
      <c r="BZ124" s="1040"/>
      <c r="CA124" s="1040">
        <v>83</v>
      </c>
      <c r="CB124" s="1040"/>
      <c r="CC124" s="1040"/>
      <c r="CD124" s="1040"/>
      <c r="CE124" s="1040"/>
      <c r="CF124" s="1041"/>
      <c r="CG124" s="1042"/>
      <c r="CH124" s="1042"/>
      <c r="CI124" s="1042"/>
      <c r="CJ124" s="1043"/>
      <c r="CK124" s="1025"/>
      <c r="CL124" s="1025"/>
      <c r="CM124" s="1025"/>
      <c r="CN124" s="1025"/>
      <c r="CO124" s="1026"/>
      <c r="CP124" s="1032" t="s">
        <v>470</v>
      </c>
      <c r="CQ124" s="1033"/>
      <c r="CR124" s="1033"/>
      <c r="CS124" s="1033"/>
      <c r="CT124" s="1033"/>
      <c r="CU124" s="1033"/>
      <c r="CV124" s="1033"/>
      <c r="CW124" s="1033"/>
      <c r="CX124" s="1033"/>
      <c r="CY124" s="1033"/>
      <c r="CZ124" s="1033"/>
      <c r="DA124" s="1033"/>
      <c r="DB124" s="1033"/>
      <c r="DC124" s="1033"/>
      <c r="DD124" s="1033"/>
      <c r="DE124" s="1033"/>
      <c r="DF124" s="1034"/>
      <c r="DG124" s="1017">
        <v>14651</v>
      </c>
      <c r="DH124" s="999"/>
      <c r="DI124" s="999"/>
      <c r="DJ124" s="999"/>
      <c r="DK124" s="1000"/>
      <c r="DL124" s="998" t="s">
        <v>130</v>
      </c>
      <c r="DM124" s="999"/>
      <c r="DN124" s="999"/>
      <c r="DO124" s="999"/>
      <c r="DP124" s="1000"/>
      <c r="DQ124" s="998" t="s">
        <v>130</v>
      </c>
      <c r="DR124" s="999"/>
      <c r="DS124" s="999"/>
      <c r="DT124" s="999"/>
      <c r="DU124" s="1000"/>
      <c r="DV124" s="1001" t="s">
        <v>130</v>
      </c>
      <c r="DW124" s="1002"/>
      <c r="DX124" s="1002"/>
      <c r="DY124" s="1002"/>
      <c r="DZ124" s="1003"/>
    </row>
    <row r="125" spans="1:130" s="215" customFormat="1" ht="26.25" customHeight="1" x14ac:dyDescent="0.2">
      <c r="A125" s="1070"/>
      <c r="B125" s="962"/>
      <c r="C125" s="935" t="s">
        <v>458</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130</v>
      </c>
      <c r="AB125" s="972"/>
      <c r="AC125" s="972"/>
      <c r="AD125" s="972"/>
      <c r="AE125" s="973"/>
      <c r="AF125" s="974" t="s">
        <v>130</v>
      </c>
      <c r="AG125" s="972"/>
      <c r="AH125" s="972"/>
      <c r="AI125" s="972"/>
      <c r="AJ125" s="973"/>
      <c r="AK125" s="974" t="s">
        <v>130</v>
      </c>
      <c r="AL125" s="972"/>
      <c r="AM125" s="972"/>
      <c r="AN125" s="972"/>
      <c r="AO125" s="973"/>
      <c r="AP125" s="975" t="s">
        <v>130</v>
      </c>
      <c r="AQ125" s="976"/>
      <c r="AR125" s="976"/>
      <c r="AS125" s="976"/>
      <c r="AT125" s="977"/>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1035" t="s">
        <v>471</v>
      </c>
      <c r="CL125" s="1020"/>
      <c r="CM125" s="1020"/>
      <c r="CN125" s="1020"/>
      <c r="CO125" s="1021"/>
      <c r="CP125" s="942" t="s">
        <v>472</v>
      </c>
      <c r="CQ125" s="910"/>
      <c r="CR125" s="910"/>
      <c r="CS125" s="910"/>
      <c r="CT125" s="910"/>
      <c r="CU125" s="910"/>
      <c r="CV125" s="910"/>
      <c r="CW125" s="910"/>
      <c r="CX125" s="910"/>
      <c r="CY125" s="910"/>
      <c r="CZ125" s="910"/>
      <c r="DA125" s="910"/>
      <c r="DB125" s="910"/>
      <c r="DC125" s="910"/>
      <c r="DD125" s="910"/>
      <c r="DE125" s="910"/>
      <c r="DF125" s="911"/>
      <c r="DG125" s="943" t="s">
        <v>130</v>
      </c>
      <c r="DH125" s="944"/>
      <c r="DI125" s="944"/>
      <c r="DJ125" s="944"/>
      <c r="DK125" s="944"/>
      <c r="DL125" s="944" t="s">
        <v>130</v>
      </c>
      <c r="DM125" s="944"/>
      <c r="DN125" s="944"/>
      <c r="DO125" s="944"/>
      <c r="DP125" s="944"/>
      <c r="DQ125" s="944" t="s">
        <v>130</v>
      </c>
      <c r="DR125" s="944"/>
      <c r="DS125" s="944"/>
      <c r="DT125" s="944"/>
      <c r="DU125" s="944"/>
      <c r="DV125" s="945" t="s">
        <v>130</v>
      </c>
      <c r="DW125" s="945"/>
      <c r="DX125" s="945"/>
      <c r="DY125" s="945"/>
      <c r="DZ125" s="946"/>
    </row>
    <row r="126" spans="1:130" s="215" customFormat="1" ht="26.25" customHeight="1" thickBot="1" x14ac:dyDescent="0.25">
      <c r="A126" s="1070"/>
      <c r="B126" s="962"/>
      <c r="C126" s="935" t="s">
        <v>460</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130</v>
      </c>
      <c r="AB126" s="972"/>
      <c r="AC126" s="972"/>
      <c r="AD126" s="972"/>
      <c r="AE126" s="973"/>
      <c r="AF126" s="974" t="s">
        <v>130</v>
      </c>
      <c r="AG126" s="972"/>
      <c r="AH126" s="972"/>
      <c r="AI126" s="972"/>
      <c r="AJ126" s="973"/>
      <c r="AK126" s="974" t="s">
        <v>130</v>
      </c>
      <c r="AL126" s="972"/>
      <c r="AM126" s="972"/>
      <c r="AN126" s="972"/>
      <c r="AO126" s="973"/>
      <c r="AP126" s="975" t="s">
        <v>130</v>
      </c>
      <c r="AQ126" s="976"/>
      <c r="AR126" s="976"/>
      <c r="AS126" s="976"/>
      <c r="AT126" s="977"/>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1036"/>
      <c r="CL126" s="1023"/>
      <c r="CM126" s="1023"/>
      <c r="CN126" s="1023"/>
      <c r="CO126" s="1024"/>
      <c r="CP126" s="935" t="s">
        <v>473</v>
      </c>
      <c r="CQ126" s="936"/>
      <c r="CR126" s="936"/>
      <c r="CS126" s="936"/>
      <c r="CT126" s="936"/>
      <c r="CU126" s="936"/>
      <c r="CV126" s="936"/>
      <c r="CW126" s="936"/>
      <c r="CX126" s="936"/>
      <c r="CY126" s="936"/>
      <c r="CZ126" s="936"/>
      <c r="DA126" s="936"/>
      <c r="DB126" s="936"/>
      <c r="DC126" s="936"/>
      <c r="DD126" s="936"/>
      <c r="DE126" s="936"/>
      <c r="DF126" s="937"/>
      <c r="DG126" s="938" t="s">
        <v>130</v>
      </c>
      <c r="DH126" s="939"/>
      <c r="DI126" s="939"/>
      <c r="DJ126" s="939"/>
      <c r="DK126" s="939"/>
      <c r="DL126" s="939" t="s">
        <v>130</v>
      </c>
      <c r="DM126" s="939"/>
      <c r="DN126" s="939"/>
      <c r="DO126" s="939"/>
      <c r="DP126" s="939"/>
      <c r="DQ126" s="939" t="s">
        <v>130</v>
      </c>
      <c r="DR126" s="939"/>
      <c r="DS126" s="939"/>
      <c r="DT126" s="939"/>
      <c r="DU126" s="939"/>
      <c r="DV126" s="940" t="s">
        <v>130</v>
      </c>
      <c r="DW126" s="940"/>
      <c r="DX126" s="940"/>
      <c r="DY126" s="940"/>
      <c r="DZ126" s="941"/>
    </row>
    <row r="127" spans="1:130" s="215" customFormat="1" ht="26.25" customHeight="1" x14ac:dyDescent="0.2">
      <c r="A127" s="1071"/>
      <c r="B127" s="964"/>
      <c r="C127" s="986" t="s">
        <v>474</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130</v>
      </c>
      <c r="AB127" s="972"/>
      <c r="AC127" s="972"/>
      <c r="AD127" s="972"/>
      <c r="AE127" s="973"/>
      <c r="AF127" s="974" t="s">
        <v>130</v>
      </c>
      <c r="AG127" s="972"/>
      <c r="AH127" s="972"/>
      <c r="AI127" s="972"/>
      <c r="AJ127" s="973"/>
      <c r="AK127" s="974" t="s">
        <v>130</v>
      </c>
      <c r="AL127" s="972"/>
      <c r="AM127" s="972"/>
      <c r="AN127" s="972"/>
      <c r="AO127" s="973"/>
      <c r="AP127" s="975" t="s">
        <v>130</v>
      </c>
      <c r="AQ127" s="976"/>
      <c r="AR127" s="976"/>
      <c r="AS127" s="976"/>
      <c r="AT127" s="977"/>
      <c r="AU127" s="217"/>
      <c r="AV127" s="217"/>
      <c r="AW127" s="217"/>
      <c r="AX127" s="1044" t="s">
        <v>475</v>
      </c>
      <c r="AY127" s="1045"/>
      <c r="AZ127" s="1045"/>
      <c r="BA127" s="1045"/>
      <c r="BB127" s="1045"/>
      <c r="BC127" s="1045"/>
      <c r="BD127" s="1045"/>
      <c r="BE127" s="1046"/>
      <c r="BF127" s="1047" t="s">
        <v>476</v>
      </c>
      <c r="BG127" s="1045"/>
      <c r="BH127" s="1045"/>
      <c r="BI127" s="1045"/>
      <c r="BJ127" s="1045"/>
      <c r="BK127" s="1045"/>
      <c r="BL127" s="1046"/>
      <c r="BM127" s="1047" t="s">
        <v>477</v>
      </c>
      <c r="BN127" s="1045"/>
      <c r="BO127" s="1045"/>
      <c r="BP127" s="1045"/>
      <c r="BQ127" s="1045"/>
      <c r="BR127" s="1045"/>
      <c r="BS127" s="1046"/>
      <c r="BT127" s="1047" t="s">
        <v>478</v>
      </c>
      <c r="BU127" s="1045"/>
      <c r="BV127" s="1045"/>
      <c r="BW127" s="1045"/>
      <c r="BX127" s="1045"/>
      <c r="BY127" s="1045"/>
      <c r="BZ127" s="1068"/>
      <c r="CA127" s="217"/>
      <c r="CB127" s="217"/>
      <c r="CC127" s="217"/>
      <c r="CD127" s="240"/>
      <c r="CE127" s="240"/>
      <c r="CF127" s="240"/>
      <c r="CG127" s="217"/>
      <c r="CH127" s="217"/>
      <c r="CI127" s="217"/>
      <c r="CJ127" s="239"/>
      <c r="CK127" s="1036"/>
      <c r="CL127" s="1023"/>
      <c r="CM127" s="1023"/>
      <c r="CN127" s="1023"/>
      <c r="CO127" s="1024"/>
      <c r="CP127" s="935" t="s">
        <v>479</v>
      </c>
      <c r="CQ127" s="936"/>
      <c r="CR127" s="936"/>
      <c r="CS127" s="936"/>
      <c r="CT127" s="936"/>
      <c r="CU127" s="936"/>
      <c r="CV127" s="936"/>
      <c r="CW127" s="936"/>
      <c r="CX127" s="936"/>
      <c r="CY127" s="936"/>
      <c r="CZ127" s="936"/>
      <c r="DA127" s="936"/>
      <c r="DB127" s="936"/>
      <c r="DC127" s="936"/>
      <c r="DD127" s="936"/>
      <c r="DE127" s="936"/>
      <c r="DF127" s="937"/>
      <c r="DG127" s="938" t="s">
        <v>130</v>
      </c>
      <c r="DH127" s="939"/>
      <c r="DI127" s="939"/>
      <c r="DJ127" s="939"/>
      <c r="DK127" s="939"/>
      <c r="DL127" s="939" t="s">
        <v>130</v>
      </c>
      <c r="DM127" s="939"/>
      <c r="DN127" s="939"/>
      <c r="DO127" s="939"/>
      <c r="DP127" s="939"/>
      <c r="DQ127" s="939" t="s">
        <v>130</v>
      </c>
      <c r="DR127" s="939"/>
      <c r="DS127" s="939"/>
      <c r="DT127" s="939"/>
      <c r="DU127" s="939"/>
      <c r="DV127" s="940" t="s">
        <v>130</v>
      </c>
      <c r="DW127" s="940"/>
      <c r="DX127" s="940"/>
      <c r="DY127" s="940"/>
      <c r="DZ127" s="941"/>
    </row>
    <row r="128" spans="1:130" s="215" customFormat="1" ht="26.25" customHeight="1" thickBot="1" x14ac:dyDescent="0.25">
      <c r="A128" s="1054" t="s">
        <v>480</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481</v>
      </c>
      <c r="X128" s="1056"/>
      <c r="Y128" s="1056"/>
      <c r="Z128" s="1057"/>
      <c r="AA128" s="1058">
        <v>10466</v>
      </c>
      <c r="AB128" s="1059"/>
      <c r="AC128" s="1059"/>
      <c r="AD128" s="1059"/>
      <c r="AE128" s="1060"/>
      <c r="AF128" s="1061">
        <v>8933</v>
      </c>
      <c r="AG128" s="1059"/>
      <c r="AH128" s="1059"/>
      <c r="AI128" s="1059"/>
      <c r="AJ128" s="1060"/>
      <c r="AK128" s="1061">
        <v>7246</v>
      </c>
      <c r="AL128" s="1059"/>
      <c r="AM128" s="1059"/>
      <c r="AN128" s="1059"/>
      <c r="AO128" s="1060"/>
      <c r="AP128" s="1062"/>
      <c r="AQ128" s="1063"/>
      <c r="AR128" s="1063"/>
      <c r="AS128" s="1063"/>
      <c r="AT128" s="1064"/>
      <c r="AU128" s="217"/>
      <c r="AV128" s="217"/>
      <c r="AW128" s="217"/>
      <c r="AX128" s="909" t="s">
        <v>482</v>
      </c>
      <c r="AY128" s="910"/>
      <c r="AZ128" s="910"/>
      <c r="BA128" s="910"/>
      <c r="BB128" s="910"/>
      <c r="BC128" s="910"/>
      <c r="BD128" s="910"/>
      <c r="BE128" s="911"/>
      <c r="BF128" s="1065" t="s">
        <v>130</v>
      </c>
      <c r="BG128" s="1066"/>
      <c r="BH128" s="1066"/>
      <c r="BI128" s="1066"/>
      <c r="BJ128" s="1066"/>
      <c r="BK128" s="1066"/>
      <c r="BL128" s="1067"/>
      <c r="BM128" s="1065">
        <v>13.36</v>
      </c>
      <c r="BN128" s="1066"/>
      <c r="BO128" s="1066"/>
      <c r="BP128" s="1066"/>
      <c r="BQ128" s="1066"/>
      <c r="BR128" s="1066"/>
      <c r="BS128" s="1067"/>
      <c r="BT128" s="1065">
        <v>20</v>
      </c>
      <c r="BU128" s="1066"/>
      <c r="BV128" s="1066"/>
      <c r="BW128" s="1066"/>
      <c r="BX128" s="1066"/>
      <c r="BY128" s="1066"/>
      <c r="BZ128" s="1089"/>
      <c r="CA128" s="240"/>
      <c r="CB128" s="240"/>
      <c r="CC128" s="240"/>
      <c r="CD128" s="240"/>
      <c r="CE128" s="240"/>
      <c r="CF128" s="240"/>
      <c r="CG128" s="217"/>
      <c r="CH128" s="217"/>
      <c r="CI128" s="217"/>
      <c r="CJ128" s="239"/>
      <c r="CK128" s="1037"/>
      <c r="CL128" s="1038"/>
      <c r="CM128" s="1038"/>
      <c r="CN128" s="1038"/>
      <c r="CO128" s="1039"/>
      <c r="CP128" s="1048" t="s">
        <v>483</v>
      </c>
      <c r="CQ128" s="739"/>
      <c r="CR128" s="739"/>
      <c r="CS128" s="739"/>
      <c r="CT128" s="739"/>
      <c r="CU128" s="739"/>
      <c r="CV128" s="739"/>
      <c r="CW128" s="739"/>
      <c r="CX128" s="739"/>
      <c r="CY128" s="739"/>
      <c r="CZ128" s="739"/>
      <c r="DA128" s="739"/>
      <c r="DB128" s="739"/>
      <c r="DC128" s="739"/>
      <c r="DD128" s="739"/>
      <c r="DE128" s="739"/>
      <c r="DF128" s="1049"/>
      <c r="DG128" s="1050">
        <v>15267</v>
      </c>
      <c r="DH128" s="1051"/>
      <c r="DI128" s="1051"/>
      <c r="DJ128" s="1051"/>
      <c r="DK128" s="1051"/>
      <c r="DL128" s="1051">
        <v>7715</v>
      </c>
      <c r="DM128" s="1051"/>
      <c r="DN128" s="1051"/>
      <c r="DO128" s="1051"/>
      <c r="DP128" s="1051"/>
      <c r="DQ128" s="1051" t="s">
        <v>130</v>
      </c>
      <c r="DR128" s="1051"/>
      <c r="DS128" s="1051"/>
      <c r="DT128" s="1051"/>
      <c r="DU128" s="1051"/>
      <c r="DV128" s="1052" t="s">
        <v>130</v>
      </c>
      <c r="DW128" s="1052"/>
      <c r="DX128" s="1052"/>
      <c r="DY128" s="1052"/>
      <c r="DZ128" s="1053"/>
    </row>
    <row r="129" spans="1:131" s="215"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484</v>
      </c>
      <c r="X129" s="1084"/>
      <c r="Y129" s="1084"/>
      <c r="Z129" s="1085"/>
      <c r="AA129" s="971">
        <v>9775013</v>
      </c>
      <c r="AB129" s="972"/>
      <c r="AC129" s="972"/>
      <c r="AD129" s="972"/>
      <c r="AE129" s="973"/>
      <c r="AF129" s="974">
        <v>10163068</v>
      </c>
      <c r="AG129" s="972"/>
      <c r="AH129" s="972"/>
      <c r="AI129" s="972"/>
      <c r="AJ129" s="973"/>
      <c r="AK129" s="974">
        <v>9835169</v>
      </c>
      <c r="AL129" s="972"/>
      <c r="AM129" s="972"/>
      <c r="AN129" s="972"/>
      <c r="AO129" s="973"/>
      <c r="AP129" s="1086"/>
      <c r="AQ129" s="1087"/>
      <c r="AR129" s="1087"/>
      <c r="AS129" s="1087"/>
      <c r="AT129" s="1088"/>
      <c r="AU129" s="218"/>
      <c r="AV129" s="218"/>
      <c r="AW129" s="218"/>
      <c r="AX129" s="1078" t="s">
        <v>485</v>
      </c>
      <c r="AY129" s="936"/>
      <c r="AZ129" s="936"/>
      <c r="BA129" s="936"/>
      <c r="BB129" s="936"/>
      <c r="BC129" s="936"/>
      <c r="BD129" s="936"/>
      <c r="BE129" s="937"/>
      <c r="BF129" s="1079" t="s">
        <v>130</v>
      </c>
      <c r="BG129" s="1080"/>
      <c r="BH129" s="1080"/>
      <c r="BI129" s="1080"/>
      <c r="BJ129" s="1080"/>
      <c r="BK129" s="1080"/>
      <c r="BL129" s="1081"/>
      <c r="BM129" s="1079">
        <v>18.36</v>
      </c>
      <c r="BN129" s="1080"/>
      <c r="BO129" s="1080"/>
      <c r="BP129" s="1080"/>
      <c r="BQ129" s="1080"/>
      <c r="BR129" s="1080"/>
      <c r="BS129" s="1081"/>
      <c r="BT129" s="1079">
        <v>30</v>
      </c>
      <c r="BU129" s="1080"/>
      <c r="BV129" s="1080"/>
      <c r="BW129" s="1080"/>
      <c r="BX129" s="1080"/>
      <c r="BY129" s="1080"/>
      <c r="BZ129" s="1082"/>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2">
      <c r="A130" s="947" t="s">
        <v>486</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487</v>
      </c>
      <c r="X130" s="1084"/>
      <c r="Y130" s="1084"/>
      <c r="Z130" s="1085"/>
      <c r="AA130" s="971">
        <v>1275059</v>
      </c>
      <c r="AB130" s="972"/>
      <c r="AC130" s="972"/>
      <c r="AD130" s="972"/>
      <c r="AE130" s="973"/>
      <c r="AF130" s="974">
        <v>1249917</v>
      </c>
      <c r="AG130" s="972"/>
      <c r="AH130" s="972"/>
      <c r="AI130" s="972"/>
      <c r="AJ130" s="973"/>
      <c r="AK130" s="974">
        <v>1238777</v>
      </c>
      <c r="AL130" s="972"/>
      <c r="AM130" s="972"/>
      <c r="AN130" s="972"/>
      <c r="AO130" s="973"/>
      <c r="AP130" s="1086"/>
      <c r="AQ130" s="1087"/>
      <c r="AR130" s="1087"/>
      <c r="AS130" s="1087"/>
      <c r="AT130" s="1088"/>
      <c r="AU130" s="218"/>
      <c r="AV130" s="218"/>
      <c r="AW130" s="218"/>
      <c r="AX130" s="1078" t="s">
        <v>488</v>
      </c>
      <c r="AY130" s="936"/>
      <c r="AZ130" s="936"/>
      <c r="BA130" s="936"/>
      <c r="BB130" s="936"/>
      <c r="BC130" s="936"/>
      <c r="BD130" s="936"/>
      <c r="BE130" s="937"/>
      <c r="BF130" s="1114">
        <v>9.8000000000000007</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489</v>
      </c>
      <c r="X131" s="1121"/>
      <c r="Y131" s="1121"/>
      <c r="Z131" s="1122"/>
      <c r="AA131" s="1017">
        <v>8499954</v>
      </c>
      <c r="AB131" s="999"/>
      <c r="AC131" s="999"/>
      <c r="AD131" s="999"/>
      <c r="AE131" s="1000"/>
      <c r="AF131" s="998">
        <v>8913151</v>
      </c>
      <c r="AG131" s="999"/>
      <c r="AH131" s="999"/>
      <c r="AI131" s="999"/>
      <c r="AJ131" s="1000"/>
      <c r="AK131" s="998">
        <v>8596392</v>
      </c>
      <c r="AL131" s="999"/>
      <c r="AM131" s="999"/>
      <c r="AN131" s="999"/>
      <c r="AO131" s="1000"/>
      <c r="AP131" s="1123"/>
      <c r="AQ131" s="1124"/>
      <c r="AR131" s="1124"/>
      <c r="AS131" s="1124"/>
      <c r="AT131" s="1125"/>
      <c r="AU131" s="218"/>
      <c r="AV131" s="218"/>
      <c r="AW131" s="218"/>
      <c r="AX131" s="1096" t="s">
        <v>490</v>
      </c>
      <c r="AY131" s="739"/>
      <c r="AZ131" s="739"/>
      <c r="BA131" s="739"/>
      <c r="BB131" s="739"/>
      <c r="BC131" s="739"/>
      <c r="BD131" s="739"/>
      <c r="BE131" s="1049"/>
      <c r="BF131" s="1097">
        <v>83</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2">
      <c r="A132" s="1103" t="s">
        <v>491</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492</v>
      </c>
      <c r="W132" s="1107"/>
      <c r="X132" s="1107"/>
      <c r="Y132" s="1107"/>
      <c r="Z132" s="1108"/>
      <c r="AA132" s="1109">
        <v>9.4976161050000005</v>
      </c>
      <c r="AB132" s="1110"/>
      <c r="AC132" s="1110"/>
      <c r="AD132" s="1110"/>
      <c r="AE132" s="1111"/>
      <c r="AF132" s="1112">
        <v>9.5442116929999994</v>
      </c>
      <c r="AG132" s="1110"/>
      <c r="AH132" s="1110"/>
      <c r="AI132" s="1110"/>
      <c r="AJ132" s="1111"/>
      <c r="AK132" s="1112">
        <v>10.635578280000001</v>
      </c>
      <c r="AL132" s="1110"/>
      <c r="AM132" s="1110"/>
      <c r="AN132" s="1110"/>
      <c r="AO132" s="1111"/>
      <c r="AP132" s="1014"/>
      <c r="AQ132" s="1015"/>
      <c r="AR132" s="1015"/>
      <c r="AS132" s="1015"/>
      <c r="AT132" s="1113"/>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493</v>
      </c>
      <c r="W133" s="1090"/>
      <c r="X133" s="1090"/>
      <c r="Y133" s="1090"/>
      <c r="Z133" s="1091"/>
      <c r="AA133" s="1092">
        <v>10.3</v>
      </c>
      <c r="AB133" s="1093"/>
      <c r="AC133" s="1093"/>
      <c r="AD133" s="1093"/>
      <c r="AE133" s="1094"/>
      <c r="AF133" s="1092">
        <v>9.4</v>
      </c>
      <c r="AG133" s="1093"/>
      <c r="AH133" s="1093"/>
      <c r="AI133" s="1093"/>
      <c r="AJ133" s="1094"/>
      <c r="AK133" s="1092">
        <v>9.8000000000000007</v>
      </c>
      <c r="AL133" s="1093"/>
      <c r="AM133" s="1093"/>
      <c r="AN133" s="1093"/>
      <c r="AO133" s="1094"/>
      <c r="AP133" s="1041"/>
      <c r="AQ133" s="1042"/>
      <c r="AR133" s="1042"/>
      <c r="AS133" s="1042"/>
      <c r="AT133" s="1095"/>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2">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4" hidden="1" x14ac:dyDescent="0.2">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gtYiJIqJ+OV0s6xYA4hFDtYbApgRMZjH3FuUR82+ItA5e2wWlEmexmExpvCJox8XTwgTvn/+JXJsel5T6MfgqQ==" saltValue="mFVvKPs8BSp/Z8tdx0CNd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5" customWidth="1"/>
    <col min="121" max="121" width="0" style="244" hidden="1" customWidth="1"/>
    <col min="122" max="16384" width="9" style="244" hidden="1"/>
  </cols>
  <sheetData>
    <row r="1" spans="1:120" ht="13.2"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4"/>
    </row>
    <row r="17" spans="119:120" ht="13.2" x14ac:dyDescent="0.2">
      <c r="DP17" s="244"/>
    </row>
    <row r="18" spans="119:120" ht="13.2" x14ac:dyDescent="0.2"/>
    <row r="19" spans="119:120" ht="13.2" x14ac:dyDescent="0.2"/>
    <row r="20" spans="119:120" ht="13.2" x14ac:dyDescent="0.2">
      <c r="DO20" s="244"/>
      <c r="DP20" s="244"/>
    </row>
    <row r="21" spans="119:120" ht="13.2" x14ac:dyDescent="0.2">
      <c r="DP21" s="244"/>
    </row>
    <row r="22" spans="119:120" ht="13.2" x14ac:dyDescent="0.2"/>
    <row r="23" spans="119:120" ht="13.2" x14ac:dyDescent="0.2">
      <c r="DO23" s="244"/>
      <c r="DP23" s="244"/>
    </row>
    <row r="24" spans="119:120" ht="13.2" x14ac:dyDescent="0.2">
      <c r="DP24" s="244"/>
    </row>
    <row r="25" spans="119:120" ht="13.2" x14ac:dyDescent="0.2">
      <c r="DP25" s="244"/>
    </row>
    <row r="26" spans="119:120" ht="13.2" x14ac:dyDescent="0.2">
      <c r="DO26" s="244"/>
      <c r="DP26" s="244"/>
    </row>
    <row r="27" spans="119:120" ht="13.2" x14ac:dyDescent="0.2"/>
    <row r="28" spans="119:120" ht="13.2" x14ac:dyDescent="0.2">
      <c r="DO28" s="244"/>
      <c r="DP28" s="244"/>
    </row>
    <row r="29" spans="119:120" ht="13.2" x14ac:dyDescent="0.2">
      <c r="DP29" s="244"/>
    </row>
    <row r="30" spans="119:120" ht="13.2" x14ac:dyDescent="0.2"/>
    <row r="31" spans="119:120" ht="13.2" x14ac:dyDescent="0.2">
      <c r="DO31" s="244"/>
      <c r="DP31" s="244"/>
    </row>
    <row r="32" spans="119:120" ht="13.2" x14ac:dyDescent="0.2"/>
    <row r="33" spans="98:120" ht="13.2" x14ac:dyDescent="0.2">
      <c r="DO33" s="244"/>
      <c r="DP33" s="244"/>
    </row>
    <row r="34" spans="98:120" ht="13.2" x14ac:dyDescent="0.2">
      <c r="DM34" s="244"/>
    </row>
    <row r="35" spans="98:120" ht="13.2" x14ac:dyDescent="0.2">
      <c r="CT35" s="244"/>
      <c r="CU35" s="244"/>
      <c r="CV35" s="244"/>
      <c r="CY35" s="244"/>
      <c r="CZ35" s="244"/>
      <c r="DA35" s="244"/>
      <c r="DD35" s="244"/>
      <c r="DE35" s="244"/>
      <c r="DF35" s="244"/>
      <c r="DI35" s="244"/>
      <c r="DJ35" s="244"/>
      <c r="DK35" s="244"/>
      <c r="DM35" s="244"/>
      <c r="DN35" s="244"/>
      <c r="DO35" s="244"/>
      <c r="DP35" s="244"/>
    </row>
    <row r="36" spans="98:120" ht="13.2" x14ac:dyDescent="0.2"/>
    <row r="37" spans="98:120" ht="13.2" x14ac:dyDescent="0.2">
      <c r="CW37" s="244"/>
      <c r="DB37" s="244"/>
      <c r="DG37" s="244"/>
      <c r="DL37" s="244"/>
      <c r="DP37" s="244"/>
    </row>
    <row r="38" spans="98:120" ht="13.2" x14ac:dyDescent="0.2">
      <c r="CT38" s="244"/>
      <c r="CU38" s="244"/>
      <c r="CV38" s="244"/>
      <c r="CW38" s="244"/>
      <c r="CY38" s="244"/>
      <c r="CZ38" s="244"/>
      <c r="DA38" s="244"/>
      <c r="DB38" s="244"/>
      <c r="DD38" s="244"/>
      <c r="DE38" s="244"/>
      <c r="DF38" s="244"/>
      <c r="DG38" s="244"/>
      <c r="DI38" s="244"/>
      <c r="DJ38" s="244"/>
      <c r="DK38" s="244"/>
      <c r="DL38" s="244"/>
      <c r="DN38" s="244"/>
      <c r="DO38" s="244"/>
      <c r="DP38" s="244"/>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4"/>
      <c r="DO49" s="244"/>
      <c r="DP49" s="244"/>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4"/>
      <c r="CS63" s="244"/>
      <c r="CX63" s="244"/>
      <c r="DC63" s="244"/>
      <c r="DH63" s="244"/>
    </row>
    <row r="64" spans="22:120" ht="13.2" x14ac:dyDescent="0.2">
      <c r="V64" s="244"/>
    </row>
    <row r="65" spans="15:120" ht="13.2" x14ac:dyDescent="0.2">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ht="13.2" x14ac:dyDescent="0.2">
      <c r="Q66" s="244"/>
      <c r="S66" s="244"/>
      <c r="U66" s="244"/>
      <c r="DM66" s="244"/>
    </row>
    <row r="67" spans="15:120" ht="13.2" x14ac:dyDescent="0.2">
      <c r="O67" s="244"/>
      <c r="P67" s="244"/>
      <c r="R67" s="244"/>
      <c r="T67" s="244"/>
      <c r="Y67" s="244"/>
      <c r="CT67" s="244"/>
      <c r="CV67" s="244"/>
      <c r="CW67" s="244"/>
      <c r="CY67" s="244"/>
      <c r="DA67" s="244"/>
      <c r="DB67" s="244"/>
      <c r="DD67" s="244"/>
      <c r="DF67" s="244"/>
      <c r="DG67" s="244"/>
      <c r="DI67" s="244"/>
      <c r="DK67" s="244"/>
      <c r="DL67" s="244"/>
      <c r="DN67" s="244"/>
      <c r="DO67" s="244"/>
      <c r="DP67" s="244"/>
    </row>
    <row r="68" spans="15:120" ht="13.2" x14ac:dyDescent="0.2"/>
    <row r="69" spans="15:120" ht="13.2" x14ac:dyDescent="0.2"/>
    <row r="70" spans="15:120" ht="13.2" x14ac:dyDescent="0.2"/>
    <row r="71" spans="15:120" ht="13.2" x14ac:dyDescent="0.2"/>
    <row r="72" spans="15:120" ht="13.2" x14ac:dyDescent="0.2">
      <c r="DP72" s="244"/>
    </row>
    <row r="73" spans="15:120" ht="13.2" x14ac:dyDescent="0.2">
      <c r="DP73" s="244"/>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4"/>
      <c r="CX96" s="244"/>
      <c r="DC96" s="244"/>
      <c r="DH96" s="244"/>
    </row>
    <row r="97" spans="24:120" ht="13.2" x14ac:dyDescent="0.2">
      <c r="CS97" s="244"/>
      <c r="CX97" s="244"/>
      <c r="DC97" s="244"/>
      <c r="DH97" s="244"/>
      <c r="DP97" s="245" t="s">
        <v>494</v>
      </c>
    </row>
    <row r="98" spans="24:120" ht="13.2" hidden="1" x14ac:dyDescent="0.2">
      <c r="CS98" s="244"/>
      <c r="CX98" s="244"/>
      <c r="DC98" s="244"/>
      <c r="DH98" s="244"/>
    </row>
    <row r="99" spans="24:120" ht="13.2" hidden="1" x14ac:dyDescent="0.2">
      <c r="CS99" s="244"/>
      <c r="CX99" s="244"/>
      <c r="DC99" s="244"/>
      <c r="DH99" s="244"/>
    </row>
    <row r="101" spans="24:120" ht="12" hidden="1" customHeight="1" x14ac:dyDescent="0.2">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2">
      <c r="CU102" s="244"/>
      <c r="CZ102" s="244"/>
      <c r="DE102" s="244"/>
      <c r="DJ102" s="244"/>
      <c r="DM102" s="244"/>
    </row>
    <row r="103" spans="24:120" ht="13.2" hidden="1" x14ac:dyDescent="0.2">
      <c r="CT103" s="244"/>
      <c r="CV103" s="244"/>
      <c r="CW103" s="244"/>
      <c r="CY103" s="244"/>
      <c r="DA103" s="244"/>
      <c r="DB103" s="244"/>
      <c r="DD103" s="244"/>
      <c r="DF103" s="244"/>
      <c r="DG103" s="244"/>
      <c r="DI103" s="244"/>
      <c r="DK103" s="244"/>
      <c r="DL103" s="244"/>
      <c r="DM103" s="244"/>
      <c r="DN103" s="244"/>
      <c r="DO103" s="244"/>
      <c r="DP103" s="244"/>
    </row>
    <row r="104" spans="24:120" ht="13.2" hidden="1" x14ac:dyDescent="0.2">
      <c r="CV104" s="244"/>
      <c r="CW104" s="244"/>
      <c r="DA104" s="244"/>
      <c r="DB104" s="244"/>
      <c r="DF104" s="244"/>
      <c r="DG104" s="244"/>
      <c r="DK104" s="244"/>
      <c r="DL104" s="244"/>
      <c r="DN104" s="244"/>
      <c r="DO104" s="244"/>
      <c r="DP104" s="244"/>
    </row>
    <row r="105" spans="24:120" ht="12.75" hidden="1" customHeight="1" x14ac:dyDescent="0.2"/>
  </sheetData>
  <sheetProtection algorithmName="SHA-512" hashValue="cD3JoQzNBs/STibA4OPlX8ZsTKRt9FjH5NkILBBWMgd+x4VFqQu+96t1cXDR0hMvF0NdFQ6ZP1fLQCirNYxzug==" saltValue="D1gzberLq5FNyIyRo5yh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5" customWidth="1"/>
    <col min="117" max="16384" width="9" style="244" hidden="1"/>
  </cols>
  <sheetData>
    <row r="1" spans="2:116" ht="13.2"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ht="13.2" x14ac:dyDescent="0.2"/>
    <row r="3" spans="2:116" ht="13.2" x14ac:dyDescent="0.2"/>
    <row r="4" spans="2:116" ht="13.2" x14ac:dyDescent="0.2">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ht="13.2" x14ac:dyDescent="0.2">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ht="13.2" x14ac:dyDescent="0.2"/>
    <row r="20" spans="9:116" ht="13.2" x14ac:dyDescent="0.2"/>
    <row r="21" spans="9:116" ht="13.2" x14ac:dyDescent="0.2">
      <c r="DL21" s="244"/>
    </row>
    <row r="22" spans="9:116" ht="13.2" x14ac:dyDescent="0.2">
      <c r="DI22" s="244"/>
      <c r="DJ22" s="244"/>
      <c r="DK22" s="244"/>
      <c r="DL22" s="244"/>
    </row>
    <row r="23" spans="9:116" ht="13.2" x14ac:dyDescent="0.2">
      <c r="CY23" s="244"/>
      <c r="CZ23" s="244"/>
      <c r="DA23" s="244"/>
      <c r="DB23" s="244"/>
      <c r="DC23" s="244"/>
      <c r="DD23" s="244"/>
      <c r="DE23" s="244"/>
      <c r="DF23" s="244"/>
      <c r="DG23" s="244"/>
      <c r="DH23" s="244"/>
      <c r="DI23" s="244"/>
      <c r="DJ23" s="244"/>
      <c r="DK23" s="244"/>
      <c r="DL23" s="244"/>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4"/>
      <c r="DA35" s="244"/>
      <c r="DB35" s="244"/>
      <c r="DC35" s="244"/>
      <c r="DD35" s="244"/>
      <c r="DE35" s="244"/>
      <c r="DF35" s="244"/>
      <c r="DG35" s="244"/>
      <c r="DH35" s="244"/>
      <c r="DI35" s="244"/>
      <c r="DJ35" s="244"/>
      <c r="DK35" s="244"/>
      <c r="DL35" s="244"/>
    </row>
    <row r="36" spans="15:116" ht="13.2" x14ac:dyDescent="0.2"/>
    <row r="37" spans="15:116" ht="13.2" x14ac:dyDescent="0.2">
      <c r="DL37" s="244"/>
    </row>
    <row r="38" spans="15:116" ht="13.2" x14ac:dyDescent="0.2">
      <c r="DI38" s="244"/>
      <c r="DJ38" s="244"/>
      <c r="DK38" s="244"/>
      <c r="DL38" s="244"/>
    </row>
    <row r="39" spans="15:116" ht="13.2" x14ac:dyDescent="0.2"/>
    <row r="40" spans="15:116" ht="13.2" x14ac:dyDescent="0.2"/>
    <row r="41" spans="15:116" ht="13.2" x14ac:dyDescent="0.2"/>
    <row r="42" spans="15:116" ht="13.2" x14ac:dyDescent="0.2"/>
    <row r="43" spans="15:116" ht="13.2" x14ac:dyDescent="0.2">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ht="13.2" x14ac:dyDescent="0.2">
      <c r="DL44" s="244"/>
    </row>
    <row r="45" spans="15:116" ht="13.2" x14ac:dyDescent="0.2"/>
    <row r="46" spans="15:116" ht="13.2" x14ac:dyDescent="0.2">
      <c r="DA46" s="244"/>
      <c r="DB46" s="244"/>
      <c r="DC46" s="244"/>
      <c r="DD46" s="244"/>
      <c r="DE46" s="244"/>
      <c r="DF46" s="244"/>
      <c r="DG46" s="244"/>
      <c r="DH46" s="244"/>
      <c r="DI46" s="244"/>
      <c r="DJ46" s="244"/>
      <c r="DK46" s="244"/>
      <c r="DL46" s="244"/>
    </row>
    <row r="47" spans="15:116" ht="13.2" x14ac:dyDescent="0.2"/>
    <row r="48" spans="15:116" ht="13.2" x14ac:dyDescent="0.2"/>
    <row r="49" spans="104:116" ht="13.2" x14ac:dyDescent="0.2"/>
    <row r="50" spans="104:116" ht="13.2" x14ac:dyDescent="0.2">
      <c r="CZ50" s="244"/>
      <c r="DA50" s="244"/>
      <c r="DB50" s="244"/>
      <c r="DC50" s="244"/>
      <c r="DD50" s="244"/>
      <c r="DE50" s="244"/>
      <c r="DF50" s="244"/>
      <c r="DG50" s="244"/>
      <c r="DH50" s="244"/>
      <c r="DI50" s="244"/>
      <c r="DJ50" s="244"/>
      <c r="DK50" s="244"/>
      <c r="DL50" s="244"/>
    </row>
    <row r="51" spans="104:116" ht="13.2" x14ac:dyDescent="0.2"/>
    <row r="52" spans="104:116" ht="13.2" x14ac:dyDescent="0.2"/>
    <row r="53" spans="104:116" ht="13.2" x14ac:dyDescent="0.2">
      <c r="DL53" s="244"/>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4"/>
      <c r="DD67" s="244"/>
      <c r="DE67" s="244"/>
      <c r="DF67" s="244"/>
      <c r="DG67" s="244"/>
      <c r="DH67" s="244"/>
      <c r="DI67" s="244"/>
      <c r="DJ67" s="244"/>
      <c r="DK67" s="244"/>
      <c r="DL67" s="244"/>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gp/AX/5VpMzgxLwQ3fUEyTQZ3hIba4lAo3Z+WpFdf81m/NFXI9bTq4bsoEQgo0o++2x6e/Xf+Pb9cIV42TkYQ==" saltValue="j36/G/nluC845puweUOR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6" customWidth="1"/>
    <col min="37" max="44" width="17" style="246" customWidth="1"/>
    <col min="45" max="45" width="6.109375" style="252" customWidth="1"/>
    <col min="46" max="46" width="3" style="250" customWidth="1"/>
    <col min="47" max="47" width="19.109375" style="246" hidden="1" customWidth="1"/>
    <col min="48" max="52" width="12.6640625" style="246" hidden="1" customWidth="1"/>
    <col min="53" max="16384" width="8.6640625" style="246" hidden="1"/>
  </cols>
  <sheetData>
    <row r="1" spans="1:46" ht="13.2" x14ac:dyDescent="0.2">
      <c r="AS1" s="246"/>
      <c r="AT1" s="246"/>
    </row>
    <row r="2" spans="1:46" ht="13.2" x14ac:dyDescent="0.2">
      <c r="AS2" s="246"/>
      <c r="AT2" s="246"/>
    </row>
    <row r="3" spans="1:46" ht="13.2" x14ac:dyDescent="0.2">
      <c r="AS3" s="246"/>
      <c r="AT3" s="246"/>
    </row>
    <row r="4" spans="1:46" ht="13.2" x14ac:dyDescent="0.2">
      <c r="AS4" s="246"/>
      <c r="AT4" s="246"/>
    </row>
    <row r="5" spans="1:46" ht="16.2" x14ac:dyDescent="0.2">
      <c r="A5" s="247" t="s">
        <v>495</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ht="13.2" x14ac:dyDescent="0.2">
      <c r="A6" s="250"/>
      <c r="AK6" s="251" t="s">
        <v>496</v>
      </c>
      <c r="AL6" s="251"/>
      <c r="AM6" s="251"/>
      <c r="AN6" s="251"/>
    </row>
    <row r="7" spans="1:46" ht="13.5" customHeight="1" x14ac:dyDescent="0.2">
      <c r="A7" s="250"/>
      <c r="AK7" s="253"/>
      <c r="AL7" s="254"/>
      <c r="AM7" s="254"/>
      <c r="AN7" s="255"/>
      <c r="AO7" s="1127" t="s">
        <v>497</v>
      </c>
      <c r="AP7" s="256"/>
      <c r="AQ7" s="257" t="s">
        <v>498</v>
      </c>
      <c r="AR7" s="258"/>
    </row>
    <row r="8" spans="1:46" ht="13.2" x14ac:dyDescent="0.2">
      <c r="A8" s="250"/>
      <c r="AK8" s="259"/>
      <c r="AL8" s="260"/>
      <c r="AM8" s="260"/>
      <c r="AN8" s="261"/>
      <c r="AO8" s="1128"/>
      <c r="AP8" s="262" t="s">
        <v>499</v>
      </c>
      <c r="AQ8" s="263" t="s">
        <v>500</v>
      </c>
      <c r="AR8" s="264" t="s">
        <v>501</v>
      </c>
    </row>
    <row r="9" spans="1:46" ht="13.2" x14ac:dyDescent="0.2">
      <c r="A9" s="250"/>
      <c r="AK9" s="1129" t="s">
        <v>502</v>
      </c>
      <c r="AL9" s="1130"/>
      <c r="AM9" s="1130"/>
      <c r="AN9" s="1131"/>
      <c r="AO9" s="265">
        <v>3510405</v>
      </c>
      <c r="AP9" s="265">
        <v>112236</v>
      </c>
      <c r="AQ9" s="266">
        <v>105319</v>
      </c>
      <c r="AR9" s="267">
        <v>6.6</v>
      </c>
    </row>
    <row r="10" spans="1:46" ht="13.5" customHeight="1" x14ac:dyDescent="0.2">
      <c r="A10" s="250"/>
      <c r="AK10" s="1129" t="s">
        <v>503</v>
      </c>
      <c r="AL10" s="1130"/>
      <c r="AM10" s="1130"/>
      <c r="AN10" s="1131"/>
      <c r="AO10" s="268">
        <v>552598</v>
      </c>
      <c r="AP10" s="268">
        <v>17668</v>
      </c>
      <c r="AQ10" s="269">
        <v>9860</v>
      </c>
      <c r="AR10" s="270">
        <v>79.2</v>
      </c>
    </row>
    <row r="11" spans="1:46" ht="13.5" customHeight="1" x14ac:dyDescent="0.2">
      <c r="A11" s="250"/>
      <c r="AK11" s="1129" t="s">
        <v>504</v>
      </c>
      <c r="AL11" s="1130"/>
      <c r="AM11" s="1130"/>
      <c r="AN11" s="1131"/>
      <c r="AO11" s="268" t="s">
        <v>505</v>
      </c>
      <c r="AP11" s="268" t="s">
        <v>505</v>
      </c>
      <c r="AQ11" s="269">
        <v>1656</v>
      </c>
      <c r="AR11" s="270" t="s">
        <v>505</v>
      </c>
    </row>
    <row r="12" spans="1:46" ht="13.5" customHeight="1" x14ac:dyDescent="0.2">
      <c r="A12" s="250"/>
      <c r="AK12" s="1129" t="s">
        <v>506</v>
      </c>
      <c r="AL12" s="1130"/>
      <c r="AM12" s="1130"/>
      <c r="AN12" s="1131"/>
      <c r="AO12" s="268" t="s">
        <v>505</v>
      </c>
      <c r="AP12" s="268" t="s">
        <v>505</v>
      </c>
      <c r="AQ12" s="269">
        <v>3</v>
      </c>
      <c r="AR12" s="270" t="s">
        <v>505</v>
      </c>
    </row>
    <row r="13" spans="1:46" ht="13.5" customHeight="1" x14ac:dyDescent="0.2">
      <c r="A13" s="250"/>
      <c r="AK13" s="1129" t="s">
        <v>507</v>
      </c>
      <c r="AL13" s="1130"/>
      <c r="AM13" s="1130"/>
      <c r="AN13" s="1131"/>
      <c r="AO13" s="268">
        <v>149860</v>
      </c>
      <c r="AP13" s="268">
        <v>4791</v>
      </c>
      <c r="AQ13" s="269">
        <v>4056</v>
      </c>
      <c r="AR13" s="270">
        <v>18.100000000000001</v>
      </c>
    </row>
    <row r="14" spans="1:46" ht="13.5" customHeight="1" x14ac:dyDescent="0.2">
      <c r="A14" s="250"/>
      <c r="AK14" s="1129" t="s">
        <v>508</v>
      </c>
      <c r="AL14" s="1130"/>
      <c r="AM14" s="1130"/>
      <c r="AN14" s="1131"/>
      <c r="AO14" s="268">
        <v>38938</v>
      </c>
      <c r="AP14" s="268">
        <v>1245</v>
      </c>
      <c r="AQ14" s="269">
        <v>2339</v>
      </c>
      <c r="AR14" s="270">
        <v>-46.8</v>
      </c>
    </row>
    <row r="15" spans="1:46" ht="13.5" customHeight="1" x14ac:dyDescent="0.2">
      <c r="A15" s="250"/>
      <c r="AK15" s="1132" t="s">
        <v>509</v>
      </c>
      <c r="AL15" s="1133"/>
      <c r="AM15" s="1133"/>
      <c r="AN15" s="1134"/>
      <c r="AO15" s="268">
        <v>-387967</v>
      </c>
      <c r="AP15" s="268">
        <v>-12404</v>
      </c>
      <c r="AQ15" s="269">
        <v>-7717</v>
      </c>
      <c r="AR15" s="270">
        <v>60.7</v>
      </c>
    </row>
    <row r="16" spans="1:46" ht="13.2" x14ac:dyDescent="0.2">
      <c r="A16" s="250"/>
      <c r="AK16" s="1132" t="s">
        <v>187</v>
      </c>
      <c r="AL16" s="1133"/>
      <c r="AM16" s="1133"/>
      <c r="AN16" s="1134"/>
      <c r="AO16" s="268">
        <v>3863834</v>
      </c>
      <c r="AP16" s="268">
        <v>123536</v>
      </c>
      <c r="AQ16" s="269">
        <v>115515</v>
      </c>
      <c r="AR16" s="270">
        <v>6.9</v>
      </c>
    </row>
    <row r="17" spans="1:46" ht="13.2" x14ac:dyDescent="0.2">
      <c r="A17" s="250"/>
    </row>
    <row r="18" spans="1:46" ht="13.2" x14ac:dyDescent="0.2">
      <c r="A18" s="250"/>
      <c r="AQ18" s="271"/>
      <c r="AR18" s="271"/>
    </row>
    <row r="19" spans="1:46" ht="13.2" x14ac:dyDescent="0.2">
      <c r="A19" s="250"/>
      <c r="AK19" s="246" t="s">
        <v>510</v>
      </c>
    </row>
    <row r="20" spans="1:46" ht="13.2" x14ac:dyDescent="0.2">
      <c r="A20" s="250"/>
      <c r="AK20" s="272"/>
      <c r="AL20" s="273"/>
      <c r="AM20" s="273"/>
      <c r="AN20" s="274"/>
      <c r="AO20" s="275" t="s">
        <v>511</v>
      </c>
      <c r="AP20" s="276" t="s">
        <v>512</v>
      </c>
      <c r="AQ20" s="277" t="s">
        <v>513</v>
      </c>
      <c r="AR20" s="278"/>
    </row>
    <row r="21" spans="1:46" s="251" customFormat="1" ht="13.2" x14ac:dyDescent="0.2">
      <c r="A21" s="279"/>
      <c r="AK21" s="1135" t="s">
        <v>514</v>
      </c>
      <c r="AL21" s="1136"/>
      <c r="AM21" s="1136"/>
      <c r="AN21" s="1137"/>
      <c r="AO21" s="280">
        <v>11.7</v>
      </c>
      <c r="AP21" s="281">
        <v>10.69</v>
      </c>
      <c r="AQ21" s="282">
        <v>1.01</v>
      </c>
      <c r="AS21" s="283"/>
      <c r="AT21" s="279"/>
    </row>
    <row r="22" spans="1:46" s="251" customFormat="1" ht="13.2" x14ac:dyDescent="0.2">
      <c r="A22" s="279"/>
      <c r="AK22" s="1135" t="s">
        <v>515</v>
      </c>
      <c r="AL22" s="1136"/>
      <c r="AM22" s="1136"/>
      <c r="AN22" s="1137"/>
      <c r="AO22" s="284">
        <v>99.6</v>
      </c>
      <c r="AP22" s="285">
        <v>97.4</v>
      </c>
      <c r="AQ22" s="286">
        <v>2.2000000000000002</v>
      </c>
      <c r="AR22" s="271"/>
      <c r="AS22" s="283"/>
      <c r="AT22" s="279"/>
    </row>
    <row r="23" spans="1:46" s="251" customFormat="1" ht="13.2" x14ac:dyDescent="0.2">
      <c r="A23" s="279"/>
      <c r="AP23" s="271"/>
      <c r="AQ23" s="271"/>
      <c r="AR23" s="271"/>
      <c r="AS23" s="283"/>
      <c r="AT23" s="279"/>
    </row>
    <row r="24" spans="1:46" s="251" customFormat="1" ht="13.2" x14ac:dyDescent="0.2">
      <c r="A24" s="279"/>
      <c r="AP24" s="271"/>
      <c r="AQ24" s="271"/>
      <c r="AR24" s="271"/>
      <c r="AS24" s="283"/>
      <c r="AT24" s="279"/>
    </row>
    <row r="25" spans="1:46" s="251" customFormat="1" ht="13.2" x14ac:dyDescent="0.2">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ht="13.2" x14ac:dyDescent="0.2">
      <c r="A26" s="1126" t="s">
        <v>516</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291"/>
      <c r="AS27" s="246"/>
      <c r="AT27" s="246"/>
    </row>
    <row r="28" spans="1:46" ht="16.2" x14ac:dyDescent="0.2">
      <c r="A28" s="247" t="s">
        <v>517</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ht="13.2" x14ac:dyDescent="0.2">
      <c r="A29" s="250"/>
      <c r="AK29" s="251" t="s">
        <v>518</v>
      </c>
      <c r="AL29" s="251"/>
      <c r="AM29" s="251"/>
      <c r="AN29" s="251"/>
      <c r="AS29" s="293"/>
    </row>
    <row r="30" spans="1:46" ht="13.5" customHeight="1" x14ac:dyDescent="0.2">
      <c r="A30" s="250"/>
      <c r="AK30" s="253"/>
      <c r="AL30" s="254"/>
      <c r="AM30" s="254"/>
      <c r="AN30" s="255"/>
      <c r="AO30" s="1127" t="s">
        <v>497</v>
      </c>
      <c r="AP30" s="256"/>
      <c r="AQ30" s="257" t="s">
        <v>498</v>
      </c>
      <c r="AR30" s="258"/>
    </row>
    <row r="31" spans="1:46" ht="13.2" x14ac:dyDescent="0.2">
      <c r="A31" s="250"/>
      <c r="AK31" s="259"/>
      <c r="AL31" s="260"/>
      <c r="AM31" s="260"/>
      <c r="AN31" s="261"/>
      <c r="AO31" s="1128"/>
      <c r="AP31" s="262" t="s">
        <v>499</v>
      </c>
      <c r="AQ31" s="263" t="s">
        <v>500</v>
      </c>
      <c r="AR31" s="264" t="s">
        <v>501</v>
      </c>
    </row>
    <row r="32" spans="1:46" ht="27" customHeight="1" x14ac:dyDescent="0.2">
      <c r="A32" s="250"/>
      <c r="AK32" s="1143" t="s">
        <v>519</v>
      </c>
      <c r="AL32" s="1144"/>
      <c r="AM32" s="1144"/>
      <c r="AN32" s="1145"/>
      <c r="AO32" s="294">
        <v>1977025</v>
      </c>
      <c r="AP32" s="294">
        <v>63210</v>
      </c>
      <c r="AQ32" s="295">
        <v>74824</v>
      </c>
      <c r="AR32" s="296">
        <v>-15.5</v>
      </c>
    </row>
    <row r="33" spans="1:46" ht="13.5" customHeight="1" x14ac:dyDescent="0.2">
      <c r="A33" s="250"/>
      <c r="AK33" s="1143" t="s">
        <v>520</v>
      </c>
      <c r="AL33" s="1144"/>
      <c r="AM33" s="1144"/>
      <c r="AN33" s="1145"/>
      <c r="AO33" s="294" t="s">
        <v>505</v>
      </c>
      <c r="AP33" s="294" t="s">
        <v>505</v>
      </c>
      <c r="AQ33" s="295" t="s">
        <v>505</v>
      </c>
      <c r="AR33" s="296" t="s">
        <v>505</v>
      </c>
    </row>
    <row r="34" spans="1:46" ht="27" customHeight="1" x14ac:dyDescent="0.2">
      <c r="A34" s="250"/>
      <c r="AK34" s="1143" t="s">
        <v>521</v>
      </c>
      <c r="AL34" s="1144"/>
      <c r="AM34" s="1144"/>
      <c r="AN34" s="1145"/>
      <c r="AO34" s="294" t="s">
        <v>505</v>
      </c>
      <c r="AP34" s="294" t="s">
        <v>505</v>
      </c>
      <c r="AQ34" s="295">
        <v>1</v>
      </c>
      <c r="AR34" s="296" t="s">
        <v>505</v>
      </c>
    </row>
    <row r="35" spans="1:46" ht="27" customHeight="1" x14ac:dyDescent="0.2">
      <c r="A35" s="250"/>
      <c r="AK35" s="1143" t="s">
        <v>522</v>
      </c>
      <c r="AL35" s="1144"/>
      <c r="AM35" s="1144"/>
      <c r="AN35" s="1145"/>
      <c r="AO35" s="294">
        <v>51146</v>
      </c>
      <c r="AP35" s="294">
        <v>1635</v>
      </c>
      <c r="AQ35" s="295">
        <v>17427</v>
      </c>
      <c r="AR35" s="296">
        <v>-90.6</v>
      </c>
    </row>
    <row r="36" spans="1:46" ht="27" customHeight="1" x14ac:dyDescent="0.2">
      <c r="A36" s="250"/>
      <c r="AK36" s="1143" t="s">
        <v>523</v>
      </c>
      <c r="AL36" s="1144"/>
      <c r="AM36" s="1144"/>
      <c r="AN36" s="1145"/>
      <c r="AO36" s="294">
        <v>116477</v>
      </c>
      <c r="AP36" s="294">
        <v>3724</v>
      </c>
      <c r="AQ36" s="295">
        <v>2447</v>
      </c>
      <c r="AR36" s="296">
        <v>52.2</v>
      </c>
    </row>
    <row r="37" spans="1:46" ht="13.5" customHeight="1" x14ac:dyDescent="0.2">
      <c r="A37" s="250"/>
      <c r="AK37" s="1143" t="s">
        <v>524</v>
      </c>
      <c r="AL37" s="1144"/>
      <c r="AM37" s="1144"/>
      <c r="AN37" s="1145"/>
      <c r="AO37" s="294">
        <v>15651</v>
      </c>
      <c r="AP37" s="294">
        <v>500</v>
      </c>
      <c r="AQ37" s="295">
        <v>591</v>
      </c>
      <c r="AR37" s="296">
        <v>-15.4</v>
      </c>
    </row>
    <row r="38" spans="1:46" ht="27" customHeight="1" x14ac:dyDescent="0.2">
      <c r="A38" s="250"/>
      <c r="AK38" s="1146" t="s">
        <v>525</v>
      </c>
      <c r="AL38" s="1147"/>
      <c r="AM38" s="1147"/>
      <c r="AN38" s="1148"/>
      <c r="AO38" s="297" t="s">
        <v>505</v>
      </c>
      <c r="AP38" s="297" t="s">
        <v>505</v>
      </c>
      <c r="AQ38" s="298">
        <v>2</v>
      </c>
      <c r="AR38" s="286" t="s">
        <v>505</v>
      </c>
      <c r="AS38" s="293"/>
    </row>
    <row r="39" spans="1:46" ht="13.2" x14ac:dyDescent="0.2">
      <c r="A39" s="250"/>
      <c r="AK39" s="1146" t="s">
        <v>526</v>
      </c>
      <c r="AL39" s="1147"/>
      <c r="AM39" s="1147"/>
      <c r="AN39" s="1148"/>
      <c r="AO39" s="294">
        <v>-7246</v>
      </c>
      <c r="AP39" s="294">
        <v>-232</v>
      </c>
      <c r="AQ39" s="295">
        <v>-3618</v>
      </c>
      <c r="AR39" s="296">
        <v>-93.6</v>
      </c>
      <c r="AS39" s="293"/>
    </row>
    <row r="40" spans="1:46" ht="27" customHeight="1" x14ac:dyDescent="0.2">
      <c r="A40" s="250"/>
      <c r="AK40" s="1143" t="s">
        <v>527</v>
      </c>
      <c r="AL40" s="1144"/>
      <c r="AM40" s="1144"/>
      <c r="AN40" s="1145"/>
      <c r="AO40" s="294">
        <v>-1238777</v>
      </c>
      <c r="AP40" s="294">
        <v>-39607</v>
      </c>
      <c r="AQ40" s="295">
        <v>-63812</v>
      </c>
      <c r="AR40" s="296">
        <v>-37.9</v>
      </c>
      <c r="AS40" s="293"/>
    </row>
    <row r="41" spans="1:46" ht="13.2" x14ac:dyDescent="0.2">
      <c r="A41" s="250"/>
      <c r="AK41" s="1149" t="s">
        <v>301</v>
      </c>
      <c r="AL41" s="1150"/>
      <c r="AM41" s="1150"/>
      <c r="AN41" s="1151"/>
      <c r="AO41" s="294">
        <v>914276</v>
      </c>
      <c r="AP41" s="294">
        <v>29232</v>
      </c>
      <c r="AQ41" s="295">
        <v>27863</v>
      </c>
      <c r="AR41" s="296">
        <v>4.9000000000000004</v>
      </c>
      <c r="AS41" s="293"/>
    </row>
    <row r="42" spans="1:46" ht="13.2" x14ac:dyDescent="0.2">
      <c r="A42" s="250"/>
      <c r="AK42" s="299" t="s">
        <v>528</v>
      </c>
      <c r="AQ42" s="271"/>
      <c r="AR42" s="271"/>
      <c r="AS42" s="293"/>
    </row>
    <row r="43" spans="1:46" ht="13.2" x14ac:dyDescent="0.2">
      <c r="A43" s="250"/>
      <c r="AP43" s="300"/>
      <c r="AQ43" s="271"/>
      <c r="AS43" s="293"/>
    </row>
    <row r="44" spans="1:46" ht="13.2" x14ac:dyDescent="0.2">
      <c r="A44" s="250"/>
      <c r="AQ44" s="271"/>
    </row>
    <row r="45" spans="1:46" ht="13.2" x14ac:dyDescent="0.2">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ht="13.2" x14ac:dyDescent="0.2">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2">
      <c r="A47" s="303" t="s">
        <v>529</v>
      </c>
    </row>
    <row r="48" spans="1:46" ht="13.2" x14ac:dyDescent="0.2">
      <c r="A48" s="250"/>
      <c r="AK48" s="304" t="s">
        <v>530</v>
      </c>
      <c r="AL48" s="304"/>
      <c r="AM48" s="304"/>
      <c r="AN48" s="304"/>
      <c r="AO48" s="304"/>
      <c r="AP48" s="304"/>
      <c r="AQ48" s="305"/>
      <c r="AR48" s="304"/>
    </row>
    <row r="49" spans="1:44" ht="13.5" customHeight="1" x14ac:dyDescent="0.2">
      <c r="A49" s="250"/>
      <c r="AK49" s="306"/>
      <c r="AL49" s="307"/>
      <c r="AM49" s="1138" t="s">
        <v>497</v>
      </c>
      <c r="AN49" s="1140" t="s">
        <v>531</v>
      </c>
      <c r="AO49" s="1141"/>
      <c r="AP49" s="1141"/>
      <c r="AQ49" s="1141"/>
      <c r="AR49" s="1142"/>
    </row>
    <row r="50" spans="1:44" ht="13.2" x14ac:dyDescent="0.2">
      <c r="A50" s="250"/>
      <c r="AK50" s="308"/>
      <c r="AL50" s="309"/>
      <c r="AM50" s="1139"/>
      <c r="AN50" s="310" t="s">
        <v>532</v>
      </c>
      <c r="AO50" s="311" t="s">
        <v>533</v>
      </c>
      <c r="AP50" s="312" t="s">
        <v>534</v>
      </c>
      <c r="AQ50" s="313" t="s">
        <v>535</v>
      </c>
      <c r="AR50" s="314" t="s">
        <v>536</v>
      </c>
    </row>
    <row r="51" spans="1:44" ht="13.2" x14ac:dyDescent="0.2">
      <c r="A51" s="250"/>
      <c r="AK51" s="306" t="s">
        <v>537</v>
      </c>
      <c r="AL51" s="307"/>
      <c r="AM51" s="315">
        <v>1684852</v>
      </c>
      <c r="AN51" s="316">
        <v>50936</v>
      </c>
      <c r="AO51" s="317">
        <v>-4.7</v>
      </c>
      <c r="AP51" s="318">
        <v>85173</v>
      </c>
      <c r="AQ51" s="319">
        <v>-4.3</v>
      </c>
      <c r="AR51" s="320">
        <v>-0.4</v>
      </c>
    </row>
    <row r="52" spans="1:44" ht="13.2" x14ac:dyDescent="0.2">
      <c r="A52" s="250"/>
      <c r="AK52" s="321"/>
      <c r="AL52" s="322" t="s">
        <v>538</v>
      </c>
      <c r="AM52" s="323">
        <v>1131807</v>
      </c>
      <c r="AN52" s="324">
        <v>34216</v>
      </c>
      <c r="AO52" s="325">
        <v>-7.5</v>
      </c>
      <c r="AP52" s="326">
        <v>43913</v>
      </c>
      <c r="AQ52" s="327">
        <v>-3.4</v>
      </c>
      <c r="AR52" s="328">
        <v>-4.0999999999999996</v>
      </c>
    </row>
    <row r="53" spans="1:44" ht="13.2" x14ac:dyDescent="0.2">
      <c r="A53" s="250"/>
      <c r="AK53" s="306" t="s">
        <v>539</v>
      </c>
      <c r="AL53" s="307"/>
      <c r="AM53" s="315">
        <v>1641716</v>
      </c>
      <c r="AN53" s="316">
        <v>50247</v>
      </c>
      <c r="AO53" s="317">
        <v>-1.4</v>
      </c>
      <c r="AP53" s="318">
        <v>94081</v>
      </c>
      <c r="AQ53" s="319">
        <v>10.5</v>
      </c>
      <c r="AR53" s="320">
        <v>-11.9</v>
      </c>
    </row>
    <row r="54" spans="1:44" ht="13.2" x14ac:dyDescent="0.2">
      <c r="A54" s="250"/>
      <c r="AK54" s="321"/>
      <c r="AL54" s="322" t="s">
        <v>538</v>
      </c>
      <c r="AM54" s="323">
        <v>1166028</v>
      </c>
      <c r="AN54" s="324">
        <v>35688</v>
      </c>
      <c r="AO54" s="325">
        <v>4.3</v>
      </c>
      <c r="AP54" s="326">
        <v>48949</v>
      </c>
      <c r="AQ54" s="327">
        <v>11.5</v>
      </c>
      <c r="AR54" s="328">
        <v>-7.2</v>
      </c>
    </row>
    <row r="55" spans="1:44" ht="13.2" x14ac:dyDescent="0.2">
      <c r="A55" s="250"/>
      <c r="AK55" s="306" t="s">
        <v>540</v>
      </c>
      <c r="AL55" s="307"/>
      <c r="AM55" s="315">
        <v>1456808</v>
      </c>
      <c r="AN55" s="316">
        <v>45116</v>
      </c>
      <c r="AO55" s="317">
        <v>-10.199999999999999</v>
      </c>
      <c r="AP55" s="318">
        <v>92632</v>
      </c>
      <c r="AQ55" s="319">
        <v>-1.5</v>
      </c>
      <c r="AR55" s="320">
        <v>-8.6999999999999993</v>
      </c>
    </row>
    <row r="56" spans="1:44" ht="13.2" x14ac:dyDescent="0.2">
      <c r="A56" s="250"/>
      <c r="AK56" s="321"/>
      <c r="AL56" s="322" t="s">
        <v>538</v>
      </c>
      <c r="AM56" s="323">
        <v>1027524</v>
      </c>
      <c r="AN56" s="324">
        <v>31822</v>
      </c>
      <c r="AO56" s="325">
        <v>-10.8</v>
      </c>
      <c r="AP56" s="326">
        <v>47978</v>
      </c>
      <c r="AQ56" s="327">
        <v>-2</v>
      </c>
      <c r="AR56" s="328">
        <v>-8.8000000000000007</v>
      </c>
    </row>
    <row r="57" spans="1:44" ht="13.2" x14ac:dyDescent="0.2">
      <c r="A57" s="250"/>
      <c r="AK57" s="306" t="s">
        <v>541</v>
      </c>
      <c r="AL57" s="307"/>
      <c r="AM57" s="315">
        <v>2254595</v>
      </c>
      <c r="AN57" s="316">
        <v>70806</v>
      </c>
      <c r="AO57" s="317">
        <v>56.9</v>
      </c>
      <c r="AP57" s="318">
        <v>96469</v>
      </c>
      <c r="AQ57" s="319">
        <v>4.0999999999999996</v>
      </c>
      <c r="AR57" s="320">
        <v>52.8</v>
      </c>
    </row>
    <row r="58" spans="1:44" ht="13.2" x14ac:dyDescent="0.2">
      <c r="A58" s="250"/>
      <c r="AK58" s="321"/>
      <c r="AL58" s="322" t="s">
        <v>538</v>
      </c>
      <c r="AM58" s="323">
        <v>1056871</v>
      </c>
      <c r="AN58" s="324">
        <v>33191</v>
      </c>
      <c r="AO58" s="325">
        <v>4.3</v>
      </c>
      <c r="AP58" s="326">
        <v>49775</v>
      </c>
      <c r="AQ58" s="327">
        <v>3.7</v>
      </c>
      <c r="AR58" s="328">
        <v>0.6</v>
      </c>
    </row>
    <row r="59" spans="1:44" ht="13.2" x14ac:dyDescent="0.2">
      <c r="A59" s="250"/>
      <c r="AK59" s="306" t="s">
        <v>542</v>
      </c>
      <c r="AL59" s="307"/>
      <c r="AM59" s="315">
        <v>1475585</v>
      </c>
      <c r="AN59" s="316">
        <v>47178</v>
      </c>
      <c r="AO59" s="317">
        <v>-33.4</v>
      </c>
      <c r="AP59" s="318">
        <v>85743</v>
      </c>
      <c r="AQ59" s="319">
        <v>-11.1</v>
      </c>
      <c r="AR59" s="320">
        <v>-22.3</v>
      </c>
    </row>
    <row r="60" spans="1:44" ht="13.2" x14ac:dyDescent="0.2">
      <c r="A60" s="250"/>
      <c r="AK60" s="321"/>
      <c r="AL60" s="322" t="s">
        <v>538</v>
      </c>
      <c r="AM60" s="323">
        <v>574754</v>
      </c>
      <c r="AN60" s="324">
        <v>18376</v>
      </c>
      <c r="AO60" s="325">
        <v>-44.6</v>
      </c>
      <c r="AP60" s="326">
        <v>45231</v>
      </c>
      <c r="AQ60" s="327">
        <v>-9.1</v>
      </c>
      <c r="AR60" s="328">
        <v>-35.5</v>
      </c>
    </row>
    <row r="61" spans="1:44" ht="13.2" x14ac:dyDescent="0.2">
      <c r="A61" s="250"/>
      <c r="AK61" s="306" t="s">
        <v>543</v>
      </c>
      <c r="AL61" s="329"/>
      <c r="AM61" s="315">
        <v>1702711</v>
      </c>
      <c r="AN61" s="316">
        <v>52857</v>
      </c>
      <c r="AO61" s="317">
        <v>1.4</v>
      </c>
      <c r="AP61" s="318">
        <v>90820</v>
      </c>
      <c r="AQ61" s="330">
        <v>-0.5</v>
      </c>
      <c r="AR61" s="320">
        <v>1.9</v>
      </c>
    </row>
    <row r="62" spans="1:44" ht="13.2" x14ac:dyDescent="0.2">
      <c r="A62" s="250"/>
      <c r="AK62" s="321"/>
      <c r="AL62" s="322" t="s">
        <v>538</v>
      </c>
      <c r="AM62" s="323">
        <v>991397</v>
      </c>
      <c r="AN62" s="324">
        <v>30659</v>
      </c>
      <c r="AO62" s="325">
        <v>-10.9</v>
      </c>
      <c r="AP62" s="326">
        <v>47169</v>
      </c>
      <c r="AQ62" s="327">
        <v>0.1</v>
      </c>
      <c r="AR62" s="328">
        <v>-11</v>
      </c>
    </row>
    <row r="63" spans="1:44" ht="13.2" x14ac:dyDescent="0.2">
      <c r="A63" s="250"/>
    </row>
    <row r="64" spans="1:44" ht="13.2" x14ac:dyDescent="0.2">
      <c r="A64" s="250"/>
    </row>
    <row r="65" spans="1:46" ht="13.2" x14ac:dyDescent="0.2">
      <c r="A65" s="250"/>
    </row>
    <row r="66" spans="1:46" ht="13.2" x14ac:dyDescent="0.2">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2">
      <c r="AS67" s="246"/>
      <c r="AT67" s="246"/>
    </row>
    <row r="70" spans="1:46" ht="13.2" hidden="1" x14ac:dyDescent="0.2"/>
    <row r="71" spans="1:46" ht="13.2" hidden="1" x14ac:dyDescent="0.2"/>
    <row r="72" spans="1:46" ht="13.2" hidden="1" x14ac:dyDescent="0.2"/>
    <row r="73" spans="1:46" ht="13.2" hidden="1" x14ac:dyDescent="0.2"/>
  </sheetData>
  <sheetProtection algorithmName="SHA-512" hashValue="GU2ZQbIw6prBdh+1lw5AaefZoU9GjXHzuYIp3m/8nRMq2ehxMRAdVTIzFZABz3DkPGrbrmKhdIheUVvhIVq+qQ==" saltValue="9/4Ts1Iu9XTGU3Ah8RjG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5" customWidth="1"/>
    <col min="126" max="16384" width="9" style="244" hidden="1"/>
  </cols>
  <sheetData>
    <row r="1" spans="2:125"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ht="13.2" x14ac:dyDescent="0.2">
      <c r="B2" s="244"/>
      <c r="DG2" s="244"/>
    </row>
    <row r="3" spans="2:125" ht="13.2" x14ac:dyDescent="0.2">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ht="13.2" x14ac:dyDescent="0.2"/>
    <row r="5" spans="2:125" ht="13.2" x14ac:dyDescent="0.2"/>
    <row r="6" spans="2:125" ht="13.2" x14ac:dyDescent="0.2"/>
    <row r="7" spans="2:125" ht="13.2" x14ac:dyDescent="0.2"/>
    <row r="8" spans="2:125" ht="13.2" x14ac:dyDescent="0.2"/>
    <row r="9" spans="2:125" ht="13.2" x14ac:dyDescent="0.2">
      <c r="DU9" s="244"/>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4"/>
    </row>
    <row r="18" spans="125:125" ht="13.2" x14ac:dyDescent="0.2"/>
    <row r="19" spans="125:125" ht="13.2" x14ac:dyDescent="0.2"/>
    <row r="20" spans="125:125" ht="13.2" x14ac:dyDescent="0.2">
      <c r="DU20" s="244"/>
    </row>
    <row r="21" spans="125:125" ht="13.2" x14ac:dyDescent="0.2">
      <c r="DU21" s="244"/>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4"/>
    </row>
    <row r="29" spans="125:125" ht="13.2" x14ac:dyDescent="0.2"/>
    <row r="30" spans="125:125" ht="13.2" x14ac:dyDescent="0.2"/>
    <row r="31" spans="125:125" ht="13.2" x14ac:dyDescent="0.2"/>
    <row r="32" spans="125:125" ht="13.2" x14ac:dyDescent="0.2"/>
    <row r="33" spans="2:125" ht="13.2" x14ac:dyDescent="0.2">
      <c r="B33" s="244"/>
      <c r="G33" s="244"/>
      <c r="I33" s="244"/>
    </row>
    <row r="34" spans="2:125" ht="13.2" x14ac:dyDescent="0.2">
      <c r="C34" s="244"/>
      <c r="P34" s="244"/>
      <c r="DE34" s="244"/>
      <c r="DH34" s="244"/>
    </row>
    <row r="35" spans="2:125" ht="13.2" x14ac:dyDescent="0.2">
      <c r="D35" s="244"/>
      <c r="E35" s="244"/>
      <c r="DG35" s="244"/>
      <c r="DJ35" s="244"/>
      <c r="DP35" s="244"/>
      <c r="DQ35" s="244"/>
      <c r="DR35" s="244"/>
      <c r="DS35" s="244"/>
      <c r="DT35" s="244"/>
      <c r="DU35" s="244"/>
    </row>
    <row r="36" spans="2:125" ht="13.2" x14ac:dyDescent="0.2">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ht="13.2" x14ac:dyDescent="0.2">
      <c r="DU37" s="244"/>
    </row>
    <row r="38" spans="2:125" ht="13.2" x14ac:dyDescent="0.2">
      <c r="DT38" s="244"/>
      <c r="DU38" s="244"/>
    </row>
    <row r="39" spans="2:125" ht="13.2" x14ac:dyDescent="0.2"/>
    <row r="40" spans="2:125" ht="13.2" x14ac:dyDescent="0.2">
      <c r="DH40" s="244"/>
    </row>
    <row r="41" spans="2:125" ht="13.2" x14ac:dyDescent="0.2">
      <c r="DE41" s="244"/>
    </row>
    <row r="42" spans="2:125" ht="13.2" x14ac:dyDescent="0.2">
      <c r="DG42" s="244"/>
      <c r="DJ42" s="244"/>
    </row>
    <row r="43" spans="2:125" ht="13.2" x14ac:dyDescent="0.2">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ht="13.2" x14ac:dyDescent="0.2">
      <c r="DU44" s="244"/>
    </row>
    <row r="45" spans="2:125" ht="13.2" x14ac:dyDescent="0.2"/>
    <row r="46" spans="2:125" ht="13.2" x14ac:dyDescent="0.2"/>
    <row r="47" spans="2:125" ht="13.2" x14ac:dyDescent="0.2"/>
    <row r="48" spans="2:125" ht="13.2" x14ac:dyDescent="0.2">
      <c r="DT48" s="244"/>
      <c r="DU48" s="244"/>
    </row>
    <row r="49" spans="120:125" ht="13.2" x14ac:dyDescent="0.2">
      <c r="DU49" s="244"/>
    </row>
    <row r="50" spans="120:125" ht="13.2" x14ac:dyDescent="0.2">
      <c r="DU50" s="244"/>
    </row>
    <row r="51" spans="120:125" ht="13.2" x14ac:dyDescent="0.2">
      <c r="DP51" s="244"/>
      <c r="DQ51" s="244"/>
      <c r="DR51" s="244"/>
      <c r="DS51" s="244"/>
      <c r="DT51" s="244"/>
      <c r="DU51" s="244"/>
    </row>
    <row r="52" spans="120:125" ht="13.2" x14ac:dyDescent="0.2"/>
    <row r="53" spans="120:125" ht="13.2" x14ac:dyDescent="0.2"/>
    <row r="54" spans="120:125" ht="13.2" x14ac:dyDescent="0.2">
      <c r="DU54" s="244"/>
    </row>
    <row r="55" spans="120:125" ht="13.2" x14ac:dyDescent="0.2"/>
    <row r="56" spans="120:125" ht="13.2" x14ac:dyDescent="0.2"/>
    <row r="57" spans="120:125" ht="13.2" x14ac:dyDescent="0.2"/>
    <row r="58" spans="120:125" ht="13.2" x14ac:dyDescent="0.2">
      <c r="DU58" s="244"/>
    </row>
    <row r="59" spans="120:125" ht="13.2" x14ac:dyDescent="0.2"/>
    <row r="60" spans="120:125" ht="13.2" x14ac:dyDescent="0.2"/>
    <row r="61" spans="120:125" ht="13.2" x14ac:dyDescent="0.2"/>
    <row r="62" spans="120:125" ht="13.2" x14ac:dyDescent="0.2"/>
    <row r="63" spans="120:125" ht="13.2" x14ac:dyDescent="0.2">
      <c r="DU63" s="244"/>
    </row>
    <row r="64" spans="120:125" ht="13.2" x14ac:dyDescent="0.2">
      <c r="DT64" s="244"/>
      <c r="DU64" s="244"/>
    </row>
    <row r="65" spans="123:125" ht="13.2" x14ac:dyDescent="0.2"/>
    <row r="66" spans="123:125" ht="13.2" x14ac:dyDescent="0.2"/>
    <row r="67" spans="123:125" ht="13.2" x14ac:dyDescent="0.2"/>
    <row r="68" spans="123:125" ht="13.2" x14ac:dyDescent="0.2"/>
    <row r="69" spans="123:125" ht="13.2" x14ac:dyDescent="0.2">
      <c r="DS69" s="244"/>
      <c r="DT69" s="244"/>
      <c r="DU69" s="244"/>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4"/>
    </row>
    <row r="83" spans="116:125" ht="13.2" x14ac:dyDescent="0.2">
      <c r="DM83" s="244"/>
      <c r="DN83" s="244"/>
      <c r="DO83" s="244"/>
      <c r="DP83" s="244"/>
      <c r="DQ83" s="244"/>
      <c r="DR83" s="244"/>
      <c r="DS83" s="244"/>
      <c r="DT83" s="244"/>
      <c r="DU83" s="244"/>
    </row>
    <row r="84" spans="116:125" ht="13.2" x14ac:dyDescent="0.2"/>
    <row r="85" spans="116:125" ht="13.2" x14ac:dyDescent="0.2"/>
    <row r="86" spans="116:125" ht="13.2" x14ac:dyDescent="0.2"/>
    <row r="87" spans="116:125" ht="13.2" x14ac:dyDescent="0.2"/>
    <row r="88" spans="116:125" ht="13.2" x14ac:dyDescent="0.2">
      <c r="DU88" s="244"/>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4"/>
      <c r="DT94" s="244"/>
      <c r="DU94" s="244"/>
    </row>
    <row r="95" spans="116:125" ht="13.5" customHeight="1" x14ac:dyDescent="0.2">
      <c r="DU95" s="24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4"/>
    </row>
    <row r="102" spans="124:125" ht="13.5" customHeight="1" x14ac:dyDescent="0.2"/>
    <row r="103" spans="124:125" ht="13.5" customHeight="1" x14ac:dyDescent="0.2"/>
    <row r="104" spans="124:125" ht="13.5" customHeight="1" x14ac:dyDescent="0.2">
      <c r="DT104" s="244"/>
      <c r="DU104" s="24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545</v>
      </c>
    </row>
    <row r="121" spans="125:125" ht="13.5" hidden="1" customHeight="1" x14ac:dyDescent="0.2">
      <c r="DU121" s="244"/>
    </row>
  </sheetData>
  <sheetProtection algorithmName="SHA-512" hashValue="kQQHF6dYS8nffmtdxiWI4MjZjt+1mYUqaCeSVIEoThzrdsWx7wDWFqap5q5B1z0DZn8H0zFjYqiZYLZBNv0ixA==" saltValue="5t87OhWEJz0dXQW9Jkpa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5" customWidth="1"/>
    <col min="126" max="142" width="0" style="244" hidden="1" customWidth="1"/>
    <col min="143" max="16384" width="9" style="244" hidden="1"/>
  </cols>
  <sheetData>
    <row r="1" spans="1:125"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ht="13.2" x14ac:dyDescent="0.2">
      <c r="B2" s="244"/>
      <c r="T2" s="244"/>
    </row>
    <row r="3" spans="1:125"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4"/>
      <c r="G33" s="244"/>
      <c r="I33" s="244"/>
    </row>
    <row r="34" spans="2:125" ht="13.2" x14ac:dyDescent="0.2">
      <c r="C34" s="244"/>
      <c r="P34" s="244"/>
      <c r="R34" s="244"/>
      <c r="U34" s="244"/>
    </row>
    <row r="35" spans="2:125" ht="13.2" x14ac:dyDescent="0.2">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ht="13.2" x14ac:dyDescent="0.2">
      <c r="F36" s="244"/>
      <c r="H36" s="244"/>
      <c r="J36" s="244"/>
      <c r="K36" s="244"/>
      <c r="L36" s="244"/>
      <c r="M36" s="244"/>
      <c r="N36" s="244"/>
      <c r="O36" s="244"/>
      <c r="Q36" s="244"/>
      <c r="S36" s="244"/>
      <c r="V36" s="244"/>
    </row>
    <row r="37" spans="2:125" ht="13.2" x14ac:dyDescent="0.2"/>
    <row r="38" spans="2:125" ht="13.2" x14ac:dyDescent="0.2"/>
    <row r="39" spans="2:125" ht="13.2" x14ac:dyDescent="0.2"/>
    <row r="40" spans="2:125" ht="13.2" x14ac:dyDescent="0.2">
      <c r="U40" s="244"/>
    </row>
    <row r="41" spans="2:125" ht="13.2" x14ac:dyDescent="0.2">
      <c r="R41" s="244"/>
    </row>
    <row r="42" spans="2:125" ht="13.2" x14ac:dyDescent="0.2">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ht="13.2" x14ac:dyDescent="0.2">
      <c r="Q43" s="244"/>
      <c r="S43" s="244"/>
      <c r="V43" s="244"/>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546</v>
      </c>
    </row>
  </sheetData>
  <sheetProtection algorithmName="SHA-512" hashValue="khlvYcai41QCYiSfyWRAkn/JeF2giccpoTKbOtkmrebdyzGEvFT6q3cFm6Oa7+GVQj5gmhutNHvWD84kJSfsdQ==" saltValue="alK00ognru+ppTq8hdaj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2">
      <c r="B47" s="10"/>
      <c r="C47" s="1152" t="s">
        <v>3</v>
      </c>
      <c r="D47" s="1152"/>
      <c r="E47" s="1153"/>
      <c r="F47" s="11">
        <v>14.09</v>
      </c>
      <c r="G47" s="12">
        <v>7.61</v>
      </c>
      <c r="H47" s="12">
        <v>8.82</v>
      </c>
      <c r="I47" s="12">
        <v>12.53</v>
      </c>
      <c r="J47" s="13">
        <v>17.37</v>
      </c>
    </row>
    <row r="48" spans="2:10" ht="57.75" customHeight="1" x14ac:dyDescent="0.2">
      <c r="B48" s="14"/>
      <c r="C48" s="1154" t="s">
        <v>4</v>
      </c>
      <c r="D48" s="1154"/>
      <c r="E48" s="1155"/>
      <c r="F48" s="15">
        <v>4.62</v>
      </c>
      <c r="G48" s="16">
        <v>5.26</v>
      </c>
      <c r="H48" s="16">
        <v>6.12</v>
      </c>
      <c r="I48" s="16">
        <v>8.56</v>
      </c>
      <c r="J48" s="17">
        <v>7.39</v>
      </c>
    </row>
    <row r="49" spans="2:10" ht="57.75" customHeight="1" thickBot="1" x14ac:dyDescent="0.25">
      <c r="B49" s="18"/>
      <c r="C49" s="1156" t="s">
        <v>5</v>
      </c>
      <c r="D49" s="1156"/>
      <c r="E49" s="1157"/>
      <c r="F49" s="19" t="s">
        <v>552</v>
      </c>
      <c r="G49" s="20" t="s">
        <v>553</v>
      </c>
      <c r="H49" s="20">
        <v>2.58</v>
      </c>
      <c r="I49" s="20">
        <v>6.72</v>
      </c>
      <c r="J49" s="21">
        <v>2.97</v>
      </c>
    </row>
    <row r="50" spans="2:10" ht="13.2" x14ac:dyDescent="0.2"/>
  </sheetData>
  <sheetProtection algorithmName="SHA-512" hashValue="8H6dLiIW+hOJDuMMMr88UnVgXbbZsioAlUUiB1ZxeCHJkyb4JnzZcee9nhgBPGj73mQByC21vC2ehMr+ZGihxA==" saltValue="imiwyJSD/4v+bVm7NUmR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162" t="s">
        <v>554</v>
      </c>
      <c r="D34" s="1162"/>
      <c r="E34" s="1163"/>
      <c r="F34" s="32">
        <v>14.4</v>
      </c>
      <c r="G34" s="33">
        <v>14.57</v>
      </c>
      <c r="H34" s="33">
        <v>14.02</v>
      </c>
      <c r="I34" s="33">
        <v>13.03</v>
      </c>
      <c r="J34" s="34">
        <v>10.87</v>
      </c>
      <c r="K34" s="22"/>
      <c r="L34" s="22"/>
      <c r="M34" s="22"/>
      <c r="N34" s="22"/>
      <c r="O34" s="22"/>
      <c r="P34" s="22"/>
    </row>
    <row r="35" spans="1:16" ht="39" customHeight="1" x14ac:dyDescent="0.2">
      <c r="A35" s="22"/>
      <c r="B35" s="35"/>
      <c r="C35" s="1158" t="s">
        <v>555</v>
      </c>
      <c r="D35" s="1158"/>
      <c r="E35" s="1159"/>
      <c r="F35" s="36">
        <v>4.62</v>
      </c>
      <c r="G35" s="37">
        <v>5.26</v>
      </c>
      <c r="H35" s="37">
        <v>6.12</v>
      </c>
      <c r="I35" s="37">
        <v>8.56</v>
      </c>
      <c r="J35" s="38">
        <v>7.38</v>
      </c>
      <c r="K35" s="22"/>
      <c r="L35" s="22"/>
      <c r="M35" s="22"/>
      <c r="N35" s="22"/>
      <c r="O35" s="22"/>
      <c r="P35" s="22"/>
    </row>
    <row r="36" spans="1:16" ht="39" customHeight="1" x14ac:dyDescent="0.2">
      <c r="A36" s="22"/>
      <c r="B36" s="35"/>
      <c r="C36" s="1158" t="s">
        <v>556</v>
      </c>
      <c r="D36" s="1158"/>
      <c r="E36" s="1159"/>
      <c r="F36" s="36">
        <v>2.41</v>
      </c>
      <c r="G36" s="37">
        <v>2.77</v>
      </c>
      <c r="H36" s="37">
        <v>2.42</v>
      </c>
      <c r="I36" s="37">
        <v>3.36</v>
      </c>
      <c r="J36" s="38">
        <v>5.9</v>
      </c>
      <c r="K36" s="22"/>
      <c r="L36" s="22"/>
      <c r="M36" s="22"/>
      <c r="N36" s="22"/>
      <c r="O36" s="22"/>
      <c r="P36" s="22"/>
    </row>
    <row r="37" spans="1:16" ht="39" customHeight="1" x14ac:dyDescent="0.2">
      <c r="A37" s="22"/>
      <c r="B37" s="35"/>
      <c r="C37" s="1158" t="s">
        <v>557</v>
      </c>
      <c r="D37" s="1158"/>
      <c r="E37" s="1159"/>
      <c r="F37" s="36">
        <v>1.2</v>
      </c>
      <c r="G37" s="37">
        <v>1.59</v>
      </c>
      <c r="H37" s="37">
        <v>0.79</v>
      </c>
      <c r="I37" s="37">
        <v>1.69</v>
      </c>
      <c r="J37" s="38">
        <v>0.95</v>
      </c>
      <c r="K37" s="22"/>
      <c r="L37" s="22"/>
      <c r="M37" s="22"/>
      <c r="N37" s="22"/>
      <c r="O37" s="22"/>
      <c r="P37" s="22"/>
    </row>
    <row r="38" spans="1:16" ht="39" customHeight="1" x14ac:dyDescent="0.2">
      <c r="A38" s="22"/>
      <c r="B38" s="35"/>
      <c r="C38" s="1158" t="s">
        <v>558</v>
      </c>
      <c r="D38" s="1158"/>
      <c r="E38" s="1159"/>
      <c r="F38" s="36">
        <v>0.73</v>
      </c>
      <c r="G38" s="37">
        <v>0.82</v>
      </c>
      <c r="H38" s="37">
        <v>0.35</v>
      </c>
      <c r="I38" s="37">
        <v>0.3</v>
      </c>
      <c r="J38" s="38">
        <v>0.24</v>
      </c>
      <c r="K38" s="22"/>
      <c r="L38" s="22"/>
      <c r="M38" s="22"/>
      <c r="N38" s="22"/>
      <c r="O38" s="22"/>
      <c r="P38" s="22"/>
    </row>
    <row r="39" spans="1:16" ht="39" customHeight="1" x14ac:dyDescent="0.2">
      <c r="A39" s="22"/>
      <c r="B39" s="35"/>
      <c r="C39" s="1158" t="s">
        <v>559</v>
      </c>
      <c r="D39" s="1158"/>
      <c r="E39" s="1159"/>
      <c r="F39" s="36">
        <v>0.01</v>
      </c>
      <c r="G39" s="37">
        <v>0.01</v>
      </c>
      <c r="H39" s="37">
        <v>0.01</v>
      </c>
      <c r="I39" s="37">
        <v>0.01</v>
      </c>
      <c r="J39" s="38">
        <v>0.01</v>
      </c>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560</v>
      </c>
      <c r="D42" s="1158"/>
      <c r="E42" s="1159"/>
      <c r="F42" s="36" t="s">
        <v>505</v>
      </c>
      <c r="G42" s="37" t="s">
        <v>505</v>
      </c>
      <c r="H42" s="37" t="s">
        <v>505</v>
      </c>
      <c r="I42" s="37" t="s">
        <v>505</v>
      </c>
      <c r="J42" s="38" t="s">
        <v>505</v>
      </c>
      <c r="K42" s="22"/>
      <c r="L42" s="22"/>
      <c r="M42" s="22"/>
      <c r="N42" s="22"/>
      <c r="O42" s="22"/>
      <c r="P42" s="22"/>
    </row>
    <row r="43" spans="1:16" ht="39" customHeight="1" thickBot="1" x14ac:dyDescent="0.25">
      <c r="A43" s="22"/>
      <c r="B43" s="40"/>
      <c r="C43" s="1160" t="s">
        <v>561</v>
      </c>
      <c r="D43" s="1160"/>
      <c r="E43" s="1161"/>
      <c r="F43" s="41" t="s">
        <v>505</v>
      </c>
      <c r="G43" s="42" t="s">
        <v>505</v>
      </c>
      <c r="H43" s="42" t="s">
        <v>505</v>
      </c>
      <c r="I43" s="42" t="s">
        <v>505</v>
      </c>
      <c r="J43" s="43" t="s">
        <v>505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4BjVFPCQQ3D8DUMhuChNwLF7to9xgOl5Nj43Y1e2CipHqyzYZ5dmNG+3kQ3FruPVvKcFgPp9dOG7KfO16knng==" saltValue="BeYwiEGd1xOjW1S45KXR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547</v>
      </c>
      <c r="L44" s="54" t="s">
        <v>548</v>
      </c>
      <c r="M44" s="54" t="s">
        <v>549</v>
      </c>
      <c r="N44" s="54" t="s">
        <v>550</v>
      </c>
      <c r="O44" s="55" t="s">
        <v>551</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1840</v>
      </c>
      <c r="L45" s="58">
        <v>1910</v>
      </c>
      <c r="M45" s="58">
        <v>1961</v>
      </c>
      <c r="N45" s="58">
        <v>1966</v>
      </c>
      <c r="O45" s="59">
        <v>1977</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505</v>
      </c>
      <c r="L46" s="62" t="s">
        <v>505</v>
      </c>
      <c r="M46" s="62" t="s">
        <v>505</v>
      </c>
      <c r="N46" s="62" t="s">
        <v>505</v>
      </c>
      <c r="O46" s="63" t="s">
        <v>505</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505</v>
      </c>
      <c r="L47" s="62" t="s">
        <v>505</v>
      </c>
      <c r="M47" s="62" t="s">
        <v>505</v>
      </c>
      <c r="N47" s="62" t="s">
        <v>505</v>
      </c>
      <c r="O47" s="63" t="s">
        <v>505</v>
      </c>
      <c r="P47" s="46"/>
      <c r="Q47" s="46"/>
      <c r="R47" s="46"/>
      <c r="S47" s="46"/>
      <c r="T47" s="46"/>
      <c r="U47" s="46"/>
    </row>
    <row r="48" spans="1:21" ht="30.75" customHeight="1" x14ac:dyDescent="0.2">
      <c r="A48" s="46"/>
      <c r="B48" s="1166"/>
      <c r="C48" s="1167"/>
      <c r="D48" s="60"/>
      <c r="E48" s="1172" t="s">
        <v>15</v>
      </c>
      <c r="F48" s="1172"/>
      <c r="G48" s="1172"/>
      <c r="H48" s="1172"/>
      <c r="I48" s="1172"/>
      <c r="J48" s="1173"/>
      <c r="K48" s="61">
        <v>45</v>
      </c>
      <c r="L48" s="62">
        <v>36</v>
      </c>
      <c r="M48" s="62">
        <v>38</v>
      </c>
      <c r="N48" s="62">
        <v>49</v>
      </c>
      <c r="O48" s="63">
        <v>51</v>
      </c>
      <c r="P48" s="46"/>
      <c r="Q48" s="46"/>
      <c r="R48" s="46"/>
      <c r="S48" s="46"/>
      <c r="T48" s="46"/>
      <c r="U48" s="46"/>
    </row>
    <row r="49" spans="1:21" ht="30.75" customHeight="1" x14ac:dyDescent="0.2">
      <c r="A49" s="46"/>
      <c r="B49" s="1166"/>
      <c r="C49" s="1167"/>
      <c r="D49" s="60"/>
      <c r="E49" s="1172" t="s">
        <v>16</v>
      </c>
      <c r="F49" s="1172"/>
      <c r="G49" s="1172"/>
      <c r="H49" s="1172"/>
      <c r="I49" s="1172"/>
      <c r="J49" s="1173"/>
      <c r="K49" s="61">
        <v>70</v>
      </c>
      <c r="L49" s="62">
        <v>77</v>
      </c>
      <c r="M49" s="62">
        <v>94</v>
      </c>
      <c r="N49" s="62">
        <v>95</v>
      </c>
      <c r="O49" s="63">
        <v>116</v>
      </c>
      <c r="P49" s="46"/>
      <c r="Q49" s="46"/>
      <c r="R49" s="46"/>
      <c r="S49" s="46"/>
      <c r="T49" s="46"/>
      <c r="U49" s="46"/>
    </row>
    <row r="50" spans="1:21" ht="30.75" customHeight="1" x14ac:dyDescent="0.2">
      <c r="A50" s="46"/>
      <c r="B50" s="1166"/>
      <c r="C50" s="1167"/>
      <c r="D50" s="60"/>
      <c r="E50" s="1172" t="s">
        <v>17</v>
      </c>
      <c r="F50" s="1172"/>
      <c r="G50" s="1172"/>
      <c r="H50" s="1172"/>
      <c r="I50" s="1172"/>
      <c r="J50" s="1173"/>
      <c r="K50" s="61">
        <v>345</v>
      </c>
      <c r="L50" s="62" t="s">
        <v>505</v>
      </c>
      <c r="M50" s="62" t="s">
        <v>505</v>
      </c>
      <c r="N50" s="62" t="s">
        <v>505</v>
      </c>
      <c r="O50" s="63">
        <v>16</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505</v>
      </c>
      <c r="L51" s="62" t="s">
        <v>505</v>
      </c>
      <c r="M51" s="62" t="s">
        <v>505</v>
      </c>
      <c r="N51" s="62" t="s">
        <v>505</v>
      </c>
      <c r="O51" s="63" t="s">
        <v>505</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1281</v>
      </c>
      <c r="L52" s="62">
        <v>1262</v>
      </c>
      <c r="M52" s="62">
        <v>1286</v>
      </c>
      <c r="N52" s="62">
        <v>1258</v>
      </c>
      <c r="O52" s="63">
        <v>1246</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1019</v>
      </c>
      <c r="L53" s="67">
        <v>761</v>
      </c>
      <c r="M53" s="67">
        <v>807</v>
      </c>
      <c r="N53" s="67">
        <v>852</v>
      </c>
      <c r="O53" s="68">
        <v>914</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562</v>
      </c>
      <c r="P56" s="46"/>
      <c r="Q56" s="46"/>
      <c r="R56" s="46"/>
      <c r="S56" s="46"/>
      <c r="T56" s="46"/>
      <c r="U56" s="46"/>
    </row>
    <row r="57" spans="1:21" ht="31.5" customHeight="1" thickBot="1" x14ac:dyDescent="0.25">
      <c r="A57" s="46"/>
      <c r="B57" s="74"/>
      <c r="C57" s="75"/>
      <c r="D57" s="75"/>
      <c r="E57" s="76"/>
      <c r="F57" s="76"/>
      <c r="G57" s="76"/>
      <c r="H57" s="76"/>
      <c r="I57" s="76"/>
      <c r="J57" s="77" t="s">
        <v>2</v>
      </c>
      <c r="K57" s="78" t="s">
        <v>563</v>
      </c>
      <c r="L57" s="79" t="s">
        <v>564</v>
      </c>
      <c r="M57" s="79" t="s">
        <v>565</v>
      </c>
      <c r="N57" s="79" t="s">
        <v>566</v>
      </c>
      <c r="O57" s="80" t="s">
        <v>567</v>
      </c>
      <c r="P57" s="46"/>
      <c r="Q57" s="46"/>
      <c r="R57" s="46"/>
      <c r="S57" s="46"/>
      <c r="T57" s="46"/>
      <c r="U57" s="46"/>
    </row>
    <row r="58" spans="1:21" ht="31.5" customHeight="1" x14ac:dyDescent="0.2">
      <c r="B58" s="1180" t="s">
        <v>26</v>
      </c>
      <c r="C58" s="1181"/>
      <c r="D58" s="1186" t="s">
        <v>27</v>
      </c>
      <c r="E58" s="1187"/>
      <c r="F58" s="1187"/>
      <c r="G58" s="1187"/>
      <c r="H58" s="1187"/>
      <c r="I58" s="1187"/>
      <c r="J58" s="1188"/>
      <c r="K58" s="342" t="s">
        <v>584</v>
      </c>
      <c r="L58" s="343" t="s">
        <v>584</v>
      </c>
      <c r="M58" s="343" t="s">
        <v>584</v>
      </c>
      <c r="N58" s="343" t="s">
        <v>584</v>
      </c>
      <c r="O58" s="344" t="s">
        <v>584</v>
      </c>
    </row>
    <row r="59" spans="1:21" ht="31.5" customHeight="1" x14ac:dyDescent="0.2">
      <c r="B59" s="1182"/>
      <c r="C59" s="1183"/>
      <c r="D59" s="1189" t="s">
        <v>28</v>
      </c>
      <c r="E59" s="1190"/>
      <c r="F59" s="1190"/>
      <c r="G59" s="1190"/>
      <c r="H59" s="1190"/>
      <c r="I59" s="1190"/>
      <c r="J59" s="1191"/>
      <c r="K59" s="347" t="s">
        <v>584</v>
      </c>
      <c r="L59" s="346" t="s">
        <v>584</v>
      </c>
      <c r="M59" s="346" t="s">
        <v>584</v>
      </c>
      <c r="N59" s="346" t="s">
        <v>584</v>
      </c>
      <c r="O59" s="345" t="s">
        <v>584</v>
      </c>
    </row>
    <row r="60" spans="1:21" ht="31.5" customHeight="1" thickBot="1" x14ac:dyDescent="0.25">
      <c r="B60" s="1184"/>
      <c r="C60" s="1185"/>
      <c r="D60" s="1192" t="s">
        <v>29</v>
      </c>
      <c r="E60" s="1193"/>
      <c r="F60" s="1193"/>
      <c r="G60" s="1193"/>
      <c r="H60" s="1193"/>
      <c r="I60" s="1193"/>
      <c r="J60" s="1194"/>
      <c r="K60" s="348" t="s">
        <v>584</v>
      </c>
      <c r="L60" s="349" t="s">
        <v>584</v>
      </c>
      <c r="M60" s="349" t="s">
        <v>584</v>
      </c>
      <c r="N60" s="349" t="s">
        <v>584</v>
      </c>
      <c r="O60" s="350" t="s">
        <v>584</v>
      </c>
    </row>
    <row r="61" spans="1:21" ht="24" customHeight="1" x14ac:dyDescent="0.2">
      <c r="B61" s="81"/>
      <c r="C61" s="81"/>
      <c r="D61" s="82" t="s">
        <v>30</v>
      </c>
      <c r="E61" s="83"/>
      <c r="F61" s="83"/>
      <c r="G61" s="83"/>
      <c r="H61" s="83"/>
      <c r="I61" s="83"/>
      <c r="J61" s="83"/>
      <c r="K61" s="83"/>
      <c r="L61" s="83"/>
      <c r="M61" s="83"/>
      <c r="N61" s="83"/>
      <c r="O61" s="83"/>
    </row>
    <row r="62" spans="1:21" ht="24" customHeight="1" x14ac:dyDescent="0.2">
      <c r="B62" s="84"/>
      <c r="C62" s="84"/>
      <c r="D62" s="82" t="s">
        <v>31</v>
      </c>
      <c r="E62" s="83"/>
      <c r="F62" s="83"/>
      <c r="G62" s="83"/>
      <c r="H62" s="83"/>
      <c r="I62" s="83"/>
      <c r="J62" s="83"/>
      <c r="K62" s="83"/>
      <c r="L62" s="83"/>
      <c r="M62" s="83"/>
      <c r="N62" s="83"/>
      <c r="O62" s="83"/>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LcOhDEgpHDwLnhoLCmGLphkkMH0UJ8M4qfj9TwxZR3GK0cFMhT2DG/RI2evbxbrRfKopbHFGHxBf0ob3pAimQ==" saltValue="1eaqxIrJDRxhkpwBkgkFJ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85" customWidth="1"/>
    <col min="2" max="3" width="12.6640625" style="85" customWidth="1"/>
    <col min="4" max="4" width="11.6640625" style="85" customWidth="1"/>
    <col min="5" max="8" width="10.33203125" style="85" customWidth="1"/>
    <col min="9" max="13" width="16.33203125" style="85" customWidth="1"/>
    <col min="14" max="19" width="12.6640625" style="85" customWidth="1"/>
    <col min="20" max="16384" width="0" style="85"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6" t="s">
        <v>9</v>
      </c>
    </row>
    <row r="40" spans="2:13" ht="27.75" customHeight="1" thickBot="1" x14ac:dyDescent="0.25">
      <c r="B40" s="87" t="s">
        <v>10</v>
      </c>
      <c r="C40" s="88"/>
      <c r="D40" s="88"/>
      <c r="E40" s="89"/>
      <c r="F40" s="89"/>
      <c r="G40" s="89"/>
      <c r="H40" s="90" t="s">
        <v>2</v>
      </c>
      <c r="I40" s="91" t="s">
        <v>547</v>
      </c>
      <c r="J40" s="92" t="s">
        <v>548</v>
      </c>
      <c r="K40" s="92" t="s">
        <v>549</v>
      </c>
      <c r="L40" s="92" t="s">
        <v>550</v>
      </c>
      <c r="M40" s="93" t="s">
        <v>551</v>
      </c>
    </row>
    <row r="41" spans="2:13" ht="27.75" customHeight="1" x14ac:dyDescent="0.2">
      <c r="B41" s="1195" t="s">
        <v>32</v>
      </c>
      <c r="C41" s="1196"/>
      <c r="D41" s="94"/>
      <c r="E41" s="1201" t="s">
        <v>33</v>
      </c>
      <c r="F41" s="1201"/>
      <c r="G41" s="1201"/>
      <c r="H41" s="1202"/>
      <c r="I41" s="333">
        <v>19321</v>
      </c>
      <c r="J41" s="334">
        <v>18961</v>
      </c>
      <c r="K41" s="334">
        <v>18883</v>
      </c>
      <c r="L41" s="334">
        <v>18652</v>
      </c>
      <c r="M41" s="335">
        <v>17746</v>
      </c>
    </row>
    <row r="42" spans="2:13" ht="27.75" customHeight="1" x14ac:dyDescent="0.2">
      <c r="B42" s="1197"/>
      <c r="C42" s="1198"/>
      <c r="D42" s="95"/>
      <c r="E42" s="1203" t="s">
        <v>34</v>
      </c>
      <c r="F42" s="1203"/>
      <c r="G42" s="1203"/>
      <c r="H42" s="1204"/>
      <c r="I42" s="336" t="s">
        <v>505</v>
      </c>
      <c r="J42" s="337" t="s">
        <v>505</v>
      </c>
      <c r="K42" s="337" t="s">
        <v>505</v>
      </c>
      <c r="L42" s="337" t="s">
        <v>505</v>
      </c>
      <c r="M42" s="338">
        <v>334</v>
      </c>
    </row>
    <row r="43" spans="2:13" ht="27.75" customHeight="1" x14ac:dyDescent="0.2">
      <c r="B43" s="1197"/>
      <c r="C43" s="1198"/>
      <c r="D43" s="95"/>
      <c r="E43" s="1203" t="s">
        <v>35</v>
      </c>
      <c r="F43" s="1203"/>
      <c r="G43" s="1203"/>
      <c r="H43" s="1204"/>
      <c r="I43" s="336">
        <v>102</v>
      </c>
      <c r="J43" s="337">
        <v>33</v>
      </c>
      <c r="K43" s="337">
        <v>606</v>
      </c>
      <c r="L43" s="337">
        <v>970</v>
      </c>
      <c r="M43" s="338">
        <v>953</v>
      </c>
    </row>
    <row r="44" spans="2:13" ht="27.75" customHeight="1" x14ac:dyDescent="0.2">
      <c r="B44" s="1197"/>
      <c r="C44" s="1198"/>
      <c r="D44" s="95"/>
      <c r="E44" s="1203" t="s">
        <v>36</v>
      </c>
      <c r="F44" s="1203"/>
      <c r="G44" s="1203"/>
      <c r="H44" s="1204"/>
      <c r="I44" s="336">
        <v>809</v>
      </c>
      <c r="J44" s="337">
        <v>755</v>
      </c>
      <c r="K44" s="337">
        <v>726</v>
      </c>
      <c r="L44" s="337">
        <v>689</v>
      </c>
      <c r="M44" s="338">
        <v>556</v>
      </c>
    </row>
    <row r="45" spans="2:13" ht="27.75" customHeight="1" x14ac:dyDescent="0.2">
      <c r="B45" s="1197"/>
      <c r="C45" s="1198"/>
      <c r="D45" s="95"/>
      <c r="E45" s="1203" t="s">
        <v>37</v>
      </c>
      <c r="F45" s="1203"/>
      <c r="G45" s="1203"/>
      <c r="H45" s="1204"/>
      <c r="I45" s="336">
        <v>4523</v>
      </c>
      <c r="J45" s="337">
        <v>4415</v>
      </c>
      <c r="K45" s="337">
        <v>4304</v>
      </c>
      <c r="L45" s="337">
        <v>4144</v>
      </c>
      <c r="M45" s="338">
        <v>3944</v>
      </c>
    </row>
    <row r="46" spans="2:13" ht="27.75" customHeight="1" x14ac:dyDescent="0.2">
      <c r="B46" s="1197"/>
      <c r="C46" s="1198"/>
      <c r="D46" s="96"/>
      <c r="E46" s="1203" t="s">
        <v>38</v>
      </c>
      <c r="F46" s="1203"/>
      <c r="G46" s="1203"/>
      <c r="H46" s="1204"/>
      <c r="I46" s="336">
        <v>30</v>
      </c>
      <c r="J46" s="337">
        <v>23</v>
      </c>
      <c r="K46" s="337">
        <v>15</v>
      </c>
      <c r="L46" s="337">
        <v>8</v>
      </c>
      <c r="M46" s="338" t="s">
        <v>505</v>
      </c>
    </row>
    <row r="47" spans="2:13" ht="27.75" customHeight="1" x14ac:dyDescent="0.2">
      <c r="B47" s="1197"/>
      <c r="C47" s="1198"/>
      <c r="D47" s="97"/>
      <c r="E47" s="1205" t="s">
        <v>39</v>
      </c>
      <c r="F47" s="1206"/>
      <c r="G47" s="1206"/>
      <c r="H47" s="1207"/>
      <c r="I47" s="336" t="s">
        <v>505</v>
      </c>
      <c r="J47" s="337" t="s">
        <v>505</v>
      </c>
      <c r="K47" s="337" t="s">
        <v>505</v>
      </c>
      <c r="L47" s="337" t="s">
        <v>505</v>
      </c>
      <c r="M47" s="338" t="s">
        <v>505</v>
      </c>
    </row>
    <row r="48" spans="2:13" ht="27.75" customHeight="1" x14ac:dyDescent="0.2">
      <c r="B48" s="1197"/>
      <c r="C48" s="1198"/>
      <c r="D48" s="95"/>
      <c r="E48" s="1203" t="s">
        <v>40</v>
      </c>
      <c r="F48" s="1203"/>
      <c r="G48" s="1203"/>
      <c r="H48" s="1204"/>
      <c r="I48" s="336" t="s">
        <v>505</v>
      </c>
      <c r="J48" s="337" t="s">
        <v>505</v>
      </c>
      <c r="K48" s="337" t="s">
        <v>505</v>
      </c>
      <c r="L48" s="337" t="s">
        <v>505</v>
      </c>
      <c r="M48" s="338" t="s">
        <v>505</v>
      </c>
    </row>
    <row r="49" spans="2:13" ht="27.75" customHeight="1" x14ac:dyDescent="0.2">
      <c r="B49" s="1199"/>
      <c r="C49" s="1200"/>
      <c r="D49" s="95"/>
      <c r="E49" s="1203" t="s">
        <v>41</v>
      </c>
      <c r="F49" s="1203"/>
      <c r="G49" s="1203"/>
      <c r="H49" s="1204"/>
      <c r="I49" s="336" t="s">
        <v>505</v>
      </c>
      <c r="J49" s="337" t="s">
        <v>505</v>
      </c>
      <c r="K49" s="337" t="s">
        <v>505</v>
      </c>
      <c r="L49" s="337" t="s">
        <v>505</v>
      </c>
      <c r="M49" s="338" t="s">
        <v>505</v>
      </c>
    </row>
    <row r="50" spans="2:13" ht="27.75" customHeight="1" x14ac:dyDescent="0.2">
      <c r="B50" s="1208" t="s">
        <v>42</v>
      </c>
      <c r="C50" s="1209"/>
      <c r="D50" s="98"/>
      <c r="E50" s="1203" t="s">
        <v>43</v>
      </c>
      <c r="F50" s="1203"/>
      <c r="G50" s="1203"/>
      <c r="H50" s="1204"/>
      <c r="I50" s="336">
        <v>3067</v>
      </c>
      <c r="J50" s="337">
        <v>2449</v>
      </c>
      <c r="K50" s="337">
        <v>2473</v>
      </c>
      <c r="L50" s="337">
        <v>2994</v>
      </c>
      <c r="M50" s="338">
        <v>3419</v>
      </c>
    </row>
    <row r="51" spans="2:13" ht="27.75" customHeight="1" x14ac:dyDescent="0.2">
      <c r="B51" s="1197"/>
      <c r="C51" s="1198"/>
      <c r="D51" s="95"/>
      <c r="E51" s="1203" t="s">
        <v>44</v>
      </c>
      <c r="F51" s="1203"/>
      <c r="G51" s="1203"/>
      <c r="H51" s="1204"/>
      <c r="I51" s="336">
        <v>55</v>
      </c>
      <c r="J51" s="337">
        <v>44</v>
      </c>
      <c r="K51" s="337">
        <v>33</v>
      </c>
      <c r="L51" s="337">
        <v>23</v>
      </c>
      <c r="M51" s="338">
        <v>15</v>
      </c>
    </row>
    <row r="52" spans="2:13" ht="27.75" customHeight="1" x14ac:dyDescent="0.2">
      <c r="B52" s="1199"/>
      <c r="C52" s="1200"/>
      <c r="D52" s="95"/>
      <c r="E52" s="1203" t="s">
        <v>45</v>
      </c>
      <c r="F52" s="1203"/>
      <c r="G52" s="1203"/>
      <c r="H52" s="1204"/>
      <c r="I52" s="336">
        <v>13584</v>
      </c>
      <c r="J52" s="337">
        <v>13141</v>
      </c>
      <c r="K52" s="337">
        <v>13655</v>
      </c>
      <c r="L52" s="337">
        <v>13726</v>
      </c>
      <c r="M52" s="338">
        <v>12959</v>
      </c>
    </row>
    <row r="53" spans="2:13" ht="27.75" customHeight="1" thickBot="1" x14ac:dyDescent="0.25">
      <c r="B53" s="1210" t="s">
        <v>46</v>
      </c>
      <c r="C53" s="1211"/>
      <c r="D53" s="99"/>
      <c r="E53" s="1212" t="s">
        <v>47</v>
      </c>
      <c r="F53" s="1212"/>
      <c r="G53" s="1212"/>
      <c r="H53" s="1213"/>
      <c r="I53" s="339">
        <v>8079</v>
      </c>
      <c r="J53" s="340">
        <v>8553</v>
      </c>
      <c r="K53" s="340">
        <v>8372</v>
      </c>
      <c r="L53" s="340">
        <v>7719</v>
      </c>
      <c r="M53" s="341">
        <v>7141</v>
      </c>
    </row>
    <row r="54" spans="2:13" ht="27.75" customHeight="1" x14ac:dyDescent="0.2">
      <c r="B54" s="100" t="s">
        <v>48</v>
      </c>
      <c r="C54" s="101"/>
      <c r="D54" s="101"/>
      <c r="E54" s="102"/>
      <c r="F54" s="102"/>
      <c r="G54" s="102"/>
      <c r="H54" s="102"/>
      <c r="I54" s="103"/>
      <c r="J54" s="103"/>
      <c r="K54" s="103"/>
      <c r="L54" s="103"/>
      <c r="M54" s="103"/>
    </row>
    <row r="55" spans="2:13" ht="13.2" x14ac:dyDescent="0.2"/>
  </sheetData>
  <sheetProtection algorithmName="SHA-512" hashValue="kp2O0FRon+e5xoJeA4x+6LF+ob3RH7uZUgUkcovmnizIsKt2oO3oOA6o9GLv4ad0aIbtVHzFw7IJDiR0HoGnyg==" saltValue="/wUYfEIltmou2cqPccq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4" t="s">
        <v>49</v>
      </c>
    </row>
    <row r="54" spans="2:8" ht="29.25" customHeight="1" thickBot="1" x14ac:dyDescent="0.3">
      <c r="B54" s="105" t="s">
        <v>1</v>
      </c>
      <c r="C54" s="106"/>
      <c r="D54" s="106"/>
      <c r="E54" s="107" t="s">
        <v>2</v>
      </c>
      <c r="F54" s="108" t="s">
        <v>549</v>
      </c>
      <c r="G54" s="108" t="s">
        <v>550</v>
      </c>
      <c r="H54" s="109" t="s">
        <v>551</v>
      </c>
    </row>
    <row r="55" spans="2:8" ht="52.5" customHeight="1" x14ac:dyDescent="0.2">
      <c r="B55" s="110"/>
      <c r="C55" s="1222" t="s">
        <v>50</v>
      </c>
      <c r="D55" s="1222"/>
      <c r="E55" s="1223"/>
      <c r="F55" s="111">
        <v>862</v>
      </c>
      <c r="G55" s="111">
        <v>1273</v>
      </c>
      <c r="H55" s="112">
        <v>1708</v>
      </c>
    </row>
    <row r="56" spans="2:8" ht="52.5" customHeight="1" x14ac:dyDescent="0.2">
      <c r="B56" s="113"/>
      <c r="C56" s="1224" t="s">
        <v>51</v>
      </c>
      <c r="D56" s="1224"/>
      <c r="E56" s="1225"/>
      <c r="F56" s="114">
        <v>1</v>
      </c>
      <c r="G56" s="114">
        <v>1</v>
      </c>
      <c r="H56" s="115">
        <v>1</v>
      </c>
    </row>
    <row r="57" spans="2:8" ht="53.25" customHeight="1" x14ac:dyDescent="0.2">
      <c r="B57" s="113"/>
      <c r="C57" s="1226" t="s">
        <v>52</v>
      </c>
      <c r="D57" s="1226"/>
      <c r="E57" s="1227"/>
      <c r="F57" s="116">
        <v>2185</v>
      </c>
      <c r="G57" s="116">
        <v>2335</v>
      </c>
      <c r="H57" s="117">
        <v>1937</v>
      </c>
    </row>
    <row r="58" spans="2:8" ht="45.75" customHeight="1" x14ac:dyDescent="0.2">
      <c r="B58" s="118"/>
      <c r="C58" s="1214" t="s">
        <v>579</v>
      </c>
      <c r="D58" s="1215"/>
      <c r="E58" s="1216"/>
      <c r="F58" s="119">
        <v>1221</v>
      </c>
      <c r="G58" s="119">
        <v>1229</v>
      </c>
      <c r="H58" s="120">
        <v>856</v>
      </c>
    </row>
    <row r="59" spans="2:8" ht="45.75" customHeight="1" x14ac:dyDescent="0.2">
      <c r="B59" s="118"/>
      <c r="C59" s="1214" t="s">
        <v>580</v>
      </c>
      <c r="D59" s="1215"/>
      <c r="E59" s="1216"/>
      <c r="F59" s="119">
        <v>460</v>
      </c>
      <c r="G59" s="119">
        <v>538</v>
      </c>
      <c r="H59" s="120">
        <v>535</v>
      </c>
    </row>
    <row r="60" spans="2:8" ht="45.75" customHeight="1" x14ac:dyDescent="0.2">
      <c r="B60" s="118"/>
      <c r="C60" s="1214" t="s">
        <v>581</v>
      </c>
      <c r="D60" s="1215"/>
      <c r="E60" s="1216"/>
      <c r="F60" s="119">
        <v>168</v>
      </c>
      <c r="G60" s="119">
        <v>152</v>
      </c>
      <c r="H60" s="120">
        <v>138</v>
      </c>
    </row>
    <row r="61" spans="2:8" ht="45.75" customHeight="1" x14ac:dyDescent="0.2">
      <c r="B61" s="118"/>
      <c r="C61" s="1214" t="s">
        <v>582</v>
      </c>
      <c r="D61" s="1215"/>
      <c r="E61" s="1216"/>
      <c r="F61" s="119">
        <v>106</v>
      </c>
      <c r="G61" s="119">
        <v>106</v>
      </c>
      <c r="H61" s="120">
        <v>106</v>
      </c>
    </row>
    <row r="62" spans="2:8" ht="45.75" customHeight="1" thickBot="1" x14ac:dyDescent="0.25">
      <c r="B62" s="121"/>
      <c r="C62" s="1217" t="s">
        <v>583</v>
      </c>
      <c r="D62" s="1218"/>
      <c r="E62" s="1219"/>
      <c r="F62" s="122">
        <v>79</v>
      </c>
      <c r="G62" s="122">
        <v>77</v>
      </c>
      <c r="H62" s="123">
        <v>77</v>
      </c>
    </row>
    <row r="63" spans="2:8" ht="52.5" customHeight="1" thickBot="1" x14ac:dyDescent="0.25">
      <c r="B63" s="124"/>
      <c r="C63" s="1220" t="s">
        <v>53</v>
      </c>
      <c r="D63" s="1220"/>
      <c r="E63" s="1221"/>
      <c r="F63" s="125">
        <v>3048</v>
      </c>
      <c r="G63" s="125">
        <v>3608</v>
      </c>
      <c r="H63" s="126">
        <v>3646</v>
      </c>
    </row>
    <row r="64" spans="2:8" ht="13.2" x14ac:dyDescent="0.2"/>
  </sheetData>
  <sheetProtection algorithmName="SHA-512" hashValue="fHcL2JfDmahJr8iSUNIqb5fb+VHdDgXRJLez5GuHGkaKleISM4NmiRiLKhj7oP5F0st0QjI8OxxJxgDokMD70g==" saltValue="PuWTxZXcGTUPC0WeBLtQ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D336-9934-49B2-B7C9-4F63560D639F}">
  <sheetPr codeName="Sheet10">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6" customWidth="1"/>
    <col min="2" max="107" width="2.44140625" style="246" customWidth="1"/>
    <col min="108" max="108" width="6.109375" style="252" customWidth="1"/>
    <col min="109" max="109" width="5.88671875" style="250" customWidth="1"/>
    <col min="110" max="16384" width="8.6640625" style="246" hidden="1"/>
  </cols>
  <sheetData>
    <row r="1" spans="1:109" ht="42.75" customHeight="1" x14ac:dyDescent="0.2">
      <c r="A1" s="351"/>
      <c r="B1" s="352"/>
      <c r="DD1" s="246"/>
      <c r="DE1" s="246"/>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46"/>
      <c r="DE2" s="246"/>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46"/>
      <c r="DE3" s="246"/>
    </row>
    <row r="4" spans="1:109" s="244"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44"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44"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44"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44"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44"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44"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44"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44"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44"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44"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44" customFormat="1" ht="13.2" x14ac:dyDescent="0.2">
      <c r="A15" s="246"/>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44" customFormat="1" ht="13.2" x14ac:dyDescent="0.2">
      <c r="A16" s="246"/>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44" customFormat="1" ht="13.2" x14ac:dyDescent="0.2">
      <c r="A17" s="246"/>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44" customFormat="1" ht="13.2" x14ac:dyDescent="0.2">
      <c r="A18" s="246"/>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46"/>
      <c r="DE19" s="246"/>
    </row>
    <row r="20" spans="1:109" ht="13.2" x14ac:dyDescent="0.2">
      <c r="DD20" s="246"/>
      <c r="DE20" s="246"/>
    </row>
    <row r="21" spans="1:109" ht="17.25" customHeight="1" x14ac:dyDescent="0.2">
      <c r="B21" s="354"/>
      <c r="C21" s="248"/>
      <c r="D21" s="248"/>
      <c r="E21" s="248"/>
      <c r="F21" s="248"/>
      <c r="G21" s="248"/>
      <c r="H21" s="248"/>
      <c r="I21" s="248"/>
      <c r="J21" s="248"/>
      <c r="K21" s="248"/>
      <c r="L21" s="248"/>
      <c r="M21" s="248"/>
      <c r="N21" s="355"/>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355"/>
      <c r="AU21" s="248"/>
      <c r="AV21" s="248"/>
      <c r="AW21" s="248"/>
      <c r="AX21" s="248"/>
      <c r="AY21" s="248"/>
      <c r="AZ21" s="248"/>
      <c r="BA21" s="248"/>
      <c r="BB21" s="248"/>
      <c r="BC21" s="248"/>
      <c r="BD21" s="248"/>
      <c r="BE21" s="248"/>
      <c r="BF21" s="355"/>
      <c r="BG21" s="248"/>
      <c r="BH21" s="248"/>
      <c r="BI21" s="248"/>
      <c r="BJ21" s="248"/>
      <c r="BK21" s="248"/>
      <c r="BL21" s="248"/>
      <c r="BM21" s="248"/>
      <c r="BN21" s="248"/>
      <c r="BO21" s="248"/>
      <c r="BP21" s="248"/>
      <c r="BQ21" s="248"/>
      <c r="BR21" s="355"/>
      <c r="BS21" s="248"/>
      <c r="BT21" s="248"/>
      <c r="BU21" s="248"/>
      <c r="BV21" s="248"/>
      <c r="BW21" s="248"/>
      <c r="BX21" s="248"/>
      <c r="BY21" s="248"/>
      <c r="BZ21" s="248"/>
      <c r="CA21" s="248"/>
      <c r="CB21" s="248"/>
      <c r="CC21" s="248"/>
      <c r="CD21" s="355"/>
      <c r="CE21" s="248"/>
      <c r="CF21" s="248"/>
      <c r="CG21" s="248"/>
      <c r="CH21" s="248"/>
      <c r="CI21" s="248"/>
      <c r="CJ21" s="248"/>
      <c r="CK21" s="248"/>
      <c r="CL21" s="248"/>
      <c r="CM21" s="248"/>
      <c r="CN21" s="248"/>
      <c r="CO21" s="248"/>
      <c r="CP21" s="355"/>
      <c r="CQ21" s="248"/>
      <c r="CR21" s="248"/>
      <c r="CS21" s="248"/>
      <c r="CT21" s="248"/>
      <c r="CU21" s="248"/>
      <c r="CV21" s="248"/>
      <c r="CW21" s="248"/>
      <c r="CX21" s="248"/>
      <c r="CY21" s="248"/>
      <c r="CZ21" s="248"/>
      <c r="DA21" s="248"/>
      <c r="DB21" s="355"/>
      <c r="DC21" s="248"/>
      <c r="DD21" s="249"/>
      <c r="DE21" s="246"/>
    </row>
    <row r="22" spans="1:109" ht="17.25" customHeight="1" x14ac:dyDescent="0.2">
      <c r="B22" s="250"/>
    </row>
    <row r="23" spans="1:109" ht="13.2" x14ac:dyDescent="0.2">
      <c r="B23" s="250"/>
    </row>
    <row r="24" spans="1:109" ht="13.2" x14ac:dyDescent="0.2">
      <c r="B24" s="250"/>
    </row>
    <row r="25" spans="1:109" ht="13.2" x14ac:dyDescent="0.2">
      <c r="B25" s="250"/>
    </row>
    <row r="26" spans="1:109" ht="13.2" x14ac:dyDescent="0.2">
      <c r="B26" s="250"/>
    </row>
    <row r="27" spans="1:109" ht="13.2" x14ac:dyDescent="0.2">
      <c r="B27" s="250"/>
    </row>
    <row r="28" spans="1:109" ht="13.2" x14ac:dyDescent="0.2">
      <c r="B28" s="250"/>
    </row>
    <row r="29" spans="1:109" ht="13.2" x14ac:dyDescent="0.2">
      <c r="B29" s="250"/>
    </row>
    <row r="30" spans="1:109" ht="13.2" x14ac:dyDescent="0.2">
      <c r="B30" s="250"/>
    </row>
    <row r="31" spans="1:109" ht="13.2" x14ac:dyDescent="0.2">
      <c r="B31" s="250"/>
    </row>
    <row r="32" spans="1:109" ht="13.2" x14ac:dyDescent="0.2">
      <c r="B32" s="250"/>
    </row>
    <row r="33" spans="2:109" ht="13.2" x14ac:dyDescent="0.2">
      <c r="B33" s="250"/>
    </row>
    <row r="34" spans="2:109" ht="13.2" x14ac:dyDescent="0.2">
      <c r="B34" s="250"/>
    </row>
    <row r="35" spans="2:109" ht="13.2" x14ac:dyDescent="0.2">
      <c r="B35" s="250"/>
    </row>
    <row r="36" spans="2:109" ht="13.2" x14ac:dyDescent="0.2">
      <c r="B36" s="250"/>
    </row>
    <row r="37" spans="2:109" ht="13.2" x14ac:dyDescent="0.2">
      <c r="B37" s="250"/>
    </row>
    <row r="38" spans="2:109" ht="13.2" x14ac:dyDescent="0.2">
      <c r="B38" s="250"/>
    </row>
    <row r="39" spans="2:109" ht="13.2" x14ac:dyDescent="0.2">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ht="13.2" x14ac:dyDescent="0.2">
      <c r="B40" s="356"/>
      <c r="DD40" s="356"/>
      <c r="DE40" s="246"/>
    </row>
    <row r="41" spans="2:109" ht="16.2" x14ac:dyDescent="0.2">
      <c r="B41" s="247" t="s">
        <v>585</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ht="13.2" x14ac:dyDescent="0.2">
      <c r="B42" s="250"/>
      <c r="G42" s="357"/>
      <c r="I42" s="358"/>
      <c r="J42" s="358"/>
      <c r="K42" s="358"/>
      <c r="AM42" s="357"/>
      <c r="AN42" s="357" t="s">
        <v>586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0"/>
      <c r="AN43" s="1228" t="s">
        <v>587</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0"/>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0"/>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0"/>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0"/>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0"/>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0"/>
      <c r="AN49" s="246" t="s">
        <v>588</v>
      </c>
    </row>
    <row r="50" spans="1:109" ht="13.2" x14ac:dyDescent="0.2">
      <c r="B50" s="250"/>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547</v>
      </c>
      <c r="BQ50" s="1241"/>
      <c r="BR50" s="1241"/>
      <c r="BS50" s="1241"/>
      <c r="BT50" s="1241"/>
      <c r="BU50" s="1241"/>
      <c r="BV50" s="1241"/>
      <c r="BW50" s="1241"/>
      <c r="BX50" s="1241" t="s">
        <v>548</v>
      </c>
      <c r="BY50" s="1241"/>
      <c r="BZ50" s="1241"/>
      <c r="CA50" s="1241"/>
      <c r="CB50" s="1241"/>
      <c r="CC50" s="1241"/>
      <c r="CD50" s="1241"/>
      <c r="CE50" s="1241"/>
      <c r="CF50" s="1241" t="s">
        <v>549</v>
      </c>
      <c r="CG50" s="1241"/>
      <c r="CH50" s="1241"/>
      <c r="CI50" s="1241"/>
      <c r="CJ50" s="1241"/>
      <c r="CK50" s="1241"/>
      <c r="CL50" s="1241"/>
      <c r="CM50" s="1241"/>
      <c r="CN50" s="1241" t="s">
        <v>550</v>
      </c>
      <c r="CO50" s="1241"/>
      <c r="CP50" s="1241"/>
      <c r="CQ50" s="1241"/>
      <c r="CR50" s="1241"/>
      <c r="CS50" s="1241"/>
      <c r="CT50" s="1241"/>
      <c r="CU50" s="1241"/>
      <c r="CV50" s="1241" t="s">
        <v>551</v>
      </c>
      <c r="CW50" s="1241"/>
      <c r="CX50" s="1241"/>
      <c r="CY50" s="1241"/>
      <c r="CZ50" s="1241"/>
      <c r="DA50" s="1241"/>
      <c r="DB50" s="1241"/>
      <c r="DC50" s="1241"/>
    </row>
    <row r="51" spans="1:109" ht="13.5" customHeight="1" x14ac:dyDescent="0.2">
      <c r="B51" s="250"/>
      <c r="G51" s="1247"/>
      <c r="H51" s="1247"/>
      <c r="I51" s="1245"/>
      <c r="J51" s="1245"/>
      <c r="K51" s="1243"/>
      <c r="L51" s="1243"/>
      <c r="M51" s="1243"/>
      <c r="N51" s="1243"/>
      <c r="AM51" s="359"/>
      <c r="AN51" s="1244" t="s">
        <v>589</v>
      </c>
      <c r="AO51" s="1244"/>
      <c r="AP51" s="1244"/>
      <c r="AQ51" s="1244"/>
      <c r="AR51" s="1244"/>
      <c r="AS51" s="1244"/>
      <c r="AT51" s="1244"/>
      <c r="AU51" s="1244"/>
      <c r="AV51" s="1244"/>
      <c r="AW51" s="1244"/>
      <c r="AX51" s="1244"/>
      <c r="AY51" s="1244"/>
      <c r="AZ51" s="1244"/>
      <c r="BA51" s="1244"/>
      <c r="BB51" s="1244" t="s">
        <v>590</v>
      </c>
      <c r="BC51" s="1244"/>
      <c r="BD51" s="1244"/>
      <c r="BE51" s="1244"/>
      <c r="BF51" s="1244"/>
      <c r="BG51" s="1244"/>
      <c r="BH51" s="1244"/>
      <c r="BI51" s="1244"/>
      <c r="BJ51" s="1244"/>
      <c r="BK51" s="1244"/>
      <c r="BL51" s="1244"/>
      <c r="BM51" s="1244"/>
      <c r="BN51" s="1244"/>
      <c r="BO51" s="1244"/>
      <c r="BP51" s="1242">
        <v>97.7</v>
      </c>
      <c r="BQ51" s="1242"/>
      <c r="BR51" s="1242"/>
      <c r="BS51" s="1242"/>
      <c r="BT51" s="1242"/>
      <c r="BU51" s="1242"/>
      <c r="BV51" s="1242"/>
      <c r="BW51" s="1242"/>
      <c r="BX51" s="1242">
        <v>105.1</v>
      </c>
      <c r="BY51" s="1242"/>
      <c r="BZ51" s="1242"/>
      <c r="CA51" s="1242"/>
      <c r="CB51" s="1242"/>
      <c r="CC51" s="1242"/>
      <c r="CD51" s="1242"/>
      <c r="CE51" s="1242"/>
      <c r="CF51" s="1242">
        <v>98.5</v>
      </c>
      <c r="CG51" s="1242"/>
      <c r="CH51" s="1242"/>
      <c r="CI51" s="1242"/>
      <c r="CJ51" s="1242"/>
      <c r="CK51" s="1242"/>
      <c r="CL51" s="1242"/>
      <c r="CM51" s="1242"/>
      <c r="CN51" s="1242">
        <v>86.6</v>
      </c>
      <c r="CO51" s="1242"/>
      <c r="CP51" s="1242"/>
      <c r="CQ51" s="1242"/>
      <c r="CR51" s="1242"/>
      <c r="CS51" s="1242"/>
      <c r="CT51" s="1242"/>
      <c r="CU51" s="1242"/>
      <c r="CV51" s="1242">
        <v>83</v>
      </c>
      <c r="CW51" s="1242"/>
      <c r="CX51" s="1242"/>
      <c r="CY51" s="1242"/>
      <c r="CZ51" s="1242"/>
      <c r="DA51" s="1242"/>
      <c r="DB51" s="1242"/>
      <c r="DC51" s="1242"/>
    </row>
    <row r="52" spans="1:109" ht="13.2" x14ac:dyDescent="0.2">
      <c r="B52" s="250"/>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0"/>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591</v>
      </c>
      <c r="BC53" s="1244"/>
      <c r="BD53" s="1244"/>
      <c r="BE53" s="1244"/>
      <c r="BF53" s="1244"/>
      <c r="BG53" s="1244"/>
      <c r="BH53" s="1244"/>
      <c r="BI53" s="1244"/>
      <c r="BJ53" s="1244"/>
      <c r="BK53" s="1244"/>
      <c r="BL53" s="1244"/>
      <c r="BM53" s="1244"/>
      <c r="BN53" s="1244"/>
      <c r="BO53" s="1244"/>
      <c r="BP53" s="1242">
        <v>57.4</v>
      </c>
      <c r="BQ53" s="1242"/>
      <c r="BR53" s="1242"/>
      <c r="BS53" s="1242"/>
      <c r="BT53" s="1242"/>
      <c r="BU53" s="1242"/>
      <c r="BV53" s="1242"/>
      <c r="BW53" s="1242"/>
      <c r="BX53" s="1242">
        <v>58.9</v>
      </c>
      <c r="BY53" s="1242"/>
      <c r="BZ53" s="1242"/>
      <c r="CA53" s="1242"/>
      <c r="CB53" s="1242"/>
      <c r="CC53" s="1242"/>
      <c r="CD53" s="1242"/>
      <c r="CE53" s="1242"/>
      <c r="CF53" s="1242">
        <v>60.3</v>
      </c>
      <c r="CG53" s="1242"/>
      <c r="CH53" s="1242"/>
      <c r="CI53" s="1242"/>
      <c r="CJ53" s="1242"/>
      <c r="CK53" s="1242"/>
      <c r="CL53" s="1242"/>
      <c r="CM53" s="1242"/>
      <c r="CN53" s="1242">
        <v>62.2</v>
      </c>
      <c r="CO53" s="1242"/>
      <c r="CP53" s="1242"/>
      <c r="CQ53" s="1242"/>
      <c r="CR53" s="1242"/>
      <c r="CS53" s="1242"/>
      <c r="CT53" s="1242"/>
      <c r="CU53" s="1242"/>
      <c r="CV53" s="1242">
        <v>62.9</v>
      </c>
      <c r="CW53" s="1242"/>
      <c r="CX53" s="1242"/>
      <c r="CY53" s="1242"/>
      <c r="CZ53" s="1242"/>
      <c r="DA53" s="1242"/>
      <c r="DB53" s="1242"/>
      <c r="DC53" s="1242"/>
    </row>
    <row r="54" spans="1:109" ht="13.2" x14ac:dyDescent="0.2">
      <c r="A54" s="358"/>
      <c r="B54" s="250"/>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0"/>
      <c r="G55" s="1237"/>
      <c r="H55" s="1237"/>
      <c r="I55" s="1237"/>
      <c r="J55" s="1237"/>
      <c r="K55" s="1243"/>
      <c r="L55" s="1243"/>
      <c r="M55" s="1243"/>
      <c r="N55" s="1243"/>
      <c r="AN55" s="1241" t="s">
        <v>592</v>
      </c>
      <c r="AO55" s="1241"/>
      <c r="AP55" s="1241"/>
      <c r="AQ55" s="1241"/>
      <c r="AR55" s="1241"/>
      <c r="AS55" s="1241"/>
      <c r="AT55" s="1241"/>
      <c r="AU55" s="1241"/>
      <c r="AV55" s="1241"/>
      <c r="AW55" s="1241"/>
      <c r="AX55" s="1241"/>
      <c r="AY55" s="1241"/>
      <c r="AZ55" s="1241"/>
      <c r="BA55" s="1241"/>
      <c r="BB55" s="1244" t="s">
        <v>590</v>
      </c>
      <c r="BC55" s="1244"/>
      <c r="BD55" s="1244"/>
      <c r="BE55" s="1244"/>
      <c r="BF55" s="1244"/>
      <c r="BG55" s="1244"/>
      <c r="BH55" s="1244"/>
      <c r="BI55" s="1244"/>
      <c r="BJ55" s="1244"/>
      <c r="BK55" s="1244"/>
      <c r="BL55" s="1244"/>
      <c r="BM55" s="1244"/>
      <c r="BN55" s="1244"/>
      <c r="BO55" s="1244"/>
      <c r="BP55" s="1242">
        <v>48</v>
      </c>
      <c r="BQ55" s="1242"/>
      <c r="BR55" s="1242"/>
      <c r="BS55" s="1242"/>
      <c r="BT55" s="1242"/>
      <c r="BU55" s="1242"/>
      <c r="BV55" s="1242"/>
      <c r="BW55" s="1242"/>
      <c r="BX55" s="1242">
        <v>49.1</v>
      </c>
      <c r="BY55" s="1242"/>
      <c r="BZ55" s="1242"/>
      <c r="CA55" s="1242"/>
      <c r="CB55" s="1242"/>
      <c r="CC55" s="1242"/>
      <c r="CD55" s="1242"/>
      <c r="CE55" s="1242"/>
      <c r="CF55" s="1242">
        <v>41.5</v>
      </c>
      <c r="CG55" s="1242"/>
      <c r="CH55" s="1242"/>
      <c r="CI55" s="1242"/>
      <c r="CJ55" s="1242"/>
      <c r="CK55" s="1242"/>
      <c r="CL55" s="1242"/>
      <c r="CM55" s="1242"/>
      <c r="CN55" s="1242">
        <v>25.2</v>
      </c>
      <c r="CO55" s="1242"/>
      <c r="CP55" s="1242"/>
      <c r="CQ55" s="1242"/>
      <c r="CR55" s="1242"/>
      <c r="CS55" s="1242"/>
      <c r="CT55" s="1242"/>
      <c r="CU55" s="1242"/>
      <c r="CV55" s="1242">
        <v>15.7</v>
      </c>
      <c r="CW55" s="1242"/>
      <c r="CX55" s="1242"/>
      <c r="CY55" s="1242"/>
      <c r="CZ55" s="1242"/>
      <c r="DA55" s="1242"/>
      <c r="DB55" s="1242"/>
      <c r="DC55" s="1242"/>
    </row>
    <row r="56" spans="1:109" ht="13.2" x14ac:dyDescent="0.2">
      <c r="A56" s="358"/>
      <c r="B56" s="250"/>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46"/>
      <c r="AN57" s="1241"/>
      <c r="AO57" s="1241"/>
      <c r="AP57" s="1241"/>
      <c r="AQ57" s="1241"/>
      <c r="AR57" s="1241"/>
      <c r="AS57" s="1241"/>
      <c r="AT57" s="1241"/>
      <c r="AU57" s="1241"/>
      <c r="AV57" s="1241"/>
      <c r="AW57" s="1241"/>
      <c r="AX57" s="1241"/>
      <c r="AY57" s="1241"/>
      <c r="AZ57" s="1241"/>
      <c r="BA57" s="1241"/>
      <c r="BB57" s="1244" t="s">
        <v>591</v>
      </c>
      <c r="BC57" s="1244"/>
      <c r="BD57" s="1244"/>
      <c r="BE57" s="1244"/>
      <c r="BF57" s="1244"/>
      <c r="BG57" s="1244"/>
      <c r="BH57" s="1244"/>
      <c r="BI57" s="1244"/>
      <c r="BJ57" s="1244"/>
      <c r="BK57" s="1244"/>
      <c r="BL57" s="1244"/>
      <c r="BM57" s="1244"/>
      <c r="BN57" s="1244"/>
      <c r="BO57" s="1244"/>
      <c r="BP57" s="1242">
        <v>60.8</v>
      </c>
      <c r="BQ57" s="1242"/>
      <c r="BR57" s="1242"/>
      <c r="BS57" s="1242"/>
      <c r="BT57" s="1242"/>
      <c r="BU57" s="1242"/>
      <c r="BV57" s="1242"/>
      <c r="BW57" s="1242"/>
      <c r="BX57" s="1242">
        <v>61</v>
      </c>
      <c r="BY57" s="1242"/>
      <c r="BZ57" s="1242"/>
      <c r="CA57" s="1242"/>
      <c r="CB57" s="1242"/>
      <c r="CC57" s="1242"/>
      <c r="CD57" s="1242"/>
      <c r="CE57" s="1242"/>
      <c r="CF57" s="1242">
        <v>61.7</v>
      </c>
      <c r="CG57" s="1242"/>
      <c r="CH57" s="1242"/>
      <c r="CI57" s="1242"/>
      <c r="CJ57" s="1242"/>
      <c r="CK57" s="1242"/>
      <c r="CL57" s="1242"/>
      <c r="CM57" s="1242"/>
      <c r="CN57" s="1242">
        <v>62.5</v>
      </c>
      <c r="CO57" s="1242"/>
      <c r="CP57" s="1242"/>
      <c r="CQ57" s="1242"/>
      <c r="CR57" s="1242"/>
      <c r="CS57" s="1242"/>
      <c r="CT57" s="1242"/>
      <c r="CU57" s="1242"/>
      <c r="CV57" s="1242">
        <v>65</v>
      </c>
      <c r="CW57" s="1242"/>
      <c r="CX57" s="1242"/>
      <c r="CY57" s="1242"/>
      <c r="CZ57" s="1242"/>
      <c r="DA57" s="1242"/>
      <c r="DB57" s="1242"/>
      <c r="DC57" s="1242"/>
      <c r="DD57" s="363"/>
      <c r="DE57" s="362"/>
    </row>
    <row r="58" spans="1:109" s="358" customFormat="1" ht="13.2" x14ac:dyDescent="0.2">
      <c r="A58" s="246"/>
      <c r="B58" s="362"/>
      <c r="G58" s="1237"/>
      <c r="H58" s="1237"/>
      <c r="I58" s="1246"/>
      <c r="J58" s="1246"/>
      <c r="K58" s="1243"/>
      <c r="L58" s="1243"/>
      <c r="M58" s="1243"/>
      <c r="N58" s="1243"/>
      <c r="AM58" s="246"/>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46"/>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46"/>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46"/>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46"/>
    </row>
    <row r="63" spans="1:109" ht="16.2" x14ac:dyDescent="0.2">
      <c r="B63" s="303" t="s">
        <v>593</v>
      </c>
    </row>
    <row r="64" spans="1:109" ht="13.2" x14ac:dyDescent="0.2">
      <c r="B64" s="250"/>
      <c r="G64" s="357"/>
      <c r="I64" s="369"/>
      <c r="J64" s="369"/>
      <c r="K64" s="369"/>
      <c r="L64" s="369"/>
      <c r="M64" s="369"/>
      <c r="N64" s="370"/>
      <c r="AM64" s="357"/>
      <c r="AN64" s="357" t="s">
        <v>586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0"/>
      <c r="AN65" s="1248" t="s">
        <v>594</v>
      </c>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c r="CB65" s="1249"/>
      <c r="CC65" s="1249"/>
      <c r="CD65" s="1249"/>
      <c r="CE65" s="1249"/>
      <c r="CF65" s="1249"/>
      <c r="CG65" s="1249"/>
      <c r="CH65" s="1249"/>
      <c r="CI65" s="1249"/>
      <c r="CJ65" s="1249"/>
      <c r="CK65" s="1249"/>
      <c r="CL65" s="1249"/>
      <c r="CM65" s="1249"/>
      <c r="CN65" s="1249"/>
      <c r="CO65" s="1249"/>
      <c r="CP65" s="1249"/>
      <c r="CQ65" s="1249"/>
      <c r="CR65" s="1249"/>
      <c r="CS65" s="1249"/>
      <c r="CT65" s="1249"/>
      <c r="CU65" s="1249"/>
      <c r="CV65" s="1249"/>
      <c r="CW65" s="1249"/>
      <c r="CX65" s="1249"/>
      <c r="CY65" s="1249"/>
      <c r="CZ65" s="1249"/>
      <c r="DA65" s="1249"/>
      <c r="DB65" s="1249"/>
      <c r="DC65" s="1250"/>
    </row>
    <row r="66" spans="2:107" ht="13.2" x14ac:dyDescent="0.2">
      <c r="B66" s="250"/>
      <c r="AN66" s="1251"/>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c r="CB66" s="1252"/>
      <c r="CC66" s="1252"/>
      <c r="CD66" s="1252"/>
      <c r="CE66" s="1252"/>
      <c r="CF66" s="1252"/>
      <c r="CG66" s="1252"/>
      <c r="CH66" s="1252"/>
      <c r="CI66" s="1252"/>
      <c r="CJ66" s="1252"/>
      <c r="CK66" s="1252"/>
      <c r="CL66" s="1252"/>
      <c r="CM66" s="1252"/>
      <c r="CN66" s="1252"/>
      <c r="CO66" s="1252"/>
      <c r="CP66" s="1252"/>
      <c r="CQ66" s="1252"/>
      <c r="CR66" s="1252"/>
      <c r="CS66" s="1252"/>
      <c r="CT66" s="1252"/>
      <c r="CU66" s="1252"/>
      <c r="CV66" s="1252"/>
      <c r="CW66" s="1252"/>
      <c r="CX66" s="1252"/>
      <c r="CY66" s="1252"/>
      <c r="CZ66" s="1252"/>
      <c r="DA66" s="1252"/>
      <c r="DB66" s="1252"/>
      <c r="DC66" s="1253"/>
    </row>
    <row r="67" spans="2:107" ht="13.2" x14ac:dyDescent="0.2">
      <c r="B67" s="250"/>
      <c r="AN67" s="1251"/>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c r="CB67" s="1252"/>
      <c r="CC67" s="1252"/>
      <c r="CD67" s="1252"/>
      <c r="CE67" s="1252"/>
      <c r="CF67" s="1252"/>
      <c r="CG67" s="1252"/>
      <c r="CH67" s="1252"/>
      <c r="CI67" s="1252"/>
      <c r="CJ67" s="1252"/>
      <c r="CK67" s="1252"/>
      <c r="CL67" s="1252"/>
      <c r="CM67" s="1252"/>
      <c r="CN67" s="1252"/>
      <c r="CO67" s="1252"/>
      <c r="CP67" s="1252"/>
      <c r="CQ67" s="1252"/>
      <c r="CR67" s="1252"/>
      <c r="CS67" s="1252"/>
      <c r="CT67" s="1252"/>
      <c r="CU67" s="1252"/>
      <c r="CV67" s="1252"/>
      <c r="CW67" s="1252"/>
      <c r="CX67" s="1252"/>
      <c r="CY67" s="1252"/>
      <c r="CZ67" s="1252"/>
      <c r="DA67" s="1252"/>
      <c r="DB67" s="1252"/>
      <c r="DC67" s="1253"/>
    </row>
    <row r="68" spans="2:107" ht="13.2" x14ac:dyDescent="0.2">
      <c r="B68" s="250"/>
      <c r="AN68" s="1251"/>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c r="CB68" s="1252"/>
      <c r="CC68" s="1252"/>
      <c r="CD68" s="1252"/>
      <c r="CE68" s="1252"/>
      <c r="CF68" s="1252"/>
      <c r="CG68" s="1252"/>
      <c r="CH68" s="1252"/>
      <c r="CI68" s="1252"/>
      <c r="CJ68" s="1252"/>
      <c r="CK68" s="1252"/>
      <c r="CL68" s="1252"/>
      <c r="CM68" s="1252"/>
      <c r="CN68" s="1252"/>
      <c r="CO68" s="1252"/>
      <c r="CP68" s="1252"/>
      <c r="CQ68" s="1252"/>
      <c r="CR68" s="1252"/>
      <c r="CS68" s="1252"/>
      <c r="CT68" s="1252"/>
      <c r="CU68" s="1252"/>
      <c r="CV68" s="1252"/>
      <c r="CW68" s="1252"/>
      <c r="CX68" s="1252"/>
      <c r="CY68" s="1252"/>
      <c r="CZ68" s="1252"/>
      <c r="DA68" s="1252"/>
      <c r="DB68" s="1252"/>
      <c r="DC68" s="1253"/>
    </row>
    <row r="69" spans="2:107" ht="13.2" x14ac:dyDescent="0.2">
      <c r="B69" s="250"/>
      <c r="AN69" s="1254"/>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6"/>
    </row>
    <row r="70" spans="2:107" ht="13.2" x14ac:dyDescent="0.2">
      <c r="B70" s="250"/>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0"/>
      <c r="G71" s="374"/>
      <c r="I71" s="375"/>
      <c r="J71" s="372"/>
      <c r="K71" s="372"/>
      <c r="L71" s="373"/>
      <c r="M71" s="372"/>
      <c r="N71" s="373"/>
      <c r="AM71" s="374"/>
      <c r="AN71" s="246" t="s">
        <v>588</v>
      </c>
    </row>
    <row r="72" spans="2:107" ht="13.2" x14ac:dyDescent="0.2">
      <c r="B72" s="250"/>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547</v>
      </c>
      <c r="BQ72" s="1241"/>
      <c r="BR72" s="1241"/>
      <c r="BS72" s="1241"/>
      <c r="BT72" s="1241"/>
      <c r="BU72" s="1241"/>
      <c r="BV72" s="1241"/>
      <c r="BW72" s="1241"/>
      <c r="BX72" s="1241" t="s">
        <v>548</v>
      </c>
      <c r="BY72" s="1241"/>
      <c r="BZ72" s="1241"/>
      <c r="CA72" s="1241"/>
      <c r="CB72" s="1241"/>
      <c r="CC72" s="1241"/>
      <c r="CD72" s="1241"/>
      <c r="CE72" s="1241"/>
      <c r="CF72" s="1241" t="s">
        <v>549</v>
      </c>
      <c r="CG72" s="1241"/>
      <c r="CH72" s="1241"/>
      <c r="CI72" s="1241"/>
      <c r="CJ72" s="1241"/>
      <c r="CK72" s="1241"/>
      <c r="CL72" s="1241"/>
      <c r="CM72" s="1241"/>
      <c r="CN72" s="1241" t="s">
        <v>550</v>
      </c>
      <c r="CO72" s="1241"/>
      <c r="CP72" s="1241"/>
      <c r="CQ72" s="1241"/>
      <c r="CR72" s="1241"/>
      <c r="CS72" s="1241"/>
      <c r="CT72" s="1241"/>
      <c r="CU72" s="1241"/>
      <c r="CV72" s="1241" t="s">
        <v>551</v>
      </c>
      <c r="CW72" s="1241"/>
      <c r="CX72" s="1241"/>
      <c r="CY72" s="1241"/>
      <c r="CZ72" s="1241"/>
      <c r="DA72" s="1241"/>
      <c r="DB72" s="1241"/>
      <c r="DC72" s="1241"/>
    </row>
    <row r="73" spans="2:107" ht="13.2" x14ac:dyDescent="0.2">
      <c r="B73" s="250"/>
      <c r="G73" s="1247"/>
      <c r="H73" s="1247"/>
      <c r="I73" s="1247"/>
      <c r="J73" s="1247"/>
      <c r="K73" s="1257"/>
      <c r="L73" s="1257"/>
      <c r="M73" s="1257"/>
      <c r="N73" s="1257"/>
      <c r="AM73" s="359"/>
      <c r="AN73" s="1244" t="s">
        <v>589</v>
      </c>
      <c r="AO73" s="1244"/>
      <c r="AP73" s="1244"/>
      <c r="AQ73" s="1244"/>
      <c r="AR73" s="1244"/>
      <c r="AS73" s="1244"/>
      <c r="AT73" s="1244"/>
      <c r="AU73" s="1244"/>
      <c r="AV73" s="1244"/>
      <c r="AW73" s="1244"/>
      <c r="AX73" s="1244"/>
      <c r="AY73" s="1244"/>
      <c r="AZ73" s="1244"/>
      <c r="BA73" s="1244"/>
      <c r="BB73" s="1244" t="s">
        <v>590</v>
      </c>
      <c r="BC73" s="1244"/>
      <c r="BD73" s="1244"/>
      <c r="BE73" s="1244"/>
      <c r="BF73" s="1244"/>
      <c r="BG73" s="1244"/>
      <c r="BH73" s="1244"/>
      <c r="BI73" s="1244"/>
      <c r="BJ73" s="1244"/>
      <c r="BK73" s="1244"/>
      <c r="BL73" s="1244"/>
      <c r="BM73" s="1244"/>
      <c r="BN73" s="1244"/>
      <c r="BO73" s="1244"/>
      <c r="BP73" s="1242">
        <v>97.7</v>
      </c>
      <c r="BQ73" s="1242"/>
      <c r="BR73" s="1242"/>
      <c r="BS73" s="1242"/>
      <c r="BT73" s="1242"/>
      <c r="BU73" s="1242"/>
      <c r="BV73" s="1242"/>
      <c r="BW73" s="1242"/>
      <c r="BX73" s="1242">
        <v>105.1</v>
      </c>
      <c r="BY73" s="1242"/>
      <c r="BZ73" s="1242"/>
      <c r="CA73" s="1242"/>
      <c r="CB73" s="1242"/>
      <c r="CC73" s="1242"/>
      <c r="CD73" s="1242"/>
      <c r="CE73" s="1242"/>
      <c r="CF73" s="1242">
        <v>98.5</v>
      </c>
      <c r="CG73" s="1242"/>
      <c r="CH73" s="1242"/>
      <c r="CI73" s="1242"/>
      <c r="CJ73" s="1242"/>
      <c r="CK73" s="1242"/>
      <c r="CL73" s="1242"/>
      <c r="CM73" s="1242"/>
      <c r="CN73" s="1242">
        <v>86.6</v>
      </c>
      <c r="CO73" s="1242"/>
      <c r="CP73" s="1242"/>
      <c r="CQ73" s="1242"/>
      <c r="CR73" s="1242"/>
      <c r="CS73" s="1242"/>
      <c r="CT73" s="1242"/>
      <c r="CU73" s="1242"/>
      <c r="CV73" s="1242">
        <v>83</v>
      </c>
      <c r="CW73" s="1242"/>
      <c r="CX73" s="1242"/>
      <c r="CY73" s="1242"/>
      <c r="CZ73" s="1242"/>
      <c r="DA73" s="1242"/>
      <c r="DB73" s="1242"/>
      <c r="DC73" s="1242"/>
    </row>
    <row r="74" spans="2:107" ht="13.2" x14ac:dyDescent="0.2">
      <c r="B74" s="250"/>
      <c r="G74" s="1247"/>
      <c r="H74" s="1247"/>
      <c r="I74" s="1247"/>
      <c r="J74" s="1247"/>
      <c r="K74" s="1257"/>
      <c r="L74" s="1257"/>
      <c r="M74" s="1257"/>
      <c r="N74" s="1257"/>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0"/>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595</v>
      </c>
      <c r="BC75" s="1244"/>
      <c r="BD75" s="1244"/>
      <c r="BE75" s="1244"/>
      <c r="BF75" s="1244"/>
      <c r="BG75" s="1244"/>
      <c r="BH75" s="1244"/>
      <c r="BI75" s="1244"/>
      <c r="BJ75" s="1244"/>
      <c r="BK75" s="1244"/>
      <c r="BL75" s="1244"/>
      <c r="BM75" s="1244"/>
      <c r="BN75" s="1244"/>
      <c r="BO75" s="1244"/>
      <c r="BP75" s="1242">
        <v>11.4</v>
      </c>
      <c r="BQ75" s="1242"/>
      <c r="BR75" s="1242"/>
      <c r="BS75" s="1242"/>
      <c r="BT75" s="1242"/>
      <c r="BU75" s="1242"/>
      <c r="BV75" s="1242"/>
      <c r="BW75" s="1242"/>
      <c r="BX75" s="1242">
        <v>11</v>
      </c>
      <c r="BY75" s="1242"/>
      <c r="BZ75" s="1242"/>
      <c r="CA75" s="1242"/>
      <c r="CB75" s="1242"/>
      <c r="CC75" s="1242"/>
      <c r="CD75" s="1242"/>
      <c r="CE75" s="1242"/>
      <c r="CF75" s="1242">
        <v>10.3</v>
      </c>
      <c r="CG75" s="1242"/>
      <c r="CH75" s="1242"/>
      <c r="CI75" s="1242"/>
      <c r="CJ75" s="1242"/>
      <c r="CK75" s="1242"/>
      <c r="CL75" s="1242"/>
      <c r="CM75" s="1242"/>
      <c r="CN75" s="1242">
        <v>9.4</v>
      </c>
      <c r="CO75" s="1242"/>
      <c r="CP75" s="1242"/>
      <c r="CQ75" s="1242"/>
      <c r="CR75" s="1242"/>
      <c r="CS75" s="1242"/>
      <c r="CT75" s="1242"/>
      <c r="CU75" s="1242"/>
      <c r="CV75" s="1242">
        <v>9.8000000000000007</v>
      </c>
      <c r="CW75" s="1242"/>
      <c r="CX75" s="1242"/>
      <c r="CY75" s="1242"/>
      <c r="CZ75" s="1242"/>
      <c r="DA75" s="1242"/>
      <c r="DB75" s="1242"/>
      <c r="DC75" s="1242"/>
    </row>
    <row r="76" spans="2:107" ht="13.2" x14ac:dyDescent="0.2">
      <c r="B76" s="250"/>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0"/>
      <c r="G77" s="1237"/>
      <c r="H77" s="1237"/>
      <c r="I77" s="1237"/>
      <c r="J77" s="1237"/>
      <c r="K77" s="1257"/>
      <c r="L77" s="1257"/>
      <c r="M77" s="1257"/>
      <c r="N77" s="1257"/>
      <c r="AN77" s="1241" t="s">
        <v>592</v>
      </c>
      <c r="AO77" s="1241"/>
      <c r="AP77" s="1241"/>
      <c r="AQ77" s="1241"/>
      <c r="AR77" s="1241"/>
      <c r="AS77" s="1241"/>
      <c r="AT77" s="1241"/>
      <c r="AU77" s="1241"/>
      <c r="AV77" s="1241"/>
      <c r="AW77" s="1241"/>
      <c r="AX77" s="1241"/>
      <c r="AY77" s="1241"/>
      <c r="AZ77" s="1241"/>
      <c r="BA77" s="1241"/>
      <c r="BB77" s="1244" t="s">
        <v>590</v>
      </c>
      <c r="BC77" s="1244"/>
      <c r="BD77" s="1244"/>
      <c r="BE77" s="1244"/>
      <c r="BF77" s="1244"/>
      <c r="BG77" s="1244"/>
      <c r="BH77" s="1244"/>
      <c r="BI77" s="1244"/>
      <c r="BJ77" s="1244"/>
      <c r="BK77" s="1244"/>
      <c r="BL77" s="1244"/>
      <c r="BM77" s="1244"/>
      <c r="BN77" s="1244"/>
      <c r="BO77" s="1244"/>
      <c r="BP77" s="1242">
        <v>48</v>
      </c>
      <c r="BQ77" s="1242"/>
      <c r="BR77" s="1242"/>
      <c r="BS77" s="1242"/>
      <c r="BT77" s="1242"/>
      <c r="BU77" s="1242"/>
      <c r="BV77" s="1242"/>
      <c r="BW77" s="1242"/>
      <c r="BX77" s="1242">
        <v>49.1</v>
      </c>
      <c r="BY77" s="1242"/>
      <c r="BZ77" s="1242"/>
      <c r="CA77" s="1242"/>
      <c r="CB77" s="1242"/>
      <c r="CC77" s="1242"/>
      <c r="CD77" s="1242"/>
      <c r="CE77" s="1242"/>
      <c r="CF77" s="1242">
        <v>41.5</v>
      </c>
      <c r="CG77" s="1242"/>
      <c r="CH77" s="1242"/>
      <c r="CI77" s="1242"/>
      <c r="CJ77" s="1242"/>
      <c r="CK77" s="1242"/>
      <c r="CL77" s="1242"/>
      <c r="CM77" s="1242"/>
      <c r="CN77" s="1242">
        <v>25.2</v>
      </c>
      <c r="CO77" s="1242"/>
      <c r="CP77" s="1242"/>
      <c r="CQ77" s="1242"/>
      <c r="CR77" s="1242"/>
      <c r="CS77" s="1242"/>
      <c r="CT77" s="1242"/>
      <c r="CU77" s="1242"/>
      <c r="CV77" s="1242">
        <v>15.7</v>
      </c>
      <c r="CW77" s="1242"/>
      <c r="CX77" s="1242"/>
      <c r="CY77" s="1242"/>
      <c r="CZ77" s="1242"/>
      <c r="DA77" s="1242"/>
      <c r="DB77" s="1242"/>
      <c r="DC77" s="1242"/>
    </row>
    <row r="78" spans="2:107" ht="13.2" x14ac:dyDescent="0.2">
      <c r="B78" s="250"/>
      <c r="G78" s="1237"/>
      <c r="H78" s="1237"/>
      <c r="I78" s="1237"/>
      <c r="J78" s="1237"/>
      <c r="K78" s="1257"/>
      <c r="L78" s="1257"/>
      <c r="M78" s="1257"/>
      <c r="N78" s="1257"/>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0"/>
      <c r="G79" s="1237"/>
      <c r="H79" s="1237"/>
      <c r="I79" s="1246"/>
      <c r="J79" s="1246"/>
      <c r="K79" s="1258"/>
      <c r="L79" s="1258"/>
      <c r="M79" s="1258"/>
      <c r="N79" s="1258"/>
      <c r="AN79" s="1241"/>
      <c r="AO79" s="1241"/>
      <c r="AP79" s="1241"/>
      <c r="AQ79" s="1241"/>
      <c r="AR79" s="1241"/>
      <c r="AS79" s="1241"/>
      <c r="AT79" s="1241"/>
      <c r="AU79" s="1241"/>
      <c r="AV79" s="1241"/>
      <c r="AW79" s="1241"/>
      <c r="AX79" s="1241"/>
      <c r="AY79" s="1241"/>
      <c r="AZ79" s="1241"/>
      <c r="BA79" s="1241"/>
      <c r="BB79" s="1244" t="s">
        <v>595</v>
      </c>
      <c r="BC79" s="1244"/>
      <c r="BD79" s="1244"/>
      <c r="BE79" s="1244"/>
      <c r="BF79" s="1244"/>
      <c r="BG79" s="1244"/>
      <c r="BH79" s="1244"/>
      <c r="BI79" s="1244"/>
      <c r="BJ79" s="1244"/>
      <c r="BK79" s="1244"/>
      <c r="BL79" s="1244"/>
      <c r="BM79" s="1244"/>
      <c r="BN79" s="1244"/>
      <c r="BO79" s="1244"/>
      <c r="BP79" s="1242">
        <v>9.6</v>
      </c>
      <c r="BQ79" s="1242"/>
      <c r="BR79" s="1242"/>
      <c r="BS79" s="1242"/>
      <c r="BT79" s="1242"/>
      <c r="BU79" s="1242"/>
      <c r="BV79" s="1242"/>
      <c r="BW79" s="1242"/>
      <c r="BX79" s="1242">
        <v>9.5</v>
      </c>
      <c r="BY79" s="1242"/>
      <c r="BZ79" s="1242"/>
      <c r="CA79" s="1242"/>
      <c r="CB79" s="1242"/>
      <c r="CC79" s="1242"/>
      <c r="CD79" s="1242"/>
      <c r="CE79" s="1242"/>
      <c r="CF79" s="1242">
        <v>9.1999999999999993</v>
      </c>
      <c r="CG79" s="1242"/>
      <c r="CH79" s="1242"/>
      <c r="CI79" s="1242"/>
      <c r="CJ79" s="1242"/>
      <c r="CK79" s="1242"/>
      <c r="CL79" s="1242"/>
      <c r="CM79" s="1242"/>
      <c r="CN79" s="1242">
        <v>8.9</v>
      </c>
      <c r="CO79" s="1242"/>
      <c r="CP79" s="1242"/>
      <c r="CQ79" s="1242"/>
      <c r="CR79" s="1242"/>
      <c r="CS79" s="1242"/>
      <c r="CT79" s="1242"/>
      <c r="CU79" s="1242"/>
      <c r="CV79" s="1242">
        <v>8.9</v>
      </c>
      <c r="CW79" s="1242"/>
      <c r="CX79" s="1242"/>
      <c r="CY79" s="1242"/>
      <c r="CZ79" s="1242"/>
      <c r="DA79" s="1242"/>
      <c r="DB79" s="1242"/>
      <c r="DC79" s="1242"/>
    </row>
    <row r="80" spans="2:107" ht="13.2" x14ac:dyDescent="0.2">
      <c r="B80" s="250"/>
      <c r="G80" s="1237"/>
      <c r="H80" s="1237"/>
      <c r="I80" s="1246"/>
      <c r="J80" s="1246"/>
      <c r="K80" s="1258"/>
      <c r="L80" s="1258"/>
      <c r="M80" s="1258"/>
      <c r="N80" s="1258"/>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0"/>
    </row>
    <row r="82" spans="2:109" ht="16.2" x14ac:dyDescent="0.2">
      <c r="B82" s="250"/>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ht="13.2" x14ac:dyDescent="0.2">
      <c r="DD84" s="246"/>
      <c r="DE84" s="246"/>
    </row>
    <row r="85" spans="2:109" ht="13.2" x14ac:dyDescent="0.2">
      <c r="DD85" s="246"/>
      <c r="DE85" s="246"/>
    </row>
  </sheetData>
  <sheetProtection algorithmName="SHA-512" hashValue="8xtrjq7jN6Px5ZnkTaZ3TkjmumG3RisCROvOrrGkuwDnhINhtr7mTj+4j6IDgnXqZ1gisKd+oprsyZc01cP0+g==" saltValue="FF51XTqK+zAJ351JH9f7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DA28D-D1AE-478A-AD26-FD4BB4C7B4D2}">
  <sheetPr codeName="Sheet11">
    <pageSetUpPr fitToPage="1"/>
  </sheetPr>
  <dimension ref="A1:DR125"/>
  <sheetViews>
    <sheetView showGridLines="0" topLeftCell="A85" zoomScale="90" zoomScaleNormal="90" zoomScaleSheetLayoutView="70" workbookViewId="0">
      <selection activeCell="AE97" sqref="AE97"/>
    </sheetView>
  </sheetViews>
  <sheetFormatPr defaultColWidth="0" defaultRowHeight="13.5" customHeight="1" zeroHeight="1" x14ac:dyDescent="0.2"/>
  <cols>
    <col min="1" max="34" width="2.44140625" style="245" customWidth="1"/>
    <col min="35" max="122" width="2.44140625" style="244" customWidth="1"/>
    <col min="123" max="16384" width="2.44140625" style="244" hidden="1"/>
  </cols>
  <sheetData>
    <row r="1" spans="1:34"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ht="13.2" x14ac:dyDescent="0.2">
      <c r="S2" s="244"/>
      <c r="AH2" s="244"/>
    </row>
    <row r="3" spans="1:34"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ht="13.2" x14ac:dyDescent="0.2"/>
    <row r="5" spans="1:34" ht="13.2" x14ac:dyDescent="0.2"/>
    <row r="6" spans="1:34" ht="13.2" x14ac:dyDescent="0.2"/>
    <row r="7" spans="1:34" ht="13.2" x14ac:dyDescent="0.2"/>
    <row r="8" spans="1:34" ht="13.2" x14ac:dyDescent="0.2"/>
    <row r="9" spans="1:34" ht="13.2" x14ac:dyDescent="0.2">
      <c r="AH9" s="244"/>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4"/>
    </row>
    <row r="18" spans="12:34" ht="13.2" x14ac:dyDescent="0.2"/>
    <row r="19" spans="12:34" ht="13.2" x14ac:dyDescent="0.2"/>
    <row r="20" spans="12:34" ht="13.2" x14ac:dyDescent="0.2">
      <c r="AH20" s="244"/>
    </row>
    <row r="21" spans="12:34" ht="13.2" x14ac:dyDescent="0.2">
      <c r="AH21" s="244"/>
    </row>
    <row r="22" spans="12:34" ht="13.2" x14ac:dyDescent="0.2"/>
    <row r="23" spans="12:34" ht="13.2" x14ac:dyDescent="0.2"/>
    <row r="24" spans="12:34" ht="13.2" x14ac:dyDescent="0.2">
      <c r="Q24" s="244"/>
    </row>
    <row r="25" spans="12:34" ht="13.2" x14ac:dyDescent="0.2"/>
    <row r="26" spans="12:34" ht="13.2" x14ac:dyDescent="0.2"/>
    <row r="27" spans="12:34" ht="13.2" x14ac:dyDescent="0.2"/>
    <row r="28" spans="12:34" ht="13.2" x14ac:dyDescent="0.2">
      <c r="O28" s="244"/>
      <c r="T28" s="244"/>
      <c r="AH28" s="244"/>
    </row>
    <row r="29" spans="12:34" ht="13.2" x14ac:dyDescent="0.2"/>
    <row r="30" spans="12:34" ht="13.2" x14ac:dyDescent="0.2"/>
    <row r="31" spans="12:34" ht="13.2" x14ac:dyDescent="0.2">
      <c r="Q31" s="244"/>
    </row>
    <row r="32" spans="12:34" ht="13.2" x14ac:dyDescent="0.2">
      <c r="L32" s="244"/>
    </row>
    <row r="33" spans="2:34" ht="13.2" x14ac:dyDescent="0.2">
      <c r="C33" s="244"/>
      <c r="E33" s="244"/>
      <c r="G33" s="244"/>
      <c r="I33" s="244"/>
      <c r="X33" s="244"/>
    </row>
    <row r="34" spans="2:34" ht="13.2" x14ac:dyDescent="0.2">
      <c r="B34" s="244"/>
      <c r="P34" s="244"/>
      <c r="R34" s="244"/>
      <c r="T34" s="244"/>
    </row>
    <row r="35" spans="2:34" ht="13.2" x14ac:dyDescent="0.2">
      <c r="D35" s="244"/>
      <c r="W35" s="244"/>
      <c r="AC35" s="244"/>
      <c r="AD35" s="244"/>
      <c r="AE35" s="244"/>
      <c r="AF35" s="244"/>
      <c r="AG35" s="244"/>
      <c r="AH35" s="244"/>
    </row>
    <row r="36" spans="2:34" ht="13.2" x14ac:dyDescent="0.2">
      <c r="H36" s="244"/>
      <c r="J36" s="244"/>
      <c r="K36" s="244"/>
      <c r="M36" s="244"/>
      <c r="Y36" s="244"/>
      <c r="Z36" s="244"/>
      <c r="AA36" s="244"/>
      <c r="AB36" s="244"/>
      <c r="AC36" s="244"/>
      <c r="AD36" s="244"/>
      <c r="AE36" s="244"/>
      <c r="AF36" s="244"/>
      <c r="AG36" s="244"/>
      <c r="AH36" s="244"/>
    </row>
    <row r="37" spans="2:34" ht="13.2" x14ac:dyDescent="0.2">
      <c r="AH37" s="244"/>
    </row>
    <row r="38" spans="2:34" ht="13.2" x14ac:dyDescent="0.2">
      <c r="AG38" s="244"/>
      <c r="AH38" s="244"/>
    </row>
    <row r="39" spans="2:34" ht="13.2" x14ac:dyDescent="0.2"/>
    <row r="40" spans="2:34" ht="13.2" x14ac:dyDescent="0.2">
      <c r="X40" s="244"/>
    </row>
    <row r="41" spans="2:34" ht="13.2" x14ac:dyDescent="0.2">
      <c r="R41" s="244"/>
    </row>
    <row r="42" spans="2:34" ht="13.2" x14ac:dyDescent="0.2">
      <c r="W42" s="244"/>
    </row>
    <row r="43" spans="2:34" ht="13.2" x14ac:dyDescent="0.2">
      <c r="Y43" s="244"/>
      <c r="Z43" s="244"/>
      <c r="AA43" s="244"/>
      <c r="AB43" s="244"/>
      <c r="AC43" s="244"/>
      <c r="AD43" s="244"/>
      <c r="AE43" s="244"/>
      <c r="AF43" s="244"/>
      <c r="AG43" s="244"/>
      <c r="AH43" s="244"/>
    </row>
    <row r="44" spans="2:34" ht="13.2" x14ac:dyDescent="0.2">
      <c r="AH44" s="244"/>
    </row>
    <row r="45" spans="2:34" ht="13.2" x14ac:dyDescent="0.2">
      <c r="X45" s="244"/>
    </row>
    <row r="46" spans="2:34" ht="13.2" x14ac:dyDescent="0.2"/>
    <row r="47" spans="2:34" ht="13.2" x14ac:dyDescent="0.2"/>
    <row r="48" spans="2:34" ht="13.2" x14ac:dyDescent="0.2">
      <c r="W48" s="244"/>
      <c r="Y48" s="244"/>
      <c r="Z48" s="244"/>
      <c r="AA48" s="244"/>
      <c r="AB48" s="244"/>
      <c r="AC48" s="244"/>
      <c r="AD48" s="244"/>
      <c r="AE48" s="244"/>
      <c r="AF48" s="244"/>
      <c r="AG48" s="244"/>
      <c r="AH48" s="244"/>
    </row>
    <row r="49" spans="28:34" ht="13.2" x14ac:dyDescent="0.2"/>
    <row r="50" spans="28:34" ht="13.2" x14ac:dyDescent="0.2">
      <c r="AE50" s="244"/>
      <c r="AF50" s="244"/>
      <c r="AG50" s="244"/>
      <c r="AH50" s="244"/>
    </row>
    <row r="51" spans="28:34" ht="13.2" x14ac:dyDescent="0.2">
      <c r="AC51" s="244"/>
      <c r="AD51" s="244"/>
      <c r="AE51" s="244"/>
      <c r="AF51" s="244"/>
      <c r="AG51" s="244"/>
      <c r="AH51" s="244"/>
    </row>
    <row r="52" spans="28:34" ht="13.2" x14ac:dyDescent="0.2"/>
    <row r="53" spans="28:34" ht="13.2" x14ac:dyDescent="0.2">
      <c r="AF53" s="244"/>
      <c r="AG53" s="244"/>
      <c r="AH53" s="244"/>
    </row>
    <row r="54" spans="28:34" ht="13.2" x14ac:dyDescent="0.2">
      <c r="AH54" s="244"/>
    </row>
    <row r="55" spans="28:34" ht="13.2" x14ac:dyDescent="0.2"/>
    <row r="56" spans="28:34" ht="13.2" x14ac:dyDescent="0.2">
      <c r="AB56" s="244"/>
      <c r="AC56" s="244"/>
      <c r="AD56" s="244"/>
      <c r="AE56" s="244"/>
      <c r="AF56" s="244"/>
      <c r="AG56" s="244"/>
      <c r="AH56" s="244"/>
    </row>
    <row r="57" spans="28:34" ht="13.2" x14ac:dyDescent="0.2">
      <c r="AH57" s="244"/>
    </row>
    <row r="58" spans="28:34" ht="13.2" x14ac:dyDescent="0.2">
      <c r="AH58" s="244"/>
    </row>
    <row r="59" spans="28:34" ht="13.2" x14ac:dyDescent="0.2"/>
    <row r="60" spans="28:34" ht="13.2" x14ac:dyDescent="0.2"/>
    <row r="61" spans="28:34" ht="13.2" x14ac:dyDescent="0.2"/>
    <row r="62" spans="28:34" ht="13.2" x14ac:dyDescent="0.2"/>
    <row r="63" spans="28:34" ht="13.2" x14ac:dyDescent="0.2">
      <c r="AH63" s="244"/>
    </row>
    <row r="64" spans="28:34" ht="13.2" x14ac:dyDescent="0.2">
      <c r="AG64" s="244"/>
      <c r="AH64" s="244"/>
    </row>
    <row r="65" spans="28:34" ht="13.2" x14ac:dyDescent="0.2"/>
    <row r="66" spans="28:34" ht="13.2" x14ac:dyDescent="0.2"/>
    <row r="67" spans="28:34" ht="13.2" x14ac:dyDescent="0.2"/>
    <row r="68" spans="28:34" ht="13.2" x14ac:dyDescent="0.2">
      <c r="AB68" s="244"/>
      <c r="AC68" s="244"/>
      <c r="AD68" s="244"/>
      <c r="AE68" s="244"/>
      <c r="AF68" s="244"/>
      <c r="AG68" s="244"/>
      <c r="AH68" s="244"/>
    </row>
    <row r="69" spans="28:34" ht="13.2" x14ac:dyDescent="0.2">
      <c r="AF69" s="244"/>
      <c r="AG69" s="244"/>
      <c r="AH69" s="244"/>
    </row>
    <row r="70" spans="28:34" ht="13.2" x14ac:dyDescent="0.2"/>
    <row r="71" spans="28:34" ht="13.2" x14ac:dyDescent="0.2"/>
    <row r="72" spans="28:34" ht="13.2" x14ac:dyDescent="0.2"/>
    <row r="73" spans="28:34" ht="13.2" x14ac:dyDescent="0.2"/>
    <row r="74" spans="28:34" ht="13.2" x14ac:dyDescent="0.2"/>
    <row r="75" spans="28:34" ht="13.2" x14ac:dyDescent="0.2">
      <c r="AH75" s="244"/>
    </row>
    <row r="76" spans="28:34" ht="13.2" x14ac:dyDescent="0.2">
      <c r="AF76" s="244"/>
      <c r="AG76" s="244"/>
      <c r="AH76" s="244"/>
    </row>
    <row r="77" spans="28:34" ht="13.2" x14ac:dyDescent="0.2">
      <c r="AG77" s="244"/>
      <c r="AH77" s="244"/>
    </row>
    <row r="78" spans="28:34" ht="13.2" x14ac:dyDescent="0.2"/>
    <row r="79" spans="28:34" ht="13.2" x14ac:dyDescent="0.2"/>
    <row r="80" spans="28:34" ht="13.2" x14ac:dyDescent="0.2"/>
    <row r="81" spans="25:34" ht="13.2" x14ac:dyDescent="0.2"/>
    <row r="82" spans="25:34" ht="13.2" x14ac:dyDescent="0.2">
      <c r="Y82" s="244"/>
    </row>
    <row r="83" spans="25:34" ht="13.2" x14ac:dyDescent="0.2">
      <c r="Y83" s="244"/>
      <c r="Z83" s="244"/>
      <c r="AA83" s="244"/>
      <c r="AB83" s="244"/>
      <c r="AC83" s="244"/>
      <c r="AD83" s="244"/>
      <c r="AE83" s="244"/>
      <c r="AF83" s="244"/>
      <c r="AG83" s="244"/>
      <c r="AH83" s="244"/>
    </row>
    <row r="84" spans="25:34" ht="13.2" x14ac:dyDescent="0.2"/>
    <row r="85" spans="25:34" ht="13.2" x14ac:dyDescent="0.2"/>
    <row r="86" spans="25:34" ht="13.2" x14ac:dyDescent="0.2"/>
    <row r="87" spans="25:34" ht="13.2" x14ac:dyDescent="0.2"/>
    <row r="88" spans="25:34" ht="13.2" x14ac:dyDescent="0.2">
      <c r="AH88" s="24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494</v>
      </c>
    </row>
  </sheetData>
  <sheetProtection algorithmName="SHA-512" hashValue="e1O5g8276BOwrzzYcR3DvFGN1Ya0LXg68tM9BLotPMN2WnYTsVA3C41314t2dqoJNMfn+qwAlhOXjpYsSys/zw==" saltValue="taV8uM8VSlpS7Ts5wOYP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B8426-A640-4CA8-9F84-79D7505D5BBB}">
  <sheetPr codeName="Sheet12">
    <pageSetUpPr fitToPage="1"/>
  </sheetPr>
  <dimension ref="A1:DR125"/>
  <sheetViews>
    <sheetView showGridLines="0" topLeftCell="A94" zoomScaleNormal="100" zoomScaleSheetLayoutView="55" workbookViewId="0">
      <selection activeCell="AF105" sqref="AF105"/>
    </sheetView>
  </sheetViews>
  <sheetFormatPr defaultColWidth="0" defaultRowHeight="13.5" customHeight="1" zeroHeight="1" x14ac:dyDescent="0.2"/>
  <cols>
    <col min="1" max="34" width="2.44140625" style="245" customWidth="1"/>
    <col min="35" max="122" width="2.44140625" style="244" customWidth="1"/>
    <col min="123" max="16384" width="2.44140625" style="244" hidden="1"/>
  </cols>
  <sheetData>
    <row r="1" spans="2:34"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ht="13.2" x14ac:dyDescent="0.2">
      <c r="S2" s="244"/>
      <c r="AH2" s="244"/>
    </row>
    <row r="3" spans="2:34"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ht="13.2" x14ac:dyDescent="0.2"/>
    <row r="5" spans="2:34" ht="13.2" x14ac:dyDescent="0.2"/>
    <row r="6" spans="2:34" ht="13.2" x14ac:dyDescent="0.2"/>
    <row r="7" spans="2:34" ht="13.2" x14ac:dyDescent="0.2"/>
    <row r="8" spans="2:34" ht="13.2" x14ac:dyDescent="0.2"/>
    <row r="9" spans="2:34" ht="13.2" x14ac:dyDescent="0.2">
      <c r="AH9" s="24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4"/>
    </row>
    <row r="18" spans="12:34" ht="13.2" x14ac:dyDescent="0.2"/>
    <row r="19" spans="12:34" ht="13.2" x14ac:dyDescent="0.2"/>
    <row r="20" spans="12:34" ht="13.2" x14ac:dyDescent="0.2">
      <c r="AH20" s="244"/>
    </row>
    <row r="21" spans="12:34" ht="13.2" x14ac:dyDescent="0.2">
      <c r="AH21" s="244"/>
    </row>
    <row r="22" spans="12:34" ht="13.2" x14ac:dyDescent="0.2"/>
    <row r="23" spans="12:34" ht="13.2" x14ac:dyDescent="0.2"/>
    <row r="24" spans="12:34" ht="13.2" x14ac:dyDescent="0.2">
      <c r="Q24" s="244"/>
    </row>
    <row r="25" spans="12:34" ht="13.2" x14ac:dyDescent="0.2"/>
    <row r="26" spans="12:34" ht="13.2" x14ac:dyDescent="0.2"/>
    <row r="27" spans="12:34" ht="13.2" x14ac:dyDescent="0.2"/>
    <row r="28" spans="12:34" ht="13.2" x14ac:dyDescent="0.2">
      <c r="O28" s="244"/>
      <c r="T28" s="244"/>
      <c r="AH28" s="244"/>
    </row>
    <row r="29" spans="12:34" ht="13.2" x14ac:dyDescent="0.2"/>
    <row r="30" spans="12:34" ht="13.2" x14ac:dyDescent="0.2"/>
    <row r="31" spans="12:34" ht="13.2" x14ac:dyDescent="0.2">
      <c r="Q31" s="244"/>
    </row>
    <row r="32" spans="12:34" ht="13.2" x14ac:dyDescent="0.2">
      <c r="L32" s="244"/>
    </row>
    <row r="33" spans="2:34" ht="13.2" x14ac:dyDescent="0.2">
      <c r="C33" s="244"/>
      <c r="E33" s="244"/>
      <c r="G33" s="244"/>
      <c r="I33" s="244"/>
      <c r="X33" s="244"/>
    </row>
    <row r="34" spans="2:34" ht="13.2" x14ac:dyDescent="0.2">
      <c r="B34" s="244"/>
      <c r="P34" s="244"/>
      <c r="R34" s="244"/>
      <c r="T34" s="244"/>
    </row>
    <row r="35" spans="2:34" ht="13.2" x14ac:dyDescent="0.2">
      <c r="D35" s="244"/>
      <c r="W35" s="244"/>
      <c r="AC35" s="244"/>
      <c r="AD35" s="244"/>
      <c r="AE35" s="244"/>
      <c r="AF35" s="244"/>
      <c r="AG35" s="244"/>
      <c r="AH35" s="244"/>
    </row>
    <row r="36" spans="2:34" ht="13.2" x14ac:dyDescent="0.2">
      <c r="H36" s="244"/>
      <c r="J36" s="244"/>
      <c r="K36" s="244"/>
      <c r="M36" s="244"/>
      <c r="Y36" s="244"/>
      <c r="Z36" s="244"/>
      <c r="AA36" s="244"/>
      <c r="AB36" s="244"/>
      <c r="AC36" s="244"/>
      <c r="AD36" s="244"/>
      <c r="AE36" s="244"/>
      <c r="AF36" s="244"/>
      <c r="AG36" s="244"/>
      <c r="AH36" s="244"/>
    </row>
    <row r="37" spans="2:34" ht="13.2" x14ac:dyDescent="0.2">
      <c r="AH37" s="244"/>
    </row>
    <row r="38" spans="2:34" ht="13.2" x14ac:dyDescent="0.2">
      <c r="AG38" s="244"/>
      <c r="AH38" s="244"/>
    </row>
    <row r="39" spans="2:34" ht="13.2" x14ac:dyDescent="0.2"/>
    <row r="40" spans="2:34" ht="13.2" x14ac:dyDescent="0.2">
      <c r="X40" s="244"/>
    </row>
    <row r="41" spans="2:34" ht="13.2" x14ac:dyDescent="0.2">
      <c r="R41" s="244"/>
    </row>
    <row r="42" spans="2:34" ht="13.2" x14ac:dyDescent="0.2">
      <c r="W42" s="244"/>
    </row>
    <row r="43" spans="2:34" ht="13.2" x14ac:dyDescent="0.2">
      <c r="Y43" s="244"/>
      <c r="Z43" s="244"/>
      <c r="AA43" s="244"/>
      <c r="AB43" s="244"/>
      <c r="AC43" s="244"/>
      <c r="AD43" s="244"/>
      <c r="AE43" s="244"/>
      <c r="AF43" s="244"/>
      <c r="AG43" s="244"/>
      <c r="AH43" s="244"/>
    </row>
    <row r="44" spans="2:34" ht="13.2" x14ac:dyDescent="0.2">
      <c r="AH44" s="244"/>
    </row>
    <row r="45" spans="2:34" ht="13.2" x14ac:dyDescent="0.2">
      <c r="X45" s="244"/>
    </row>
    <row r="46" spans="2:34" ht="13.2" x14ac:dyDescent="0.2"/>
    <row r="47" spans="2:34" ht="13.2" x14ac:dyDescent="0.2"/>
    <row r="48" spans="2:34" ht="13.2" x14ac:dyDescent="0.2">
      <c r="W48" s="244"/>
      <c r="Y48" s="244"/>
      <c r="Z48" s="244"/>
      <c r="AA48" s="244"/>
      <c r="AB48" s="244"/>
      <c r="AC48" s="244"/>
      <c r="AD48" s="244"/>
      <c r="AE48" s="244"/>
      <c r="AF48" s="244"/>
      <c r="AG48" s="244"/>
      <c r="AH48" s="244"/>
    </row>
    <row r="49" spans="28:34" ht="13.2" x14ac:dyDescent="0.2"/>
    <row r="50" spans="28:34" ht="13.2" x14ac:dyDescent="0.2">
      <c r="AE50" s="244"/>
      <c r="AF50" s="244"/>
      <c r="AG50" s="244"/>
      <c r="AH50" s="244"/>
    </row>
    <row r="51" spans="28:34" ht="13.2" x14ac:dyDescent="0.2">
      <c r="AC51" s="244"/>
      <c r="AD51" s="244"/>
      <c r="AE51" s="244"/>
      <c r="AF51" s="244"/>
      <c r="AG51" s="244"/>
      <c r="AH51" s="244"/>
    </row>
    <row r="52" spans="28:34" ht="13.2" x14ac:dyDescent="0.2"/>
    <row r="53" spans="28:34" ht="13.2" x14ac:dyDescent="0.2">
      <c r="AF53" s="244"/>
      <c r="AG53" s="244"/>
      <c r="AH53" s="244"/>
    </row>
    <row r="54" spans="28:34" ht="13.2" x14ac:dyDescent="0.2">
      <c r="AH54" s="244"/>
    </row>
    <row r="55" spans="28:34" ht="13.2" x14ac:dyDescent="0.2"/>
    <row r="56" spans="28:34" ht="13.2" x14ac:dyDescent="0.2">
      <c r="AB56" s="244"/>
      <c r="AC56" s="244"/>
      <c r="AD56" s="244"/>
      <c r="AE56" s="244"/>
      <c r="AF56" s="244"/>
      <c r="AG56" s="244"/>
      <c r="AH56" s="244"/>
    </row>
    <row r="57" spans="28:34" ht="13.2" x14ac:dyDescent="0.2">
      <c r="AH57" s="244"/>
    </row>
    <row r="58" spans="28:34" ht="13.2" x14ac:dyDescent="0.2">
      <c r="AH58" s="244"/>
    </row>
    <row r="59" spans="28:34" ht="13.2" x14ac:dyDescent="0.2">
      <c r="AG59" s="244"/>
      <c r="AH59" s="244"/>
    </row>
    <row r="60" spans="28:34" ht="13.2" x14ac:dyDescent="0.2"/>
    <row r="61" spans="28:34" ht="13.2" x14ac:dyDescent="0.2"/>
    <row r="62" spans="28:34" ht="13.2" x14ac:dyDescent="0.2"/>
    <row r="63" spans="28:34" ht="13.2" x14ac:dyDescent="0.2">
      <c r="AH63" s="244"/>
    </row>
    <row r="64" spans="28:34" ht="13.2" x14ac:dyDescent="0.2">
      <c r="AG64" s="244"/>
      <c r="AH64" s="244"/>
    </row>
    <row r="65" spans="28:34" ht="13.2" x14ac:dyDescent="0.2"/>
    <row r="66" spans="28:34" ht="13.2" x14ac:dyDescent="0.2"/>
    <row r="67" spans="28:34" ht="13.2" x14ac:dyDescent="0.2"/>
    <row r="68" spans="28:34" ht="13.2" x14ac:dyDescent="0.2">
      <c r="AB68" s="244"/>
      <c r="AC68" s="244"/>
      <c r="AD68" s="244"/>
      <c r="AE68" s="244"/>
      <c r="AF68" s="244"/>
      <c r="AG68" s="244"/>
      <c r="AH68" s="244"/>
    </row>
    <row r="69" spans="28:34" ht="13.2" x14ac:dyDescent="0.2">
      <c r="AF69" s="244"/>
      <c r="AG69" s="244"/>
      <c r="AH69" s="244"/>
    </row>
    <row r="70" spans="28:34" ht="13.2" x14ac:dyDescent="0.2"/>
    <row r="71" spans="28:34" ht="13.2" x14ac:dyDescent="0.2"/>
    <row r="72" spans="28:34" ht="13.2" x14ac:dyDescent="0.2"/>
    <row r="73" spans="28:34" ht="13.2" x14ac:dyDescent="0.2"/>
    <row r="74" spans="28:34" ht="13.2" x14ac:dyDescent="0.2"/>
    <row r="75" spans="28:34" ht="13.2" x14ac:dyDescent="0.2">
      <c r="AH75" s="244"/>
    </row>
    <row r="76" spans="28:34" ht="13.2" x14ac:dyDescent="0.2">
      <c r="AF76" s="244"/>
      <c r="AG76" s="244"/>
      <c r="AH76" s="244"/>
    </row>
    <row r="77" spans="28:34" ht="13.2" x14ac:dyDescent="0.2">
      <c r="AG77" s="244"/>
      <c r="AH77" s="244"/>
    </row>
    <row r="78" spans="28:34" ht="13.2" x14ac:dyDescent="0.2"/>
    <row r="79" spans="28:34" ht="13.2" x14ac:dyDescent="0.2"/>
    <row r="80" spans="28:34" ht="13.2" x14ac:dyDescent="0.2"/>
    <row r="81" spans="25:34" ht="13.2" x14ac:dyDescent="0.2"/>
    <row r="82" spans="25:34" ht="13.2" x14ac:dyDescent="0.2">
      <c r="Y82" s="244"/>
    </row>
    <row r="83" spans="25:34" ht="13.2" x14ac:dyDescent="0.2">
      <c r="Y83" s="244"/>
      <c r="Z83" s="244"/>
      <c r="AA83" s="244"/>
      <c r="AB83" s="244"/>
      <c r="AC83" s="244"/>
      <c r="AD83" s="244"/>
      <c r="AE83" s="244"/>
      <c r="AF83" s="244"/>
      <c r="AG83" s="244"/>
      <c r="AH83" s="244"/>
    </row>
    <row r="84" spans="25:34" ht="13.2" x14ac:dyDescent="0.2"/>
    <row r="85" spans="25:34" ht="13.2" x14ac:dyDescent="0.2"/>
    <row r="86" spans="25:34" ht="13.2" x14ac:dyDescent="0.2"/>
    <row r="87" spans="25:34" ht="13.2" x14ac:dyDescent="0.2"/>
    <row r="88" spans="25:34" ht="13.2" x14ac:dyDescent="0.2">
      <c r="AH88" s="24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494</v>
      </c>
    </row>
  </sheetData>
  <sheetProtection algorithmName="SHA-512" hashValue="3GgQ5hQRr7dGe8ftxsVcOdt5npDbe9wrYYGFpsqmgtMpMN2dlnmlJ55Ji8HZv60cNeSHrxWyve+W6/WvgqtdmQ==" saltValue="JqD76kyYsezvo0BZiIyu1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3" customWidth="1"/>
    <col min="2" max="8" width="13.33203125" style="133" customWidth="1"/>
    <col min="9" max="16384" width="11.109375" style="133"/>
  </cols>
  <sheetData>
    <row r="1" spans="1:8" x14ac:dyDescent="0.2">
      <c r="A1" s="127"/>
      <c r="B1" s="128"/>
      <c r="C1" s="129"/>
      <c r="D1" s="130"/>
      <c r="E1" s="131"/>
      <c r="F1" s="131"/>
      <c r="G1" s="131"/>
      <c r="H1" s="132"/>
    </row>
    <row r="2" spans="1:8" x14ac:dyDescent="0.2">
      <c r="A2" s="134"/>
      <c r="B2" s="135"/>
      <c r="C2" s="136"/>
      <c r="D2" s="137" t="s">
        <v>54</v>
      </c>
      <c r="E2" s="138"/>
      <c r="F2" s="139" t="s">
        <v>544</v>
      </c>
      <c r="G2" s="140"/>
      <c r="H2" s="141"/>
    </row>
    <row r="3" spans="1:8" x14ac:dyDescent="0.2">
      <c r="A3" s="137" t="s">
        <v>537</v>
      </c>
      <c r="B3" s="142"/>
      <c r="C3" s="143"/>
      <c r="D3" s="144">
        <v>50936</v>
      </c>
      <c r="E3" s="145"/>
      <c r="F3" s="146">
        <v>85173</v>
      </c>
      <c r="G3" s="147"/>
      <c r="H3" s="148"/>
    </row>
    <row r="4" spans="1:8" x14ac:dyDescent="0.2">
      <c r="A4" s="149"/>
      <c r="B4" s="150"/>
      <c r="C4" s="151"/>
      <c r="D4" s="152">
        <v>34216</v>
      </c>
      <c r="E4" s="153"/>
      <c r="F4" s="154">
        <v>43913</v>
      </c>
      <c r="G4" s="155"/>
      <c r="H4" s="156"/>
    </row>
    <row r="5" spans="1:8" x14ac:dyDescent="0.2">
      <c r="A5" s="137" t="s">
        <v>539</v>
      </c>
      <c r="B5" s="142"/>
      <c r="C5" s="143"/>
      <c r="D5" s="144">
        <v>50247</v>
      </c>
      <c r="E5" s="145"/>
      <c r="F5" s="146">
        <v>94081</v>
      </c>
      <c r="G5" s="147"/>
      <c r="H5" s="148"/>
    </row>
    <row r="6" spans="1:8" x14ac:dyDescent="0.2">
      <c r="A6" s="149"/>
      <c r="B6" s="150"/>
      <c r="C6" s="151"/>
      <c r="D6" s="152">
        <v>35688</v>
      </c>
      <c r="E6" s="153"/>
      <c r="F6" s="154">
        <v>48949</v>
      </c>
      <c r="G6" s="155"/>
      <c r="H6" s="156"/>
    </row>
    <row r="7" spans="1:8" x14ac:dyDescent="0.2">
      <c r="A7" s="137" t="s">
        <v>540</v>
      </c>
      <c r="B7" s="142"/>
      <c r="C7" s="143"/>
      <c r="D7" s="144">
        <v>45116</v>
      </c>
      <c r="E7" s="145"/>
      <c r="F7" s="146">
        <v>92632</v>
      </c>
      <c r="G7" s="147"/>
      <c r="H7" s="148"/>
    </row>
    <row r="8" spans="1:8" x14ac:dyDescent="0.2">
      <c r="A8" s="149"/>
      <c r="B8" s="150"/>
      <c r="C8" s="151"/>
      <c r="D8" s="152">
        <v>31822</v>
      </c>
      <c r="E8" s="153"/>
      <c r="F8" s="154">
        <v>47978</v>
      </c>
      <c r="G8" s="155"/>
      <c r="H8" s="156"/>
    </row>
    <row r="9" spans="1:8" x14ac:dyDescent="0.2">
      <c r="A9" s="137" t="s">
        <v>541</v>
      </c>
      <c r="B9" s="142"/>
      <c r="C9" s="143"/>
      <c r="D9" s="144">
        <v>70806</v>
      </c>
      <c r="E9" s="145"/>
      <c r="F9" s="146">
        <v>96469</v>
      </c>
      <c r="G9" s="147"/>
      <c r="H9" s="148"/>
    </row>
    <row r="10" spans="1:8" x14ac:dyDescent="0.2">
      <c r="A10" s="149"/>
      <c r="B10" s="150"/>
      <c r="C10" s="151"/>
      <c r="D10" s="152">
        <v>33191</v>
      </c>
      <c r="E10" s="153"/>
      <c r="F10" s="154">
        <v>49775</v>
      </c>
      <c r="G10" s="155"/>
      <c r="H10" s="156"/>
    </row>
    <row r="11" spans="1:8" x14ac:dyDescent="0.2">
      <c r="A11" s="137" t="s">
        <v>542</v>
      </c>
      <c r="B11" s="142"/>
      <c r="C11" s="143"/>
      <c r="D11" s="144">
        <v>47178</v>
      </c>
      <c r="E11" s="145"/>
      <c r="F11" s="146">
        <v>85743</v>
      </c>
      <c r="G11" s="147"/>
      <c r="H11" s="148"/>
    </row>
    <row r="12" spans="1:8" x14ac:dyDescent="0.2">
      <c r="A12" s="149"/>
      <c r="B12" s="150"/>
      <c r="C12" s="157"/>
      <c r="D12" s="152">
        <v>18376</v>
      </c>
      <c r="E12" s="153"/>
      <c r="F12" s="154">
        <v>45231</v>
      </c>
      <c r="G12" s="155"/>
      <c r="H12" s="156"/>
    </row>
    <row r="13" spans="1:8" x14ac:dyDescent="0.2">
      <c r="A13" s="137"/>
      <c r="B13" s="142"/>
      <c r="C13" s="143"/>
      <c r="D13" s="144">
        <v>52857</v>
      </c>
      <c r="E13" s="145"/>
      <c r="F13" s="146">
        <v>90820</v>
      </c>
      <c r="G13" s="158"/>
      <c r="H13" s="148"/>
    </row>
    <row r="14" spans="1:8" x14ac:dyDescent="0.2">
      <c r="A14" s="149"/>
      <c r="B14" s="150"/>
      <c r="C14" s="151"/>
      <c r="D14" s="152">
        <v>30659</v>
      </c>
      <c r="E14" s="153"/>
      <c r="F14" s="154">
        <v>47169</v>
      </c>
      <c r="G14" s="155"/>
      <c r="H14" s="156"/>
    </row>
    <row r="17" spans="1:11" x14ac:dyDescent="0.2">
      <c r="A17" s="133" t="s">
        <v>55</v>
      </c>
    </row>
    <row r="18" spans="1:11" x14ac:dyDescent="0.2">
      <c r="A18" s="159"/>
      <c r="B18" s="159" t="str">
        <f>実質収支比率等に係る経年分析!F$46</f>
        <v>H30</v>
      </c>
      <c r="C18" s="159" t="str">
        <f>実質収支比率等に係る経年分析!G$46</f>
        <v>R01</v>
      </c>
      <c r="D18" s="159" t="str">
        <f>実質収支比率等に係る経年分析!H$46</f>
        <v>R02</v>
      </c>
      <c r="E18" s="159" t="str">
        <f>実質収支比率等に係る経年分析!I$46</f>
        <v>R03</v>
      </c>
      <c r="F18" s="159" t="str">
        <f>実質収支比率等に係る経年分析!J$46</f>
        <v>R04</v>
      </c>
    </row>
    <row r="19" spans="1:11" x14ac:dyDescent="0.2">
      <c r="A19" s="159" t="s">
        <v>56</v>
      </c>
      <c r="B19" s="159">
        <f>ROUND(VALUE(SUBSTITUTE(実質収支比率等に係る経年分析!F$48,"▲","-")),2)</f>
        <v>4.62</v>
      </c>
      <c r="C19" s="159">
        <f>ROUND(VALUE(SUBSTITUTE(実質収支比率等に係る経年分析!G$48,"▲","-")),2)</f>
        <v>5.26</v>
      </c>
      <c r="D19" s="159">
        <f>ROUND(VALUE(SUBSTITUTE(実質収支比率等に係る経年分析!H$48,"▲","-")),2)</f>
        <v>6.12</v>
      </c>
      <c r="E19" s="159">
        <f>ROUND(VALUE(SUBSTITUTE(実質収支比率等に係る経年分析!I$48,"▲","-")),2)</f>
        <v>8.56</v>
      </c>
      <c r="F19" s="159">
        <f>ROUND(VALUE(SUBSTITUTE(実質収支比率等に係る経年分析!J$48,"▲","-")),2)</f>
        <v>7.39</v>
      </c>
    </row>
    <row r="20" spans="1:11" x14ac:dyDescent="0.2">
      <c r="A20" s="159" t="s">
        <v>57</v>
      </c>
      <c r="B20" s="159">
        <f>ROUND(VALUE(SUBSTITUTE(実質収支比率等に係る経年分析!F$47,"▲","-")),2)</f>
        <v>14.09</v>
      </c>
      <c r="C20" s="159">
        <f>ROUND(VALUE(SUBSTITUTE(実質収支比率等に係る経年分析!G$47,"▲","-")),2)</f>
        <v>7.61</v>
      </c>
      <c r="D20" s="159">
        <f>ROUND(VALUE(SUBSTITUTE(実質収支比率等に係る経年分析!H$47,"▲","-")),2)</f>
        <v>8.82</v>
      </c>
      <c r="E20" s="159">
        <f>ROUND(VALUE(SUBSTITUTE(実質収支比率等に係る経年分析!I$47,"▲","-")),2)</f>
        <v>12.53</v>
      </c>
      <c r="F20" s="159">
        <f>ROUND(VALUE(SUBSTITUTE(実質収支比率等に係る経年分析!J$47,"▲","-")),2)</f>
        <v>17.37</v>
      </c>
    </row>
    <row r="21" spans="1:11" x14ac:dyDescent="0.2">
      <c r="A21" s="159" t="s">
        <v>58</v>
      </c>
      <c r="B21" s="159">
        <f>IF(ISNUMBER(VALUE(SUBSTITUTE(実質収支比率等に係る経年分析!F$49,"▲","-"))),ROUND(VALUE(SUBSTITUTE(実質収支比率等に係る経年分析!F$49,"▲","-")),2),NA())</f>
        <v>-3.86</v>
      </c>
      <c r="C21" s="159">
        <f>IF(ISNUMBER(VALUE(SUBSTITUTE(実質収支比率等に係る経年分析!G$49,"▲","-"))),ROUND(VALUE(SUBSTITUTE(実質収支比率等に係る経年分析!G$49,"▲","-")),2),NA())</f>
        <v>-6.13</v>
      </c>
      <c r="D21" s="159">
        <f>IF(ISNUMBER(VALUE(SUBSTITUTE(実質収支比率等に係る経年分析!H$49,"▲","-"))),ROUND(VALUE(SUBSTITUTE(実質収支比率等に係る経年分析!H$49,"▲","-")),2),NA())</f>
        <v>2.58</v>
      </c>
      <c r="E21" s="159">
        <f>IF(ISNUMBER(VALUE(SUBSTITUTE(実質収支比率等に係る経年分析!I$49,"▲","-"))),ROUND(VALUE(SUBSTITUTE(実質収支比率等に係る経年分析!I$49,"▲","-")),2),NA())</f>
        <v>6.72</v>
      </c>
      <c r="F21" s="159">
        <f>IF(ISNUMBER(VALUE(SUBSTITUTE(実質収支比率等に係る経年分析!J$49,"▲","-"))),ROUND(VALUE(SUBSTITUTE(実質収支比率等に係る経年分析!J$49,"▲","-")),2),NA())</f>
        <v>2.97</v>
      </c>
    </row>
    <row r="24" spans="1:11" x14ac:dyDescent="0.2">
      <c r="A24" s="133" t="s">
        <v>59</v>
      </c>
    </row>
    <row r="25" spans="1:11" x14ac:dyDescent="0.2">
      <c r="A25" s="160"/>
      <c r="B25" s="160" t="str">
        <f>連結実質赤字比率に係る赤字・黒字の構成分析!F$33</f>
        <v>H30</v>
      </c>
      <c r="C25" s="160"/>
      <c r="D25" s="160" t="str">
        <f>連結実質赤字比率に係る赤字・黒字の構成分析!G$33</f>
        <v>R01</v>
      </c>
      <c r="E25" s="160"/>
      <c r="F25" s="160" t="str">
        <f>連結実質赤字比率に係る赤字・黒字の構成分析!H$33</f>
        <v>R02</v>
      </c>
      <c r="G25" s="160"/>
      <c r="H25" s="160" t="str">
        <f>連結実質赤字比率に係る赤字・黒字の構成分析!I$33</f>
        <v>R03</v>
      </c>
      <c r="I25" s="160"/>
      <c r="J25" s="160" t="str">
        <f>連結実質赤字比率に係る赤字・黒字の構成分析!J$33</f>
        <v>R04</v>
      </c>
      <c r="K25" s="160"/>
    </row>
    <row r="26" spans="1:11" x14ac:dyDescent="0.2">
      <c r="A26" s="160"/>
      <c r="B26" s="160" t="s">
        <v>60</v>
      </c>
      <c r="C26" s="160" t="s">
        <v>61</v>
      </c>
      <c r="D26" s="160" t="s">
        <v>60</v>
      </c>
      <c r="E26" s="160" t="s">
        <v>61</v>
      </c>
      <c r="F26" s="160" t="s">
        <v>60</v>
      </c>
      <c r="G26" s="160" t="s">
        <v>61</v>
      </c>
      <c r="H26" s="160" t="s">
        <v>60</v>
      </c>
      <c r="I26" s="160" t="s">
        <v>61</v>
      </c>
      <c r="J26" s="160" t="s">
        <v>60</v>
      </c>
      <c r="K26" s="160" t="s">
        <v>61</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2">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2">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0.24</v>
      </c>
    </row>
    <row r="33" spans="1:16" x14ac:dyDescent="0.2">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1.59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0.95</v>
      </c>
    </row>
    <row r="34" spans="1:16" x14ac:dyDescent="0.2">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2.77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2.42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5.9</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5.26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8.56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7.38</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14.57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13.03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10.87</v>
      </c>
    </row>
    <row r="39" spans="1:16" x14ac:dyDescent="0.2">
      <c r="A39" s="133" t="s">
        <v>62</v>
      </c>
    </row>
    <row r="40" spans="1:16" x14ac:dyDescent="0.2">
      <c r="A40" s="161"/>
      <c r="B40" s="161" t="str">
        <f>'実質公債費比率（分子）の構造'!K$44</f>
        <v>H30</v>
      </c>
      <c r="C40" s="161"/>
      <c r="D40" s="161"/>
      <c r="E40" s="161" t="str">
        <f>'実質公債費比率（分子）の構造'!L$44</f>
        <v>R01</v>
      </c>
      <c r="F40" s="161"/>
      <c r="G40" s="161"/>
      <c r="H40" s="161" t="str">
        <f>'実質公債費比率（分子）の構造'!M$44</f>
        <v>R02</v>
      </c>
      <c r="I40" s="161"/>
      <c r="J40" s="161"/>
      <c r="K40" s="161" t="str">
        <f>'実質公債費比率（分子）の構造'!N$44</f>
        <v>R03</v>
      </c>
      <c r="L40" s="161"/>
      <c r="M40" s="161"/>
      <c r="N40" s="161" t="str">
        <f>'実質公債費比率（分子）の構造'!O$44</f>
        <v>R04</v>
      </c>
      <c r="O40" s="161"/>
      <c r="P40" s="161"/>
    </row>
    <row r="41" spans="1:16" x14ac:dyDescent="0.2">
      <c r="A41" s="161"/>
      <c r="B41" s="161" t="s">
        <v>63</v>
      </c>
      <c r="C41" s="161"/>
      <c r="D41" s="161" t="s">
        <v>64</v>
      </c>
      <c r="E41" s="161" t="s">
        <v>63</v>
      </c>
      <c r="F41" s="161"/>
      <c r="G41" s="161" t="s">
        <v>64</v>
      </c>
      <c r="H41" s="161" t="s">
        <v>63</v>
      </c>
      <c r="I41" s="161"/>
      <c r="J41" s="161" t="s">
        <v>64</v>
      </c>
      <c r="K41" s="161" t="s">
        <v>63</v>
      </c>
      <c r="L41" s="161"/>
      <c r="M41" s="161" t="s">
        <v>64</v>
      </c>
      <c r="N41" s="161" t="s">
        <v>63</v>
      </c>
      <c r="O41" s="161"/>
      <c r="P41" s="161" t="s">
        <v>64</v>
      </c>
    </row>
    <row r="42" spans="1:16" x14ac:dyDescent="0.2">
      <c r="A42" s="161" t="s">
        <v>65</v>
      </c>
      <c r="B42" s="161"/>
      <c r="C42" s="161"/>
      <c r="D42" s="161">
        <f>'実質公債費比率（分子）の構造'!K$52</f>
        <v>1281</v>
      </c>
      <c r="E42" s="161"/>
      <c r="F42" s="161"/>
      <c r="G42" s="161">
        <f>'実質公債費比率（分子）の構造'!L$52</f>
        <v>1262</v>
      </c>
      <c r="H42" s="161"/>
      <c r="I42" s="161"/>
      <c r="J42" s="161">
        <f>'実質公債費比率（分子）の構造'!M$52</f>
        <v>1286</v>
      </c>
      <c r="K42" s="161"/>
      <c r="L42" s="161"/>
      <c r="M42" s="161">
        <f>'実質公債費比率（分子）の構造'!N$52</f>
        <v>1258</v>
      </c>
      <c r="N42" s="161"/>
      <c r="O42" s="161"/>
      <c r="P42" s="161">
        <f>'実質公債費比率（分子）の構造'!O$52</f>
        <v>1246</v>
      </c>
    </row>
    <row r="43" spans="1:16" x14ac:dyDescent="0.2">
      <c r="A43" s="161" t="s">
        <v>66</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67</v>
      </c>
      <c r="B44" s="161">
        <f>'実質公債費比率（分子）の構造'!K$50</f>
        <v>345</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f>'実質公債費比率（分子）の構造'!O$50</f>
        <v>16</v>
      </c>
      <c r="O44" s="161"/>
      <c r="P44" s="161"/>
    </row>
    <row r="45" spans="1:16" x14ac:dyDescent="0.2">
      <c r="A45" s="161" t="s">
        <v>68</v>
      </c>
      <c r="B45" s="161">
        <f>'実質公債費比率（分子）の構造'!K$49</f>
        <v>70</v>
      </c>
      <c r="C45" s="161"/>
      <c r="D45" s="161"/>
      <c r="E45" s="161">
        <f>'実質公債費比率（分子）の構造'!L$49</f>
        <v>77</v>
      </c>
      <c r="F45" s="161"/>
      <c r="G45" s="161"/>
      <c r="H45" s="161">
        <f>'実質公債費比率（分子）の構造'!M$49</f>
        <v>94</v>
      </c>
      <c r="I45" s="161"/>
      <c r="J45" s="161"/>
      <c r="K45" s="161">
        <f>'実質公債費比率（分子）の構造'!N$49</f>
        <v>95</v>
      </c>
      <c r="L45" s="161"/>
      <c r="M45" s="161"/>
      <c r="N45" s="161">
        <f>'実質公債費比率（分子）の構造'!O$49</f>
        <v>116</v>
      </c>
      <c r="O45" s="161"/>
      <c r="P45" s="161"/>
    </row>
    <row r="46" spans="1:16" x14ac:dyDescent="0.2">
      <c r="A46" s="161" t="s">
        <v>69</v>
      </c>
      <c r="B46" s="161">
        <f>'実質公債費比率（分子）の構造'!K$48</f>
        <v>45</v>
      </c>
      <c r="C46" s="161"/>
      <c r="D46" s="161"/>
      <c r="E46" s="161">
        <f>'実質公債費比率（分子）の構造'!L$48</f>
        <v>36</v>
      </c>
      <c r="F46" s="161"/>
      <c r="G46" s="161"/>
      <c r="H46" s="161">
        <f>'実質公債費比率（分子）の構造'!M$48</f>
        <v>38</v>
      </c>
      <c r="I46" s="161"/>
      <c r="J46" s="161"/>
      <c r="K46" s="161">
        <f>'実質公債費比率（分子）の構造'!N$48</f>
        <v>49</v>
      </c>
      <c r="L46" s="161"/>
      <c r="M46" s="161"/>
      <c r="N46" s="161">
        <f>'実質公債費比率（分子）の構造'!O$48</f>
        <v>51</v>
      </c>
      <c r="O46" s="161"/>
      <c r="P46" s="161"/>
    </row>
    <row r="47" spans="1:16" x14ac:dyDescent="0.2">
      <c r="A47" s="161" t="s">
        <v>70</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71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72</v>
      </c>
      <c r="B49" s="161">
        <f>'実質公債費比率（分子）の構造'!K$45</f>
        <v>1840</v>
      </c>
      <c r="C49" s="161"/>
      <c r="D49" s="161"/>
      <c r="E49" s="161">
        <f>'実質公債費比率（分子）の構造'!L$45</f>
        <v>1910</v>
      </c>
      <c r="F49" s="161"/>
      <c r="G49" s="161"/>
      <c r="H49" s="161">
        <f>'実質公債費比率（分子）の構造'!M$45</f>
        <v>1961</v>
      </c>
      <c r="I49" s="161"/>
      <c r="J49" s="161"/>
      <c r="K49" s="161">
        <f>'実質公債費比率（分子）の構造'!N$45</f>
        <v>1966</v>
      </c>
      <c r="L49" s="161"/>
      <c r="M49" s="161"/>
      <c r="N49" s="161">
        <f>'実質公債費比率（分子）の構造'!O$45</f>
        <v>1977</v>
      </c>
      <c r="O49" s="161"/>
      <c r="P49" s="161"/>
    </row>
    <row r="50" spans="1:16" x14ac:dyDescent="0.2">
      <c r="A50" s="161" t="s">
        <v>73</v>
      </c>
      <c r="B50" s="161" t="e">
        <f>NA()</f>
        <v>#N/A</v>
      </c>
      <c r="C50" s="161">
        <f>IF(ISNUMBER('実質公債費比率（分子）の構造'!K$53),'実質公債費比率（分子）の構造'!K$53,NA())</f>
        <v>1019</v>
      </c>
      <c r="D50" s="161" t="e">
        <f>NA()</f>
        <v>#N/A</v>
      </c>
      <c r="E50" s="161" t="e">
        <f>NA()</f>
        <v>#N/A</v>
      </c>
      <c r="F50" s="161">
        <f>IF(ISNUMBER('実質公債費比率（分子）の構造'!L$53),'実質公債費比率（分子）の構造'!L$53,NA())</f>
        <v>761</v>
      </c>
      <c r="G50" s="161" t="e">
        <f>NA()</f>
        <v>#N/A</v>
      </c>
      <c r="H50" s="161" t="e">
        <f>NA()</f>
        <v>#N/A</v>
      </c>
      <c r="I50" s="161">
        <f>IF(ISNUMBER('実質公債費比率（分子）の構造'!M$53),'実質公債費比率（分子）の構造'!M$53,NA())</f>
        <v>807</v>
      </c>
      <c r="J50" s="161" t="e">
        <f>NA()</f>
        <v>#N/A</v>
      </c>
      <c r="K50" s="161" t="e">
        <f>NA()</f>
        <v>#N/A</v>
      </c>
      <c r="L50" s="161">
        <f>IF(ISNUMBER('実質公債費比率（分子）の構造'!N$53),'実質公債費比率（分子）の構造'!N$53,NA())</f>
        <v>852</v>
      </c>
      <c r="M50" s="161" t="e">
        <f>NA()</f>
        <v>#N/A</v>
      </c>
      <c r="N50" s="161" t="e">
        <f>NA()</f>
        <v>#N/A</v>
      </c>
      <c r="O50" s="161">
        <f>IF(ISNUMBER('実質公債費比率（分子）の構造'!O$53),'実質公債費比率（分子）の構造'!O$53,NA())</f>
        <v>914</v>
      </c>
      <c r="P50" s="161" t="e">
        <f>NA()</f>
        <v>#N/A</v>
      </c>
    </row>
    <row r="53" spans="1:16" x14ac:dyDescent="0.2">
      <c r="A53" s="133" t="s">
        <v>74</v>
      </c>
    </row>
    <row r="54" spans="1:16" x14ac:dyDescent="0.2">
      <c r="A54" s="160"/>
      <c r="B54" s="160" t="str">
        <f>'将来負担比率（分子）の構造'!I$40</f>
        <v>H30</v>
      </c>
      <c r="C54" s="160"/>
      <c r="D54" s="160"/>
      <c r="E54" s="160" t="str">
        <f>'将来負担比率（分子）の構造'!J$40</f>
        <v>R01</v>
      </c>
      <c r="F54" s="160"/>
      <c r="G54" s="160"/>
      <c r="H54" s="160" t="str">
        <f>'将来負担比率（分子）の構造'!K$40</f>
        <v>R02</v>
      </c>
      <c r="I54" s="160"/>
      <c r="J54" s="160"/>
      <c r="K54" s="160" t="str">
        <f>'将来負担比率（分子）の構造'!L$40</f>
        <v>R03</v>
      </c>
      <c r="L54" s="160"/>
      <c r="M54" s="160"/>
      <c r="N54" s="160" t="str">
        <f>'将来負担比率（分子）の構造'!M$40</f>
        <v>R04</v>
      </c>
      <c r="O54" s="160"/>
      <c r="P54" s="160"/>
    </row>
    <row r="55" spans="1:16" x14ac:dyDescent="0.2">
      <c r="A55" s="160"/>
      <c r="B55" s="160" t="s">
        <v>75</v>
      </c>
      <c r="C55" s="160"/>
      <c r="D55" s="160" t="s">
        <v>76</v>
      </c>
      <c r="E55" s="160" t="s">
        <v>75</v>
      </c>
      <c r="F55" s="160"/>
      <c r="G55" s="160" t="s">
        <v>76</v>
      </c>
      <c r="H55" s="160" t="s">
        <v>75</v>
      </c>
      <c r="I55" s="160"/>
      <c r="J55" s="160" t="s">
        <v>76</v>
      </c>
      <c r="K55" s="160" t="s">
        <v>75</v>
      </c>
      <c r="L55" s="160"/>
      <c r="M55" s="160" t="s">
        <v>76</v>
      </c>
      <c r="N55" s="160" t="s">
        <v>75</v>
      </c>
      <c r="O55" s="160"/>
      <c r="P55" s="160" t="s">
        <v>76</v>
      </c>
    </row>
    <row r="56" spans="1:16" x14ac:dyDescent="0.2">
      <c r="A56" s="160" t="s">
        <v>45</v>
      </c>
      <c r="B56" s="160"/>
      <c r="C56" s="160"/>
      <c r="D56" s="160">
        <f>'将来負担比率（分子）の構造'!I$52</f>
        <v>13584</v>
      </c>
      <c r="E56" s="160"/>
      <c r="F56" s="160"/>
      <c r="G56" s="160">
        <f>'将来負担比率（分子）の構造'!J$52</f>
        <v>13141</v>
      </c>
      <c r="H56" s="160"/>
      <c r="I56" s="160"/>
      <c r="J56" s="160">
        <f>'将来負担比率（分子）の構造'!K$52</f>
        <v>13655</v>
      </c>
      <c r="K56" s="160"/>
      <c r="L56" s="160"/>
      <c r="M56" s="160">
        <f>'将来負担比率（分子）の構造'!L$52</f>
        <v>13726</v>
      </c>
      <c r="N56" s="160"/>
      <c r="O56" s="160"/>
      <c r="P56" s="160">
        <f>'将来負担比率（分子）の構造'!M$52</f>
        <v>12959</v>
      </c>
    </row>
    <row r="57" spans="1:16" x14ac:dyDescent="0.2">
      <c r="A57" s="160" t="s">
        <v>44</v>
      </c>
      <c r="B57" s="160"/>
      <c r="C57" s="160"/>
      <c r="D57" s="160">
        <f>'将来負担比率（分子）の構造'!I$51</f>
        <v>55</v>
      </c>
      <c r="E57" s="160"/>
      <c r="F57" s="160"/>
      <c r="G57" s="160">
        <f>'将来負担比率（分子）の構造'!J$51</f>
        <v>44</v>
      </c>
      <c r="H57" s="160"/>
      <c r="I57" s="160"/>
      <c r="J57" s="160">
        <f>'将来負担比率（分子）の構造'!K$51</f>
        <v>33</v>
      </c>
      <c r="K57" s="160"/>
      <c r="L57" s="160"/>
      <c r="M57" s="160">
        <f>'将来負担比率（分子）の構造'!L$51</f>
        <v>23</v>
      </c>
      <c r="N57" s="160"/>
      <c r="O57" s="160"/>
      <c r="P57" s="160">
        <f>'将来負担比率（分子）の構造'!M$51</f>
        <v>15</v>
      </c>
    </row>
    <row r="58" spans="1:16" x14ac:dyDescent="0.2">
      <c r="A58" s="160" t="s">
        <v>43</v>
      </c>
      <c r="B58" s="160"/>
      <c r="C58" s="160"/>
      <c r="D58" s="160">
        <f>'将来負担比率（分子）の構造'!I$50</f>
        <v>3067</v>
      </c>
      <c r="E58" s="160"/>
      <c r="F58" s="160"/>
      <c r="G58" s="160">
        <f>'将来負担比率（分子）の構造'!J$50</f>
        <v>2449</v>
      </c>
      <c r="H58" s="160"/>
      <c r="I58" s="160"/>
      <c r="J58" s="160">
        <f>'将来負担比率（分子）の構造'!K$50</f>
        <v>2473</v>
      </c>
      <c r="K58" s="160"/>
      <c r="L58" s="160"/>
      <c r="M58" s="160">
        <f>'将来負担比率（分子）の構造'!L$50</f>
        <v>2994</v>
      </c>
      <c r="N58" s="160"/>
      <c r="O58" s="160"/>
      <c r="P58" s="160">
        <f>'将来負担比率（分子）の構造'!M$50</f>
        <v>3419</v>
      </c>
    </row>
    <row r="59" spans="1:16" x14ac:dyDescent="0.2">
      <c r="A59" s="160" t="s">
        <v>41</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40</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38</v>
      </c>
      <c r="B61" s="160">
        <f>'将来負担比率（分子）の構造'!I$46</f>
        <v>30</v>
      </c>
      <c r="C61" s="160"/>
      <c r="D61" s="160"/>
      <c r="E61" s="160">
        <f>'将来負担比率（分子）の構造'!J$46</f>
        <v>23</v>
      </c>
      <c r="F61" s="160"/>
      <c r="G61" s="160"/>
      <c r="H61" s="160">
        <f>'将来負担比率（分子）の構造'!K$46</f>
        <v>15</v>
      </c>
      <c r="I61" s="160"/>
      <c r="J61" s="160"/>
      <c r="K61" s="160">
        <f>'将来負担比率（分子）の構造'!L$46</f>
        <v>8</v>
      </c>
      <c r="L61" s="160"/>
      <c r="M61" s="160"/>
      <c r="N61" s="160" t="str">
        <f>'将来負担比率（分子）の構造'!M$46</f>
        <v>-</v>
      </c>
      <c r="O61" s="160"/>
      <c r="P61" s="160"/>
    </row>
    <row r="62" spans="1:16" x14ac:dyDescent="0.2">
      <c r="A62" s="160" t="s">
        <v>37</v>
      </c>
      <c r="B62" s="160">
        <f>'将来負担比率（分子）の構造'!I$45</f>
        <v>4523</v>
      </c>
      <c r="C62" s="160"/>
      <c r="D62" s="160"/>
      <c r="E62" s="160">
        <f>'将来負担比率（分子）の構造'!J$45</f>
        <v>4415</v>
      </c>
      <c r="F62" s="160"/>
      <c r="G62" s="160"/>
      <c r="H62" s="160">
        <f>'将来負担比率（分子）の構造'!K$45</f>
        <v>4304</v>
      </c>
      <c r="I62" s="160"/>
      <c r="J62" s="160"/>
      <c r="K62" s="160">
        <f>'将来負担比率（分子）の構造'!L$45</f>
        <v>4144</v>
      </c>
      <c r="L62" s="160"/>
      <c r="M62" s="160"/>
      <c r="N62" s="160">
        <f>'将来負担比率（分子）の構造'!M$45</f>
        <v>3944</v>
      </c>
      <c r="O62" s="160"/>
      <c r="P62" s="160"/>
    </row>
    <row r="63" spans="1:16" x14ac:dyDescent="0.2">
      <c r="A63" s="160" t="s">
        <v>36</v>
      </c>
      <c r="B63" s="160">
        <f>'将来負担比率（分子）の構造'!I$44</f>
        <v>809</v>
      </c>
      <c r="C63" s="160"/>
      <c r="D63" s="160"/>
      <c r="E63" s="160">
        <f>'将来負担比率（分子）の構造'!J$44</f>
        <v>755</v>
      </c>
      <c r="F63" s="160"/>
      <c r="G63" s="160"/>
      <c r="H63" s="160">
        <f>'将来負担比率（分子）の構造'!K$44</f>
        <v>726</v>
      </c>
      <c r="I63" s="160"/>
      <c r="J63" s="160"/>
      <c r="K63" s="160">
        <f>'将来負担比率（分子）の構造'!L$44</f>
        <v>689</v>
      </c>
      <c r="L63" s="160"/>
      <c r="M63" s="160"/>
      <c r="N63" s="160">
        <f>'将来負担比率（分子）の構造'!M$44</f>
        <v>556</v>
      </c>
      <c r="O63" s="160"/>
      <c r="P63" s="160"/>
    </row>
    <row r="64" spans="1:16" x14ac:dyDescent="0.2">
      <c r="A64" s="160" t="s">
        <v>35</v>
      </c>
      <c r="B64" s="160">
        <f>'将来負担比率（分子）の構造'!I$43</f>
        <v>102</v>
      </c>
      <c r="C64" s="160"/>
      <c r="D64" s="160"/>
      <c r="E64" s="160">
        <f>'将来負担比率（分子）の構造'!J$43</f>
        <v>33</v>
      </c>
      <c r="F64" s="160"/>
      <c r="G64" s="160"/>
      <c r="H64" s="160">
        <f>'将来負担比率（分子）の構造'!K$43</f>
        <v>606</v>
      </c>
      <c r="I64" s="160"/>
      <c r="J64" s="160"/>
      <c r="K64" s="160">
        <f>'将来負担比率（分子）の構造'!L$43</f>
        <v>970</v>
      </c>
      <c r="L64" s="160"/>
      <c r="M64" s="160"/>
      <c r="N64" s="160">
        <f>'将来負担比率（分子）の構造'!M$43</f>
        <v>953</v>
      </c>
      <c r="O64" s="160"/>
      <c r="P64" s="160"/>
    </row>
    <row r="65" spans="1:16" x14ac:dyDescent="0.2">
      <c r="A65" s="160" t="s">
        <v>34</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f>'将来負担比率（分子）の構造'!M$42</f>
        <v>334</v>
      </c>
      <c r="O65" s="160"/>
      <c r="P65" s="160"/>
    </row>
    <row r="66" spans="1:16" x14ac:dyDescent="0.2">
      <c r="A66" s="160" t="s">
        <v>33</v>
      </c>
      <c r="B66" s="160">
        <f>'将来負担比率（分子）の構造'!I$41</f>
        <v>19321</v>
      </c>
      <c r="C66" s="160"/>
      <c r="D66" s="160"/>
      <c r="E66" s="160">
        <f>'将来負担比率（分子）の構造'!J$41</f>
        <v>18961</v>
      </c>
      <c r="F66" s="160"/>
      <c r="G66" s="160"/>
      <c r="H66" s="160">
        <f>'将来負担比率（分子）の構造'!K$41</f>
        <v>18883</v>
      </c>
      <c r="I66" s="160"/>
      <c r="J66" s="160"/>
      <c r="K66" s="160">
        <f>'将来負担比率（分子）の構造'!L$41</f>
        <v>18652</v>
      </c>
      <c r="L66" s="160"/>
      <c r="M66" s="160"/>
      <c r="N66" s="160">
        <f>'将来負担比率（分子）の構造'!M$41</f>
        <v>17746</v>
      </c>
      <c r="O66" s="160"/>
      <c r="P66" s="160"/>
    </row>
    <row r="67" spans="1:16" x14ac:dyDescent="0.2">
      <c r="A67" s="160" t="s">
        <v>77</v>
      </c>
      <c r="B67" s="160" t="e">
        <f>NA()</f>
        <v>#N/A</v>
      </c>
      <c r="C67" s="160">
        <f>IF(ISNUMBER('将来負担比率（分子）の構造'!I$53), IF('将来負担比率（分子）の構造'!I$53 &lt; 0, 0, '将来負担比率（分子）の構造'!I$53), NA())</f>
        <v>8079</v>
      </c>
      <c r="D67" s="160" t="e">
        <f>NA()</f>
        <v>#N/A</v>
      </c>
      <c r="E67" s="160" t="e">
        <f>NA()</f>
        <v>#N/A</v>
      </c>
      <c r="F67" s="160">
        <f>IF(ISNUMBER('将来負担比率（分子）の構造'!J$53), IF('将来負担比率（分子）の構造'!J$53 &lt; 0, 0, '将来負担比率（分子）の構造'!J$53), NA())</f>
        <v>8553</v>
      </c>
      <c r="G67" s="160" t="e">
        <f>NA()</f>
        <v>#N/A</v>
      </c>
      <c r="H67" s="160" t="e">
        <f>NA()</f>
        <v>#N/A</v>
      </c>
      <c r="I67" s="160">
        <f>IF(ISNUMBER('将来負担比率（分子）の構造'!K$53), IF('将来負担比率（分子）の構造'!K$53 &lt; 0, 0, '将来負担比率（分子）の構造'!K$53), NA())</f>
        <v>8372</v>
      </c>
      <c r="J67" s="160" t="e">
        <f>NA()</f>
        <v>#N/A</v>
      </c>
      <c r="K67" s="160" t="e">
        <f>NA()</f>
        <v>#N/A</v>
      </c>
      <c r="L67" s="160">
        <f>IF(ISNUMBER('将来負担比率（分子）の構造'!L$53), IF('将来負担比率（分子）の構造'!L$53 &lt; 0, 0, '将来負担比率（分子）の構造'!L$53), NA())</f>
        <v>7719</v>
      </c>
      <c r="M67" s="160" t="e">
        <f>NA()</f>
        <v>#N/A</v>
      </c>
      <c r="N67" s="160" t="e">
        <f>NA()</f>
        <v>#N/A</v>
      </c>
      <c r="O67" s="160">
        <f>IF(ISNUMBER('将来負担比率（分子）の構造'!M$53), IF('将来負担比率（分子）の構造'!M$53 &lt; 0, 0, '将来負担比率（分子）の構造'!M$53), NA())</f>
        <v>7141</v>
      </c>
      <c r="P67" s="160" t="e">
        <f>NA()</f>
        <v>#N/A</v>
      </c>
    </row>
    <row r="70" spans="1:16" x14ac:dyDescent="0.2">
      <c r="A70" s="162" t="s">
        <v>78</v>
      </c>
      <c r="B70" s="162"/>
      <c r="C70" s="162"/>
      <c r="D70" s="162"/>
      <c r="E70" s="162"/>
      <c r="F70" s="162"/>
    </row>
    <row r="71" spans="1:16" x14ac:dyDescent="0.2">
      <c r="A71" s="163"/>
      <c r="B71" s="163" t="str">
        <f>基金残高に係る経年分析!F54</f>
        <v>R02</v>
      </c>
      <c r="C71" s="163" t="str">
        <f>基金残高に係る経年分析!G54</f>
        <v>R03</v>
      </c>
      <c r="D71" s="163" t="str">
        <f>基金残高に係る経年分析!H54</f>
        <v>R04</v>
      </c>
    </row>
    <row r="72" spans="1:16" x14ac:dyDescent="0.2">
      <c r="A72" s="163" t="s">
        <v>79</v>
      </c>
      <c r="B72" s="164">
        <f>基金残高に係る経年分析!F55</f>
        <v>862</v>
      </c>
      <c r="C72" s="164">
        <f>基金残高に係る経年分析!G55</f>
        <v>1273</v>
      </c>
      <c r="D72" s="164">
        <f>基金残高に係る経年分析!H55</f>
        <v>1708</v>
      </c>
    </row>
    <row r="73" spans="1:16" x14ac:dyDescent="0.2">
      <c r="A73" s="163" t="s">
        <v>80</v>
      </c>
      <c r="B73" s="164">
        <f>基金残高に係る経年分析!F56</f>
        <v>1</v>
      </c>
      <c r="C73" s="164">
        <f>基金残高に係る経年分析!G56</f>
        <v>1</v>
      </c>
      <c r="D73" s="164">
        <f>基金残高に係る経年分析!H56</f>
        <v>1</v>
      </c>
    </row>
    <row r="74" spans="1:16" x14ac:dyDescent="0.2">
      <c r="A74" s="163" t="s">
        <v>81</v>
      </c>
      <c r="B74" s="164">
        <f>基金残高に係る経年分析!F57</f>
        <v>2185</v>
      </c>
      <c r="C74" s="164">
        <f>基金残高に係る経年分析!G57</f>
        <v>2335</v>
      </c>
      <c r="D74" s="164">
        <f>基金残高に係る経年分析!H57</f>
        <v>1937</v>
      </c>
    </row>
  </sheetData>
  <sheetProtection algorithmName="SHA-512" hashValue="1rt8HHjHBZvNAc55MOKfUs0iVfINO1Xc4WS0VIYLILAzJo6E8E+2QD6wYUZtisZmxRUbb1JQW7r2wRh073w5BQ==" saltValue="LNS1TGn/MthlXTB+GhZ9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2024-03-22T04:15:17Z</cp:lastPrinted>
  <dcterms:created xsi:type="dcterms:W3CDTF">2024-03-14T01:50:05Z</dcterms:created>
  <dcterms:modified xsi:type="dcterms:W3CDTF">2024-11-14T01:03:00Z</dcterms:modified>
  <cp:category/>
</cp:coreProperties>
</file>