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0" yWindow="120" windowWidth="14940" windowHeight="7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AM34" i="9" l="1"/>
  <c r="BE34" i="9" s="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<sst xmlns="http://schemas.openxmlformats.org/spreadsheetml/2006/main" count="1032" uniqueCount="564">
  <si>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</si>
  <si>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</si>
  <si>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</si>
  <si>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</si>
  <si>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</si>
  <si>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</si>
  <si>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</si>
  <si>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</si>
  <si>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</si>
  <si>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</si>
  <si>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</si>
  <si>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</si>
  <si>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</si>
  <si>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</si>
  <si>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</si>
  <si>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</si>
  <si>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</si>
  <si>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</si>
  <si>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</si>
  <si>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</si>
  <si>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</si>
  <si>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</si>
  <si>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</si>
  <si>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</si>
  <si>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</si>
  <si>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</si>
  <si>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</si>
  <si>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</si>
  <si>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</si>
  <si>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</si>
  <si>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</si>
  <si>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</si>
  <si>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</si>
  <si>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</si>
  <si>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</si>
  <si>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</si>
  <si>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</si>
  <si>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</si>
  <si>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</si>
  <si>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</si>
  <si>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</si>
  <si>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</si>
  <si>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</si>
  <si>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</si>
  <si>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</si>
  <si>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</si>
  <si>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</si>
  <si>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</si>
  <si>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</si>
  <si>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</si>
  <si>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</si>
  <si>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</si>
  <si>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</si>
  <si>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</si>
  <si>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</si>
  <si>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</si>
  <si>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</si>
  <si>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</si>
  <si>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</si>
  <si>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</si>
  <si>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</si>
  <si>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</si>
  <si>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</si>
  <si>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</si>
  <si>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</si>
  <si>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</si>
  <si>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</si>
  <si>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</si>
  <si>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</si>
  <si>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</si>
  <si>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</si>
  <si>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</si>
  <si>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</si>
  <si>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</si>
  <si>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</si>
  <si>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</si>
  <si>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</si>
  <si>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</si>
  <si>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</si>
  <si>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</si>
  <si>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</si>
  <si>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</si>
  <si>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</si>
  <si>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</si>
  <si>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</si>
  <si>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</si>
  <si>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</si>
  <si>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</si>
  <si>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</si>
  <si>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</si>
  <si>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</si>
  <si>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</si>
  <si>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</si>
  <si>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</si>
  <si>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</si>
  <si>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</si>
  <si>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</si>
  <si>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</si>
  <si>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</si>
  <si>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</si>
  <si>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</si>
  <si>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</si>
  <si>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</si>
  <si>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</si>
  <si>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</si>
  <si>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</si>
  <si>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</si>
  <si>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</si>
  <si>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</si>
  <si>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</si>
  <si>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</si>
  <si>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</si>
  <si>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</si>
  <si>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</si>
  <si>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</si>
  <si>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</si>
  <si>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</si>
  <si>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</si>
  <si>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</si>
  <si>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</si>
  <si>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</si>
  <si>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</si>
  <si>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</si>
  <si>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</si>
  <si>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</si>
  <si>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</si>
  <si>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</si>
  <si>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</si>
  <si>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</si>
  <si>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</si>
  <si>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</si>
  <si>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</si>
  <si>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</si>
  <si>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</si>
  <si>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</si>
  <si>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</si>
  <si>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</si>
  <si>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</si>
  <si>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</si>
  <si>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</si>
  <si>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</si>
  <si>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</si>
  <si>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</si>
  <si>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</si>
  <si>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</si>
  <si>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</si>
  <si>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</si>
  <si>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</si>
  <si>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</si>
  <si>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</si>
  <si>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</si>
  <si>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</si>
  <si>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</si>
  <si>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</si>
  <si>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</si>
  <si>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</si>
  <si>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</si>
  <si>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</si>
  <si>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</si>
  <si>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</si>
  <si>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</si>
  <si>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</si>
  <si>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</si>
  <si>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</si>
  <si>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</si>
  <si>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</si>
  <si>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</si>
  <si>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</si>
  <si>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</si>
  <si>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</si>
  <si>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</si>
  <si>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</si>
  <si>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</si>
  <si>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</si>
  <si>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</si>
  <si>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</si>
  <si>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</si>
  <si>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</si>
  <si>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</si>
  <si>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</si>
  <si>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</si>
  <si>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</si>
  <si>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</si>
  <si>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</si>
  <si>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</si>
  <si>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</si>
  <si>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</si>
  <si>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</si>
  <si>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</si>
  <si>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</si>
  <si>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</si>
  <si>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</si>
  <si>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</si>
  <si>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千葉県君津市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</si>
  <si>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</si>
  <si>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</si>
  <si>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</si>
  <si>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</si>
  <si>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</si>
  <si>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</si>
  <si>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</si>
  <si>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</si>
  <si>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</si>
  <si>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</si>
  <si>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</si>
  <si>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</si>
  <si>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</si>
  <si>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</si>
  <si>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</si>
  <si>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</si>
  <si>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</si>
  <si>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</si>
  <si>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</si>
  <si>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</si>
  <si>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</si>
  <si>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</si>
  <si>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</si>
  <si>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</si>
  <si>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</si>
  <si>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</si>
  <si>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</si>
  <si>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</si>
  <si>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</si>
  <si>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</si>
  <si>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</si>
  <si>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</si>
  <si>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</si>
  <si>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</si>
  <si>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</si>
  <si>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</si>
  <si>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</si>
  <si>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</si>
  <si>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</si>
  <si>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</si>
  <si>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</si>
  <si>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</si>
  <si>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</si>
  <si>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</si>
  <si>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</si>
  <si>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</si>
  <si>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</si>
  <si>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</si>
  <si>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</si>
  <si>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</si>
  <si>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</si>
  <si>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</si>
  <si>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</si>
  <si>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</si>
  <si>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</si>
  <si>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</si>
  <si>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</si>
  <si>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</si>
  <si>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</si>
  <si>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</si>
  <si>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</si>
  <si>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</si>
  <si>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</si>
  <si>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</si>
  <si>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</si>
  <si>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</si>
  <si>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</si>
  <si>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</si>
  <si>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</si>
  <si>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</si>
  <si>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</si>
  <si>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</si>
  <si>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</si>
  <si>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</si>
  <si>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</si>
  <si>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</si>
  <si>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</si>
  <si>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</si>
  <si>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</si>
  <si>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</si>
  <si>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</si>
  <si>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</si>
  <si>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</si>
  <si>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</si>
  <si>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</si>
  <si>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</si>
  <si>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</si>
  <si>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</si>
  <si>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</si>
  <si>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</si>
  <si>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</si>
  <si>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</si>
  <si>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</si>
  <si>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</si>
  <si>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</si>
  <si>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</si>
  <si>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</si>
  <si>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</si>
  <si>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</si>
  <si>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</si>
  <si>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</si>
  <si>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</si>
  <si>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</si>
  <si>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</si>
  <si>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</si>
  <si>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</si>
  <si>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</si>
  <si>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</si>
  <si>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</si>
  <si>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</si>
  <si>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</si>
  <si>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</si>
  <si>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</si>
  <si>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</si>
  <si>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</si>
  <si>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</si>
  <si>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</si>
  <si>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</si>
  <si>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</si>
  <si>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</si>
  <si>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</si>
  <si>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</si>
  <si>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</si>
  <si>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</si>
  <si>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</si>
  <si>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</si>
  <si>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</si>
  <si>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</si>
  <si>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</si>
  <si>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</si>
  <si>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</si>
  <si>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</si>
  <si>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</si>
  <si>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</si>
  <si>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</si>
  <si>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</si>
  <si>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</si>
  <si>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</si>
  <si>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</si>
  <si>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</si>
  <si>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</si>
  <si>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</si>
  <si>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</si>
  <si>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</si>
  <si>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</si>
  <si>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</si>
  <si>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</si>
  <si>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千葉県君津市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</si>
  <si>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</si>
  <si>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</si>
  <si>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</si>
  <si>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</si>
  <si>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</si>
  <si>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</si>
  <si>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</si>
  <si>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</si>
  <si>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</si>
  <si>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</si>
  <si>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</si>
  <si>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</si>
  <si>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</si>
  <si>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</si>
  <si>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</si>
  <si>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</si>
  <si>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</si>
  <si>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</si>
  <si>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</si>
  <si>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</si>
  <si>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</si>
  <si>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聖地公園事業特別会計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</si>
  <si>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</si>
  <si>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</si>
  <si>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</si>
  <si>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</si>
  <si>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</si>
  <si>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</si>
  <si>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</si>
  <si>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</si>
  <si>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</si>
  <si>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</si>
  <si>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</si>
  <si>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</si>
  <si>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</si>
  <si>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</si>
  <si>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</si>
  <si>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</si>
  <si>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</si>
  <si>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</si>
  <si>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</si>
  <si>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</si>
  <si>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</si>
  <si>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</si>
  <si>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</si>
  <si>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</si>
  <si>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</si>
  <si>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</si>
  <si>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</si>
  <si>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</si>
  <si>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</si>
  <si>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</si>
  <si>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</si>
  <si>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</si>
  <si>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</si>
  <si>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</si>
  <si>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</si>
  <si>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</si>
  <si>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</si>
  <si>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</si>
  <si>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</si>
  <si>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</si>
  <si>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</si>
  <si>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</si>
  <si>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</si>
  <si>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</si>
  <si>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</si>
  <si>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</si>
  <si>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</si>
  <si>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</si>
  <si>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</si>
  <si>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</si>
  <si>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</si>
  <si>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</si>
  <si>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</si>
  <si>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</si>
  <si>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</si>
  <si>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</si>
  <si>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</si>
  <si>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</si>
  <si>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</si>
  <si>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</si>
  <si>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</si>
  <si>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</si>
  <si>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</si>
  <si>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</si>
  <si>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</si>
  <si>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</si>
  <si>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</si>
  <si>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</si>
  <si>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</si>
  <si>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</si>
  <si>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</si>
  <si>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</si>
  <si>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</si>
  <si>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</si>
  <si>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</si>
  <si>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</si>
  <si>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国民健康保険特別会計（直営診療施設勘定）</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</si>
  <si>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</si>
  <si>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</si>
  <si>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</si>
  <si>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</si>
  <si>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</si>
  <si>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</si>
  <si>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</si>
  <si>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</si>
  <si>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</si>
  <si>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</si>
  <si>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</si>
  <si>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</si>
  <si>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</si>
  <si>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</si>
  <si>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</si>
  <si>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</si>
  <si>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</si>
  <si>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</si>
  <si>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</si>
  <si>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</si>
  <si>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</si>
  <si>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</si>
  <si>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</si>
  <si>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</si>
  <si>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</si>
  <si>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</si>
  <si>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</si>
  <si>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</si>
  <si>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</si>
  <si>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</si>
  <si>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</si>
  <si>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</si>
  <si>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</si>
  <si>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</si>
  <si>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</si>
  <si>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</si>
  <si>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</si>
  <si>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</si>
  <si>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</si>
  <si>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</si>
  <si>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</si>
  <si>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</si>
  <si>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</si>
  <si>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</si>
  <si>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</si>
  <si>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</si>
  <si>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</si>
  <si>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</si>
  <si>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</si>
  <si>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</si>
  <si>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</si>
  <si>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</si>
  <si>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</si>
  <si>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</si>
  <si>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</si>
  <si>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</si>
  <si>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</si>
  <si>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</si>
  <si>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</si>
  <si>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</si>
  <si>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</si>
  <si>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</si>
  <si>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</si>
  <si>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</si>
  <si>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</si>
  <si>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</si>
  <si>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</si>
  <si>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</si>
  <si>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</si>
  <si>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</si>
  <si>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</si>
  <si>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</si>
  <si>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</si>
  <si>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</si>
  <si>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</si>
  <si>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</si>
  <si>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</si>
  <si>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</si>
  <si>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</si>
  <si>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</si>
  <si>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</si>
  <si>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</si>
  <si>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</si>
  <si>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</si>
  <si>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4.75</t>
  </si>
  <si>
    <t>▲ 5.86</t>
  </si>
  <si>
    <t>▲ 1.46</t>
  </si>
  <si>
    <t>一般会計</t>
  </si>
  <si>
    <t>水道事業会計</t>
  </si>
  <si>
    <t>国民健康保険特別会計（事業勘定）</t>
  </si>
  <si>
    <t>介護保険特別会計</t>
  </si>
  <si>
    <t>国民健康保険特別会計（直営診療施設勘定）</t>
  </si>
  <si>
    <t>後期高齢者医療特別会計</t>
  </si>
  <si>
    <t>聖地公園事業特別会計</t>
  </si>
  <si>
    <t>農業集落排水事業特別会計</t>
  </si>
  <si>
    <t>その他会計（赤字）</t>
  </si>
  <si>
    <t>その他会計（黒字）</t>
  </si>
  <si>
    <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</si>
  <si>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</si>
  <si>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</si>
  <si>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</si>
  <si>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</si>
  <si>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</si>
  <si>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</si>
  <si>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君津広域水道企業団（水道用水供給事業会計）</t>
  </si>
  <si>
    <t>君津中央病院企業団（病院事業会計）</t>
  </si>
  <si>
    <t>君津富津広域下水道組合（公共下水道事業会計）</t>
  </si>
  <si>
    <t>君津郡市広域市町村圏事務組合（一般会計）</t>
  </si>
  <si>
    <t>君津市文化振興財団</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</si>
  <si>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</si>
  <si>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</si>
  <si>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</si>
  <si>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</si>
  <si>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</si>
  <si>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</si>
  <si>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</si>
  <si>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</si>
  <si>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</si>
  <si>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</si>
  <si>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</si>
  <si>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将来負担比率は、類似団体と比較して高い水準にあるが、公債費等義務的経費の削減を中心とする行財政改革、充当可能基金の増加により
近年においては減少傾向にある。実質公債費比率は、類似団体と比較して低い水準にあり、起債の抑制や標準財政規模の増加等により近年の上昇傾向にも歯止めが掛かった。
引き続き後年度への負担、財政措置等を適切に見極めながら、起債に大きく頼ることのない財政運営に努める。
</t>
    <rPh sb="0" eb="2">
      <t>ショウライ</t>
    </rPh>
    <rPh sb="2" eb="4">
      <t>フタン</t>
    </rPh>
    <rPh sb="4" eb="6">
      <t>ヒリツ</t>
    </rPh>
    <rPh sb="17" eb="18">
      <t>タカ</t>
    </rPh>
    <rPh sb="19" eb="21">
      <t>スイジュン</t>
    </rPh>
    <rPh sb="50" eb="52">
      <t>ジュウトウ</t>
    </rPh>
    <rPh sb="52" eb="54">
      <t>カノウ</t>
    </rPh>
    <rPh sb="54" eb="56">
      <t>キキン</t>
    </rPh>
    <rPh sb="57" eb="59">
      <t>ゾウカ</t>
    </rPh>
    <rPh sb="63" eb="65">
      <t>キンネン</t>
    </rPh>
    <rPh sb="70" eb="72">
      <t>ゲンショウ</t>
    </rPh>
    <rPh sb="72" eb="74">
      <t>ケイコウ</t>
    </rPh>
    <rPh sb="104" eb="106">
      <t>キサイ</t>
    </rPh>
    <rPh sb="107" eb="109">
      <t>ヨクセイ</t>
    </rPh>
    <rPh sb="110" eb="112">
      <t>ヒョウジュン</t>
    </rPh>
    <rPh sb="112" eb="114">
      <t>ザイセイ</t>
    </rPh>
    <rPh sb="114" eb="116">
      <t>キボ</t>
    </rPh>
    <rPh sb="117" eb="119">
      <t>ゾウカ</t>
    </rPh>
    <rPh sb="119" eb="120">
      <t>トウ</t>
    </rPh>
    <rPh sb="142" eb="143">
      <t>ヒ</t>
    </rPh>
    <rPh sb="144" eb="145">
      <t>ツヅ</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</si>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</sst>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extLst xmlns:c16r2="http://schemas.microsoft.com/office/drawing/2015/06/chart">
            <c:ext xmlns:c16="http://schemas.microsoft.com/office/drawing/2014/chart" uri="{C3380CC4-5D6E-409C-BE32-E72D297353CC}">
              <c16:uniqueId val="{00000000-789C-40C7-9A3C-E924C352BD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37884</c:v>
                </c:pt>
                <c:pt idx="1">
                  <c:v>23852</c:v>
                </c:pt>
                <c:pt idx="2">
                  <c:v>22033</c:v>
                </c:pt>
                <c:pt idx="3">
                  <c:v>31081</c:v>
                </c:pt>
                <c:pt idx="4">
                  <c:v>33155</c:v>
                </c:pt>
              </c:numCache>
            </c:numRef>
          </c:val>
          <c:smooth val="0"/>
          <c:extLst xmlns:c16r2="http://schemas.microsoft.com/office/drawing/2015/06/chart">
            <c:ext xmlns:c16="http://schemas.microsoft.com/office/drawing/2014/chart" uri="{C3380CC4-5D6E-409C-BE32-E72D297353CC}">
              <c16:uniqueId val="{00000001-789C-40C7-9A3C-E924C352BDC8}"/>
            </c:ext>
          </c:extLst>
        </c:ser>
        <c:dLbls>
          <c:showLegendKey val="0"/>
          <c:showVal val="0"/>
          <c:showCatName val="0"/>
          <c:showSerName val="0"/>
          <c:showPercent val="0"/>
          <c:showBubbleSize val="0"/>
        </c:dLbls>
        <c:marker val="1"/>
        <c:smooth val="0"/>
        <c:axId val="202695040"/>
        <c:axId val="202696960"/>
      </c:lineChart>
      <c:catAx>
        <c:axId val="202695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696960"/>
        <c:crosses val="autoZero"/>
        <c:auto val="1"/>
        <c:lblAlgn val="ctr"/>
        <c:lblOffset val="100"/>
        <c:tickLblSkip val="1"/>
        <c:tickMarkSkip val="1"/>
        <c:noMultiLvlLbl val="0"/>
      </c:catAx>
      <c:valAx>
        <c:axId val="2026969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695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c:v>
                </c:pt>
                <c:pt idx="1">
                  <c:v>7</c:v>
                </c:pt>
                <c:pt idx="2">
                  <c:v>6.45</c:v>
                </c:pt>
                <c:pt idx="3">
                  <c:v>5.49</c:v>
                </c:pt>
                <c:pt idx="4">
                  <c:v>7.28</c:v>
                </c:pt>
              </c:numCache>
            </c:numRef>
          </c:val>
          <c:extLst xmlns:c16r2="http://schemas.microsoft.com/office/drawing/2015/06/chart">
            <c:ext xmlns:c16="http://schemas.microsoft.com/office/drawing/2014/chart" uri="{C3380CC4-5D6E-409C-BE32-E72D297353CC}">
              <c16:uniqueId val="{00000000-35B3-485B-993D-EECC7CA64A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18.82</c:v>
                </c:pt>
                <c:pt idx="1">
                  <c:v>13.87</c:v>
                </c:pt>
                <c:pt idx="2">
                  <c:v>14.01</c:v>
                </c:pt>
                <c:pt idx="3">
                  <c:v>13.6</c:v>
                </c:pt>
                <c:pt idx="4">
                  <c:v>17.03</c:v>
                </c:pt>
              </c:numCache>
            </c:numRef>
          </c:val>
          <c:extLst xmlns:c16r2="http://schemas.microsoft.com/office/drawing/2015/06/chart">
            <c:ext xmlns:c16="http://schemas.microsoft.com/office/drawing/2014/chart" uri="{C3380CC4-5D6E-409C-BE32-E72D297353CC}">
              <c16:uniqueId val="{00000001-35B3-485B-993D-EECC7CA64A6E}"/>
            </c:ext>
          </c:extLst>
        </c:ser>
        <c:dLbls>
          <c:showLegendKey val="0"/>
          <c:showVal val="0"/>
          <c:showCatName val="0"/>
          <c:showSerName val="0"/>
          <c:showPercent val="0"/>
          <c:showBubbleSize val="0"/>
        </c:dLbls>
        <c:gapWidth val="250"/>
        <c:overlap val="100"/>
        <c:axId val="308512640"/>
        <c:axId val="308514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-4.75</c:v>
                </c:pt>
                <c:pt idx="1">
                  <c:v>-5.86</c:v>
                </c:pt>
                <c:pt idx="2">
                  <c:v>0.18</c:v>
                </c:pt>
                <c:pt idx="3">
                  <c:v>-1.46</c:v>
                </c:pt>
                <c:pt idx="4">
                  <c:v>5.6</c:v>
                </c:pt>
              </c:numCache>
            </c:numRef>
          </c:val>
          <c:smooth val="0"/>
          <c:extLst xmlns:c16r2="http://schemas.microsoft.com/office/drawing/2015/06/chart">
            <c:ext xmlns:c16="http://schemas.microsoft.com/office/drawing/2014/chart" uri="{C3380CC4-5D6E-409C-BE32-E72D297353CC}">
              <c16:uniqueId val="{00000002-35B3-485B-993D-EECC7CA64A6E}"/>
            </c:ext>
          </c:extLst>
        </c:ser>
        <c:dLbls>
          <c:showLegendKey val="0"/>
          <c:showVal val="0"/>
          <c:showCatName val="0"/>
          <c:showSerName val="0"/>
          <c:showPercent val="0"/>
          <c:showBubbleSize val="0"/>
        </c:dLbls>
        <c:marker val="1"/>
        <c:smooth val="0"/>
        <c:axId val="308512640"/>
        <c:axId val="308514816"/>
      </c:lineChart>
      <c:catAx>
        <c:axId val="30851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514816"/>
        <c:crosses val="autoZero"/>
        <c:auto val="1"/>
        <c:lblAlgn val="ctr"/>
        <c:lblOffset val="100"/>
        <c:tickLblSkip val="1"/>
        <c:tickMarkSkip val="1"/>
        <c:noMultiLvlLbl val="0"/>
      </c:catAx>
      <c:valAx>
        <c:axId val="30851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51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0.1</c:v>
                </c:pt>
                <c:pt idx="4">
                  <c:v>#N/A</c:v>
                </c:pt>
                <c:pt idx="5">
                  <c:v>0.03</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CE6F-43D8-8A23-C5FD9ED1CB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E6F-43D8-8A23-C5FD9ED1CB7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CE6F-43D8-8A23-C5FD9ED1CB76}"/>
            </c:ext>
          </c:extLst>
        </c:ser>
        <c:ser>
          <c:idx val="3"/>
          <c:order val="3"/>
          <c:tx>
            <c:strRef>
              <c:f>データシート!$A$30</c:f>
              <c:strCache>
                <c:ptCount val="1"/>
                <c:pt idx="0">
                  <c:v>聖地公園事業特別会計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0.09</c:v>
                </c:pt>
                <c:pt idx="4">
                  <c:v>#N/A</c:v>
                </c:pt>
                <c:pt idx="5">
                  <c:v>0.08</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CE6F-43D8-8A23-C5FD9ED1CB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CE6F-43D8-8A23-C5FD9ED1CB76}"/>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0.04</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5-CE6F-43D8-8A23-C5FD9ED1CB7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0.34</c:v>
                </c:pt>
                <c:pt idx="4">
                  <c:v>#N/A</c:v>
                </c:pt>
                <c:pt idx="5">
                  <c:v>0.42</c:v>
                </c:pt>
                <c:pt idx="6">
                  <c:v>#N/A</c:v>
                </c:pt>
                <c:pt idx="7">
                  <c:v>0.7</c:v>
                </c:pt>
                <c:pt idx="8">
                  <c:v>#N/A</c:v>
                </c:pt>
                <c:pt idx="9">
                  <c:v>0.59</c:v>
                </c:pt>
              </c:numCache>
            </c:numRef>
          </c:val>
          <c:extLst xmlns:c16r2="http://schemas.microsoft.com/office/drawing/2015/06/chart">
            <c:ext xmlns:c16="http://schemas.microsoft.com/office/drawing/2014/chart" uri="{C3380CC4-5D6E-409C-BE32-E72D297353CC}">
              <c16:uniqueId val="{00000006-CE6F-43D8-8A23-C5FD9ED1CB76}"/>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1.78</c:v>
                </c:pt>
                <c:pt idx="2">
                  <c:v>#N/A</c:v>
                </c:pt>
                <c:pt idx="3">
                  <c:v>1.92</c:v>
                </c:pt>
                <c:pt idx="4">
                  <c:v>#N/A</c:v>
                </c:pt>
                <c:pt idx="5">
                  <c:v>1.83</c:v>
                </c:pt>
                <c:pt idx="6">
                  <c:v>#N/A</c:v>
                </c:pt>
                <c:pt idx="7">
                  <c:v>2.14</c:v>
                </c:pt>
                <c:pt idx="8">
                  <c:v>#N/A</c:v>
                </c:pt>
                <c:pt idx="9">
                  <c:v>2.15</c:v>
                </c:pt>
              </c:numCache>
            </c:numRef>
          </c:val>
          <c:extLst xmlns:c16r2="http://schemas.microsoft.com/office/drawing/2015/06/chart">
            <c:ext xmlns:c16="http://schemas.microsoft.com/office/drawing/2014/chart" uri="{C3380CC4-5D6E-409C-BE32-E72D297353CC}">
              <c16:uniqueId val="{00000007-CE6F-43D8-8A23-C5FD9ED1CB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5.33</c:v>
                </c:pt>
                <c:pt idx="2">
                  <c:v>#N/A</c:v>
                </c:pt>
                <c:pt idx="3">
                  <c:v>5.3</c:v>
                </c:pt>
                <c:pt idx="4">
                  <c:v>#N/A</c:v>
                </c:pt>
                <c:pt idx="5">
                  <c:v>5.09</c:v>
                </c:pt>
                <c:pt idx="6">
                  <c:v>#N/A</c:v>
                </c:pt>
                <c:pt idx="7">
                  <c:v>4.4000000000000004</c:v>
                </c:pt>
                <c:pt idx="8">
                  <c:v>#N/A</c:v>
                </c:pt>
                <c:pt idx="9">
                  <c:v>3.68</c:v>
                </c:pt>
              </c:numCache>
            </c:numRef>
          </c:val>
          <c:extLst xmlns:c16r2="http://schemas.microsoft.com/office/drawing/2015/06/chart">
            <c:ext xmlns:c16="http://schemas.microsoft.com/office/drawing/2014/chart" uri="{C3380CC4-5D6E-409C-BE32-E72D297353CC}">
              <c16:uniqueId val="{00000008-CE6F-43D8-8A23-C5FD9ED1CB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7.83</c:v>
                </c:pt>
                <c:pt idx="2">
                  <c:v>#N/A</c:v>
                </c:pt>
                <c:pt idx="3">
                  <c:v>6.88</c:v>
                </c:pt>
                <c:pt idx="4">
                  <c:v>#N/A</c:v>
                </c:pt>
                <c:pt idx="5">
                  <c:v>6.33</c:v>
                </c:pt>
                <c:pt idx="6">
                  <c:v>#N/A</c:v>
                </c:pt>
                <c:pt idx="7">
                  <c:v>5.56</c:v>
                </c:pt>
                <c:pt idx="8">
                  <c:v>#N/A</c:v>
                </c:pt>
                <c:pt idx="9">
                  <c:v>7.26</c:v>
                </c:pt>
              </c:numCache>
            </c:numRef>
          </c:val>
          <c:extLst xmlns:c16r2="http://schemas.microsoft.com/office/drawing/2015/06/chart">
            <c:ext xmlns:c16="http://schemas.microsoft.com/office/drawing/2014/chart" uri="{C3380CC4-5D6E-409C-BE32-E72D297353CC}">
              <c16:uniqueId val="{00000009-CE6F-43D8-8A23-C5FD9ED1CB76}"/>
            </c:ext>
          </c:extLst>
        </c:ser>
        <c:dLbls>
          <c:showLegendKey val="0"/>
          <c:showVal val="0"/>
          <c:showCatName val="0"/>
          <c:showSerName val="0"/>
          <c:showPercent val="0"/>
          <c:showBubbleSize val="0"/>
        </c:dLbls>
        <c:gapWidth val="150"/>
        <c:overlap val="100"/>
        <c:axId val="388915584"/>
        <c:axId val="388917120"/>
      </c:barChart>
      <c:catAx>
        <c:axId val="38891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917120"/>
        <c:crosses val="autoZero"/>
        <c:auto val="1"/>
        <c:lblAlgn val="ctr"/>
        <c:lblOffset val="100"/>
        <c:tickLblSkip val="1"/>
        <c:tickMarkSkip val="1"/>
        <c:noMultiLvlLbl val="0"/>
      </c:catAx>
      <c:valAx>
        <c:axId val="38891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91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2146</c:v>
                </c:pt>
                <c:pt idx="5">
                  <c:v>2096</c:v>
                </c:pt>
                <c:pt idx="8">
                  <c:v>2142</c:v>
                </c:pt>
                <c:pt idx="11">
                  <c:v>2135</c:v>
                </c:pt>
                <c:pt idx="14">
                  <c:v>1946</c:v>
                </c:pt>
              </c:numCache>
            </c:numRef>
          </c:val>
          <c:extLst xmlns:c16r2="http://schemas.microsoft.com/office/drawing/2015/06/chart">
            <c:ext xmlns:c16="http://schemas.microsoft.com/office/drawing/2014/chart" uri="{C3380CC4-5D6E-409C-BE32-E72D297353CC}">
              <c16:uniqueId val="{00000000-66B7-4CB1-A499-6C09244CED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6B7-4CB1-A499-6C09244CED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92</c:v>
                </c:pt>
                <c:pt idx="3">
                  <c:v>68</c:v>
                </c:pt>
                <c:pt idx="6">
                  <c:v>56</c:v>
                </c:pt>
                <c:pt idx="9">
                  <c:v>58</c:v>
                </c:pt>
                <c:pt idx="12">
                  <c:v>61</c:v>
                </c:pt>
              </c:numCache>
            </c:numRef>
          </c:val>
          <c:extLst xmlns:c16r2="http://schemas.microsoft.com/office/drawing/2015/06/chart">
            <c:ext xmlns:c16="http://schemas.microsoft.com/office/drawing/2014/chart" uri="{C3380CC4-5D6E-409C-BE32-E72D297353CC}">
              <c16:uniqueId val="{00000002-66B7-4CB1-A499-6C09244CED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752</c:v>
                </c:pt>
                <c:pt idx="3">
                  <c:v>698</c:v>
                </c:pt>
                <c:pt idx="6">
                  <c:v>624</c:v>
                </c:pt>
                <c:pt idx="9">
                  <c:v>600</c:v>
                </c:pt>
                <c:pt idx="12">
                  <c:v>548</c:v>
                </c:pt>
              </c:numCache>
            </c:numRef>
          </c:val>
          <c:extLst xmlns:c16r2="http://schemas.microsoft.com/office/drawing/2015/06/chart">
            <c:ext xmlns:c16="http://schemas.microsoft.com/office/drawing/2014/chart" uri="{C3380CC4-5D6E-409C-BE32-E72D297353CC}">
              <c16:uniqueId val="{00000003-66B7-4CB1-A499-6C09244CED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c:v>
                </c:pt>
                <c:pt idx="3">
                  <c:v>59</c:v>
                </c:pt>
                <c:pt idx="6">
                  <c:v>61</c:v>
                </c:pt>
                <c:pt idx="9">
                  <c:v>62</c:v>
                </c:pt>
                <c:pt idx="12">
                  <c:v>63</c:v>
                </c:pt>
              </c:numCache>
            </c:numRef>
          </c:val>
          <c:extLst xmlns:c16r2="http://schemas.microsoft.com/office/drawing/2015/06/chart">
            <c:ext xmlns:c16="http://schemas.microsoft.com/office/drawing/2014/chart" uri="{C3380CC4-5D6E-409C-BE32-E72D297353CC}">
              <c16:uniqueId val="{00000004-66B7-4CB1-A499-6C09244CED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B7-4CB1-A499-6C09244CED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6B7-4CB1-A499-6C09244CED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2193</c:v>
                </c:pt>
                <c:pt idx="3">
                  <c:v>2285</c:v>
                </c:pt>
                <c:pt idx="6">
                  <c:v>2524</c:v>
                </c:pt>
                <c:pt idx="9">
                  <c:v>2561</c:v>
                </c:pt>
                <c:pt idx="12">
                  <c:v>2309</c:v>
                </c:pt>
              </c:numCache>
            </c:numRef>
          </c:val>
          <c:extLst xmlns:c16r2="http://schemas.microsoft.com/office/drawing/2015/06/chart">
            <c:ext xmlns:c16="http://schemas.microsoft.com/office/drawing/2014/chart" uri="{C3380CC4-5D6E-409C-BE32-E72D297353CC}">
              <c16:uniqueId val="{00000007-66B7-4CB1-A499-6C09244CEDEE}"/>
            </c:ext>
          </c:extLst>
        </c:ser>
        <c:dLbls>
          <c:showLegendKey val="0"/>
          <c:showVal val="0"/>
          <c:showCatName val="0"/>
          <c:showSerName val="0"/>
          <c:showPercent val="0"/>
          <c:showBubbleSize val="0"/>
        </c:dLbls>
        <c:gapWidth val="100"/>
        <c:overlap val="100"/>
        <c:axId val="396029312"/>
        <c:axId val="39603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950</c:v>
                </c:pt>
                <c:pt idx="2">
                  <c:v>#N/A</c:v>
                </c:pt>
                <c:pt idx="3">
                  <c:v>#N/A</c:v>
                </c:pt>
                <c:pt idx="4">
                  <c:v>1014</c:v>
                </c:pt>
                <c:pt idx="5">
                  <c:v>#N/A</c:v>
                </c:pt>
                <c:pt idx="6">
                  <c:v>#N/A</c:v>
                </c:pt>
                <c:pt idx="7">
                  <c:v>1123</c:v>
                </c:pt>
                <c:pt idx="8">
                  <c:v>#N/A</c:v>
                </c:pt>
                <c:pt idx="9">
                  <c:v>#N/A</c:v>
                </c:pt>
                <c:pt idx="10">
                  <c:v>1146</c:v>
                </c:pt>
                <c:pt idx="11">
                  <c:v>#N/A</c:v>
                </c:pt>
                <c:pt idx="12">
                  <c:v>#N/A</c:v>
                </c:pt>
                <c:pt idx="13">
                  <c:v>1035</c:v>
                </c:pt>
                <c:pt idx="14">
                  <c:v>#N/A</c:v>
                </c:pt>
              </c:numCache>
            </c:numRef>
          </c:val>
          <c:smooth val="0"/>
          <c:extLst xmlns:c16r2="http://schemas.microsoft.com/office/drawing/2015/06/chart">
            <c:ext xmlns:c16="http://schemas.microsoft.com/office/drawing/2014/chart" uri="{C3380CC4-5D6E-409C-BE32-E72D297353CC}">
              <c16:uniqueId val="{00000008-66B7-4CB1-A499-6C09244CEDEE}"/>
            </c:ext>
          </c:extLst>
        </c:ser>
        <c:dLbls>
          <c:showLegendKey val="0"/>
          <c:showVal val="0"/>
          <c:showCatName val="0"/>
          <c:showSerName val="0"/>
          <c:showPercent val="0"/>
          <c:showBubbleSize val="0"/>
        </c:dLbls>
        <c:marker val="1"/>
        <c:smooth val="0"/>
        <c:axId val="396029312"/>
        <c:axId val="396031488"/>
      </c:lineChart>
      <c:catAx>
        <c:axId val="39602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031488"/>
        <c:crosses val="autoZero"/>
        <c:auto val="1"/>
        <c:lblAlgn val="ctr"/>
        <c:lblOffset val="100"/>
        <c:tickLblSkip val="1"/>
        <c:tickMarkSkip val="1"/>
        <c:noMultiLvlLbl val="0"/>
      </c:catAx>
      <c:valAx>
        <c:axId val="39603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02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19273</c:v>
                </c:pt>
                <c:pt idx="5">
                  <c:v>19284</c:v>
                </c:pt>
                <c:pt idx="8">
                  <c:v>18549</c:v>
                </c:pt>
                <c:pt idx="11">
                  <c:v>17438</c:v>
                </c:pt>
                <c:pt idx="14">
                  <c:v>17157</c:v>
                </c:pt>
              </c:numCache>
            </c:numRef>
          </c:val>
          <c:extLst xmlns:c16r2="http://schemas.microsoft.com/office/drawing/2015/06/chart">
            <c:ext xmlns:c16="http://schemas.microsoft.com/office/drawing/2014/chart" uri="{C3380CC4-5D6E-409C-BE32-E72D297353CC}">
              <c16:uniqueId val="{00000000-B68C-438F-B278-77A4FE426D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3415</c:v>
                </c:pt>
                <c:pt idx="5">
                  <c:v>4012</c:v>
                </c:pt>
                <c:pt idx="8">
                  <c:v>4668</c:v>
                </c:pt>
                <c:pt idx="11">
                  <c:v>5309</c:v>
                </c:pt>
                <c:pt idx="14">
                  <c:v>5806</c:v>
                </c:pt>
              </c:numCache>
            </c:numRef>
          </c:val>
          <c:extLst xmlns:c16r2="http://schemas.microsoft.com/office/drawing/2015/06/chart">
            <c:ext xmlns:c16="http://schemas.microsoft.com/office/drawing/2014/chart" uri="{C3380CC4-5D6E-409C-BE32-E72D297353CC}">
              <c16:uniqueId val="{00000001-B68C-438F-B278-77A4FE426D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4801</c:v>
                </c:pt>
                <c:pt idx="5">
                  <c:v>3929</c:v>
                </c:pt>
                <c:pt idx="8">
                  <c:v>4105</c:v>
                </c:pt>
                <c:pt idx="11">
                  <c:v>4031</c:v>
                </c:pt>
                <c:pt idx="14">
                  <c:v>5096</c:v>
                </c:pt>
              </c:numCache>
            </c:numRef>
          </c:val>
          <c:extLst xmlns:c16r2="http://schemas.microsoft.com/office/drawing/2015/06/chart">
            <c:ext xmlns:c16="http://schemas.microsoft.com/office/drawing/2014/chart" uri="{C3380CC4-5D6E-409C-BE32-E72D297353CC}">
              <c16:uniqueId val="{00000002-B68C-438F-B278-77A4FE426D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68C-438F-B278-77A4FE426D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68C-438F-B278-77A4FE426D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8C-438F-B278-77A4FE426D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11382</c:v>
                </c:pt>
                <c:pt idx="3">
                  <c:v>11086</c:v>
                </c:pt>
                <c:pt idx="6">
                  <c:v>11069</c:v>
                </c:pt>
                <c:pt idx="9">
                  <c:v>9939</c:v>
                </c:pt>
                <c:pt idx="12">
                  <c:v>9343</c:v>
                </c:pt>
              </c:numCache>
            </c:numRef>
          </c:val>
          <c:extLst xmlns:c16r2="http://schemas.microsoft.com/office/drawing/2015/06/chart">
            <c:ext xmlns:c16="http://schemas.microsoft.com/office/drawing/2014/chart" uri="{C3380CC4-5D6E-409C-BE32-E72D297353CC}">
              <c16:uniqueId val="{00000006-B68C-438F-B278-77A4FE426D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9950</c:v>
                </c:pt>
                <c:pt idx="3">
                  <c:v>10029</c:v>
                </c:pt>
                <c:pt idx="6">
                  <c:v>10075</c:v>
                </c:pt>
                <c:pt idx="9">
                  <c:v>9983</c:v>
                </c:pt>
                <c:pt idx="12">
                  <c:v>9922</c:v>
                </c:pt>
              </c:numCache>
            </c:numRef>
          </c:val>
          <c:extLst xmlns:c16r2="http://schemas.microsoft.com/office/drawing/2015/06/chart">
            <c:ext xmlns:c16="http://schemas.microsoft.com/office/drawing/2014/chart" uri="{C3380CC4-5D6E-409C-BE32-E72D297353CC}">
              <c16:uniqueId val="{00000007-B68C-438F-B278-77A4FE426D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686</c:v>
                </c:pt>
                <c:pt idx="3">
                  <c:v>697</c:v>
                </c:pt>
                <c:pt idx="6">
                  <c:v>715</c:v>
                </c:pt>
                <c:pt idx="9">
                  <c:v>715</c:v>
                </c:pt>
                <c:pt idx="12">
                  <c:v>700</c:v>
                </c:pt>
              </c:numCache>
            </c:numRef>
          </c:val>
          <c:extLst xmlns:c16r2="http://schemas.microsoft.com/office/drawing/2015/06/chart">
            <c:ext xmlns:c16="http://schemas.microsoft.com/office/drawing/2014/chart" uri="{C3380CC4-5D6E-409C-BE32-E72D297353CC}">
              <c16:uniqueId val="{00000008-B68C-438F-B278-77A4FE426D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1928</c:v>
                </c:pt>
                <c:pt idx="3">
                  <c:v>1879</c:v>
                </c:pt>
                <c:pt idx="6">
                  <c:v>1840</c:v>
                </c:pt>
                <c:pt idx="9">
                  <c:v>1799</c:v>
                </c:pt>
                <c:pt idx="12">
                  <c:v>1425</c:v>
                </c:pt>
              </c:numCache>
            </c:numRef>
          </c:val>
          <c:extLst xmlns:c16r2="http://schemas.microsoft.com/office/drawing/2015/06/chart">
            <c:ext xmlns:c16="http://schemas.microsoft.com/office/drawing/2014/chart" uri="{C3380CC4-5D6E-409C-BE32-E72D297353CC}">
              <c16:uniqueId val="{00000009-B68C-438F-B278-77A4FE426D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18217</c:v>
                </c:pt>
                <c:pt idx="3">
                  <c:v>17816</c:v>
                </c:pt>
                <c:pt idx="6">
                  <c:v>16328</c:v>
                </c:pt>
                <c:pt idx="9">
                  <c:v>14800</c:v>
                </c:pt>
                <c:pt idx="12">
                  <c:v>14124</c:v>
                </c:pt>
              </c:numCache>
            </c:numRef>
          </c:val>
          <c:extLst xmlns:c16r2="http://schemas.microsoft.com/office/drawing/2015/06/chart">
            <c:ext xmlns:c16="http://schemas.microsoft.com/office/drawing/2014/chart" uri="{C3380CC4-5D6E-409C-BE32-E72D297353CC}">
              <c16:uniqueId val="{0000000A-B68C-438F-B278-77A4FE426D5E}"/>
            </c:ext>
          </c:extLst>
        </c:ser>
        <c:dLbls>
          <c:showLegendKey val="0"/>
          <c:showVal val="0"/>
          <c:showCatName val="0"/>
          <c:showSerName val="0"/>
          <c:showPercent val="0"/>
          <c:showBubbleSize val="0"/>
        </c:dLbls>
        <c:gapWidth val="100"/>
        <c:overlap val="100"/>
        <c:axId val="396929280"/>
        <c:axId val="396947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14673</c:v>
                </c:pt>
                <c:pt idx="2">
                  <c:v>#N/A</c:v>
                </c:pt>
                <c:pt idx="3">
                  <c:v>#N/A</c:v>
                </c:pt>
                <c:pt idx="4">
                  <c:v>14283</c:v>
                </c:pt>
                <c:pt idx="5">
                  <c:v>#N/A</c:v>
                </c:pt>
                <c:pt idx="6">
                  <c:v>#N/A</c:v>
                </c:pt>
                <c:pt idx="7">
                  <c:v>12705</c:v>
                </c:pt>
                <c:pt idx="8">
                  <c:v>#N/A</c:v>
                </c:pt>
                <c:pt idx="9">
                  <c:v>#N/A</c:v>
                </c:pt>
                <c:pt idx="10">
                  <c:v>10457</c:v>
                </c:pt>
                <c:pt idx="11">
                  <c:v>#N/A</c:v>
                </c:pt>
                <c:pt idx="12">
                  <c:v>#N/A</c:v>
                </c:pt>
                <c:pt idx="13">
                  <c:v>7454</c:v>
                </c:pt>
                <c:pt idx="14">
                  <c:v>#N/A</c:v>
                </c:pt>
              </c:numCache>
            </c:numRef>
          </c:val>
          <c:smooth val="0"/>
          <c:extLst xmlns:c16r2="http://schemas.microsoft.com/office/drawing/2015/06/chart">
            <c:ext xmlns:c16="http://schemas.microsoft.com/office/drawing/2014/chart" uri="{C3380CC4-5D6E-409C-BE32-E72D297353CC}">
              <c16:uniqueId val="{0000000B-B68C-438F-B278-77A4FE426D5E}"/>
            </c:ext>
          </c:extLst>
        </c:ser>
        <c:dLbls>
          <c:showLegendKey val="0"/>
          <c:showVal val="0"/>
          <c:showCatName val="0"/>
          <c:showSerName val="0"/>
          <c:showPercent val="0"/>
          <c:showBubbleSize val="0"/>
        </c:dLbls>
        <c:marker val="1"/>
        <c:smooth val="0"/>
        <c:axId val="396929280"/>
        <c:axId val="396947840"/>
      </c:lineChart>
      <c:catAx>
        <c:axId val="39692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947840"/>
        <c:crosses val="autoZero"/>
        <c:auto val="1"/>
        <c:lblAlgn val="ctr"/>
        <c:lblOffset val="100"/>
        <c:tickLblSkip val="1"/>
        <c:tickMarkSkip val="1"/>
        <c:noMultiLvlLbl val="0"/>
      </c:catAx>
      <c:valAx>
        <c:axId val="39694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92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98636928"/>
        <c:axId val="398643200"/>
      </c:scatterChart>
      <c:valAx>
        <c:axId val="398636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643200"/>
        <c:crosses val="autoZero"/>
        <c:crossBetween val="midCat"/>
      </c:valAx>
      <c:valAx>
        <c:axId val="398643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636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0880723242927969E-3"/>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0"/>
                  <c:y val="2.0880723242927769E-3"/>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5.7</c:v>
                </c:pt>
                <c:pt idx="1">
                  <c:v>5.9</c:v>
                </c:pt>
                <c:pt idx="2">
                  <c:v>6.1</c:v>
                </c:pt>
                <c:pt idx="3">
                  <c:v>6.4</c:v>
                </c:pt>
                <c:pt idx="4">
                  <c:v>6.4</c:v>
                </c:pt>
              </c:numCache>
            </c:numRef>
          </c:xVal>
          <c:yVal>
            <c:numRef>
              <c:f>公会計指標分析・財政指標組合せ分析表!$K$73:$O$73</c:f>
              <c:numCache>
                <c:formatCode>#,##0.0;"▲ "#,##0.0</c:formatCode>
                <c:ptCount val="5"/>
                <c:pt idx="0">
                  <c:v>89.3</c:v>
                </c:pt>
                <c:pt idx="1">
                  <c:v>86.4</c:v>
                </c:pt>
                <c:pt idx="2">
                  <c:v>74.599999999999994</c:v>
                </c:pt>
                <c:pt idx="3">
                  <c:v>61.7</c:v>
                </c:pt>
                <c:pt idx="4">
                  <c:v>42.5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398660736"/>
        <c:axId val="398662656"/>
      </c:scatterChart>
      <c:valAx>
        <c:axId val="398660736"/>
        <c:scaling>
          <c:orientation val="minMax"/>
          <c:max val="11.6"/>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662656"/>
        <c:crosses val="autoZero"/>
        <c:crossBetween val="midCat"/>
      </c:valAx>
      <c:valAx>
        <c:axId val="398662656"/>
        <c:scaling>
          <c:orientation val="minMax"/>
          <c:max val="98"/>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6607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87,447
86,665
318.81
31,061,539
29,319,648
1,385,440
19,031,507
14,123,990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大型事業所及び関連事業所の集中により類似団体を上回る税収があるため、</a:t>
          </a:r>
          <a:r>
            <a:rPr kumimoji="1" lang="en-US" altLang="ja-JP" sz="1300">
              <a:latin typeface="ＭＳ Ｐゴシック"/>
            </a:rPr>
            <a:t>1.00</a:t>
          </a:r>
          <a:r>
            <a:rPr kumimoji="1" lang="ja-JP" altLang="en-US" sz="1300">
              <a:latin typeface="ＭＳ Ｐゴシック"/>
            </a:rPr>
            <a:t>と財政力指数は類似団体平均を大きく上回る。法人税収の影響により平成</a:t>
          </a:r>
          <a:r>
            <a:rPr kumimoji="1" lang="en-US" altLang="ja-JP" sz="1300">
              <a:latin typeface="ＭＳ Ｐゴシック"/>
            </a:rPr>
            <a:t>24</a:t>
          </a:r>
          <a:r>
            <a:rPr kumimoji="1" lang="ja-JP" altLang="en-US" sz="1300">
              <a:latin typeface="ＭＳ Ｐゴシック"/>
            </a:rPr>
            <a:t>年度まで低下した後、ここ４年間は同程度で推移しているが、人口減少等の影響による収入減及び高齢化に伴う社会福祉関係費の増加等は今後も続くことが予想されるため、類似団体より数値の高い人件費、物件費の削減等を中心とした歳出の徹底的な見直しを実施するとともに、徴収率向上対策や補助事業の活用等、歳入の確保策を図り、財政基盤の強化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67733</xdr:rowOff>
    </xdr:to>
    <xdr:cxnSp macro="">
      <xdr:nvCxnSpPr>
        <xdr:cNvPr id="68" name="直線コネクタ 67"/>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87842</xdr:rowOff>
    </xdr:to>
    <xdr:cxnSp macro="">
      <xdr:nvCxnSpPr>
        <xdr:cNvPr id="71" name="直線コネクタ 70"/>
        <xdr:cNvCxnSpPr/>
      </xdr:nvCxnSpPr>
      <xdr:spPr>
        <a:xfrm flipV="1">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87842</xdr:rowOff>
    </xdr:to>
    <xdr:cxnSp macro="">
      <xdr:nvCxnSpPr>
        <xdr:cNvPr id="74" name="直線コネクタ 73"/>
        <xdr:cNvCxnSpPr/>
      </xdr:nvCxnSpPr>
      <xdr:spPr>
        <a:xfrm>
          <a:off x="2336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98425</xdr:rowOff>
    </xdr:from>
    <xdr:to>
      <xdr:col>3</xdr:col>
      <xdr:colOff>279400</xdr:colOff>
      <xdr:row>38</xdr:row>
      <xdr:rowOff>87842</xdr:rowOff>
    </xdr:to>
    <xdr:cxnSp macro="">
      <xdr:nvCxnSpPr>
        <xdr:cNvPr id="77" name="直線コネクタ 76"/>
        <xdr:cNvCxnSpPr/>
      </xdr:nvCxnSpPr>
      <xdr:spPr>
        <a:xfrm>
          <a:off x="1447800" y="644207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8"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37042</xdr:rowOff>
    </xdr:from>
    <xdr:to>
      <xdr:col>4</xdr:col>
      <xdr:colOff>533400</xdr:colOff>
      <xdr:row>38</xdr:row>
      <xdr:rowOff>138642</xdr:rowOff>
    </xdr:to>
    <xdr:sp macro="" textlink="">
      <xdr:nvSpPr>
        <xdr:cNvPr id="91" name="円/楕円 90"/>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148819</xdr:rowOff>
    </xdr:from>
    <xdr:ext cx="762000" cy="259045"/>
    <xdr:sp macro="" textlink="">
      <xdr:nvSpPr>
        <xdr:cNvPr id="92" name="テキスト ボックス 91"/>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37042</xdr:rowOff>
    </xdr:from>
    <xdr:to>
      <xdr:col>3</xdr:col>
      <xdr:colOff>330200</xdr:colOff>
      <xdr:row>38</xdr:row>
      <xdr:rowOff>138642</xdr:rowOff>
    </xdr:to>
    <xdr:sp macro="" textlink="">
      <xdr:nvSpPr>
        <xdr:cNvPr id="93" name="円/楕円 92"/>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148819</xdr:rowOff>
    </xdr:from>
    <xdr:ext cx="762000" cy="259045"/>
    <xdr:sp macro="" textlink="">
      <xdr:nvSpPr>
        <xdr:cNvPr id="94" name="テキスト ボックス 93"/>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47625</xdr:rowOff>
    </xdr:from>
    <xdr:to>
      <xdr:col>2</xdr:col>
      <xdr:colOff>127000</xdr:colOff>
      <xdr:row>37</xdr:row>
      <xdr:rowOff>149225</xdr:rowOff>
    </xdr:to>
    <xdr:sp macro="" textlink="">
      <xdr:nvSpPr>
        <xdr:cNvPr id="95" name="円/楕円 94"/>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159402</xdr:rowOff>
    </xdr:from>
    <xdr:ext cx="762000" cy="259045"/>
    <xdr:sp macro="" textlink="">
      <xdr:nvSpPr>
        <xdr:cNvPr id="96" name="テキスト ボックス 95"/>
        <xdr:cNvSpPr txBox="1"/>
      </xdr:nvSpPr>
      <xdr:spPr>
        <a:xfrm>
          <a:off x="1066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地方消費税交付金、普通交付税及び臨時財政対策債の大幅増により、経常一般財源が</a:t>
          </a:r>
          <a:r>
            <a:rPr kumimoji="1" lang="en-US" altLang="ja-JP" sz="1300">
              <a:latin typeface="ＭＳ Ｐゴシック"/>
            </a:rPr>
            <a:t>7</a:t>
          </a:r>
          <a:r>
            <a:rPr kumimoji="1" lang="ja-JP" altLang="en-US" sz="1300">
              <a:latin typeface="ＭＳ Ｐゴシック"/>
            </a:rPr>
            <a:t>億</a:t>
          </a:r>
          <a:r>
            <a:rPr kumimoji="1" lang="en-US" altLang="ja-JP" sz="1300">
              <a:latin typeface="ＭＳ Ｐゴシック"/>
            </a:rPr>
            <a:t>3,533</a:t>
          </a:r>
          <a:r>
            <a:rPr kumimoji="1" lang="ja-JP" altLang="en-US" sz="1300">
              <a:latin typeface="ＭＳ Ｐゴシック"/>
            </a:rPr>
            <a:t>万</a:t>
          </a:r>
          <a:r>
            <a:rPr kumimoji="1" lang="en-US" altLang="ja-JP" sz="1300">
              <a:latin typeface="ＭＳ Ｐゴシック"/>
            </a:rPr>
            <a:t>1</a:t>
          </a:r>
          <a:r>
            <a:rPr kumimoji="1" lang="ja-JP" altLang="en-US" sz="1300">
              <a:latin typeface="ＭＳ Ｐゴシック"/>
            </a:rPr>
            <a:t>千円増加し、また、大規模委託料の減や施設の統廃合による物件費の大幅減及び公債費の減等により、経常的経費充当一般財源が</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1,637</a:t>
          </a:r>
          <a:r>
            <a:rPr kumimoji="1" lang="ja-JP" altLang="en-US" sz="1300">
              <a:latin typeface="ＭＳ Ｐゴシック"/>
            </a:rPr>
            <a:t>万</a:t>
          </a:r>
          <a:r>
            <a:rPr kumimoji="1" lang="en-US" altLang="ja-JP" sz="1300">
              <a:latin typeface="ＭＳ Ｐゴシック"/>
            </a:rPr>
            <a:t>6</a:t>
          </a:r>
          <a:r>
            <a:rPr kumimoji="1" lang="ja-JP" altLang="en-US" sz="1300">
              <a:latin typeface="ＭＳ Ｐゴシック"/>
            </a:rPr>
            <a:t>千円減少したため、経常収支比率は前年度より</a:t>
          </a:r>
          <a:r>
            <a:rPr kumimoji="1" lang="en-US" altLang="ja-JP" sz="1300">
              <a:latin typeface="ＭＳ Ｐゴシック"/>
            </a:rPr>
            <a:t>6.8</a:t>
          </a:r>
          <a:r>
            <a:rPr kumimoji="1" lang="ja-JP" altLang="en-US" sz="1300">
              <a:latin typeface="ＭＳ Ｐゴシック"/>
            </a:rPr>
            <a:t>ポイントの大幅な改善となった。しかしながら経常一般財源収入額の増については一過性となる見込みが高く、引き続き公共施設の統廃合、適正配置を中心に経営改革を早急に進め、歳入歳出の均衡を図る持続可能な行財政運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102108</xdr:rowOff>
    </xdr:from>
    <xdr:to>
      <xdr:col>7</xdr:col>
      <xdr:colOff>152400</xdr:colOff>
      <xdr:row>66</xdr:row>
      <xdr:rowOff>87376</xdr:rowOff>
    </xdr:to>
    <xdr:cxnSp macro="">
      <xdr:nvCxnSpPr>
        <xdr:cNvPr id="129" name="直線コネクタ 128"/>
        <xdr:cNvCxnSpPr/>
      </xdr:nvCxnSpPr>
      <xdr:spPr>
        <a:xfrm flipV="1">
          <a:off x="4114800" y="11074908"/>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118872</xdr:rowOff>
    </xdr:from>
    <xdr:to>
      <xdr:col>6</xdr:col>
      <xdr:colOff>0</xdr:colOff>
      <xdr:row>66</xdr:row>
      <xdr:rowOff>87376</xdr:rowOff>
    </xdr:to>
    <xdr:cxnSp macro="">
      <xdr:nvCxnSpPr>
        <xdr:cNvPr id="132" name="直線コネクタ 131"/>
        <xdr:cNvCxnSpPr/>
      </xdr:nvCxnSpPr>
      <xdr:spPr>
        <a:xfrm>
          <a:off x="3225800" y="1126312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118872</xdr:rowOff>
    </xdr:from>
    <xdr:to>
      <xdr:col>4</xdr:col>
      <xdr:colOff>482600</xdr:colOff>
      <xdr:row>66</xdr:row>
      <xdr:rowOff>116332</xdr:rowOff>
    </xdr:to>
    <xdr:cxnSp macro="">
      <xdr:nvCxnSpPr>
        <xdr:cNvPr id="135" name="直線コネクタ 134"/>
        <xdr:cNvCxnSpPr/>
      </xdr:nvCxnSpPr>
      <xdr:spPr>
        <a:xfrm flipV="1">
          <a:off x="2336800" y="1126312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68072</xdr:rowOff>
    </xdr:from>
    <xdr:to>
      <xdr:col>3</xdr:col>
      <xdr:colOff>279400</xdr:colOff>
      <xdr:row>66</xdr:row>
      <xdr:rowOff>116332</xdr:rowOff>
    </xdr:to>
    <xdr:cxnSp macro="">
      <xdr:nvCxnSpPr>
        <xdr:cNvPr id="138" name="直線コネクタ 137"/>
        <xdr:cNvCxnSpPr/>
      </xdr:nvCxnSpPr>
      <xdr:spPr>
        <a:xfrm>
          <a:off x="1447800" y="11383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48" name="円/楕円 147"/>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49"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36576</xdr:rowOff>
    </xdr:from>
    <xdr:to>
      <xdr:col>6</xdr:col>
      <xdr:colOff>50800</xdr:colOff>
      <xdr:row>66</xdr:row>
      <xdr:rowOff>138176</xdr:rowOff>
    </xdr:to>
    <xdr:sp macro="" textlink="">
      <xdr:nvSpPr>
        <xdr:cNvPr id="150" name="円/楕円 149"/>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122953</xdr:rowOff>
    </xdr:from>
    <xdr:ext cx="736600" cy="259045"/>
    <xdr:sp macro="" textlink="">
      <xdr:nvSpPr>
        <xdr:cNvPr id="151" name="テキスト ボックス 150"/>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68072</xdr:rowOff>
    </xdr:from>
    <xdr:to>
      <xdr:col>4</xdr:col>
      <xdr:colOff>533400</xdr:colOff>
      <xdr:row>65</xdr:row>
      <xdr:rowOff>169672</xdr:rowOff>
    </xdr:to>
    <xdr:sp macro="" textlink="">
      <xdr:nvSpPr>
        <xdr:cNvPr id="152" name="円/楕円 151"/>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154449</xdr:rowOff>
    </xdr:from>
    <xdr:ext cx="762000" cy="259045"/>
    <xdr:sp macro="" textlink="">
      <xdr:nvSpPr>
        <xdr:cNvPr id="153" name="テキスト ボックス 152"/>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65532</xdr:rowOff>
    </xdr:from>
    <xdr:to>
      <xdr:col>3</xdr:col>
      <xdr:colOff>330200</xdr:colOff>
      <xdr:row>66</xdr:row>
      <xdr:rowOff>167132</xdr:rowOff>
    </xdr:to>
    <xdr:sp macro="" textlink="">
      <xdr:nvSpPr>
        <xdr:cNvPr id="154" name="円/楕円 153"/>
        <xdr:cNvSpPr/>
      </xdr:nvSpPr>
      <xdr:spPr>
        <a:xfrm>
          <a:off x="2286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151909</xdr:rowOff>
    </xdr:from>
    <xdr:ext cx="762000" cy="259045"/>
    <xdr:sp macro="" textlink="">
      <xdr:nvSpPr>
        <xdr:cNvPr id="155" name="テキスト ボックス 154"/>
        <xdr:cNvSpPr txBox="1"/>
      </xdr:nvSpPr>
      <xdr:spPr>
        <a:xfrm>
          <a:off x="1955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17272</xdr:rowOff>
    </xdr:from>
    <xdr:to>
      <xdr:col>2</xdr:col>
      <xdr:colOff>127000</xdr:colOff>
      <xdr:row>66</xdr:row>
      <xdr:rowOff>118872</xdr:rowOff>
    </xdr:to>
    <xdr:sp macro="" textlink="">
      <xdr:nvSpPr>
        <xdr:cNvPr id="156" name="円/楕円 155"/>
        <xdr:cNvSpPr/>
      </xdr:nvSpPr>
      <xdr:spPr>
        <a:xfrm>
          <a:off x="1397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103649</xdr:rowOff>
    </xdr:from>
    <xdr:ext cx="762000" cy="259045"/>
    <xdr:sp macro="" textlink="">
      <xdr:nvSpPr>
        <xdr:cNvPr id="157" name="テキスト ボックス 156"/>
        <xdr:cNvSpPr txBox="1"/>
      </xdr:nvSpPr>
      <xdr:spPr>
        <a:xfrm>
          <a:off x="1066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[128,977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昇給抑制や給与削減措置、事業の見直しやファシリティマネジメント等により決算額は減少しているが、人口</a:t>
          </a:r>
          <a:r>
            <a:rPr kumimoji="1" lang="en-US" altLang="ja-JP" sz="1300">
              <a:latin typeface="ＭＳ Ｐゴシック"/>
            </a:rPr>
            <a:t>1</a:t>
          </a:r>
          <a:r>
            <a:rPr kumimoji="1" lang="ja-JP" altLang="en-US" sz="1300">
              <a:latin typeface="ＭＳ Ｐゴシック"/>
            </a:rPr>
            <a:t>人あたりの決算額については人口減少の影響もあり微増となっている。両費目ともにここ数年において減少傾向にあるものの、市域の広さやそれに伴う公共施設の多さが主な要因となり、依然として類似団体の平均を上回っている。今後も引き続き、職員給与や職員数の適正な管理、ファシリティマネジメントによる公共施設の維持管理コストの縮減や事務事業の効率的な執行等により、一層の経費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11964</xdr:rowOff>
    </xdr:from>
    <xdr:to>
      <xdr:col>7</xdr:col>
      <xdr:colOff>152400</xdr:colOff>
      <xdr:row>85</xdr:row>
      <xdr:rowOff>14119</xdr:rowOff>
    </xdr:to>
    <xdr:cxnSp macro="">
      <xdr:nvCxnSpPr>
        <xdr:cNvPr id="194" name="直線コネクタ 193"/>
        <xdr:cNvCxnSpPr/>
      </xdr:nvCxnSpPr>
      <xdr:spPr>
        <a:xfrm>
          <a:off x="4114800" y="14585214"/>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149941</xdr:rowOff>
    </xdr:from>
    <xdr:to>
      <xdr:col>6</xdr:col>
      <xdr:colOff>0</xdr:colOff>
      <xdr:row>85</xdr:row>
      <xdr:rowOff>11964</xdr:rowOff>
    </xdr:to>
    <xdr:cxnSp macro="">
      <xdr:nvCxnSpPr>
        <xdr:cNvPr id="197" name="直線コネクタ 196"/>
        <xdr:cNvCxnSpPr/>
      </xdr:nvCxnSpPr>
      <xdr:spPr>
        <a:xfrm>
          <a:off x="3225800" y="14551741"/>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149941</xdr:rowOff>
    </xdr:from>
    <xdr:to>
      <xdr:col>4</xdr:col>
      <xdr:colOff>482600</xdr:colOff>
      <xdr:row>85</xdr:row>
      <xdr:rowOff>116016</xdr:rowOff>
    </xdr:to>
    <xdr:cxnSp macro="">
      <xdr:nvCxnSpPr>
        <xdr:cNvPr id="200" name="直線コネクタ 199"/>
        <xdr:cNvCxnSpPr/>
      </xdr:nvCxnSpPr>
      <xdr:spPr>
        <a:xfrm flipV="1">
          <a:off x="2336800" y="14551741"/>
          <a:ext cx="889000" cy="13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116016</xdr:rowOff>
    </xdr:from>
    <xdr:to>
      <xdr:col>3</xdr:col>
      <xdr:colOff>279400</xdr:colOff>
      <xdr:row>85</xdr:row>
      <xdr:rowOff>121893</xdr:rowOff>
    </xdr:to>
    <xdr:cxnSp macro="">
      <xdr:nvCxnSpPr>
        <xdr:cNvPr id="203" name="直線コネクタ 202"/>
        <xdr:cNvCxnSpPr/>
      </xdr:nvCxnSpPr>
      <xdr:spPr>
        <a:xfrm flipV="1">
          <a:off x="1447800" y="14689266"/>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134769</xdr:rowOff>
    </xdr:from>
    <xdr:to>
      <xdr:col>7</xdr:col>
      <xdr:colOff>203200</xdr:colOff>
      <xdr:row>85</xdr:row>
      <xdr:rowOff>64919</xdr:rowOff>
    </xdr:to>
    <xdr:sp macro="" textlink="">
      <xdr:nvSpPr>
        <xdr:cNvPr id="213" name="円/楕円 212"/>
        <xdr:cNvSpPr/>
      </xdr:nvSpPr>
      <xdr:spPr>
        <a:xfrm>
          <a:off x="4902200" y="145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106846</xdr:rowOff>
    </xdr:from>
    <xdr:ext cx="762000" cy="259045"/>
    <xdr:sp macro="" textlink="">
      <xdr:nvSpPr>
        <xdr:cNvPr id="214" name="人件費・物件費等の状況該当値テキスト"/>
        <xdr:cNvSpPr txBox="1"/>
      </xdr:nvSpPr>
      <xdr:spPr>
        <a:xfrm>
          <a:off x="5041900" y="145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128,977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132614</xdr:rowOff>
    </xdr:from>
    <xdr:to>
      <xdr:col>6</xdr:col>
      <xdr:colOff>50800</xdr:colOff>
      <xdr:row>85</xdr:row>
      <xdr:rowOff>62764</xdr:rowOff>
    </xdr:to>
    <xdr:sp macro="" textlink="">
      <xdr:nvSpPr>
        <xdr:cNvPr id="215" name="円/楕円 214"/>
        <xdr:cNvSpPr/>
      </xdr:nvSpPr>
      <xdr:spPr>
        <a:xfrm>
          <a:off x="4064000" y="145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47541</xdr:rowOff>
    </xdr:from>
    <xdr:ext cx="736600" cy="259045"/>
    <xdr:sp macro="" textlink="">
      <xdr:nvSpPr>
        <xdr:cNvPr id="216" name="テキスト ボックス 215"/>
        <xdr:cNvSpPr txBox="1"/>
      </xdr:nvSpPr>
      <xdr:spPr>
        <a:xfrm>
          <a:off x="3733800" y="1462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128,852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99141</xdr:rowOff>
    </xdr:from>
    <xdr:to>
      <xdr:col>4</xdr:col>
      <xdr:colOff>533400</xdr:colOff>
      <xdr:row>85</xdr:row>
      <xdr:rowOff>29291</xdr:rowOff>
    </xdr:to>
    <xdr:sp macro="" textlink="">
      <xdr:nvSpPr>
        <xdr:cNvPr id="217" name="円/楕円 216"/>
        <xdr:cNvSpPr/>
      </xdr:nvSpPr>
      <xdr:spPr>
        <a:xfrm>
          <a:off x="3175000" y="1450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14068</xdr:rowOff>
    </xdr:from>
    <xdr:ext cx="762000" cy="259045"/>
    <xdr:sp macro="" textlink="">
      <xdr:nvSpPr>
        <xdr:cNvPr id="218" name="テキスト ボックス 217"/>
        <xdr:cNvSpPr txBox="1"/>
      </xdr:nvSpPr>
      <xdr:spPr>
        <a:xfrm>
          <a:off x="2844800" y="1458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126,910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65216</xdr:rowOff>
    </xdr:from>
    <xdr:to>
      <xdr:col>3</xdr:col>
      <xdr:colOff>330200</xdr:colOff>
      <xdr:row>85</xdr:row>
      <xdr:rowOff>166816</xdr:rowOff>
    </xdr:to>
    <xdr:sp macro="" textlink="">
      <xdr:nvSpPr>
        <xdr:cNvPr id="219" name="円/楕円 218"/>
        <xdr:cNvSpPr/>
      </xdr:nvSpPr>
      <xdr:spPr>
        <a:xfrm>
          <a:off x="2286000" y="1463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151593</xdr:rowOff>
    </xdr:from>
    <xdr:ext cx="762000" cy="259045"/>
    <xdr:sp macro="" textlink="">
      <xdr:nvSpPr>
        <xdr:cNvPr id="220" name="テキスト ボックス 219"/>
        <xdr:cNvSpPr txBox="1"/>
      </xdr:nvSpPr>
      <xdr:spPr>
        <a:xfrm>
          <a:off x="1955800" y="1472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134,889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71093</xdr:rowOff>
    </xdr:from>
    <xdr:to>
      <xdr:col>2</xdr:col>
      <xdr:colOff>127000</xdr:colOff>
      <xdr:row>86</xdr:row>
      <xdr:rowOff>1243</xdr:rowOff>
    </xdr:to>
    <xdr:sp macro="" textlink="">
      <xdr:nvSpPr>
        <xdr:cNvPr id="221" name="円/楕円 220"/>
        <xdr:cNvSpPr/>
      </xdr:nvSpPr>
      <xdr:spPr>
        <a:xfrm>
          <a:off x="1397000" y="146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157470</xdr:rowOff>
    </xdr:from>
    <xdr:ext cx="762000" cy="259045"/>
    <xdr:sp macro="" textlink="">
      <xdr:nvSpPr>
        <xdr:cNvPr id="222" name="テキスト ボックス 221"/>
        <xdr:cNvSpPr txBox="1"/>
      </xdr:nvSpPr>
      <xdr:spPr>
        <a:xfrm>
          <a:off x="1066800" y="147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給与制度や人事制度の見直し、職員の若年化に伴う国との乖離を調整する給与削減措置により、ラスパイレス指数は概ね適正となっている。今後も、適正な給与水準の維持に努める。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167387</xdr:rowOff>
    </xdr:from>
    <xdr:to>
      <xdr:col>24</xdr:col>
      <xdr:colOff>558800</xdr:colOff>
      <xdr:row>84</xdr:row>
      <xdr:rowOff>111506</xdr:rowOff>
    </xdr:to>
    <xdr:cxnSp macro="">
      <xdr:nvCxnSpPr>
        <xdr:cNvPr id="249" name="直線コネクタ 248"/>
        <xdr:cNvCxnSpPr/>
      </xdr:nvCxnSpPr>
      <xdr:spPr>
        <a:xfrm flipV="1">
          <a:off x="17018000" y="14054837"/>
          <a:ext cx="0" cy="458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83583</xdr:rowOff>
    </xdr:from>
    <xdr:ext cx="762000" cy="259045"/>
    <xdr:sp macro="" textlink="">
      <xdr:nvSpPr>
        <xdr:cNvPr id="250" name="給与水準   （国との比較）最小値テキスト"/>
        <xdr:cNvSpPr txBox="1"/>
      </xdr:nvSpPr>
      <xdr:spPr>
        <a:xfrm>
          <a:off x="17106900" y="1448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111506</xdr:rowOff>
    </xdr:from>
    <xdr:to>
      <xdr:col>24</xdr:col>
      <xdr:colOff>647700</xdr:colOff>
      <xdr:row>84</xdr:row>
      <xdr:rowOff>111506</xdr:rowOff>
    </xdr:to>
    <xdr:cxnSp macro="">
      <xdr:nvCxnSpPr>
        <xdr:cNvPr id="251" name="直線コネクタ 250"/>
        <xdr:cNvCxnSpPr/>
      </xdr:nvCxnSpPr>
      <xdr:spPr>
        <a:xfrm>
          <a:off x="16929100" y="1451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82314</xdr:rowOff>
    </xdr:from>
    <xdr:ext cx="762000" cy="259045"/>
    <xdr:sp macro="" textlink="">
      <xdr:nvSpPr>
        <xdr:cNvPr id="252" name="給与水準   （国との比較）最大値テキスト"/>
        <xdr:cNvSpPr txBox="1"/>
      </xdr:nvSpPr>
      <xdr:spPr>
        <a:xfrm>
          <a:off x="17106900" y="1379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81</xdr:row>
      <xdr:rowOff>167387</xdr:rowOff>
    </xdr:from>
    <xdr:to>
      <xdr:col>24</xdr:col>
      <xdr:colOff>647700</xdr:colOff>
      <xdr:row>81</xdr:row>
      <xdr:rowOff>167387</xdr:rowOff>
    </xdr:to>
    <xdr:cxnSp macro="">
      <xdr:nvCxnSpPr>
        <xdr:cNvPr id="253" name="直線コネクタ 252"/>
        <xdr:cNvCxnSpPr/>
      </xdr:nvCxnSpPr>
      <xdr:spPr>
        <a:xfrm>
          <a:off x="16929100" y="1405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143002</xdr:rowOff>
    </xdr:from>
    <xdr:to>
      <xdr:col>24</xdr:col>
      <xdr:colOff>558800</xdr:colOff>
      <xdr:row>83</xdr:row>
      <xdr:rowOff>152654</xdr:rowOff>
    </xdr:to>
    <xdr:cxnSp macro="">
      <xdr:nvCxnSpPr>
        <xdr:cNvPr id="254" name="直線コネクタ 253"/>
        <xdr:cNvCxnSpPr/>
      </xdr:nvCxnSpPr>
      <xdr:spPr>
        <a:xfrm>
          <a:off x="16179800" y="143733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21862</xdr:rowOff>
    </xdr:from>
    <xdr:ext cx="762000" cy="259045"/>
    <xdr:sp macro="" textlink="">
      <xdr:nvSpPr>
        <xdr:cNvPr id="255" name="給与水準   （国との比較）平均値テキスト"/>
        <xdr:cNvSpPr txBox="1"/>
      </xdr:nvSpPr>
      <xdr:spPr>
        <a:xfrm>
          <a:off x="17106900" y="14080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5335</xdr:rowOff>
    </xdr:from>
    <xdr:to>
      <xdr:col>24</xdr:col>
      <xdr:colOff>609600</xdr:colOff>
      <xdr:row>83</xdr:row>
      <xdr:rowOff>106935</xdr:rowOff>
    </xdr:to>
    <xdr:sp macro="" textlink="">
      <xdr:nvSpPr>
        <xdr:cNvPr id="256" name="フローチャート : 判断 255"/>
        <xdr:cNvSpPr/>
      </xdr:nvSpPr>
      <xdr:spPr>
        <a:xfrm>
          <a:off x="16967200" y="1423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143002</xdr:rowOff>
    </xdr:from>
    <xdr:to>
      <xdr:col>23</xdr:col>
      <xdr:colOff>406400</xdr:colOff>
      <xdr:row>83</xdr:row>
      <xdr:rowOff>157480</xdr:rowOff>
    </xdr:to>
    <xdr:cxnSp macro="">
      <xdr:nvCxnSpPr>
        <xdr:cNvPr id="257" name="直線コネクタ 256"/>
        <xdr:cNvCxnSpPr/>
      </xdr:nvCxnSpPr>
      <xdr:spPr>
        <a:xfrm flipV="1">
          <a:off x="15290800" y="143733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162306</xdr:rowOff>
    </xdr:from>
    <xdr:to>
      <xdr:col>23</xdr:col>
      <xdr:colOff>457200</xdr:colOff>
      <xdr:row>83</xdr:row>
      <xdr:rowOff>92456</xdr:rowOff>
    </xdr:to>
    <xdr:sp macro="" textlink="">
      <xdr:nvSpPr>
        <xdr:cNvPr id="258" name="フローチャート : 判断 257"/>
        <xdr:cNvSpPr/>
      </xdr:nvSpPr>
      <xdr:spPr>
        <a:xfrm>
          <a:off x="16129000" y="142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102633</xdr:rowOff>
    </xdr:from>
    <xdr:ext cx="736600" cy="259045"/>
    <xdr:sp macro="" textlink="">
      <xdr:nvSpPr>
        <xdr:cNvPr id="259" name="テキスト ボックス 258"/>
        <xdr:cNvSpPr txBox="1"/>
      </xdr:nvSpPr>
      <xdr:spPr>
        <a:xfrm>
          <a:off x="15798800" y="1399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86</xdr:row>
      <xdr:rowOff>96774</xdr:rowOff>
    </xdr:to>
    <xdr:cxnSp macro="">
      <xdr:nvCxnSpPr>
        <xdr:cNvPr id="260" name="直線コネクタ 259"/>
        <xdr:cNvCxnSpPr/>
      </xdr:nvCxnSpPr>
      <xdr:spPr>
        <a:xfrm flipV="1">
          <a:off x="14401800" y="14387830"/>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162306</xdr:rowOff>
    </xdr:from>
    <xdr:to>
      <xdr:col>22</xdr:col>
      <xdr:colOff>254000</xdr:colOff>
      <xdr:row>83</xdr:row>
      <xdr:rowOff>92456</xdr:rowOff>
    </xdr:to>
    <xdr:sp macro="" textlink="">
      <xdr:nvSpPr>
        <xdr:cNvPr id="261" name="フローチャート : 判断 260"/>
        <xdr:cNvSpPr/>
      </xdr:nvSpPr>
      <xdr:spPr>
        <a:xfrm>
          <a:off x="15240000" y="142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102633</xdr:rowOff>
    </xdr:from>
    <xdr:ext cx="762000" cy="259045"/>
    <xdr:sp macro="" textlink="">
      <xdr:nvSpPr>
        <xdr:cNvPr id="262" name="テキスト ボックス 261"/>
        <xdr:cNvSpPr txBox="1"/>
      </xdr:nvSpPr>
      <xdr:spPr>
        <a:xfrm>
          <a:off x="14909800" y="1399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96774</xdr:rowOff>
    </xdr:from>
    <xdr:to>
      <xdr:col>21</xdr:col>
      <xdr:colOff>0</xdr:colOff>
      <xdr:row>87</xdr:row>
      <xdr:rowOff>108713</xdr:rowOff>
    </xdr:to>
    <xdr:cxnSp macro="">
      <xdr:nvCxnSpPr>
        <xdr:cNvPr id="263" name="直線コネクタ 262"/>
        <xdr:cNvCxnSpPr/>
      </xdr:nvCxnSpPr>
      <xdr:spPr>
        <a:xfrm flipV="1">
          <a:off x="13512800" y="14841474"/>
          <a:ext cx="889000" cy="18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29211</xdr:rowOff>
    </xdr:from>
    <xdr:to>
      <xdr:col>21</xdr:col>
      <xdr:colOff>50800</xdr:colOff>
      <xdr:row>85</xdr:row>
      <xdr:rowOff>130811</xdr:rowOff>
    </xdr:to>
    <xdr:sp macro="" textlink="">
      <xdr:nvSpPr>
        <xdr:cNvPr id="264" name="フローチャート : 判断 263"/>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65" name="テキスト ボックス 264"/>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6" name="フローチャート : 判断 265"/>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7" name="テキスト ボックス 266"/>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73" name="円/楕円 272"/>
        <xdr:cNvSpPr/>
      </xdr:nvSpPr>
      <xdr:spPr>
        <a:xfrm>
          <a:off x="169672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73931</xdr:rowOff>
    </xdr:from>
    <xdr:ext cx="762000" cy="259045"/>
    <xdr:sp macro="" textlink="">
      <xdr:nvSpPr>
        <xdr:cNvPr id="274" name="給与水準   （国との比較）該当値テキスト"/>
        <xdr:cNvSpPr txBox="1"/>
      </xdr:nvSpPr>
      <xdr:spPr>
        <a:xfrm>
          <a:off x="17106900" y="143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92202</xdr:rowOff>
    </xdr:from>
    <xdr:to>
      <xdr:col>23</xdr:col>
      <xdr:colOff>457200</xdr:colOff>
      <xdr:row>84</xdr:row>
      <xdr:rowOff>22352</xdr:rowOff>
    </xdr:to>
    <xdr:sp macro="" textlink="">
      <xdr:nvSpPr>
        <xdr:cNvPr id="275" name="円/楕円 274"/>
        <xdr:cNvSpPr/>
      </xdr:nvSpPr>
      <xdr:spPr>
        <a:xfrm>
          <a:off x="16129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7129</xdr:rowOff>
    </xdr:from>
    <xdr:ext cx="736600" cy="259045"/>
    <xdr:sp macro="" textlink="">
      <xdr:nvSpPr>
        <xdr:cNvPr id="276" name="テキスト ボックス 275"/>
        <xdr:cNvSpPr txBox="1"/>
      </xdr:nvSpPr>
      <xdr:spPr>
        <a:xfrm>
          <a:off x="15798800" y="1440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106680</xdr:rowOff>
    </xdr:from>
    <xdr:to>
      <xdr:col>22</xdr:col>
      <xdr:colOff>254000</xdr:colOff>
      <xdr:row>84</xdr:row>
      <xdr:rowOff>36830</xdr:rowOff>
    </xdr:to>
    <xdr:sp macro="" textlink="">
      <xdr:nvSpPr>
        <xdr:cNvPr id="277" name="円/楕円 276"/>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21607</xdr:rowOff>
    </xdr:from>
    <xdr:ext cx="762000" cy="259045"/>
    <xdr:sp macro="" textlink="">
      <xdr:nvSpPr>
        <xdr:cNvPr id="278" name="テキスト ボックス 277"/>
        <xdr:cNvSpPr txBox="1"/>
      </xdr:nvSpPr>
      <xdr:spPr>
        <a:xfrm>
          <a:off x="14909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45974</xdr:rowOff>
    </xdr:from>
    <xdr:to>
      <xdr:col>21</xdr:col>
      <xdr:colOff>50800</xdr:colOff>
      <xdr:row>86</xdr:row>
      <xdr:rowOff>147574</xdr:rowOff>
    </xdr:to>
    <xdr:sp macro="" textlink="">
      <xdr:nvSpPr>
        <xdr:cNvPr id="279" name="円/楕円 278"/>
        <xdr:cNvSpPr/>
      </xdr:nvSpPr>
      <xdr:spPr>
        <a:xfrm>
          <a:off x="14351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132351</xdr:rowOff>
    </xdr:from>
    <xdr:ext cx="762000" cy="259045"/>
    <xdr:sp macro="" textlink="">
      <xdr:nvSpPr>
        <xdr:cNvPr id="280" name="テキスト ボックス 279"/>
        <xdr:cNvSpPr txBox="1"/>
      </xdr:nvSpPr>
      <xdr:spPr>
        <a:xfrm>
          <a:off x="14020800" y="148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57913</xdr:rowOff>
    </xdr:from>
    <xdr:to>
      <xdr:col>19</xdr:col>
      <xdr:colOff>533400</xdr:colOff>
      <xdr:row>87</xdr:row>
      <xdr:rowOff>159513</xdr:rowOff>
    </xdr:to>
    <xdr:sp macro="" textlink="">
      <xdr:nvSpPr>
        <xdr:cNvPr id="281" name="円/楕円 280"/>
        <xdr:cNvSpPr/>
      </xdr:nvSpPr>
      <xdr:spPr>
        <a:xfrm>
          <a:off x="13462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144290</xdr:rowOff>
    </xdr:from>
    <xdr:ext cx="762000" cy="259045"/>
    <xdr:sp macro="" textlink="">
      <xdr:nvSpPr>
        <xdr:cNvPr id="282" name="テキスト ボックス 281"/>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職員数は、平成</a:t>
          </a:r>
          <a:r>
            <a:rPr kumimoji="1" lang="en-US" altLang="ja-JP" sz="1300">
              <a:latin typeface="ＭＳ Ｐゴシック"/>
            </a:rPr>
            <a:t>21</a:t>
          </a:r>
          <a:r>
            <a:rPr kumimoji="1" lang="ja-JP" altLang="en-US" sz="1300">
              <a:latin typeface="ＭＳ Ｐゴシック"/>
            </a:rPr>
            <a:t>年度と比べ</a:t>
          </a:r>
          <a:r>
            <a:rPr kumimoji="1" lang="en-US" altLang="ja-JP" sz="1300">
              <a:latin typeface="ＭＳ Ｐゴシック"/>
            </a:rPr>
            <a:t>17</a:t>
          </a:r>
          <a:r>
            <a:rPr kumimoji="1" lang="ja-JP" altLang="en-US" sz="1300">
              <a:latin typeface="ＭＳ Ｐゴシック"/>
            </a:rPr>
            <a:t>名削減したものの人口減少が影響し、類似団体平均よりも</a:t>
          </a:r>
          <a:r>
            <a:rPr kumimoji="1" lang="en-US" altLang="ja-JP" sz="1300">
              <a:latin typeface="ＭＳ Ｐゴシック"/>
            </a:rPr>
            <a:t>2.2</a:t>
          </a:r>
          <a:r>
            <a:rPr kumimoji="1" lang="ja-JP" altLang="en-US" sz="1300">
              <a:latin typeface="ＭＳ Ｐゴシック"/>
            </a:rPr>
            <a:t>人上回る水準となっている。市の面積が広大であるため、類似団体と比較して保育園、公民館、消防署分署等出先機関を多く配置しなければならないことから、依然として類似団体平均を上回る結果となった。今後も定員適正化計画に基づき、総職員数の抑制を図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71544</xdr:rowOff>
    </xdr:from>
    <xdr:to>
      <xdr:col>24</xdr:col>
      <xdr:colOff>558800</xdr:colOff>
      <xdr:row>64</xdr:row>
      <xdr:rowOff>89641</xdr:rowOff>
    </xdr:to>
    <xdr:cxnSp macro="">
      <xdr:nvCxnSpPr>
        <xdr:cNvPr id="317" name="直線コネクタ 316"/>
        <xdr:cNvCxnSpPr/>
      </xdr:nvCxnSpPr>
      <xdr:spPr>
        <a:xfrm>
          <a:off x="16179800" y="11044344"/>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18"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71544</xdr:rowOff>
    </xdr:from>
    <xdr:to>
      <xdr:col>23</xdr:col>
      <xdr:colOff>406400</xdr:colOff>
      <xdr:row>64</xdr:row>
      <xdr:rowOff>77576</xdr:rowOff>
    </xdr:to>
    <xdr:cxnSp macro="">
      <xdr:nvCxnSpPr>
        <xdr:cNvPr id="320" name="直線コネクタ 319"/>
        <xdr:cNvCxnSpPr/>
      </xdr:nvCxnSpPr>
      <xdr:spPr>
        <a:xfrm flipV="1">
          <a:off x="15290800" y="110443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2" name="テキスト ボックス 321"/>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65511</xdr:rowOff>
    </xdr:from>
    <xdr:to>
      <xdr:col>22</xdr:col>
      <xdr:colOff>203200</xdr:colOff>
      <xdr:row>64</xdr:row>
      <xdr:rowOff>77576</xdr:rowOff>
    </xdr:to>
    <xdr:cxnSp macro="">
      <xdr:nvCxnSpPr>
        <xdr:cNvPr id="323" name="直線コネクタ 322"/>
        <xdr:cNvCxnSpPr/>
      </xdr:nvCxnSpPr>
      <xdr:spPr>
        <a:xfrm>
          <a:off x="14401800" y="110383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5" name="テキスト ボックス 324"/>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65511</xdr:rowOff>
    </xdr:from>
    <xdr:to>
      <xdr:col>21</xdr:col>
      <xdr:colOff>0</xdr:colOff>
      <xdr:row>64</xdr:row>
      <xdr:rowOff>87630</xdr:rowOff>
    </xdr:to>
    <xdr:cxnSp macro="">
      <xdr:nvCxnSpPr>
        <xdr:cNvPr id="326" name="直線コネクタ 325"/>
        <xdr:cNvCxnSpPr/>
      </xdr:nvCxnSpPr>
      <xdr:spPr>
        <a:xfrm flipV="1">
          <a:off x="13512800" y="1103831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28" name="テキスト ボックス 327"/>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0" name="テキスト ボックス 329"/>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38841</xdr:rowOff>
    </xdr:from>
    <xdr:to>
      <xdr:col>24</xdr:col>
      <xdr:colOff>609600</xdr:colOff>
      <xdr:row>64</xdr:row>
      <xdr:rowOff>140441</xdr:rowOff>
    </xdr:to>
    <xdr:sp macro="" textlink="">
      <xdr:nvSpPr>
        <xdr:cNvPr id="336" name="円/楕円 335"/>
        <xdr:cNvSpPr/>
      </xdr:nvSpPr>
      <xdr:spPr>
        <a:xfrm>
          <a:off x="169672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10918</xdr:rowOff>
    </xdr:from>
    <xdr:ext cx="762000" cy="259045"/>
    <xdr:sp macro="" textlink="">
      <xdr:nvSpPr>
        <xdr:cNvPr id="337" name="定員管理の状況該当値テキスト"/>
        <xdr:cNvSpPr txBox="1"/>
      </xdr:nvSpPr>
      <xdr:spPr>
        <a:xfrm>
          <a:off x="17106900" y="109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20744</xdr:rowOff>
    </xdr:from>
    <xdr:to>
      <xdr:col>23</xdr:col>
      <xdr:colOff>457200</xdr:colOff>
      <xdr:row>64</xdr:row>
      <xdr:rowOff>122344</xdr:rowOff>
    </xdr:to>
    <xdr:sp macro="" textlink="">
      <xdr:nvSpPr>
        <xdr:cNvPr id="338" name="円/楕円 337"/>
        <xdr:cNvSpPr/>
      </xdr:nvSpPr>
      <xdr:spPr>
        <a:xfrm>
          <a:off x="16129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107121</xdr:rowOff>
    </xdr:from>
    <xdr:ext cx="736600" cy="259045"/>
    <xdr:sp macro="" textlink="">
      <xdr:nvSpPr>
        <xdr:cNvPr id="339" name="テキスト ボックス 338"/>
        <xdr:cNvSpPr txBox="1"/>
      </xdr:nvSpPr>
      <xdr:spPr>
        <a:xfrm>
          <a:off x="15798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26776</xdr:rowOff>
    </xdr:from>
    <xdr:to>
      <xdr:col>22</xdr:col>
      <xdr:colOff>254000</xdr:colOff>
      <xdr:row>64</xdr:row>
      <xdr:rowOff>128376</xdr:rowOff>
    </xdr:to>
    <xdr:sp macro="" textlink="">
      <xdr:nvSpPr>
        <xdr:cNvPr id="340" name="円/楕円 339"/>
        <xdr:cNvSpPr/>
      </xdr:nvSpPr>
      <xdr:spPr>
        <a:xfrm>
          <a:off x="15240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113153</xdr:rowOff>
    </xdr:from>
    <xdr:ext cx="762000" cy="259045"/>
    <xdr:sp macro="" textlink="">
      <xdr:nvSpPr>
        <xdr:cNvPr id="341" name="テキスト ボックス 340"/>
        <xdr:cNvSpPr txBox="1"/>
      </xdr:nvSpPr>
      <xdr:spPr>
        <a:xfrm>
          <a:off x="14909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14711</xdr:rowOff>
    </xdr:from>
    <xdr:to>
      <xdr:col>21</xdr:col>
      <xdr:colOff>50800</xdr:colOff>
      <xdr:row>64</xdr:row>
      <xdr:rowOff>116311</xdr:rowOff>
    </xdr:to>
    <xdr:sp macro="" textlink="">
      <xdr:nvSpPr>
        <xdr:cNvPr id="342" name="円/楕円 341"/>
        <xdr:cNvSpPr/>
      </xdr:nvSpPr>
      <xdr:spPr>
        <a:xfrm>
          <a:off x="14351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101088</xdr:rowOff>
    </xdr:from>
    <xdr:ext cx="762000" cy="259045"/>
    <xdr:sp macro="" textlink="">
      <xdr:nvSpPr>
        <xdr:cNvPr id="343" name="テキスト ボックス 342"/>
        <xdr:cNvSpPr txBox="1"/>
      </xdr:nvSpPr>
      <xdr:spPr>
        <a:xfrm>
          <a:off x="14020800" y="110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44" name="円/楕円 343"/>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45" name="テキスト ボックス 344"/>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消費税交付金や普通交付税等の増により、標準財政規模が約</a:t>
          </a:r>
          <a:r>
            <a:rPr kumimoji="1" lang="en-US" altLang="ja-JP" sz="1300">
              <a:latin typeface="ＭＳ Ｐゴシック"/>
            </a:rPr>
            <a:t>3.9</a:t>
          </a:r>
          <a:r>
            <a:rPr kumimoji="1" lang="ja-JP" altLang="en-US" sz="1300">
              <a:latin typeface="ＭＳ Ｐゴシック"/>
            </a:rPr>
            <a:t>億円増加し、単年度の比率は減少したが、平成</a:t>
          </a:r>
          <a:r>
            <a:rPr kumimoji="1" lang="en-US" altLang="ja-JP" sz="1300">
              <a:latin typeface="ＭＳ Ｐゴシック"/>
            </a:rPr>
            <a:t>25</a:t>
          </a:r>
          <a:r>
            <a:rPr kumimoji="1" lang="ja-JP" altLang="en-US" sz="1300">
              <a:latin typeface="ＭＳ Ｐゴシック"/>
            </a:rPr>
            <a:t>年度における元利償還金の上昇等があったため、３か年平均では前年度と増減なしとなった。類似団体平均を下回る水準となっており、近年の上昇傾向には歯止めが掛かったが、類似団体平均との差も縮まっているため、今後も緊急度・住民ニーズを的確に把握した事業の選択により、後年度への負担、財政措置等を適切に見極めながら、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81280</xdr:rowOff>
    </xdr:to>
    <xdr:cxnSp macro="">
      <xdr:nvCxnSpPr>
        <xdr:cNvPr id="375" name="直線コネクタ 374"/>
        <xdr:cNvCxnSpPr/>
      </xdr:nvCxnSpPr>
      <xdr:spPr>
        <a:xfrm>
          <a:off x="16179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6"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63182</xdr:rowOff>
    </xdr:from>
    <xdr:to>
      <xdr:col>23</xdr:col>
      <xdr:colOff>406400</xdr:colOff>
      <xdr:row>39</xdr:row>
      <xdr:rowOff>81280</xdr:rowOff>
    </xdr:to>
    <xdr:cxnSp macro="">
      <xdr:nvCxnSpPr>
        <xdr:cNvPr id="378" name="直線コネクタ 377"/>
        <xdr:cNvCxnSpPr/>
      </xdr:nvCxnSpPr>
      <xdr:spPr>
        <a:xfrm>
          <a:off x="15290800" y="67497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0" name="テキスト ボックス 379"/>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51118</xdr:rowOff>
    </xdr:from>
    <xdr:to>
      <xdr:col>22</xdr:col>
      <xdr:colOff>203200</xdr:colOff>
      <xdr:row>39</xdr:row>
      <xdr:rowOff>63182</xdr:rowOff>
    </xdr:to>
    <xdr:cxnSp macro="">
      <xdr:nvCxnSpPr>
        <xdr:cNvPr id="381" name="直線コネクタ 380"/>
        <xdr:cNvCxnSpPr/>
      </xdr:nvCxnSpPr>
      <xdr:spPr>
        <a:xfrm>
          <a:off x="14401800" y="67376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3" name="テキスト ボックス 382"/>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39053</xdr:rowOff>
    </xdr:from>
    <xdr:to>
      <xdr:col>21</xdr:col>
      <xdr:colOff>0</xdr:colOff>
      <xdr:row>39</xdr:row>
      <xdr:rowOff>51118</xdr:rowOff>
    </xdr:to>
    <xdr:cxnSp macro="">
      <xdr:nvCxnSpPr>
        <xdr:cNvPr id="384" name="直線コネクタ 383"/>
        <xdr:cNvCxnSpPr/>
      </xdr:nvCxnSpPr>
      <xdr:spPr>
        <a:xfrm>
          <a:off x="13512800" y="67256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6" name="テキスト ボックス 385"/>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88" name="テキスト ボックス 387"/>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4" name="円/楕円 393"/>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95"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6" name="円/楕円 395"/>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397" name="テキスト ボックス 396"/>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12382</xdr:rowOff>
    </xdr:from>
    <xdr:to>
      <xdr:col>22</xdr:col>
      <xdr:colOff>254000</xdr:colOff>
      <xdr:row>39</xdr:row>
      <xdr:rowOff>113982</xdr:rowOff>
    </xdr:to>
    <xdr:sp macro="" textlink="">
      <xdr:nvSpPr>
        <xdr:cNvPr id="398" name="円/楕円 397"/>
        <xdr:cNvSpPr/>
      </xdr:nvSpPr>
      <xdr:spPr>
        <a:xfrm>
          <a:off x="15240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124159</xdr:rowOff>
    </xdr:from>
    <xdr:ext cx="762000" cy="259045"/>
    <xdr:sp macro="" textlink="">
      <xdr:nvSpPr>
        <xdr:cNvPr id="399" name="テキスト ボックス 398"/>
        <xdr:cNvSpPr txBox="1"/>
      </xdr:nvSpPr>
      <xdr:spPr>
        <a:xfrm>
          <a:off x="14909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318</xdr:rowOff>
    </xdr:from>
    <xdr:to>
      <xdr:col>21</xdr:col>
      <xdr:colOff>50800</xdr:colOff>
      <xdr:row>39</xdr:row>
      <xdr:rowOff>101918</xdr:rowOff>
    </xdr:to>
    <xdr:sp macro="" textlink="">
      <xdr:nvSpPr>
        <xdr:cNvPr id="400" name="円/楕円 399"/>
        <xdr:cNvSpPr/>
      </xdr:nvSpPr>
      <xdr:spPr>
        <a:xfrm>
          <a:off x="14351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112095</xdr:rowOff>
    </xdr:from>
    <xdr:ext cx="762000" cy="259045"/>
    <xdr:sp macro="" textlink="">
      <xdr:nvSpPr>
        <xdr:cNvPr id="401" name="テキスト ボックス 400"/>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159703</xdr:rowOff>
    </xdr:from>
    <xdr:to>
      <xdr:col>19</xdr:col>
      <xdr:colOff>533400</xdr:colOff>
      <xdr:row>39</xdr:row>
      <xdr:rowOff>89853</xdr:rowOff>
    </xdr:to>
    <xdr:sp macro="" textlink="">
      <xdr:nvSpPr>
        <xdr:cNvPr id="402" name="円/楕円 401"/>
        <xdr:cNvSpPr/>
      </xdr:nvSpPr>
      <xdr:spPr>
        <a:xfrm>
          <a:off x="13462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100030</xdr:rowOff>
    </xdr:from>
    <xdr:ext cx="762000" cy="259045"/>
    <xdr:sp macro="" textlink="">
      <xdr:nvSpPr>
        <xdr:cNvPr id="403" name="テキスト ボックス 402"/>
        <xdr:cNvSpPr txBox="1"/>
      </xdr:nvSpPr>
      <xdr:spPr>
        <a:xfrm>
          <a:off x="13131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年度の借り入れ</a:t>
          </a:r>
          <a:r>
            <a:rPr kumimoji="1" lang="en-US" altLang="ja-JP" sz="1300">
              <a:latin typeface="ＭＳ Ｐゴシック"/>
            </a:rPr>
            <a:t>14.9</a:t>
          </a:r>
          <a:r>
            <a:rPr kumimoji="1" lang="ja-JP" altLang="en-US" sz="1300">
              <a:latin typeface="ＭＳ Ｐゴシック"/>
            </a:rPr>
            <a:t>億円に対し、元金償還額が</a:t>
          </a:r>
          <a:r>
            <a:rPr kumimoji="1" lang="en-US" altLang="ja-JP" sz="1300">
              <a:latin typeface="ＭＳ Ｐゴシック"/>
            </a:rPr>
            <a:t>21.7</a:t>
          </a:r>
          <a:r>
            <a:rPr kumimoji="1" lang="ja-JP" altLang="en-US" sz="1300">
              <a:latin typeface="ＭＳ Ｐゴシック"/>
            </a:rPr>
            <a:t>億円（臨時財政対策債</a:t>
          </a:r>
          <a:r>
            <a:rPr kumimoji="1" lang="en-US" altLang="ja-JP" sz="1300">
              <a:latin typeface="ＭＳ Ｐゴシック"/>
            </a:rPr>
            <a:t>7.4</a:t>
          </a:r>
          <a:r>
            <a:rPr kumimoji="1" lang="ja-JP" altLang="en-US" sz="1300">
              <a:latin typeface="ＭＳ Ｐゴシック"/>
            </a:rPr>
            <a:t>億円など）と上回り地方債残高が減少したことや、剰余金を財源とした財政調整基金への積立（</a:t>
          </a:r>
          <a:r>
            <a:rPr kumimoji="1" lang="en-US" altLang="ja-JP" sz="1300">
              <a:latin typeface="ＭＳ Ｐゴシック"/>
            </a:rPr>
            <a:t>7</a:t>
          </a:r>
          <a:r>
            <a:rPr kumimoji="1" lang="ja-JP" altLang="en-US" sz="1300">
              <a:latin typeface="ＭＳ Ｐゴシック"/>
            </a:rPr>
            <a:t>億円）により充当可能基金が増加したことにより、前年度より</a:t>
          </a:r>
          <a:r>
            <a:rPr kumimoji="1" lang="en-US" altLang="ja-JP" sz="1300">
              <a:latin typeface="ＭＳ Ｐゴシック"/>
            </a:rPr>
            <a:t>19.2</a:t>
          </a:r>
          <a:r>
            <a:rPr kumimoji="1" lang="ja-JP" altLang="en-US" sz="1300">
              <a:latin typeface="ＭＳ Ｐゴシック"/>
            </a:rPr>
            <a:t>ポイントの大幅な減となった。しかし、依然として類似団体平均を上回る水準となっているため、引き続き公債費等義務的経費の削減を中心とする行財政改革を進め、地方債の発行については、後年度への負担、財政措置等を適切に見極めながら、起債に大きく頼ることのない財政運営に努める等、将来負担の適正化を図る。</a:t>
          </a: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140758</xdr:rowOff>
    </xdr:from>
    <xdr:to>
      <xdr:col>24</xdr:col>
      <xdr:colOff>558800</xdr:colOff>
      <xdr:row>16</xdr:row>
      <xdr:rowOff>123740</xdr:rowOff>
    </xdr:to>
    <xdr:cxnSp macro="">
      <xdr:nvCxnSpPr>
        <xdr:cNvPr id="437" name="直線コネクタ 436"/>
        <xdr:cNvCxnSpPr/>
      </xdr:nvCxnSpPr>
      <xdr:spPr>
        <a:xfrm flipV="1">
          <a:off x="16179800" y="271250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38"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123740</xdr:rowOff>
    </xdr:from>
    <xdr:to>
      <xdr:col>23</xdr:col>
      <xdr:colOff>406400</xdr:colOff>
      <xdr:row>17</xdr:row>
      <xdr:rowOff>56049</xdr:rowOff>
    </xdr:to>
    <xdr:cxnSp macro="">
      <xdr:nvCxnSpPr>
        <xdr:cNvPr id="440" name="直線コネクタ 439"/>
        <xdr:cNvCxnSpPr/>
      </xdr:nvCxnSpPr>
      <xdr:spPr>
        <a:xfrm flipV="1">
          <a:off x="15290800" y="286694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56049</xdr:rowOff>
    </xdr:from>
    <xdr:to>
      <xdr:col>22</xdr:col>
      <xdr:colOff>203200</xdr:colOff>
      <xdr:row>17</xdr:row>
      <xdr:rowOff>150961</xdr:rowOff>
    </xdr:to>
    <xdr:cxnSp macro="">
      <xdr:nvCxnSpPr>
        <xdr:cNvPr id="443" name="直線コネクタ 442"/>
        <xdr:cNvCxnSpPr/>
      </xdr:nvCxnSpPr>
      <xdr:spPr>
        <a:xfrm flipV="1">
          <a:off x="14401800" y="2970699"/>
          <a:ext cx="8890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4" name="フローチャート : 判断 44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5" name="テキスト ボックス 444"/>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150961</xdr:rowOff>
    </xdr:from>
    <xdr:to>
      <xdr:col>21</xdr:col>
      <xdr:colOff>0</xdr:colOff>
      <xdr:row>18</xdr:row>
      <xdr:rowOff>2836</xdr:rowOff>
    </xdr:to>
    <xdr:cxnSp macro="">
      <xdr:nvCxnSpPr>
        <xdr:cNvPr id="446" name="直線コネクタ 445"/>
        <xdr:cNvCxnSpPr/>
      </xdr:nvCxnSpPr>
      <xdr:spPr>
        <a:xfrm flipV="1">
          <a:off x="13512800" y="3065611"/>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89958</xdr:rowOff>
    </xdr:from>
    <xdr:to>
      <xdr:col>24</xdr:col>
      <xdr:colOff>609600</xdr:colOff>
      <xdr:row>16</xdr:row>
      <xdr:rowOff>20108</xdr:rowOff>
    </xdr:to>
    <xdr:sp macro="" textlink="">
      <xdr:nvSpPr>
        <xdr:cNvPr id="456" name="円/楕円 455"/>
        <xdr:cNvSpPr/>
      </xdr:nvSpPr>
      <xdr:spPr>
        <a:xfrm>
          <a:off x="169672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62035</xdr:rowOff>
    </xdr:from>
    <xdr:ext cx="762000" cy="259045"/>
    <xdr:sp macro="" textlink="">
      <xdr:nvSpPr>
        <xdr:cNvPr id="457" name="将来負担の状況該当値テキスト"/>
        <xdr:cNvSpPr txBox="1"/>
      </xdr:nvSpPr>
      <xdr:spPr>
        <a:xfrm>
          <a:off x="17106900" y="263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72940</xdr:rowOff>
    </xdr:from>
    <xdr:to>
      <xdr:col>23</xdr:col>
      <xdr:colOff>457200</xdr:colOff>
      <xdr:row>17</xdr:row>
      <xdr:rowOff>3090</xdr:rowOff>
    </xdr:to>
    <xdr:sp macro="" textlink="">
      <xdr:nvSpPr>
        <xdr:cNvPr id="458" name="円/楕円 457"/>
        <xdr:cNvSpPr/>
      </xdr:nvSpPr>
      <xdr:spPr>
        <a:xfrm>
          <a:off x="16129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159317</xdr:rowOff>
    </xdr:from>
    <xdr:ext cx="736600" cy="259045"/>
    <xdr:sp macro="" textlink="">
      <xdr:nvSpPr>
        <xdr:cNvPr id="459" name="テキスト ボックス 458"/>
        <xdr:cNvSpPr txBox="1"/>
      </xdr:nvSpPr>
      <xdr:spPr>
        <a:xfrm>
          <a:off x="15798800" y="290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5249</xdr:rowOff>
    </xdr:from>
    <xdr:to>
      <xdr:col>22</xdr:col>
      <xdr:colOff>254000</xdr:colOff>
      <xdr:row>17</xdr:row>
      <xdr:rowOff>106849</xdr:rowOff>
    </xdr:to>
    <xdr:sp macro="" textlink="">
      <xdr:nvSpPr>
        <xdr:cNvPr id="460" name="円/楕円 459"/>
        <xdr:cNvSpPr/>
      </xdr:nvSpPr>
      <xdr:spPr>
        <a:xfrm>
          <a:off x="15240000" y="29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91626</xdr:rowOff>
    </xdr:from>
    <xdr:ext cx="762000" cy="259045"/>
    <xdr:sp macro="" textlink="">
      <xdr:nvSpPr>
        <xdr:cNvPr id="461" name="テキスト ボックス 460"/>
        <xdr:cNvSpPr txBox="1"/>
      </xdr:nvSpPr>
      <xdr:spPr>
        <a:xfrm>
          <a:off x="14909800" y="30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100161</xdr:rowOff>
    </xdr:from>
    <xdr:to>
      <xdr:col>21</xdr:col>
      <xdr:colOff>50800</xdr:colOff>
      <xdr:row>18</xdr:row>
      <xdr:rowOff>30311</xdr:rowOff>
    </xdr:to>
    <xdr:sp macro="" textlink="">
      <xdr:nvSpPr>
        <xdr:cNvPr id="462" name="円/楕円 461"/>
        <xdr:cNvSpPr/>
      </xdr:nvSpPr>
      <xdr:spPr>
        <a:xfrm>
          <a:off x="14351000" y="30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15088</xdr:rowOff>
    </xdr:from>
    <xdr:ext cx="762000" cy="259045"/>
    <xdr:sp macro="" textlink="">
      <xdr:nvSpPr>
        <xdr:cNvPr id="463" name="テキスト ボックス 462"/>
        <xdr:cNvSpPr txBox="1"/>
      </xdr:nvSpPr>
      <xdr:spPr>
        <a:xfrm>
          <a:off x="14020800" y="310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123486</xdr:rowOff>
    </xdr:from>
    <xdr:to>
      <xdr:col>19</xdr:col>
      <xdr:colOff>533400</xdr:colOff>
      <xdr:row>18</xdr:row>
      <xdr:rowOff>53636</xdr:rowOff>
    </xdr:to>
    <xdr:sp macro="" textlink="">
      <xdr:nvSpPr>
        <xdr:cNvPr id="464" name="円/楕円 463"/>
        <xdr:cNvSpPr/>
      </xdr:nvSpPr>
      <xdr:spPr>
        <a:xfrm>
          <a:off x="13462000" y="30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38413</xdr:rowOff>
    </xdr:from>
    <xdr:ext cx="762000" cy="259045"/>
    <xdr:sp macro="" textlink="">
      <xdr:nvSpPr>
        <xdr:cNvPr id="465" name="テキスト ボックス 464"/>
        <xdr:cNvSpPr txBox="1"/>
      </xdr:nvSpPr>
      <xdr:spPr>
        <a:xfrm>
          <a:off x="13131800" y="312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87,447
86,665
318.81
31,061,539
29,319,648
1,385,440
19,031,507
14,123,990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類似団体平均を大きく上回っているが、その要因として市の面積が広大であり、保育園、公民館、消防署分署などの施設配置とともに人件費をより多く必要とする構造がある。平成</a:t>
          </a:r>
          <a:r>
            <a:rPr kumimoji="1" lang="en-US" altLang="ja-JP" sz="1300">
              <a:latin typeface="ＭＳ Ｐゴシック"/>
            </a:rPr>
            <a:t>27</a:t>
          </a:r>
          <a:r>
            <a:rPr kumimoji="1" lang="ja-JP" altLang="en-US" sz="1300">
              <a:latin typeface="ＭＳ Ｐゴシック"/>
            </a:rPr>
            <a:t>年度の人件費に係る経常収支比率は、昇給抑制や給与削減措置などにより</a:t>
          </a:r>
          <a:r>
            <a:rPr kumimoji="1" lang="en-US" altLang="ja-JP" sz="1300">
              <a:latin typeface="ＭＳ Ｐゴシック"/>
            </a:rPr>
            <a:t>1.2</a:t>
          </a:r>
          <a:r>
            <a:rPr kumimoji="1" lang="ja-JP" altLang="en-US" sz="1300">
              <a:latin typeface="ＭＳ Ｐゴシック"/>
            </a:rPr>
            <a:t>ポイントの減となった。今後も行政改革を通じて人件費の適正化に努める。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14986</xdr:rowOff>
    </xdr:from>
    <xdr:to>
      <xdr:col>7</xdr:col>
      <xdr:colOff>15875</xdr:colOff>
      <xdr:row>39</xdr:row>
      <xdr:rowOff>156718</xdr:rowOff>
    </xdr:to>
    <xdr:cxnSp macro="">
      <xdr:nvCxnSpPr>
        <xdr:cNvPr id="59" name="直線コネクタ 58"/>
        <xdr:cNvCxnSpPr/>
      </xdr:nvCxnSpPr>
      <xdr:spPr>
        <a:xfrm flipV="1">
          <a:off x="4826000" y="6015736"/>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128795</xdr:rowOff>
    </xdr:from>
    <xdr:ext cx="762000" cy="259045"/>
    <xdr:sp macro="" textlink="">
      <xdr:nvSpPr>
        <xdr:cNvPr id="60" name="人件費最小値テキスト"/>
        <xdr:cNvSpPr txBox="1"/>
      </xdr:nvSpPr>
      <xdr:spPr>
        <a:xfrm>
          <a:off x="4914900" y="68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39</xdr:row>
      <xdr:rowOff>156718</xdr:rowOff>
    </xdr:from>
    <xdr:to>
      <xdr:col>7</xdr:col>
      <xdr:colOff>104775</xdr:colOff>
      <xdr:row>39</xdr:row>
      <xdr:rowOff>156718</xdr:rowOff>
    </xdr:to>
    <xdr:cxnSp macro="">
      <xdr:nvCxnSpPr>
        <xdr:cNvPr id="61" name="直線コネクタ 60"/>
        <xdr:cNvCxnSpPr/>
      </xdr:nvCxnSpPr>
      <xdr:spPr>
        <a:xfrm>
          <a:off x="4737100" y="684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101363</xdr:rowOff>
    </xdr:from>
    <xdr:ext cx="762000" cy="259045"/>
    <xdr:sp macro="" textlink="">
      <xdr:nvSpPr>
        <xdr:cNvPr id="62" name="人件費最大値テキスト"/>
        <xdr:cNvSpPr txBox="1"/>
      </xdr:nvSpPr>
      <xdr:spPr>
        <a:xfrm>
          <a:off x="4914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35</xdr:row>
      <xdr:rowOff>14986</xdr:rowOff>
    </xdr:from>
    <xdr:to>
      <xdr:col>7</xdr:col>
      <xdr:colOff>104775</xdr:colOff>
      <xdr:row>35</xdr:row>
      <xdr:rowOff>14986</xdr:rowOff>
    </xdr:to>
    <xdr:cxnSp macro="">
      <xdr:nvCxnSpPr>
        <xdr:cNvPr id="63" name="直線コネクタ 62"/>
        <xdr:cNvCxnSpPr/>
      </xdr:nvCxnSpPr>
      <xdr:spPr>
        <a:xfrm>
          <a:off x="4737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42418</xdr:rowOff>
    </xdr:from>
    <xdr:to>
      <xdr:col>7</xdr:col>
      <xdr:colOff>15875</xdr:colOff>
      <xdr:row>39</xdr:row>
      <xdr:rowOff>97282</xdr:rowOff>
    </xdr:to>
    <xdr:cxnSp macro="">
      <xdr:nvCxnSpPr>
        <xdr:cNvPr id="64" name="直線コネクタ 63"/>
        <xdr:cNvCxnSpPr/>
      </xdr:nvCxnSpPr>
      <xdr:spPr>
        <a:xfrm flipV="1">
          <a:off x="3987800" y="67289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66" name="フローチャート :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97282</xdr:rowOff>
    </xdr:from>
    <xdr:to>
      <xdr:col>5</xdr:col>
      <xdr:colOff>549275</xdr:colOff>
      <xdr:row>39</xdr:row>
      <xdr:rowOff>110998</xdr:rowOff>
    </xdr:to>
    <xdr:cxnSp macro="">
      <xdr:nvCxnSpPr>
        <xdr:cNvPr id="67" name="直線コネクタ 66"/>
        <xdr:cNvCxnSpPr/>
      </xdr:nvCxnSpPr>
      <xdr:spPr>
        <a:xfrm flipV="1">
          <a:off x="3098800" y="67838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8" name="フローチャート :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110998</xdr:rowOff>
    </xdr:from>
    <xdr:to>
      <xdr:col>4</xdr:col>
      <xdr:colOff>346075</xdr:colOff>
      <xdr:row>40</xdr:row>
      <xdr:rowOff>44704</xdr:rowOff>
    </xdr:to>
    <xdr:cxnSp macro="">
      <xdr:nvCxnSpPr>
        <xdr:cNvPr id="70" name="直線コネクタ 69"/>
        <xdr:cNvCxnSpPr/>
      </xdr:nvCxnSpPr>
      <xdr:spPr>
        <a:xfrm flipV="1">
          <a:off x="2209800" y="67975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149352</xdr:rowOff>
    </xdr:from>
    <xdr:to>
      <xdr:col>4</xdr:col>
      <xdr:colOff>396875</xdr:colOff>
      <xdr:row>37</xdr:row>
      <xdr:rowOff>79502</xdr:rowOff>
    </xdr:to>
    <xdr:sp macro="" textlink="">
      <xdr:nvSpPr>
        <xdr:cNvPr id="71" name="フローチャート :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44704</xdr:rowOff>
    </xdr:from>
    <xdr:to>
      <xdr:col>3</xdr:col>
      <xdr:colOff>142875</xdr:colOff>
      <xdr:row>40</xdr:row>
      <xdr:rowOff>94996</xdr:rowOff>
    </xdr:to>
    <xdr:cxnSp macro="">
      <xdr:nvCxnSpPr>
        <xdr:cNvPr id="73" name="直線コネクタ 72"/>
        <xdr:cNvCxnSpPr/>
      </xdr:nvCxnSpPr>
      <xdr:spPr>
        <a:xfrm flipV="1">
          <a:off x="1320800" y="6902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4" name="フローチャート :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6" name="フローチャート : 判断 75"/>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7" name="テキスト ボックス 76"/>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163068</xdr:rowOff>
    </xdr:from>
    <xdr:to>
      <xdr:col>7</xdr:col>
      <xdr:colOff>66675</xdr:colOff>
      <xdr:row>39</xdr:row>
      <xdr:rowOff>93218</xdr:rowOff>
    </xdr:to>
    <xdr:sp macro="" textlink="">
      <xdr:nvSpPr>
        <xdr:cNvPr id="83" name="円/楕円 82"/>
        <xdr:cNvSpPr/>
      </xdr:nvSpPr>
      <xdr:spPr>
        <a:xfrm>
          <a:off x="4775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71645</xdr:rowOff>
    </xdr:from>
    <xdr:ext cx="762000" cy="259045"/>
    <xdr:sp macro="" textlink="">
      <xdr:nvSpPr>
        <xdr:cNvPr id="84" name="人件費該当値テキスト"/>
        <xdr:cNvSpPr txBox="1"/>
      </xdr:nvSpPr>
      <xdr:spPr>
        <a:xfrm>
          <a:off x="4914900" y="658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46482</xdr:rowOff>
    </xdr:from>
    <xdr:to>
      <xdr:col>5</xdr:col>
      <xdr:colOff>600075</xdr:colOff>
      <xdr:row>39</xdr:row>
      <xdr:rowOff>148082</xdr:rowOff>
    </xdr:to>
    <xdr:sp macro="" textlink="">
      <xdr:nvSpPr>
        <xdr:cNvPr id="85" name="円/楕円 84"/>
        <xdr:cNvSpPr/>
      </xdr:nvSpPr>
      <xdr:spPr>
        <a:xfrm>
          <a:off x="3937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132859</xdr:rowOff>
    </xdr:from>
    <xdr:ext cx="736600" cy="259045"/>
    <xdr:sp macro="" textlink="">
      <xdr:nvSpPr>
        <xdr:cNvPr id="86" name="テキスト ボックス 85"/>
        <xdr:cNvSpPr txBox="1"/>
      </xdr:nvSpPr>
      <xdr:spPr>
        <a:xfrm>
          <a:off x="3606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60198</xdr:rowOff>
    </xdr:from>
    <xdr:to>
      <xdr:col>4</xdr:col>
      <xdr:colOff>396875</xdr:colOff>
      <xdr:row>39</xdr:row>
      <xdr:rowOff>161798</xdr:rowOff>
    </xdr:to>
    <xdr:sp macro="" textlink="">
      <xdr:nvSpPr>
        <xdr:cNvPr id="87" name="円/楕円 86"/>
        <xdr:cNvSpPr/>
      </xdr:nvSpPr>
      <xdr:spPr>
        <a:xfrm>
          <a:off x="3048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146575</xdr:rowOff>
    </xdr:from>
    <xdr:ext cx="762000" cy="259045"/>
    <xdr:sp macro="" textlink="">
      <xdr:nvSpPr>
        <xdr:cNvPr id="88" name="テキスト ボックス 87"/>
        <xdr:cNvSpPr txBox="1"/>
      </xdr:nvSpPr>
      <xdr:spPr>
        <a:xfrm>
          <a:off x="2717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165354</xdr:rowOff>
    </xdr:from>
    <xdr:to>
      <xdr:col>3</xdr:col>
      <xdr:colOff>193675</xdr:colOff>
      <xdr:row>40</xdr:row>
      <xdr:rowOff>95504</xdr:rowOff>
    </xdr:to>
    <xdr:sp macro="" textlink="">
      <xdr:nvSpPr>
        <xdr:cNvPr id="89" name="円/楕円 88"/>
        <xdr:cNvSpPr/>
      </xdr:nvSpPr>
      <xdr:spPr>
        <a:xfrm>
          <a:off x="2159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80281</xdr:rowOff>
    </xdr:from>
    <xdr:ext cx="762000" cy="259045"/>
    <xdr:sp macro="" textlink="">
      <xdr:nvSpPr>
        <xdr:cNvPr id="90" name="テキスト ボックス 89"/>
        <xdr:cNvSpPr txBox="1"/>
      </xdr:nvSpPr>
      <xdr:spPr>
        <a:xfrm>
          <a:off x="1828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44196</xdr:rowOff>
    </xdr:from>
    <xdr:to>
      <xdr:col>1</xdr:col>
      <xdr:colOff>676275</xdr:colOff>
      <xdr:row>40</xdr:row>
      <xdr:rowOff>145796</xdr:rowOff>
    </xdr:to>
    <xdr:sp macro="" textlink="">
      <xdr:nvSpPr>
        <xdr:cNvPr id="91" name="円/楕円 90"/>
        <xdr:cNvSpPr/>
      </xdr:nvSpPr>
      <xdr:spPr>
        <a:xfrm>
          <a:off x="1270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130573</xdr:rowOff>
    </xdr:from>
    <xdr:ext cx="762000" cy="259045"/>
    <xdr:sp macro="" textlink="">
      <xdr:nvSpPr>
        <xdr:cNvPr id="92" name="テキスト ボックス 91"/>
        <xdr:cNvSpPr txBox="1"/>
      </xdr:nvSpPr>
      <xdr:spPr>
        <a:xfrm>
          <a:off x="939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廃棄物処理に係る大規模委託料の減や福祉関係施設の廃止等により前年比</a:t>
          </a:r>
          <a:r>
            <a:rPr kumimoji="1" lang="en-US" altLang="ja-JP" sz="1300">
              <a:latin typeface="ＭＳ Ｐゴシック"/>
            </a:rPr>
            <a:t>2.1</a:t>
          </a:r>
          <a:r>
            <a:rPr kumimoji="1" lang="ja-JP" altLang="en-US" sz="1300">
              <a:latin typeface="ＭＳ Ｐゴシック"/>
            </a:rPr>
            <a:t>ポイントの改善となったが、依然として類似団体平均に比べ高水準となっている。要因としては、広大な市域をカバーするため、公共施設等の維持管理経費を多く要することである。引き続きファシリティマネジメントによる効率的な施設管理、運用を図り、また指定管理者制度の活用等により、サービスの向上とコスト削減のバランスを見ながら適正化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18" name="直線コネクタ 117"/>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1"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2" name="直線コネクタ 121"/>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90424</xdr:rowOff>
    </xdr:from>
    <xdr:to>
      <xdr:col>24</xdr:col>
      <xdr:colOff>31750</xdr:colOff>
      <xdr:row>19</xdr:row>
      <xdr:rowOff>110998</xdr:rowOff>
    </xdr:to>
    <xdr:cxnSp macro="">
      <xdr:nvCxnSpPr>
        <xdr:cNvPr id="123" name="直線コネクタ 122"/>
        <xdr:cNvCxnSpPr/>
      </xdr:nvCxnSpPr>
      <xdr:spPr>
        <a:xfrm flipV="1">
          <a:off x="15671800" y="31765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4"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5" name="フローチャート : 判断 124"/>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1270</xdr:rowOff>
    </xdr:from>
    <xdr:to>
      <xdr:col>22</xdr:col>
      <xdr:colOff>565150</xdr:colOff>
      <xdr:row>19</xdr:row>
      <xdr:rowOff>110998</xdr:rowOff>
    </xdr:to>
    <xdr:cxnSp macro="">
      <xdr:nvCxnSpPr>
        <xdr:cNvPr id="126" name="直線コネクタ 125"/>
        <xdr:cNvCxnSpPr/>
      </xdr:nvCxnSpPr>
      <xdr:spPr>
        <a:xfrm>
          <a:off x="14782800" y="32588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7" name="フローチャート : 判断 126"/>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28" name="テキスト ボックス 127"/>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1270</xdr:rowOff>
    </xdr:from>
    <xdr:to>
      <xdr:col>21</xdr:col>
      <xdr:colOff>361950</xdr:colOff>
      <xdr:row>19</xdr:row>
      <xdr:rowOff>138430</xdr:rowOff>
    </xdr:to>
    <xdr:cxnSp macro="">
      <xdr:nvCxnSpPr>
        <xdr:cNvPr id="129" name="直線コネクタ 128"/>
        <xdr:cNvCxnSpPr/>
      </xdr:nvCxnSpPr>
      <xdr:spPr>
        <a:xfrm flipV="1">
          <a:off x="13893800" y="3258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0" name="フローチャート : 判断 129"/>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1" name="テキスト ボックス 130"/>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120142</xdr:rowOff>
    </xdr:from>
    <xdr:to>
      <xdr:col>20</xdr:col>
      <xdr:colOff>158750</xdr:colOff>
      <xdr:row>19</xdr:row>
      <xdr:rowOff>138430</xdr:rowOff>
    </xdr:to>
    <xdr:cxnSp macro="">
      <xdr:nvCxnSpPr>
        <xdr:cNvPr id="132" name="直線コネクタ 131"/>
        <xdr:cNvCxnSpPr/>
      </xdr:nvCxnSpPr>
      <xdr:spPr>
        <a:xfrm>
          <a:off x="13004800" y="3377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3" name="フローチャート : 判断 132"/>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4" name="テキスト ボックス 133"/>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5" name="フローチャート : 判断 134"/>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6" name="テキスト ボックス 135"/>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39624</xdr:rowOff>
    </xdr:from>
    <xdr:to>
      <xdr:col>24</xdr:col>
      <xdr:colOff>82550</xdr:colOff>
      <xdr:row>18</xdr:row>
      <xdr:rowOff>141224</xdr:rowOff>
    </xdr:to>
    <xdr:sp macro="" textlink="">
      <xdr:nvSpPr>
        <xdr:cNvPr id="142" name="円/楕円 141"/>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11701</xdr:rowOff>
    </xdr:from>
    <xdr:ext cx="762000" cy="259045"/>
    <xdr:sp macro="" textlink="">
      <xdr:nvSpPr>
        <xdr:cNvPr id="143"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60198</xdr:rowOff>
    </xdr:from>
    <xdr:to>
      <xdr:col>22</xdr:col>
      <xdr:colOff>615950</xdr:colOff>
      <xdr:row>19</xdr:row>
      <xdr:rowOff>161798</xdr:rowOff>
    </xdr:to>
    <xdr:sp macro="" textlink="">
      <xdr:nvSpPr>
        <xdr:cNvPr id="144" name="円/楕円 143"/>
        <xdr:cNvSpPr/>
      </xdr:nvSpPr>
      <xdr:spPr>
        <a:xfrm>
          <a:off x="15621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146575</xdr:rowOff>
    </xdr:from>
    <xdr:ext cx="736600" cy="259045"/>
    <xdr:sp macro="" textlink="">
      <xdr:nvSpPr>
        <xdr:cNvPr id="145" name="テキスト ボックス 144"/>
        <xdr:cNvSpPr txBox="1"/>
      </xdr:nvSpPr>
      <xdr:spPr>
        <a:xfrm>
          <a:off x="15290800" y="34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121920</xdr:rowOff>
    </xdr:from>
    <xdr:to>
      <xdr:col>21</xdr:col>
      <xdr:colOff>412750</xdr:colOff>
      <xdr:row>19</xdr:row>
      <xdr:rowOff>52070</xdr:rowOff>
    </xdr:to>
    <xdr:sp macro="" textlink="">
      <xdr:nvSpPr>
        <xdr:cNvPr id="146" name="円/楕円 145"/>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36847</xdr:rowOff>
    </xdr:from>
    <xdr:ext cx="762000" cy="259045"/>
    <xdr:sp macro="" textlink="">
      <xdr:nvSpPr>
        <xdr:cNvPr id="147" name="テキスト ボックス 146"/>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87630</xdr:rowOff>
    </xdr:from>
    <xdr:to>
      <xdr:col>20</xdr:col>
      <xdr:colOff>209550</xdr:colOff>
      <xdr:row>20</xdr:row>
      <xdr:rowOff>17780</xdr:rowOff>
    </xdr:to>
    <xdr:sp macro="" textlink="">
      <xdr:nvSpPr>
        <xdr:cNvPr id="148" name="円/楕円 147"/>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2557</xdr:rowOff>
    </xdr:from>
    <xdr:ext cx="762000" cy="259045"/>
    <xdr:sp macro="" textlink="">
      <xdr:nvSpPr>
        <xdr:cNvPr id="149" name="テキスト ボックス 148"/>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69342</xdr:rowOff>
    </xdr:from>
    <xdr:to>
      <xdr:col>19</xdr:col>
      <xdr:colOff>6350</xdr:colOff>
      <xdr:row>19</xdr:row>
      <xdr:rowOff>170942</xdr:rowOff>
    </xdr:to>
    <xdr:sp macro="" textlink="">
      <xdr:nvSpPr>
        <xdr:cNvPr id="150" name="円/楕円 149"/>
        <xdr:cNvSpPr/>
      </xdr:nvSpPr>
      <xdr:spPr>
        <a:xfrm>
          <a:off x="12954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155719</xdr:rowOff>
    </xdr:from>
    <xdr:ext cx="762000" cy="259045"/>
    <xdr:sp macro="" textlink="">
      <xdr:nvSpPr>
        <xdr:cNvPr id="151" name="テキスト ボックス 150"/>
        <xdr:cNvSpPr txBox="1"/>
      </xdr:nvSpPr>
      <xdr:spPr>
        <a:xfrm>
          <a:off x="12623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生活保護費や障害福祉費の増があったものの、経常一般財源の増により前年比</a:t>
          </a:r>
          <a:r>
            <a:rPr kumimoji="1" lang="en-US" altLang="ja-JP" sz="1300">
              <a:latin typeface="ＭＳ Ｐゴシック"/>
            </a:rPr>
            <a:t>0.6</a:t>
          </a:r>
          <a:r>
            <a:rPr kumimoji="1" lang="ja-JP" altLang="en-US" sz="1300">
              <a:latin typeface="ＭＳ Ｐゴシック"/>
            </a:rPr>
            <a:t>ポイントの減となり、類似団体平均との差は縮まった。扶助費は近年上昇傾向にあり、その主な要因は生活保護費や障害者福祉費及び児童福祉費に係る費用の増加となっている。全体的な上昇傾向の中、今後も各種事業の計画的な見直しを進めていくことで、財政の圧迫に歯止めをかけるよう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79" name="直線コネクタ 178"/>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2"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3" name="直線コネクタ 182"/>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139700</xdr:rowOff>
    </xdr:to>
    <xdr:cxnSp macro="">
      <xdr:nvCxnSpPr>
        <xdr:cNvPr id="184" name="直線コネクタ 183"/>
        <xdr:cNvCxnSpPr/>
      </xdr:nvCxnSpPr>
      <xdr:spPr>
        <a:xfrm flipV="1">
          <a:off x="3987800" y="966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6" name="フローチャート :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139700</xdr:rowOff>
    </xdr:to>
    <xdr:cxnSp macro="">
      <xdr:nvCxnSpPr>
        <xdr:cNvPr id="187" name="直線コネクタ 186"/>
        <xdr:cNvCxnSpPr/>
      </xdr:nvCxnSpPr>
      <xdr:spPr>
        <a:xfrm>
          <a:off x="3098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88" name="フローチャート : 判断 187"/>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89" name="テキスト ボックス 188"/>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101600</xdr:rowOff>
    </xdr:to>
    <xdr:cxnSp macro="">
      <xdr:nvCxnSpPr>
        <xdr:cNvPr id="190" name="直線コネクタ 189"/>
        <xdr:cNvCxnSpPr/>
      </xdr:nvCxnSpPr>
      <xdr:spPr>
        <a:xfrm flipV="1">
          <a:off x="2209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1" name="フローチャート : 判断 190"/>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2" name="テキスト ボックス 191"/>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56</xdr:row>
      <xdr:rowOff>101600</xdr:rowOff>
    </xdr:to>
    <xdr:cxnSp macro="">
      <xdr:nvCxnSpPr>
        <xdr:cNvPr id="193" name="直線コネクタ 192"/>
        <xdr:cNvCxnSpPr/>
      </xdr:nvCxnSpPr>
      <xdr:spPr>
        <a:xfrm>
          <a:off x="1320800" y="956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4" name="フローチャート : 判断 193"/>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5" name="テキスト ボックス 194"/>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6" name="フローチャート : 判断 195"/>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7" name="テキスト ボックス 196"/>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3" name="円/楕円 202"/>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4"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5" name="円/楕円 204"/>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06" name="テキスト ボックス 205"/>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7" name="円/楕円 206"/>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08" name="テキスト ボックス 207"/>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50800</xdr:rowOff>
    </xdr:from>
    <xdr:to>
      <xdr:col>3</xdr:col>
      <xdr:colOff>193675</xdr:colOff>
      <xdr:row>56</xdr:row>
      <xdr:rowOff>152400</xdr:rowOff>
    </xdr:to>
    <xdr:sp macro="" textlink="">
      <xdr:nvSpPr>
        <xdr:cNvPr id="209" name="円/楕円 208"/>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10" name="テキスト ボックス 209"/>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1" name="円/楕円 210"/>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212" name="テキスト ボックス 211"/>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ポイント減となり、依然として類似団体平均を下回る水準となっている。繰出金については、財政状態が悪化する特別会計等への赤字補填的な繰出金が多額になっていることから、今後も、各特別会計においても財政収支の適正化を図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4" name="直線コネクタ 243"/>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5"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6" name="直線コネクタ 245"/>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7"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48" name="直線コネクタ 247"/>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79375</xdr:rowOff>
    </xdr:from>
    <xdr:to>
      <xdr:col>24</xdr:col>
      <xdr:colOff>31750</xdr:colOff>
      <xdr:row>57</xdr:row>
      <xdr:rowOff>98425</xdr:rowOff>
    </xdr:to>
    <xdr:cxnSp macro="">
      <xdr:nvCxnSpPr>
        <xdr:cNvPr id="249" name="直線コネクタ 248"/>
        <xdr:cNvCxnSpPr/>
      </xdr:nvCxnSpPr>
      <xdr:spPr>
        <a:xfrm flipV="1">
          <a:off x="15671800" y="9852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0"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1" name="フローチャート : 判断 250"/>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41275</xdr:rowOff>
    </xdr:from>
    <xdr:to>
      <xdr:col>22</xdr:col>
      <xdr:colOff>565150</xdr:colOff>
      <xdr:row>57</xdr:row>
      <xdr:rowOff>98425</xdr:rowOff>
    </xdr:to>
    <xdr:cxnSp macro="">
      <xdr:nvCxnSpPr>
        <xdr:cNvPr id="252" name="直線コネクタ 251"/>
        <xdr:cNvCxnSpPr/>
      </xdr:nvCxnSpPr>
      <xdr:spPr>
        <a:xfrm>
          <a:off x="14782800" y="9813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3" name="フローチャート : 判断 252"/>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4" name="テキスト ボックス 253"/>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41275</xdr:rowOff>
    </xdr:from>
    <xdr:to>
      <xdr:col>21</xdr:col>
      <xdr:colOff>361950</xdr:colOff>
      <xdr:row>57</xdr:row>
      <xdr:rowOff>41275</xdr:rowOff>
    </xdr:to>
    <xdr:cxnSp macro="">
      <xdr:nvCxnSpPr>
        <xdr:cNvPr id="255" name="直線コネクタ 254"/>
        <xdr:cNvCxnSpPr/>
      </xdr:nvCxnSpPr>
      <xdr:spPr>
        <a:xfrm>
          <a:off x="13893800" y="9813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6" name="フローチャート : 判断 255"/>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7" name="テキスト ボックス 256"/>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41275</xdr:rowOff>
    </xdr:to>
    <xdr:cxnSp macro="">
      <xdr:nvCxnSpPr>
        <xdr:cNvPr id="258" name="直線コネクタ 257"/>
        <xdr:cNvCxnSpPr/>
      </xdr:nvCxnSpPr>
      <xdr:spPr>
        <a:xfrm>
          <a:off x="13004800" y="97663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9" name="フローチャート : 判断 258"/>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0" name="テキスト ボックス 259"/>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1" name="フローチャート : 判断 260"/>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2" name="テキスト ボックス 261"/>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28575</xdr:rowOff>
    </xdr:from>
    <xdr:to>
      <xdr:col>24</xdr:col>
      <xdr:colOff>82550</xdr:colOff>
      <xdr:row>57</xdr:row>
      <xdr:rowOff>130175</xdr:rowOff>
    </xdr:to>
    <xdr:sp macro="" textlink="">
      <xdr:nvSpPr>
        <xdr:cNvPr id="268" name="円/楕円 267"/>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45102</xdr:rowOff>
    </xdr:from>
    <xdr:ext cx="762000" cy="259045"/>
    <xdr:sp macro="" textlink="">
      <xdr:nvSpPr>
        <xdr:cNvPr id="269" name="その他該当値テキスト"/>
        <xdr:cNvSpPr txBox="1"/>
      </xdr:nvSpPr>
      <xdr:spPr>
        <a:xfrm>
          <a:off x="165989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47625</xdr:rowOff>
    </xdr:from>
    <xdr:to>
      <xdr:col>22</xdr:col>
      <xdr:colOff>615950</xdr:colOff>
      <xdr:row>57</xdr:row>
      <xdr:rowOff>149225</xdr:rowOff>
    </xdr:to>
    <xdr:sp macro="" textlink="">
      <xdr:nvSpPr>
        <xdr:cNvPr id="270" name="円/楕円 269"/>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159402</xdr:rowOff>
    </xdr:from>
    <xdr:ext cx="736600" cy="259045"/>
    <xdr:sp macro="" textlink="">
      <xdr:nvSpPr>
        <xdr:cNvPr id="271" name="テキスト ボックス 270"/>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161925</xdr:rowOff>
    </xdr:from>
    <xdr:to>
      <xdr:col>21</xdr:col>
      <xdr:colOff>412750</xdr:colOff>
      <xdr:row>57</xdr:row>
      <xdr:rowOff>92075</xdr:rowOff>
    </xdr:to>
    <xdr:sp macro="" textlink="">
      <xdr:nvSpPr>
        <xdr:cNvPr id="272" name="円/楕円 271"/>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102252</xdr:rowOff>
    </xdr:from>
    <xdr:ext cx="762000" cy="259045"/>
    <xdr:sp macro="" textlink="">
      <xdr:nvSpPr>
        <xdr:cNvPr id="273" name="テキスト ボックス 272"/>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161925</xdr:rowOff>
    </xdr:from>
    <xdr:to>
      <xdr:col>20</xdr:col>
      <xdr:colOff>209550</xdr:colOff>
      <xdr:row>57</xdr:row>
      <xdr:rowOff>92075</xdr:rowOff>
    </xdr:to>
    <xdr:sp macro="" textlink="">
      <xdr:nvSpPr>
        <xdr:cNvPr id="274" name="円/楕円 273"/>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75" name="テキスト ボックス 274"/>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6" name="円/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77" name="テキスト ボックス 27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関係団体への補助金等で若干の増加があったものの、経常一般財源の増により前年度から</a:t>
          </a:r>
          <a:r>
            <a:rPr kumimoji="1" lang="en-US" altLang="ja-JP" sz="1300">
              <a:latin typeface="ＭＳ Ｐゴシック"/>
            </a:rPr>
            <a:t>0.7</a:t>
          </a:r>
          <a:r>
            <a:rPr kumimoji="1" lang="ja-JP" altLang="en-US" sz="1300">
              <a:latin typeface="ＭＳ Ｐゴシック"/>
            </a:rPr>
            <a:t>ポイント減少し、依然として類似団体平均を下回る水準となっている。引き続き適正な交付に努めるため、補助金等の交付に当たっては、今後も明確な基準のもと、予算、決算、事業内容等の確認を行い、恒常的に見直しを行い、適正化を図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0" name="直線コネクタ 299"/>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1"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2" name="直線コネクタ 301"/>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3"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4" name="直線コネクタ 303"/>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127000</xdr:rowOff>
    </xdr:from>
    <xdr:to>
      <xdr:col>24</xdr:col>
      <xdr:colOff>31750</xdr:colOff>
      <xdr:row>35</xdr:row>
      <xdr:rowOff>167005</xdr:rowOff>
    </xdr:to>
    <xdr:cxnSp macro="">
      <xdr:nvCxnSpPr>
        <xdr:cNvPr id="305" name="直線コネクタ 304"/>
        <xdr:cNvCxnSpPr/>
      </xdr:nvCxnSpPr>
      <xdr:spPr>
        <a:xfrm flipV="1">
          <a:off x="15671800" y="6127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6"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7" name="フローチャート : 判断 306"/>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155575</xdr:rowOff>
    </xdr:from>
    <xdr:to>
      <xdr:col>22</xdr:col>
      <xdr:colOff>565150</xdr:colOff>
      <xdr:row>35</xdr:row>
      <xdr:rowOff>167005</xdr:rowOff>
    </xdr:to>
    <xdr:cxnSp macro="">
      <xdr:nvCxnSpPr>
        <xdr:cNvPr id="308" name="直線コネクタ 307"/>
        <xdr:cNvCxnSpPr/>
      </xdr:nvCxnSpPr>
      <xdr:spPr>
        <a:xfrm>
          <a:off x="14782800" y="6156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09" name="フローチャート : 判断 308"/>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0" name="テキスト ボックス 309"/>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155575</xdr:rowOff>
    </xdr:from>
    <xdr:to>
      <xdr:col>21</xdr:col>
      <xdr:colOff>361950</xdr:colOff>
      <xdr:row>36</xdr:row>
      <xdr:rowOff>1270</xdr:rowOff>
    </xdr:to>
    <xdr:cxnSp macro="">
      <xdr:nvCxnSpPr>
        <xdr:cNvPr id="311" name="直線コネクタ 310"/>
        <xdr:cNvCxnSpPr/>
      </xdr:nvCxnSpPr>
      <xdr:spPr>
        <a:xfrm flipV="1">
          <a:off x="13893800" y="6156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2" name="フローチャート : 判断 311"/>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3" name="テキスト ボックス 312"/>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xdr:rowOff>
    </xdr:from>
    <xdr:to>
      <xdr:col>20</xdr:col>
      <xdr:colOff>158750</xdr:colOff>
      <xdr:row>36</xdr:row>
      <xdr:rowOff>12700</xdr:rowOff>
    </xdr:to>
    <xdr:cxnSp macro="">
      <xdr:nvCxnSpPr>
        <xdr:cNvPr id="314" name="直線コネクタ 313"/>
        <xdr:cNvCxnSpPr/>
      </xdr:nvCxnSpPr>
      <xdr:spPr>
        <a:xfrm flipV="1">
          <a:off x="13004800" y="6173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5" name="フローチャート : 判断 314"/>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6" name="テキスト ボックス 315"/>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7" name="フローチャート :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76200</xdr:rowOff>
    </xdr:from>
    <xdr:to>
      <xdr:col>24</xdr:col>
      <xdr:colOff>82550</xdr:colOff>
      <xdr:row>36</xdr:row>
      <xdr:rowOff>6350</xdr:rowOff>
    </xdr:to>
    <xdr:sp macro="" textlink="">
      <xdr:nvSpPr>
        <xdr:cNvPr id="324" name="円/楕円 323"/>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92727</xdr:rowOff>
    </xdr:from>
    <xdr:ext cx="762000" cy="259045"/>
    <xdr:sp macro="" textlink="">
      <xdr:nvSpPr>
        <xdr:cNvPr id="325"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116205</xdr:rowOff>
    </xdr:from>
    <xdr:to>
      <xdr:col>22</xdr:col>
      <xdr:colOff>615950</xdr:colOff>
      <xdr:row>36</xdr:row>
      <xdr:rowOff>46355</xdr:rowOff>
    </xdr:to>
    <xdr:sp macro="" textlink="">
      <xdr:nvSpPr>
        <xdr:cNvPr id="326" name="円/楕円 325"/>
        <xdr:cNvSpPr/>
      </xdr:nvSpPr>
      <xdr:spPr>
        <a:xfrm>
          <a:off x="15621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56532</xdr:rowOff>
    </xdr:from>
    <xdr:ext cx="736600" cy="259045"/>
    <xdr:sp macro="" textlink="">
      <xdr:nvSpPr>
        <xdr:cNvPr id="327" name="テキスト ボックス 326"/>
        <xdr:cNvSpPr txBox="1"/>
      </xdr:nvSpPr>
      <xdr:spPr>
        <a:xfrm>
          <a:off x="15290800" y="588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104775</xdr:rowOff>
    </xdr:from>
    <xdr:to>
      <xdr:col>21</xdr:col>
      <xdr:colOff>412750</xdr:colOff>
      <xdr:row>36</xdr:row>
      <xdr:rowOff>34925</xdr:rowOff>
    </xdr:to>
    <xdr:sp macro="" textlink="">
      <xdr:nvSpPr>
        <xdr:cNvPr id="328" name="円/楕円 327"/>
        <xdr:cNvSpPr/>
      </xdr:nvSpPr>
      <xdr:spPr>
        <a:xfrm>
          <a:off x="14732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45102</xdr:rowOff>
    </xdr:from>
    <xdr:ext cx="762000" cy="259045"/>
    <xdr:sp macro="" textlink="">
      <xdr:nvSpPr>
        <xdr:cNvPr id="329" name="テキスト ボックス 328"/>
        <xdr:cNvSpPr txBox="1"/>
      </xdr:nvSpPr>
      <xdr:spPr>
        <a:xfrm>
          <a:off x="14401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121920</xdr:rowOff>
    </xdr:from>
    <xdr:to>
      <xdr:col>20</xdr:col>
      <xdr:colOff>209550</xdr:colOff>
      <xdr:row>36</xdr:row>
      <xdr:rowOff>52070</xdr:rowOff>
    </xdr:to>
    <xdr:sp macro="" textlink="">
      <xdr:nvSpPr>
        <xdr:cNvPr id="330" name="円/楕円 329"/>
        <xdr:cNvSpPr/>
      </xdr:nvSpPr>
      <xdr:spPr>
        <a:xfrm>
          <a:off x="13843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62247</xdr:rowOff>
    </xdr:from>
    <xdr:ext cx="762000" cy="259045"/>
    <xdr:sp macro="" textlink="">
      <xdr:nvSpPr>
        <xdr:cNvPr id="331" name="テキスト ボックス 330"/>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2" name="円/楕円 331"/>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3" name="テキスト ボックス 332"/>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減税補てん債等、約</a:t>
          </a:r>
          <a:r>
            <a:rPr kumimoji="1" lang="en-US" altLang="ja-JP" sz="1300">
              <a:latin typeface="ＭＳ Ｐゴシック"/>
            </a:rPr>
            <a:t>26.4</a:t>
          </a:r>
          <a:r>
            <a:rPr kumimoji="1" lang="ja-JP" altLang="en-US" sz="1300">
              <a:latin typeface="ＭＳ Ｐゴシック"/>
            </a:rPr>
            <a:t>億円分の償還終了等に伴い、前年度比</a:t>
          </a:r>
          <a:r>
            <a:rPr kumimoji="1" lang="en-US" altLang="ja-JP" sz="1300">
              <a:latin typeface="ＭＳ Ｐゴシック"/>
            </a:rPr>
            <a:t>2.0</a:t>
          </a:r>
          <a:r>
            <a:rPr kumimoji="1" lang="ja-JP" altLang="en-US" sz="1300">
              <a:latin typeface="ＭＳ Ｐゴシック"/>
            </a:rPr>
            <a:t>ポイントの減となり、過去に起債を抑制していたこと等から、引き続き類似団体平均を下回る水準となっている。</a:t>
          </a:r>
        </a:p>
        <a:p>
          <a:r>
            <a:rPr kumimoji="1" lang="ja-JP" altLang="en-US" sz="1300">
              <a:latin typeface="ＭＳ Ｐゴシック"/>
            </a:rPr>
            <a:t>　今後も世代間の負担の公平化と公債費負担の平準化の観点から、適正な水準を維持するよう努める。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58" name="直線コネクタ 357"/>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59"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0" name="直線コネクタ 359"/>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1"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2" name="直線コネクタ 361"/>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77</xdr:row>
      <xdr:rowOff>5842</xdr:rowOff>
    </xdr:to>
    <xdr:cxnSp macro="">
      <xdr:nvCxnSpPr>
        <xdr:cNvPr id="363" name="直線コネクタ 362"/>
        <xdr:cNvCxnSpPr/>
      </xdr:nvCxnSpPr>
      <xdr:spPr>
        <a:xfrm flipV="1">
          <a:off x="3987800" y="131160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4"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5" name="フローチャート : 判断 364"/>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77</xdr:row>
      <xdr:rowOff>5842</xdr:rowOff>
    </xdr:to>
    <xdr:cxnSp macro="">
      <xdr:nvCxnSpPr>
        <xdr:cNvPr id="366" name="直線コネクタ 365"/>
        <xdr:cNvCxnSpPr/>
      </xdr:nvCxnSpPr>
      <xdr:spPr>
        <a:xfrm>
          <a:off x="3098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7" name="フローチャート : 判断 366"/>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8" name="テキスト ボックス 367"/>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159004</xdr:rowOff>
    </xdr:to>
    <xdr:cxnSp macro="">
      <xdr:nvCxnSpPr>
        <xdr:cNvPr id="369" name="直線コネクタ 368"/>
        <xdr:cNvCxnSpPr/>
      </xdr:nvCxnSpPr>
      <xdr:spPr>
        <a:xfrm>
          <a:off x="2209800" y="131389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0" name="フローチャート : 判断 369"/>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1" name="テキスト ボックス 370"/>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85852</xdr:rowOff>
    </xdr:from>
    <xdr:to>
      <xdr:col>3</xdr:col>
      <xdr:colOff>142875</xdr:colOff>
      <xdr:row>76</xdr:row>
      <xdr:rowOff>108713</xdr:rowOff>
    </xdr:to>
    <xdr:cxnSp macro="">
      <xdr:nvCxnSpPr>
        <xdr:cNvPr id="372" name="直線コネクタ 371"/>
        <xdr:cNvCxnSpPr/>
      </xdr:nvCxnSpPr>
      <xdr:spPr>
        <a:xfrm>
          <a:off x="1320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3" name="フローチャート :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4" name="テキスト ボックス 37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5" name="フローチャート : 判断 374"/>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6" name="テキスト ボックス 375"/>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82" name="円/楕円 381"/>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83"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4" name="円/楕円 383"/>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5" name="テキスト ボックス 384"/>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86" name="円/楕円 385"/>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87" name="テキスト ボックス 386"/>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8" name="円/楕円 387"/>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389" name="テキスト ボックス 388"/>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0" name="円/楕円 389"/>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1" name="テキスト ボックス 390"/>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4.8</a:t>
          </a:r>
          <a:r>
            <a:rPr kumimoji="1" lang="ja-JP" altLang="en-US" sz="1300">
              <a:latin typeface="ＭＳ Ｐゴシック"/>
            </a:rPr>
            <a:t>ポイント改善したものの、依然として類似団体平均を上回る状態が続いている。類似団体との比較では、人件費と物件費の数値が高く経常収支比率を押し上げる要因となっているため、引き続き積極的な行財政改革によるコストの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7" name="直線コネクタ 416"/>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18"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19" name="直線コネクタ 418"/>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0"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1" name="直線コネクタ 420"/>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90424</xdr:rowOff>
    </xdr:from>
    <xdr:to>
      <xdr:col>24</xdr:col>
      <xdr:colOff>31750</xdr:colOff>
      <xdr:row>79</xdr:row>
      <xdr:rowOff>138430</xdr:rowOff>
    </xdr:to>
    <xdr:cxnSp macro="">
      <xdr:nvCxnSpPr>
        <xdr:cNvPr id="422" name="直線コネクタ 421"/>
        <xdr:cNvCxnSpPr/>
      </xdr:nvCxnSpPr>
      <xdr:spPr>
        <a:xfrm flipV="1">
          <a:off x="15671800" y="1346352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3"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4" name="フローチャート : 判断 423"/>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138430</xdr:rowOff>
    </xdr:to>
    <xdr:cxnSp macro="">
      <xdr:nvCxnSpPr>
        <xdr:cNvPr id="425" name="直線コネクタ 424"/>
        <xdr:cNvCxnSpPr/>
      </xdr:nvCxnSpPr>
      <xdr:spPr>
        <a:xfrm>
          <a:off x="14782800" y="13568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6" name="フローチャート : 判断 425"/>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7" name="テキスト ボックス 426"/>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24130</xdr:rowOff>
    </xdr:from>
    <xdr:to>
      <xdr:col>21</xdr:col>
      <xdr:colOff>361950</xdr:colOff>
      <xdr:row>80</xdr:row>
      <xdr:rowOff>62992</xdr:rowOff>
    </xdr:to>
    <xdr:cxnSp macro="">
      <xdr:nvCxnSpPr>
        <xdr:cNvPr id="428" name="直線コネクタ 427"/>
        <xdr:cNvCxnSpPr/>
      </xdr:nvCxnSpPr>
      <xdr:spPr>
        <a:xfrm flipV="1">
          <a:off x="13893800" y="135686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9" name="フローチャート : 判断 428"/>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0" name="テキスト ボックス 429"/>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40132</xdr:rowOff>
    </xdr:from>
    <xdr:to>
      <xdr:col>20</xdr:col>
      <xdr:colOff>158750</xdr:colOff>
      <xdr:row>80</xdr:row>
      <xdr:rowOff>62992</xdr:rowOff>
    </xdr:to>
    <xdr:cxnSp macro="">
      <xdr:nvCxnSpPr>
        <xdr:cNvPr id="431" name="直線コネクタ 430"/>
        <xdr:cNvCxnSpPr/>
      </xdr:nvCxnSpPr>
      <xdr:spPr>
        <a:xfrm>
          <a:off x="13004800" y="137561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2" name="フローチャート : 判断 431"/>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3" name="テキスト ボックス 432"/>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4" name="フローチャート : 判断 433"/>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5" name="テキスト ボックス 434"/>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39624</xdr:rowOff>
    </xdr:from>
    <xdr:to>
      <xdr:col>24</xdr:col>
      <xdr:colOff>82550</xdr:colOff>
      <xdr:row>78</xdr:row>
      <xdr:rowOff>141224</xdr:rowOff>
    </xdr:to>
    <xdr:sp macro="" textlink="">
      <xdr:nvSpPr>
        <xdr:cNvPr id="441" name="円/楕円 440"/>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11701</xdr:rowOff>
    </xdr:from>
    <xdr:ext cx="762000" cy="259045"/>
    <xdr:sp macro="" textlink="">
      <xdr:nvSpPr>
        <xdr:cNvPr id="442"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43" name="円/楕円 442"/>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44" name="テキスト ボックス 443"/>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5" name="円/楕円 444"/>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6" name="テキスト ボックス 445"/>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12192</xdr:rowOff>
    </xdr:from>
    <xdr:to>
      <xdr:col>20</xdr:col>
      <xdr:colOff>209550</xdr:colOff>
      <xdr:row>80</xdr:row>
      <xdr:rowOff>113792</xdr:rowOff>
    </xdr:to>
    <xdr:sp macro="" textlink="">
      <xdr:nvSpPr>
        <xdr:cNvPr id="447" name="円/楕円 446"/>
        <xdr:cNvSpPr/>
      </xdr:nvSpPr>
      <xdr:spPr>
        <a:xfrm>
          <a:off x="13843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98569</xdr:rowOff>
    </xdr:from>
    <xdr:ext cx="762000" cy="259045"/>
    <xdr:sp macro="" textlink="">
      <xdr:nvSpPr>
        <xdr:cNvPr id="448" name="テキスト ボックス 447"/>
        <xdr:cNvSpPr txBox="1"/>
      </xdr:nvSpPr>
      <xdr:spPr>
        <a:xfrm>
          <a:off x="13512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160782</xdr:rowOff>
    </xdr:from>
    <xdr:to>
      <xdr:col>19</xdr:col>
      <xdr:colOff>6350</xdr:colOff>
      <xdr:row>80</xdr:row>
      <xdr:rowOff>90932</xdr:rowOff>
    </xdr:to>
    <xdr:sp macro="" textlink="">
      <xdr:nvSpPr>
        <xdr:cNvPr id="449" name="円/楕円 448"/>
        <xdr:cNvSpPr/>
      </xdr:nvSpPr>
      <xdr:spPr>
        <a:xfrm>
          <a:off x="12954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75709</xdr:rowOff>
    </xdr:from>
    <xdr:ext cx="762000" cy="259045"/>
    <xdr:sp macro="" textlink="">
      <xdr:nvSpPr>
        <xdr:cNvPr id="450" name="テキスト ボックス 449"/>
        <xdr:cNvSpPr txBox="1"/>
      </xdr:nvSpPr>
      <xdr:spPr>
        <a:xfrm>
          <a:off x="12623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千葉県君津市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113208</xdr:rowOff>
    </xdr:from>
    <xdr:to>
      <xdr:col>4</xdr:col>
      <xdr:colOff>1117600</xdr:colOff>
      <xdr:row>16</xdr:row>
      <xdr:rowOff>139802</xdr:rowOff>
    </xdr:to>
    <xdr:cxnSp macro="">
      <xdr:nvCxnSpPr>
        <xdr:cNvPr id="50" name="直線コネクタ 49"/>
        <xdr:cNvCxnSpPr/>
      </xdr:nvCxnSpPr>
      <xdr:spPr bwMode="auto">
        <a:xfrm flipV="1">
          <a:off x="5003800" y="2904033"/>
          <a:ext cx="6477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97985</xdr:rowOff>
    </xdr:from>
    <xdr:ext cx="762000" cy="259045"/>
    <xdr:sp macro="" textlink="">
      <xdr:nvSpPr>
        <xdr:cNvPr id="51" name="人口1人当たり決算額の推移平均値テキスト130"/>
        <xdr:cNvSpPr txBox="1"/>
      </xdr:nvSpPr>
      <xdr:spPr>
        <a:xfrm>
          <a:off x="5740400" y="2888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139802</xdr:rowOff>
    </xdr:from>
    <xdr:to>
      <xdr:col>4</xdr:col>
      <xdr:colOff>469900</xdr:colOff>
      <xdr:row>16</xdr:row>
      <xdr:rowOff>144069</xdr:rowOff>
    </xdr:to>
    <xdr:cxnSp macro="">
      <xdr:nvCxnSpPr>
        <xdr:cNvPr id="53" name="直線コネクタ 52"/>
        <xdr:cNvCxnSpPr/>
      </xdr:nvCxnSpPr>
      <xdr:spPr bwMode="auto">
        <a:xfrm flipV="1">
          <a:off x="4305300" y="2930627"/>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70269</xdr:rowOff>
    </xdr:from>
    <xdr:to>
      <xdr:col>3</xdr:col>
      <xdr:colOff>904875</xdr:colOff>
      <xdr:row>16</xdr:row>
      <xdr:rowOff>144069</xdr:rowOff>
    </xdr:to>
    <xdr:cxnSp macro="">
      <xdr:nvCxnSpPr>
        <xdr:cNvPr id="56" name="直線コネクタ 55"/>
        <xdr:cNvCxnSpPr/>
      </xdr:nvCxnSpPr>
      <xdr:spPr bwMode="auto">
        <a:xfrm>
          <a:off x="3606800" y="2861094"/>
          <a:ext cx="698500" cy="7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13043</xdr:rowOff>
    </xdr:from>
    <xdr:to>
      <xdr:col>3</xdr:col>
      <xdr:colOff>206375</xdr:colOff>
      <xdr:row>16</xdr:row>
      <xdr:rowOff>70269</xdr:rowOff>
    </xdr:to>
    <xdr:cxnSp macro="">
      <xdr:nvCxnSpPr>
        <xdr:cNvPr id="59" name="直線コネクタ 58"/>
        <xdr:cNvCxnSpPr/>
      </xdr:nvCxnSpPr>
      <xdr:spPr bwMode="auto">
        <a:xfrm>
          <a:off x="2908300" y="2803868"/>
          <a:ext cx="698500" cy="5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62408</xdr:rowOff>
    </xdr:from>
    <xdr:to>
      <xdr:col>5</xdr:col>
      <xdr:colOff>34925</xdr:colOff>
      <xdr:row>16</xdr:row>
      <xdr:rowOff>164008</xdr:rowOff>
    </xdr:to>
    <xdr:sp macro="" textlink="">
      <xdr:nvSpPr>
        <xdr:cNvPr id="69" name="円/楕円 68"/>
        <xdr:cNvSpPr/>
      </xdr:nvSpPr>
      <xdr:spPr bwMode="auto">
        <a:xfrm>
          <a:off x="5600700" y="285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78935</xdr:rowOff>
    </xdr:from>
    <xdr:ext cx="762000" cy="259045"/>
    <xdr:sp macro="" textlink="">
      <xdr:nvSpPr>
        <xdr:cNvPr id="70" name="人口1人当たり決算額の推移該当値テキスト130"/>
        <xdr:cNvSpPr txBox="1"/>
      </xdr:nvSpPr>
      <xdr:spPr>
        <a:xfrm>
          <a:off x="5740400" y="26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74,224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89002</xdr:rowOff>
    </xdr:from>
    <xdr:to>
      <xdr:col>4</xdr:col>
      <xdr:colOff>520700</xdr:colOff>
      <xdr:row>17</xdr:row>
      <xdr:rowOff>19152</xdr:rowOff>
    </xdr:to>
    <xdr:sp macro="" textlink="">
      <xdr:nvSpPr>
        <xdr:cNvPr id="71" name="円/楕円 70"/>
        <xdr:cNvSpPr/>
      </xdr:nvSpPr>
      <xdr:spPr bwMode="auto">
        <a:xfrm>
          <a:off x="4953000" y="2879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3929</xdr:rowOff>
    </xdr:from>
    <xdr:ext cx="736600" cy="259045"/>
    <xdr:sp macro="" textlink="">
      <xdr:nvSpPr>
        <xdr:cNvPr id="72" name="テキスト ボックス 71"/>
        <xdr:cNvSpPr txBox="1"/>
      </xdr:nvSpPr>
      <xdr:spPr>
        <a:xfrm>
          <a:off x="4622800" y="296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72,828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93269</xdr:rowOff>
    </xdr:from>
    <xdr:to>
      <xdr:col>3</xdr:col>
      <xdr:colOff>955675</xdr:colOff>
      <xdr:row>17</xdr:row>
      <xdr:rowOff>23419</xdr:rowOff>
    </xdr:to>
    <xdr:sp macro="" textlink="">
      <xdr:nvSpPr>
        <xdr:cNvPr id="73" name="円/楕円 72"/>
        <xdr:cNvSpPr/>
      </xdr:nvSpPr>
      <xdr:spPr bwMode="auto">
        <a:xfrm>
          <a:off x="4254500" y="288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33596</xdr:rowOff>
    </xdr:from>
    <xdr:ext cx="762000" cy="259045"/>
    <xdr:sp macro="" textlink="">
      <xdr:nvSpPr>
        <xdr:cNvPr id="74" name="テキスト ボックス 73"/>
        <xdr:cNvSpPr txBox="1"/>
      </xdr:nvSpPr>
      <xdr:spPr>
        <a:xfrm>
          <a:off x="3924300" y="265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72,604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19469</xdr:rowOff>
    </xdr:from>
    <xdr:to>
      <xdr:col>3</xdr:col>
      <xdr:colOff>257175</xdr:colOff>
      <xdr:row>16</xdr:row>
      <xdr:rowOff>121069</xdr:rowOff>
    </xdr:to>
    <xdr:sp macro="" textlink="">
      <xdr:nvSpPr>
        <xdr:cNvPr id="75" name="円/楕円 74"/>
        <xdr:cNvSpPr/>
      </xdr:nvSpPr>
      <xdr:spPr bwMode="auto">
        <a:xfrm>
          <a:off x="3556000" y="281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131246</xdr:rowOff>
    </xdr:from>
    <xdr:ext cx="762000" cy="259045"/>
    <xdr:sp macro="" textlink="">
      <xdr:nvSpPr>
        <xdr:cNvPr id="76" name="テキスト ボックス 75"/>
        <xdr:cNvSpPr txBox="1"/>
      </xdr:nvSpPr>
      <xdr:spPr>
        <a:xfrm>
          <a:off x="3225800" y="257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76,478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133693</xdr:rowOff>
    </xdr:from>
    <xdr:to>
      <xdr:col>2</xdr:col>
      <xdr:colOff>692150</xdr:colOff>
      <xdr:row>16</xdr:row>
      <xdr:rowOff>63843</xdr:rowOff>
    </xdr:to>
    <xdr:sp macro="" textlink="">
      <xdr:nvSpPr>
        <xdr:cNvPr id="77" name="円/楕円 76"/>
        <xdr:cNvSpPr/>
      </xdr:nvSpPr>
      <xdr:spPr bwMode="auto">
        <a:xfrm>
          <a:off x="2857500" y="275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74020</xdr:rowOff>
    </xdr:from>
    <xdr:ext cx="762000" cy="259045"/>
    <xdr:sp macro="" textlink="">
      <xdr:nvSpPr>
        <xdr:cNvPr id="78" name="テキスト ボックス 77"/>
        <xdr:cNvSpPr txBox="1"/>
      </xdr:nvSpPr>
      <xdr:spPr>
        <a:xfrm>
          <a:off x="2527300" y="252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250085</xdr:rowOff>
    </xdr:from>
    <xdr:to>
      <xdr:col>4</xdr:col>
      <xdr:colOff>1117600</xdr:colOff>
      <xdr:row>35</xdr:row>
      <xdr:rowOff>287738</xdr:rowOff>
    </xdr:to>
    <xdr:cxnSp macro="">
      <xdr:nvCxnSpPr>
        <xdr:cNvPr id="113" name="直線コネクタ 112"/>
        <xdr:cNvCxnSpPr/>
      </xdr:nvCxnSpPr>
      <xdr:spPr bwMode="auto">
        <a:xfrm>
          <a:off x="5003800" y="6860435"/>
          <a:ext cx="647700" cy="3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250085</xdr:rowOff>
    </xdr:from>
    <xdr:to>
      <xdr:col>4</xdr:col>
      <xdr:colOff>469900</xdr:colOff>
      <xdr:row>35</xdr:row>
      <xdr:rowOff>260013</xdr:rowOff>
    </xdr:to>
    <xdr:cxnSp macro="">
      <xdr:nvCxnSpPr>
        <xdr:cNvPr id="116" name="直線コネクタ 115"/>
        <xdr:cNvCxnSpPr/>
      </xdr:nvCxnSpPr>
      <xdr:spPr bwMode="auto">
        <a:xfrm flipV="1">
          <a:off x="4305300" y="6860435"/>
          <a:ext cx="6985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260013</xdr:rowOff>
    </xdr:from>
    <xdr:to>
      <xdr:col>3</xdr:col>
      <xdr:colOff>904875</xdr:colOff>
      <xdr:row>35</xdr:row>
      <xdr:rowOff>302337</xdr:rowOff>
    </xdr:to>
    <xdr:cxnSp macro="">
      <xdr:nvCxnSpPr>
        <xdr:cNvPr id="119" name="直線コネクタ 118"/>
        <xdr:cNvCxnSpPr/>
      </xdr:nvCxnSpPr>
      <xdr:spPr bwMode="auto">
        <a:xfrm flipV="1">
          <a:off x="3606800" y="6870363"/>
          <a:ext cx="698500" cy="4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302337</xdr:rowOff>
    </xdr:from>
    <xdr:to>
      <xdr:col>3</xdr:col>
      <xdr:colOff>206375</xdr:colOff>
      <xdr:row>35</xdr:row>
      <xdr:rowOff>325425</xdr:rowOff>
    </xdr:to>
    <xdr:cxnSp macro="">
      <xdr:nvCxnSpPr>
        <xdr:cNvPr id="122" name="直線コネクタ 121"/>
        <xdr:cNvCxnSpPr/>
      </xdr:nvCxnSpPr>
      <xdr:spPr bwMode="auto">
        <a:xfrm flipV="1">
          <a:off x="2908300" y="6912687"/>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236938</xdr:rowOff>
    </xdr:from>
    <xdr:to>
      <xdr:col>5</xdr:col>
      <xdr:colOff>34925</xdr:colOff>
      <xdr:row>35</xdr:row>
      <xdr:rowOff>338538</xdr:rowOff>
    </xdr:to>
    <xdr:sp macro="" textlink="">
      <xdr:nvSpPr>
        <xdr:cNvPr id="132" name="円/楕円 131"/>
        <xdr:cNvSpPr/>
      </xdr:nvSpPr>
      <xdr:spPr bwMode="auto">
        <a:xfrm>
          <a:off x="5600700" y="684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209015</xdr:rowOff>
    </xdr:from>
    <xdr:ext cx="762000" cy="259045"/>
    <xdr:sp macro="" textlink="">
      <xdr:nvSpPr>
        <xdr:cNvPr id="133" name="人口1人当たり決算額の推移該当値テキスト445"/>
        <xdr:cNvSpPr txBox="1"/>
      </xdr:nvSpPr>
      <xdr:spPr>
        <a:xfrm>
          <a:off x="5740400" y="68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199285</xdr:rowOff>
    </xdr:from>
    <xdr:to>
      <xdr:col>4</xdr:col>
      <xdr:colOff>520700</xdr:colOff>
      <xdr:row>35</xdr:row>
      <xdr:rowOff>300885</xdr:rowOff>
    </xdr:to>
    <xdr:sp macro="" textlink="">
      <xdr:nvSpPr>
        <xdr:cNvPr id="134" name="円/楕円 133"/>
        <xdr:cNvSpPr/>
      </xdr:nvSpPr>
      <xdr:spPr bwMode="auto">
        <a:xfrm>
          <a:off x="4953000" y="680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285662</xdr:rowOff>
    </xdr:from>
    <xdr:ext cx="736600" cy="259045"/>
    <xdr:sp macro="" textlink="">
      <xdr:nvSpPr>
        <xdr:cNvPr id="135" name="テキスト ボックス 134"/>
        <xdr:cNvSpPr txBox="1"/>
      </xdr:nvSpPr>
      <xdr:spPr>
        <a:xfrm>
          <a:off x="4622800" y="689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209213</xdr:rowOff>
    </xdr:from>
    <xdr:to>
      <xdr:col>3</xdr:col>
      <xdr:colOff>955675</xdr:colOff>
      <xdr:row>35</xdr:row>
      <xdr:rowOff>310813</xdr:rowOff>
    </xdr:to>
    <xdr:sp macro="" textlink="">
      <xdr:nvSpPr>
        <xdr:cNvPr id="136" name="円/楕円 135"/>
        <xdr:cNvSpPr/>
      </xdr:nvSpPr>
      <xdr:spPr bwMode="auto">
        <a:xfrm>
          <a:off x="4254500" y="681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295590</xdr:rowOff>
    </xdr:from>
    <xdr:ext cx="762000" cy="259045"/>
    <xdr:sp macro="" textlink="">
      <xdr:nvSpPr>
        <xdr:cNvPr id="137" name="テキスト ボックス 136"/>
        <xdr:cNvSpPr txBox="1"/>
      </xdr:nvSpPr>
      <xdr:spPr>
        <a:xfrm>
          <a:off x="3924300" y="69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251537</xdr:rowOff>
    </xdr:from>
    <xdr:to>
      <xdr:col>3</xdr:col>
      <xdr:colOff>257175</xdr:colOff>
      <xdr:row>36</xdr:row>
      <xdr:rowOff>10237</xdr:rowOff>
    </xdr:to>
    <xdr:sp macro="" textlink="">
      <xdr:nvSpPr>
        <xdr:cNvPr id="138" name="円/楕円 137"/>
        <xdr:cNvSpPr/>
      </xdr:nvSpPr>
      <xdr:spPr bwMode="auto">
        <a:xfrm>
          <a:off x="3556000" y="686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337914</xdr:rowOff>
    </xdr:from>
    <xdr:ext cx="762000" cy="259045"/>
    <xdr:sp macro="" textlink="">
      <xdr:nvSpPr>
        <xdr:cNvPr id="139" name="テキスト ボックス 138"/>
        <xdr:cNvSpPr txBox="1"/>
      </xdr:nvSpPr>
      <xdr:spPr>
        <a:xfrm>
          <a:off x="3225800" y="69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274625</xdr:rowOff>
    </xdr:from>
    <xdr:to>
      <xdr:col>2</xdr:col>
      <xdr:colOff>692150</xdr:colOff>
      <xdr:row>36</xdr:row>
      <xdr:rowOff>33325</xdr:rowOff>
    </xdr:to>
    <xdr:sp macro="" textlink="">
      <xdr:nvSpPr>
        <xdr:cNvPr id="140" name="円/楕円 139"/>
        <xdr:cNvSpPr/>
      </xdr:nvSpPr>
      <xdr:spPr bwMode="auto">
        <a:xfrm>
          <a:off x="2857500" y="688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18102</xdr:rowOff>
    </xdr:from>
    <xdr:ext cx="762000" cy="259045"/>
    <xdr:sp macro="" textlink="">
      <xdr:nvSpPr>
        <xdr:cNvPr id="141" name="テキスト ボックス 140"/>
        <xdr:cNvSpPr txBox="1"/>
      </xdr:nvSpPr>
      <xdr:spPr>
        <a:xfrm>
          <a:off x="2527300" y="697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87,447
86,665
318.81
31,061,539
29,319,648
1,385,440
19,031,507
14,123,990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165738</xdr:rowOff>
    </xdr:from>
    <xdr:to>
      <xdr:col>6</xdr:col>
      <xdr:colOff>511175</xdr:colOff>
      <xdr:row>34</xdr:row>
      <xdr:rowOff>17102</xdr:rowOff>
    </xdr:to>
    <xdr:cxnSp macro="">
      <xdr:nvCxnSpPr>
        <xdr:cNvPr id="59" name="直線コネクタ 58"/>
        <xdr:cNvCxnSpPr/>
      </xdr:nvCxnSpPr>
      <xdr:spPr>
        <a:xfrm flipV="1">
          <a:off x="3797300" y="5823588"/>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167475</xdr:rowOff>
    </xdr:from>
    <xdr:to>
      <xdr:col>5</xdr:col>
      <xdr:colOff>358775</xdr:colOff>
      <xdr:row>34</xdr:row>
      <xdr:rowOff>17102</xdr:rowOff>
    </xdr:to>
    <xdr:cxnSp macro="">
      <xdr:nvCxnSpPr>
        <xdr:cNvPr id="62" name="直線コネクタ 61"/>
        <xdr:cNvCxnSpPr/>
      </xdr:nvCxnSpPr>
      <xdr:spPr>
        <a:xfrm>
          <a:off x="2908300" y="5825325"/>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91831</xdr:rowOff>
    </xdr:from>
    <xdr:to>
      <xdr:col>4</xdr:col>
      <xdr:colOff>155575</xdr:colOff>
      <xdr:row>33</xdr:row>
      <xdr:rowOff>167475</xdr:rowOff>
    </xdr:to>
    <xdr:cxnSp macro="">
      <xdr:nvCxnSpPr>
        <xdr:cNvPr id="65" name="直線コネクタ 64"/>
        <xdr:cNvCxnSpPr/>
      </xdr:nvCxnSpPr>
      <xdr:spPr>
        <a:xfrm>
          <a:off x="2019300" y="5749681"/>
          <a:ext cx="889000" cy="7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33264</xdr:rowOff>
    </xdr:from>
    <xdr:to>
      <xdr:col>2</xdr:col>
      <xdr:colOff>638175</xdr:colOff>
      <xdr:row>33</xdr:row>
      <xdr:rowOff>91831</xdr:rowOff>
    </xdr:to>
    <xdr:cxnSp macro="">
      <xdr:nvCxnSpPr>
        <xdr:cNvPr id="68" name="直線コネクタ 67"/>
        <xdr:cNvCxnSpPr/>
      </xdr:nvCxnSpPr>
      <xdr:spPr>
        <a:xfrm>
          <a:off x="1130300" y="5691114"/>
          <a:ext cx="8890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114938</xdr:rowOff>
    </xdr:from>
    <xdr:to>
      <xdr:col>6</xdr:col>
      <xdr:colOff>561975</xdr:colOff>
      <xdr:row>34</xdr:row>
      <xdr:rowOff>45088</xdr:rowOff>
    </xdr:to>
    <xdr:sp macro="" textlink="">
      <xdr:nvSpPr>
        <xdr:cNvPr id="78" name="円/楕円 77"/>
        <xdr:cNvSpPr/>
      </xdr:nvSpPr>
      <xdr:spPr>
        <a:xfrm>
          <a:off x="4584700" y="57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137815</xdr:rowOff>
    </xdr:from>
    <xdr:ext cx="534377" cy="259045"/>
    <xdr:sp macro="" textlink="">
      <xdr:nvSpPr>
        <xdr:cNvPr id="79" name="人件費該当値テキスト"/>
        <xdr:cNvSpPr txBox="1"/>
      </xdr:nvSpPr>
      <xdr:spPr>
        <a:xfrm>
          <a:off x="4686300" y="562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76,361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137752</xdr:rowOff>
    </xdr:from>
    <xdr:to>
      <xdr:col>5</xdr:col>
      <xdr:colOff>409575</xdr:colOff>
      <xdr:row>34</xdr:row>
      <xdr:rowOff>67902</xdr:rowOff>
    </xdr:to>
    <xdr:sp macro="" textlink="">
      <xdr:nvSpPr>
        <xdr:cNvPr id="80" name="円/楕円 79"/>
        <xdr:cNvSpPr/>
      </xdr:nvSpPr>
      <xdr:spPr>
        <a:xfrm>
          <a:off x="3746500" y="57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84429</xdr:rowOff>
    </xdr:from>
    <xdr:ext cx="534377" cy="259045"/>
    <xdr:sp macro="" textlink="">
      <xdr:nvSpPr>
        <xdr:cNvPr id="81" name="テキスト ボックス 80"/>
        <xdr:cNvSpPr txBox="1"/>
      </xdr:nvSpPr>
      <xdr:spPr>
        <a:xfrm>
          <a:off x="3530111" y="557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75,363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116675</xdr:rowOff>
    </xdr:from>
    <xdr:to>
      <xdr:col>4</xdr:col>
      <xdr:colOff>206375</xdr:colOff>
      <xdr:row>34</xdr:row>
      <xdr:rowOff>46825</xdr:rowOff>
    </xdr:to>
    <xdr:sp macro="" textlink="">
      <xdr:nvSpPr>
        <xdr:cNvPr id="82" name="円/楕円 81"/>
        <xdr:cNvSpPr/>
      </xdr:nvSpPr>
      <xdr:spPr>
        <a:xfrm>
          <a:off x="2857500" y="57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63352</xdr:rowOff>
    </xdr:from>
    <xdr:ext cx="534377" cy="259045"/>
    <xdr:sp macro="" textlink="">
      <xdr:nvSpPr>
        <xdr:cNvPr id="83" name="テキスト ボックス 82"/>
        <xdr:cNvSpPr txBox="1"/>
      </xdr:nvSpPr>
      <xdr:spPr>
        <a:xfrm>
          <a:off x="2641111" y="55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41031</xdr:rowOff>
    </xdr:from>
    <xdr:to>
      <xdr:col>3</xdr:col>
      <xdr:colOff>3175</xdr:colOff>
      <xdr:row>33</xdr:row>
      <xdr:rowOff>142631</xdr:rowOff>
    </xdr:to>
    <xdr:sp macro="" textlink="">
      <xdr:nvSpPr>
        <xdr:cNvPr id="84" name="円/楕円 83"/>
        <xdr:cNvSpPr/>
      </xdr:nvSpPr>
      <xdr:spPr>
        <a:xfrm>
          <a:off x="1968500" y="56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159158</xdr:rowOff>
    </xdr:from>
    <xdr:ext cx="534377" cy="259045"/>
    <xdr:sp macro="" textlink="">
      <xdr:nvSpPr>
        <xdr:cNvPr id="85" name="テキスト ボックス 84"/>
        <xdr:cNvSpPr txBox="1"/>
      </xdr:nvSpPr>
      <xdr:spPr>
        <a:xfrm>
          <a:off x="1752111" y="54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153914</xdr:rowOff>
    </xdr:from>
    <xdr:to>
      <xdr:col>1</xdr:col>
      <xdr:colOff>485775</xdr:colOff>
      <xdr:row>33</xdr:row>
      <xdr:rowOff>84064</xdr:rowOff>
    </xdr:to>
    <xdr:sp macro="" textlink="">
      <xdr:nvSpPr>
        <xdr:cNvPr id="86" name="円/楕円 85"/>
        <xdr:cNvSpPr/>
      </xdr:nvSpPr>
      <xdr:spPr>
        <a:xfrm>
          <a:off x="1079500" y="56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100591</xdr:rowOff>
    </xdr:from>
    <xdr:ext cx="534377" cy="259045"/>
    <xdr:sp macro="" textlink="">
      <xdr:nvSpPr>
        <xdr:cNvPr id="87" name="テキスト ボックス 86"/>
        <xdr:cNvSpPr txBox="1"/>
      </xdr:nvSpPr>
      <xdr:spPr>
        <a:xfrm>
          <a:off x="863111" y="54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119373</xdr:rowOff>
    </xdr:from>
    <xdr:to>
      <xdr:col>6</xdr:col>
      <xdr:colOff>511175</xdr:colOff>
      <xdr:row>54</xdr:row>
      <xdr:rowOff>140481</xdr:rowOff>
    </xdr:to>
    <xdr:cxnSp macro="">
      <xdr:nvCxnSpPr>
        <xdr:cNvPr id="117" name="直線コネクタ 116"/>
        <xdr:cNvCxnSpPr/>
      </xdr:nvCxnSpPr>
      <xdr:spPr>
        <a:xfrm>
          <a:off x="3797300" y="9377673"/>
          <a:ext cx="8382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119373</xdr:rowOff>
    </xdr:from>
    <xdr:to>
      <xdr:col>5</xdr:col>
      <xdr:colOff>358775</xdr:colOff>
      <xdr:row>54</xdr:row>
      <xdr:rowOff>157340</xdr:rowOff>
    </xdr:to>
    <xdr:cxnSp macro="">
      <xdr:nvCxnSpPr>
        <xdr:cNvPr id="120" name="直線コネクタ 119"/>
        <xdr:cNvCxnSpPr/>
      </xdr:nvCxnSpPr>
      <xdr:spPr>
        <a:xfrm flipV="1">
          <a:off x="2908300" y="9377673"/>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86036</xdr:rowOff>
    </xdr:from>
    <xdr:to>
      <xdr:col>4</xdr:col>
      <xdr:colOff>155575</xdr:colOff>
      <xdr:row>54</xdr:row>
      <xdr:rowOff>157340</xdr:rowOff>
    </xdr:to>
    <xdr:cxnSp macro="">
      <xdr:nvCxnSpPr>
        <xdr:cNvPr id="123" name="直線コネクタ 122"/>
        <xdr:cNvCxnSpPr/>
      </xdr:nvCxnSpPr>
      <xdr:spPr>
        <a:xfrm>
          <a:off x="2019300" y="9344336"/>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59097</xdr:rowOff>
    </xdr:from>
    <xdr:ext cx="534377" cy="259045"/>
    <xdr:sp macro="" textlink="">
      <xdr:nvSpPr>
        <xdr:cNvPr id="125" name="テキスト ボックス 124"/>
        <xdr:cNvSpPr txBox="1"/>
      </xdr:nvSpPr>
      <xdr:spPr>
        <a:xfrm>
          <a:off x="2641111" y="94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86036</xdr:rowOff>
    </xdr:from>
    <xdr:to>
      <xdr:col>2</xdr:col>
      <xdr:colOff>638175</xdr:colOff>
      <xdr:row>54</xdr:row>
      <xdr:rowOff>124841</xdr:rowOff>
    </xdr:to>
    <xdr:cxnSp macro="">
      <xdr:nvCxnSpPr>
        <xdr:cNvPr id="126" name="直線コネクタ 125"/>
        <xdr:cNvCxnSpPr/>
      </xdr:nvCxnSpPr>
      <xdr:spPr>
        <a:xfrm flipV="1">
          <a:off x="1130300" y="9344336"/>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89681</xdr:rowOff>
    </xdr:from>
    <xdr:to>
      <xdr:col>6</xdr:col>
      <xdr:colOff>561975</xdr:colOff>
      <xdr:row>55</xdr:row>
      <xdr:rowOff>19831</xdr:rowOff>
    </xdr:to>
    <xdr:sp macro="" textlink="">
      <xdr:nvSpPr>
        <xdr:cNvPr id="136" name="円/楕円 135"/>
        <xdr:cNvSpPr/>
      </xdr:nvSpPr>
      <xdr:spPr>
        <a:xfrm>
          <a:off x="4584700" y="93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112558</xdr:rowOff>
    </xdr:from>
    <xdr:ext cx="534377" cy="259045"/>
    <xdr:sp macro="" textlink="">
      <xdr:nvSpPr>
        <xdr:cNvPr id="137" name="物件費該当値テキスト"/>
        <xdr:cNvSpPr txBox="1"/>
      </xdr:nvSpPr>
      <xdr:spPr>
        <a:xfrm>
          <a:off x="4686300" y="91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59,959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68573</xdr:rowOff>
    </xdr:from>
    <xdr:to>
      <xdr:col>5</xdr:col>
      <xdr:colOff>409575</xdr:colOff>
      <xdr:row>54</xdr:row>
      <xdr:rowOff>170173</xdr:rowOff>
    </xdr:to>
    <xdr:sp macro="" textlink="">
      <xdr:nvSpPr>
        <xdr:cNvPr id="138" name="円/楕円 137"/>
        <xdr:cNvSpPr/>
      </xdr:nvSpPr>
      <xdr:spPr>
        <a:xfrm>
          <a:off x="3746500" y="93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15250</xdr:rowOff>
    </xdr:from>
    <xdr:ext cx="534377" cy="259045"/>
    <xdr:sp macro="" textlink="">
      <xdr:nvSpPr>
        <xdr:cNvPr id="139" name="テキスト ボックス 138"/>
        <xdr:cNvSpPr txBox="1"/>
      </xdr:nvSpPr>
      <xdr:spPr>
        <a:xfrm>
          <a:off x="3530111" y="91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106540</xdr:rowOff>
    </xdr:from>
    <xdr:to>
      <xdr:col>4</xdr:col>
      <xdr:colOff>206375</xdr:colOff>
      <xdr:row>55</xdr:row>
      <xdr:rowOff>36690</xdr:rowOff>
    </xdr:to>
    <xdr:sp macro="" textlink="">
      <xdr:nvSpPr>
        <xdr:cNvPr id="140" name="円/楕円 139"/>
        <xdr:cNvSpPr/>
      </xdr:nvSpPr>
      <xdr:spPr>
        <a:xfrm>
          <a:off x="2857500" y="93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53217</xdr:rowOff>
    </xdr:from>
    <xdr:ext cx="534377" cy="259045"/>
    <xdr:sp macro="" textlink="">
      <xdr:nvSpPr>
        <xdr:cNvPr id="141" name="テキスト ボックス 140"/>
        <xdr:cNvSpPr txBox="1"/>
      </xdr:nvSpPr>
      <xdr:spPr>
        <a:xfrm>
          <a:off x="2641111" y="914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35236</xdr:rowOff>
    </xdr:from>
    <xdr:to>
      <xdr:col>3</xdr:col>
      <xdr:colOff>3175</xdr:colOff>
      <xdr:row>54</xdr:row>
      <xdr:rowOff>136836</xdr:rowOff>
    </xdr:to>
    <xdr:sp macro="" textlink="">
      <xdr:nvSpPr>
        <xdr:cNvPr id="142" name="円/楕円 141"/>
        <xdr:cNvSpPr/>
      </xdr:nvSpPr>
      <xdr:spPr>
        <a:xfrm>
          <a:off x="1968500" y="92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153363</xdr:rowOff>
    </xdr:from>
    <xdr:ext cx="534377" cy="259045"/>
    <xdr:sp macro="" textlink="">
      <xdr:nvSpPr>
        <xdr:cNvPr id="143" name="テキスト ボックス 142"/>
        <xdr:cNvSpPr txBox="1"/>
      </xdr:nvSpPr>
      <xdr:spPr>
        <a:xfrm>
          <a:off x="1752111" y="90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74041</xdr:rowOff>
    </xdr:from>
    <xdr:to>
      <xdr:col>1</xdr:col>
      <xdr:colOff>485775</xdr:colOff>
      <xdr:row>55</xdr:row>
      <xdr:rowOff>4191</xdr:rowOff>
    </xdr:to>
    <xdr:sp macro="" textlink="">
      <xdr:nvSpPr>
        <xdr:cNvPr id="144" name="円/楕円 143"/>
        <xdr:cNvSpPr/>
      </xdr:nvSpPr>
      <xdr:spPr>
        <a:xfrm>
          <a:off x="1079500" y="93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20718</xdr:rowOff>
    </xdr:from>
    <xdr:ext cx="534377" cy="259045"/>
    <xdr:sp macro="" textlink="">
      <xdr:nvSpPr>
        <xdr:cNvPr id="145" name="テキスト ボックス 144"/>
        <xdr:cNvSpPr txBox="1"/>
      </xdr:nvSpPr>
      <xdr:spPr>
        <a:xfrm>
          <a:off x="863111" y="91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151130</xdr:rowOff>
    </xdr:from>
    <xdr:to>
      <xdr:col>6</xdr:col>
      <xdr:colOff>511175</xdr:colOff>
      <xdr:row>77</xdr:row>
      <xdr:rowOff>164846</xdr:rowOff>
    </xdr:to>
    <xdr:cxnSp macro="">
      <xdr:nvCxnSpPr>
        <xdr:cNvPr id="176" name="直線コネクタ 175"/>
        <xdr:cNvCxnSpPr/>
      </xdr:nvCxnSpPr>
      <xdr:spPr>
        <a:xfrm>
          <a:off x="3797300" y="13352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151130</xdr:rowOff>
    </xdr:from>
    <xdr:to>
      <xdr:col>5</xdr:col>
      <xdr:colOff>358775</xdr:colOff>
      <xdr:row>78</xdr:row>
      <xdr:rowOff>44994</xdr:rowOff>
    </xdr:to>
    <xdr:cxnSp macro="">
      <xdr:nvCxnSpPr>
        <xdr:cNvPr id="179" name="直線コネクタ 178"/>
        <xdr:cNvCxnSpPr/>
      </xdr:nvCxnSpPr>
      <xdr:spPr>
        <a:xfrm flipV="1">
          <a:off x="2908300" y="133527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155212</xdr:rowOff>
    </xdr:from>
    <xdr:to>
      <xdr:col>4</xdr:col>
      <xdr:colOff>155575</xdr:colOff>
      <xdr:row>78</xdr:row>
      <xdr:rowOff>44994</xdr:rowOff>
    </xdr:to>
    <xdr:cxnSp macro="">
      <xdr:nvCxnSpPr>
        <xdr:cNvPr id="182" name="直線コネクタ 181"/>
        <xdr:cNvCxnSpPr/>
      </xdr:nvCxnSpPr>
      <xdr:spPr>
        <a:xfrm>
          <a:off x="2019300" y="13356862"/>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155212</xdr:rowOff>
    </xdr:from>
    <xdr:to>
      <xdr:col>2</xdr:col>
      <xdr:colOff>638175</xdr:colOff>
      <xdr:row>78</xdr:row>
      <xdr:rowOff>16092</xdr:rowOff>
    </xdr:to>
    <xdr:cxnSp macro="">
      <xdr:nvCxnSpPr>
        <xdr:cNvPr id="185" name="直線コネクタ 184"/>
        <xdr:cNvCxnSpPr/>
      </xdr:nvCxnSpPr>
      <xdr:spPr>
        <a:xfrm flipV="1">
          <a:off x="1130300" y="13356862"/>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114046</xdr:rowOff>
    </xdr:from>
    <xdr:to>
      <xdr:col>6</xdr:col>
      <xdr:colOff>561975</xdr:colOff>
      <xdr:row>78</xdr:row>
      <xdr:rowOff>44196</xdr:rowOff>
    </xdr:to>
    <xdr:sp macro="" textlink="">
      <xdr:nvSpPr>
        <xdr:cNvPr id="195" name="円/楕円 194"/>
        <xdr:cNvSpPr/>
      </xdr:nvSpPr>
      <xdr:spPr>
        <a:xfrm>
          <a:off x="45847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92473</xdr:rowOff>
    </xdr:from>
    <xdr:ext cx="469744" cy="259045"/>
    <xdr:sp macro="" textlink="">
      <xdr:nvSpPr>
        <xdr:cNvPr id="196" name="維持補修費該当値テキスト"/>
        <xdr:cNvSpPr txBox="1"/>
      </xdr:nvSpPr>
      <xdr:spPr>
        <a:xfrm>
          <a:off x="4686300"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100330</xdr:rowOff>
    </xdr:from>
    <xdr:to>
      <xdr:col>5</xdr:col>
      <xdr:colOff>409575</xdr:colOff>
      <xdr:row>78</xdr:row>
      <xdr:rowOff>30480</xdr:rowOff>
    </xdr:to>
    <xdr:sp macro="" textlink="">
      <xdr:nvSpPr>
        <xdr:cNvPr id="197" name="円/楕円 196"/>
        <xdr:cNvSpPr/>
      </xdr:nvSpPr>
      <xdr:spPr>
        <a:xfrm>
          <a:off x="3746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21607</xdr:rowOff>
    </xdr:from>
    <xdr:ext cx="469744" cy="259045"/>
    <xdr:sp macro="" textlink="">
      <xdr:nvSpPr>
        <xdr:cNvPr id="198" name="テキスト ボックス 197"/>
        <xdr:cNvSpPr txBox="1"/>
      </xdr:nvSpPr>
      <xdr:spPr>
        <a:xfrm>
          <a:off x="35624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165644</xdr:rowOff>
    </xdr:from>
    <xdr:to>
      <xdr:col>4</xdr:col>
      <xdr:colOff>206375</xdr:colOff>
      <xdr:row>78</xdr:row>
      <xdr:rowOff>95794</xdr:rowOff>
    </xdr:to>
    <xdr:sp macro="" textlink="">
      <xdr:nvSpPr>
        <xdr:cNvPr id="199" name="円/楕円 198"/>
        <xdr:cNvSpPr/>
      </xdr:nvSpPr>
      <xdr:spPr>
        <a:xfrm>
          <a:off x="2857500" y="133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86921</xdr:rowOff>
    </xdr:from>
    <xdr:ext cx="469744" cy="259045"/>
    <xdr:sp macro="" textlink="">
      <xdr:nvSpPr>
        <xdr:cNvPr id="200" name="テキスト ボックス 199"/>
        <xdr:cNvSpPr txBox="1"/>
      </xdr:nvSpPr>
      <xdr:spPr>
        <a:xfrm>
          <a:off x="2673427" y="1346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104412</xdr:rowOff>
    </xdr:from>
    <xdr:to>
      <xdr:col>3</xdr:col>
      <xdr:colOff>3175</xdr:colOff>
      <xdr:row>78</xdr:row>
      <xdr:rowOff>34562</xdr:rowOff>
    </xdr:to>
    <xdr:sp macro="" textlink="">
      <xdr:nvSpPr>
        <xdr:cNvPr id="201" name="円/楕円 200"/>
        <xdr:cNvSpPr/>
      </xdr:nvSpPr>
      <xdr:spPr>
        <a:xfrm>
          <a:off x="1968500" y="133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25689</xdr:rowOff>
    </xdr:from>
    <xdr:ext cx="469744" cy="259045"/>
    <xdr:sp macro="" textlink="">
      <xdr:nvSpPr>
        <xdr:cNvPr id="202" name="テキスト ボックス 201"/>
        <xdr:cNvSpPr txBox="1"/>
      </xdr:nvSpPr>
      <xdr:spPr>
        <a:xfrm>
          <a:off x="1784427" y="1339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136742</xdr:rowOff>
    </xdr:from>
    <xdr:to>
      <xdr:col>1</xdr:col>
      <xdr:colOff>485775</xdr:colOff>
      <xdr:row>78</xdr:row>
      <xdr:rowOff>66892</xdr:rowOff>
    </xdr:to>
    <xdr:sp macro="" textlink="">
      <xdr:nvSpPr>
        <xdr:cNvPr id="203" name="円/楕円 202"/>
        <xdr:cNvSpPr/>
      </xdr:nvSpPr>
      <xdr:spPr>
        <a:xfrm>
          <a:off x="1079500" y="133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58019</xdr:rowOff>
    </xdr:from>
    <xdr:ext cx="469744" cy="259045"/>
    <xdr:sp macro="" textlink="">
      <xdr:nvSpPr>
        <xdr:cNvPr id="204" name="テキスト ボックス 203"/>
        <xdr:cNvSpPr txBox="1"/>
      </xdr:nvSpPr>
      <xdr:spPr>
        <a:xfrm>
          <a:off x="895427" y="134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26715</xdr:rowOff>
    </xdr:from>
    <xdr:to>
      <xdr:col>6</xdr:col>
      <xdr:colOff>511175</xdr:colOff>
      <xdr:row>96</xdr:row>
      <xdr:rowOff>57062</xdr:rowOff>
    </xdr:to>
    <xdr:cxnSp macro="">
      <xdr:nvCxnSpPr>
        <xdr:cNvPr id="234" name="直線コネクタ 233"/>
        <xdr:cNvCxnSpPr/>
      </xdr:nvCxnSpPr>
      <xdr:spPr>
        <a:xfrm flipV="1">
          <a:off x="3797300" y="16485915"/>
          <a:ext cx="8382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57062</xdr:rowOff>
    </xdr:from>
    <xdr:to>
      <xdr:col>5</xdr:col>
      <xdr:colOff>358775</xdr:colOff>
      <xdr:row>96</xdr:row>
      <xdr:rowOff>116973</xdr:rowOff>
    </xdr:to>
    <xdr:cxnSp macro="">
      <xdr:nvCxnSpPr>
        <xdr:cNvPr id="237" name="直線コネクタ 236"/>
        <xdr:cNvCxnSpPr/>
      </xdr:nvCxnSpPr>
      <xdr:spPr>
        <a:xfrm flipV="1">
          <a:off x="2908300" y="16516262"/>
          <a:ext cx="889000" cy="5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116973</xdr:rowOff>
    </xdr:from>
    <xdr:to>
      <xdr:col>4</xdr:col>
      <xdr:colOff>155575</xdr:colOff>
      <xdr:row>96</xdr:row>
      <xdr:rowOff>124594</xdr:rowOff>
    </xdr:to>
    <xdr:cxnSp macro="">
      <xdr:nvCxnSpPr>
        <xdr:cNvPr id="240" name="直線コネクタ 239"/>
        <xdr:cNvCxnSpPr/>
      </xdr:nvCxnSpPr>
      <xdr:spPr>
        <a:xfrm flipV="1">
          <a:off x="2019300" y="16576173"/>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124594</xdr:rowOff>
    </xdr:from>
    <xdr:to>
      <xdr:col>2</xdr:col>
      <xdr:colOff>638175</xdr:colOff>
      <xdr:row>96</xdr:row>
      <xdr:rowOff>159855</xdr:rowOff>
    </xdr:to>
    <xdr:cxnSp macro="">
      <xdr:nvCxnSpPr>
        <xdr:cNvPr id="243" name="直線コネクタ 242"/>
        <xdr:cNvCxnSpPr/>
      </xdr:nvCxnSpPr>
      <xdr:spPr>
        <a:xfrm flipV="1">
          <a:off x="1130300" y="16583794"/>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147365</xdr:rowOff>
    </xdr:from>
    <xdr:to>
      <xdr:col>6</xdr:col>
      <xdr:colOff>561975</xdr:colOff>
      <xdr:row>96</xdr:row>
      <xdr:rowOff>77515</xdr:rowOff>
    </xdr:to>
    <xdr:sp macro="" textlink="">
      <xdr:nvSpPr>
        <xdr:cNvPr id="253" name="円/楕円 252"/>
        <xdr:cNvSpPr/>
      </xdr:nvSpPr>
      <xdr:spPr>
        <a:xfrm>
          <a:off x="4584700" y="164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125792</xdr:rowOff>
    </xdr:from>
    <xdr:ext cx="534377" cy="259045"/>
    <xdr:sp macro="" textlink="">
      <xdr:nvSpPr>
        <xdr:cNvPr id="254" name="扶助費該当値テキスト"/>
        <xdr:cNvSpPr txBox="1"/>
      </xdr:nvSpPr>
      <xdr:spPr>
        <a:xfrm>
          <a:off x="4686300" y="164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6262</xdr:rowOff>
    </xdr:from>
    <xdr:to>
      <xdr:col>5</xdr:col>
      <xdr:colOff>409575</xdr:colOff>
      <xdr:row>96</xdr:row>
      <xdr:rowOff>107862</xdr:rowOff>
    </xdr:to>
    <xdr:sp macro="" textlink="">
      <xdr:nvSpPr>
        <xdr:cNvPr id="255" name="円/楕円 254"/>
        <xdr:cNvSpPr/>
      </xdr:nvSpPr>
      <xdr:spPr>
        <a:xfrm>
          <a:off x="3746500" y="164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98989</xdr:rowOff>
    </xdr:from>
    <xdr:ext cx="534377" cy="259045"/>
    <xdr:sp macro="" textlink="">
      <xdr:nvSpPr>
        <xdr:cNvPr id="256" name="テキスト ボックス 255"/>
        <xdr:cNvSpPr txBox="1"/>
      </xdr:nvSpPr>
      <xdr:spPr>
        <a:xfrm>
          <a:off x="3530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66173</xdr:rowOff>
    </xdr:from>
    <xdr:to>
      <xdr:col>4</xdr:col>
      <xdr:colOff>206375</xdr:colOff>
      <xdr:row>96</xdr:row>
      <xdr:rowOff>167773</xdr:rowOff>
    </xdr:to>
    <xdr:sp macro="" textlink="">
      <xdr:nvSpPr>
        <xdr:cNvPr id="257" name="円/楕円 256"/>
        <xdr:cNvSpPr/>
      </xdr:nvSpPr>
      <xdr:spPr>
        <a:xfrm>
          <a:off x="2857500" y="165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158900</xdr:rowOff>
    </xdr:from>
    <xdr:ext cx="534377" cy="259045"/>
    <xdr:sp macro="" textlink="">
      <xdr:nvSpPr>
        <xdr:cNvPr id="258" name="テキスト ボックス 257"/>
        <xdr:cNvSpPr txBox="1"/>
      </xdr:nvSpPr>
      <xdr:spPr>
        <a:xfrm>
          <a:off x="2641111" y="166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73794</xdr:rowOff>
    </xdr:from>
    <xdr:to>
      <xdr:col>3</xdr:col>
      <xdr:colOff>3175</xdr:colOff>
      <xdr:row>97</xdr:row>
      <xdr:rowOff>3944</xdr:rowOff>
    </xdr:to>
    <xdr:sp macro="" textlink="">
      <xdr:nvSpPr>
        <xdr:cNvPr id="259" name="円/楕円 258"/>
        <xdr:cNvSpPr/>
      </xdr:nvSpPr>
      <xdr:spPr>
        <a:xfrm>
          <a:off x="1968500" y="165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166521</xdr:rowOff>
    </xdr:from>
    <xdr:ext cx="534377" cy="259045"/>
    <xdr:sp macro="" textlink="">
      <xdr:nvSpPr>
        <xdr:cNvPr id="260" name="テキスト ボックス 259"/>
        <xdr:cNvSpPr txBox="1"/>
      </xdr:nvSpPr>
      <xdr:spPr>
        <a:xfrm>
          <a:off x="1752111" y="1662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109055</xdr:rowOff>
    </xdr:from>
    <xdr:to>
      <xdr:col>1</xdr:col>
      <xdr:colOff>485775</xdr:colOff>
      <xdr:row>97</xdr:row>
      <xdr:rowOff>39205</xdr:rowOff>
    </xdr:to>
    <xdr:sp macro="" textlink="">
      <xdr:nvSpPr>
        <xdr:cNvPr id="261" name="円/楕円 260"/>
        <xdr:cNvSpPr/>
      </xdr:nvSpPr>
      <xdr:spPr>
        <a:xfrm>
          <a:off x="1079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30332</xdr:rowOff>
    </xdr:from>
    <xdr:ext cx="534377" cy="259045"/>
    <xdr:sp macro="" textlink="">
      <xdr:nvSpPr>
        <xdr:cNvPr id="262" name="テキスト ボックス 261"/>
        <xdr:cNvSpPr txBox="1"/>
      </xdr:nvSpPr>
      <xdr:spPr>
        <a:xfrm>
          <a:off x="863111"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10795</xdr:rowOff>
    </xdr:from>
    <xdr:to>
      <xdr:col>15</xdr:col>
      <xdr:colOff>180975</xdr:colOff>
      <xdr:row>38</xdr:row>
      <xdr:rowOff>19482</xdr:rowOff>
    </xdr:to>
    <xdr:cxnSp macro="">
      <xdr:nvCxnSpPr>
        <xdr:cNvPr id="291" name="直線コネクタ 290"/>
        <xdr:cNvCxnSpPr/>
      </xdr:nvCxnSpPr>
      <xdr:spPr>
        <a:xfrm flipV="1">
          <a:off x="9639300" y="652589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15811</xdr:rowOff>
    </xdr:from>
    <xdr:to>
      <xdr:col>14</xdr:col>
      <xdr:colOff>28575</xdr:colOff>
      <xdr:row>38</xdr:row>
      <xdr:rowOff>19482</xdr:rowOff>
    </xdr:to>
    <xdr:cxnSp macro="">
      <xdr:nvCxnSpPr>
        <xdr:cNvPr id="294" name="直線コネクタ 293"/>
        <xdr:cNvCxnSpPr/>
      </xdr:nvCxnSpPr>
      <xdr:spPr>
        <a:xfrm>
          <a:off x="8750300" y="6530911"/>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2311</xdr:rowOff>
    </xdr:from>
    <xdr:to>
      <xdr:col>12</xdr:col>
      <xdr:colOff>511175</xdr:colOff>
      <xdr:row>38</xdr:row>
      <xdr:rowOff>15811</xdr:rowOff>
    </xdr:to>
    <xdr:cxnSp macro="">
      <xdr:nvCxnSpPr>
        <xdr:cNvPr id="297" name="直線コネクタ 296"/>
        <xdr:cNvCxnSpPr/>
      </xdr:nvCxnSpPr>
      <xdr:spPr>
        <a:xfrm>
          <a:off x="7861300" y="6517411"/>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161493</xdr:rowOff>
    </xdr:from>
    <xdr:to>
      <xdr:col>11</xdr:col>
      <xdr:colOff>307975</xdr:colOff>
      <xdr:row>38</xdr:row>
      <xdr:rowOff>2311</xdr:rowOff>
    </xdr:to>
    <xdr:cxnSp macro="">
      <xdr:nvCxnSpPr>
        <xdr:cNvPr id="300" name="直線コネクタ 299"/>
        <xdr:cNvCxnSpPr/>
      </xdr:nvCxnSpPr>
      <xdr:spPr>
        <a:xfrm>
          <a:off x="6972300" y="6505143"/>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131445</xdr:rowOff>
    </xdr:from>
    <xdr:to>
      <xdr:col>15</xdr:col>
      <xdr:colOff>231775</xdr:colOff>
      <xdr:row>38</xdr:row>
      <xdr:rowOff>61595</xdr:rowOff>
    </xdr:to>
    <xdr:sp macro="" textlink="">
      <xdr:nvSpPr>
        <xdr:cNvPr id="310" name="円/楕円 309"/>
        <xdr:cNvSpPr/>
      </xdr:nvSpPr>
      <xdr:spPr>
        <a:xfrm>
          <a:off x="104267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46372</xdr:rowOff>
    </xdr:from>
    <xdr:ext cx="534377" cy="259045"/>
    <xdr:sp macro="" textlink="">
      <xdr:nvSpPr>
        <xdr:cNvPr id="311" name="補助費等該当値テキスト"/>
        <xdr:cNvSpPr txBox="1"/>
      </xdr:nvSpPr>
      <xdr:spPr>
        <a:xfrm>
          <a:off x="10528300" y="63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140132</xdr:rowOff>
    </xdr:from>
    <xdr:to>
      <xdr:col>14</xdr:col>
      <xdr:colOff>79375</xdr:colOff>
      <xdr:row>38</xdr:row>
      <xdr:rowOff>70282</xdr:rowOff>
    </xdr:to>
    <xdr:sp macro="" textlink="">
      <xdr:nvSpPr>
        <xdr:cNvPr id="312" name="円/楕円 311"/>
        <xdr:cNvSpPr/>
      </xdr:nvSpPr>
      <xdr:spPr>
        <a:xfrm>
          <a:off x="9588500" y="6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61409</xdr:rowOff>
    </xdr:from>
    <xdr:ext cx="534377" cy="259045"/>
    <xdr:sp macro="" textlink="">
      <xdr:nvSpPr>
        <xdr:cNvPr id="313" name="テキスト ボックス 312"/>
        <xdr:cNvSpPr txBox="1"/>
      </xdr:nvSpPr>
      <xdr:spPr>
        <a:xfrm>
          <a:off x="9372111" y="65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136461</xdr:rowOff>
    </xdr:from>
    <xdr:to>
      <xdr:col>12</xdr:col>
      <xdr:colOff>561975</xdr:colOff>
      <xdr:row>38</xdr:row>
      <xdr:rowOff>66611</xdr:rowOff>
    </xdr:to>
    <xdr:sp macro="" textlink="">
      <xdr:nvSpPr>
        <xdr:cNvPr id="314" name="円/楕円 313"/>
        <xdr:cNvSpPr/>
      </xdr:nvSpPr>
      <xdr:spPr>
        <a:xfrm>
          <a:off x="8699500" y="6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57738</xdr:rowOff>
    </xdr:from>
    <xdr:ext cx="534377" cy="259045"/>
    <xdr:sp macro="" textlink="">
      <xdr:nvSpPr>
        <xdr:cNvPr id="315" name="テキスト ボックス 314"/>
        <xdr:cNvSpPr txBox="1"/>
      </xdr:nvSpPr>
      <xdr:spPr>
        <a:xfrm>
          <a:off x="8483111" y="65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122961</xdr:rowOff>
    </xdr:from>
    <xdr:to>
      <xdr:col>11</xdr:col>
      <xdr:colOff>358775</xdr:colOff>
      <xdr:row>38</xdr:row>
      <xdr:rowOff>53111</xdr:rowOff>
    </xdr:to>
    <xdr:sp macro="" textlink="">
      <xdr:nvSpPr>
        <xdr:cNvPr id="316" name="円/楕円 315"/>
        <xdr:cNvSpPr/>
      </xdr:nvSpPr>
      <xdr:spPr>
        <a:xfrm>
          <a:off x="7810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44238</xdr:rowOff>
    </xdr:from>
    <xdr:ext cx="534377" cy="259045"/>
    <xdr:sp macro="" textlink="">
      <xdr:nvSpPr>
        <xdr:cNvPr id="317" name="テキスト ボックス 316"/>
        <xdr:cNvSpPr txBox="1"/>
      </xdr:nvSpPr>
      <xdr:spPr>
        <a:xfrm>
          <a:off x="7594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110693</xdr:rowOff>
    </xdr:from>
    <xdr:to>
      <xdr:col>10</xdr:col>
      <xdr:colOff>155575</xdr:colOff>
      <xdr:row>38</xdr:row>
      <xdr:rowOff>40843</xdr:rowOff>
    </xdr:to>
    <xdr:sp macro="" textlink="">
      <xdr:nvSpPr>
        <xdr:cNvPr id="318" name="円/楕円 317"/>
        <xdr:cNvSpPr/>
      </xdr:nvSpPr>
      <xdr:spPr>
        <a:xfrm>
          <a:off x="6921500" y="64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31970</xdr:rowOff>
    </xdr:from>
    <xdr:ext cx="534377" cy="259045"/>
    <xdr:sp macro="" textlink="">
      <xdr:nvSpPr>
        <xdr:cNvPr id="319" name="テキスト ボックス 318"/>
        <xdr:cNvSpPr txBox="1"/>
      </xdr:nvSpPr>
      <xdr:spPr>
        <a:xfrm>
          <a:off x="6705111" y="65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80863</xdr:rowOff>
    </xdr:from>
    <xdr:to>
      <xdr:col>15</xdr:col>
      <xdr:colOff>180975</xdr:colOff>
      <xdr:row>57</xdr:row>
      <xdr:rowOff>103439</xdr:rowOff>
    </xdr:to>
    <xdr:cxnSp macro="">
      <xdr:nvCxnSpPr>
        <xdr:cNvPr id="350" name="直線コネクタ 349"/>
        <xdr:cNvCxnSpPr/>
      </xdr:nvCxnSpPr>
      <xdr:spPr>
        <a:xfrm flipV="1">
          <a:off x="9639300" y="9853513"/>
          <a:ext cx="838200" cy="2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103439</xdr:rowOff>
    </xdr:from>
    <xdr:to>
      <xdr:col>14</xdr:col>
      <xdr:colOff>28575</xdr:colOff>
      <xdr:row>58</xdr:row>
      <xdr:rowOff>30483</xdr:rowOff>
    </xdr:to>
    <xdr:cxnSp macro="">
      <xdr:nvCxnSpPr>
        <xdr:cNvPr id="353" name="直線コネクタ 352"/>
        <xdr:cNvCxnSpPr/>
      </xdr:nvCxnSpPr>
      <xdr:spPr>
        <a:xfrm flipV="1">
          <a:off x="8750300" y="9876089"/>
          <a:ext cx="889000" cy="9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10682</xdr:rowOff>
    </xdr:from>
    <xdr:to>
      <xdr:col>12</xdr:col>
      <xdr:colOff>511175</xdr:colOff>
      <xdr:row>58</xdr:row>
      <xdr:rowOff>30483</xdr:rowOff>
    </xdr:to>
    <xdr:cxnSp macro="">
      <xdr:nvCxnSpPr>
        <xdr:cNvPr id="356" name="直線コネクタ 355"/>
        <xdr:cNvCxnSpPr/>
      </xdr:nvCxnSpPr>
      <xdr:spPr>
        <a:xfrm>
          <a:off x="7861300" y="9954782"/>
          <a:ext cx="8890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29384</xdr:rowOff>
    </xdr:from>
    <xdr:to>
      <xdr:col>11</xdr:col>
      <xdr:colOff>307975</xdr:colOff>
      <xdr:row>58</xdr:row>
      <xdr:rowOff>10682</xdr:rowOff>
    </xdr:to>
    <xdr:cxnSp macro="">
      <xdr:nvCxnSpPr>
        <xdr:cNvPr id="359" name="直線コネクタ 358"/>
        <xdr:cNvCxnSpPr/>
      </xdr:nvCxnSpPr>
      <xdr:spPr>
        <a:xfrm>
          <a:off x="6972300" y="9802034"/>
          <a:ext cx="889000" cy="15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30063</xdr:rowOff>
    </xdr:from>
    <xdr:to>
      <xdr:col>15</xdr:col>
      <xdr:colOff>231775</xdr:colOff>
      <xdr:row>57</xdr:row>
      <xdr:rowOff>131663</xdr:rowOff>
    </xdr:to>
    <xdr:sp macro="" textlink="">
      <xdr:nvSpPr>
        <xdr:cNvPr id="369" name="円/楕円 368"/>
        <xdr:cNvSpPr/>
      </xdr:nvSpPr>
      <xdr:spPr>
        <a:xfrm>
          <a:off x="10426700" y="98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8490</xdr:rowOff>
    </xdr:from>
    <xdr:ext cx="534377" cy="259045"/>
    <xdr:sp macro="" textlink="">
      <xdr:nvSpPr>
        <xdr:cNvPr id="370" name="普通建設事業費該当値テキスト"/>
        <xdr:cNvSpPr txBox="1"/>
      </xdr:nvSpPr>
      <xdr:spPr>
        <a:xfrm>
          <a:off x="10528300" y="97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52639</xdr:rowOff>
    </xdr:from>
    <xdr:to>
      <xdr:col>14</xdr:col>
      <xdr:colOff>79375</xdr:colOff>
      <xdr:row>57</xdr:row>
      <xdr:rowOff>154239</xdr:rowOff>
    </xdr:to>
    <xdr:sp macro="" textlink="">
      <xdr:nvSpPr>
        <xdr:cNvPr id="371" name="円/楕円 370"/>
        <xdr:cNvSpPr/>
      </xdr:nvSpPr>
      <xdr:spPr>
        <a:xfrm>
          <a:off x="9588500" y="98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145366</xdr:rowOff>
    </xdr:from>
    <xdr:ext cx="534377" cy="259045"/>
    <xdr:sp macro="" textlink="">
      <xdr:nvSpPr>
        <xdr:cNvPr id="372" name="テキスト ボックス 371"/>
        <xdr:cNvSpPr txBox="1"/>
      </xdr:nvSpPr>
      <xdr:spPr>
        <a:xfrm>
          <a:off x="9372111" y="991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151133</xdr:rowOff>
    </xdr:from>
    <xdr:to>
      <xdr:col>12</xdr:col>
      <xdr:colOff>561975</xdr:colOff>
      <xdr:row>58</xdr:row>
      <xdr:rowOff>81283</xdr:rowOff>
    </xdr:to>
    <xdr:sp macro="" textlink="">
      <xdr:nvSpPr>
        <xdr:cNvPr id="373" name="円/楕円 372"/>
        <xdr:cNvSpPr/>
      </xdr:nvSpPr>
      <xdr:spPr>
        <a:xfrm>
          <a:off x="8699500" y="992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72410</xdr:rowOff>
    </xdr:from>
    <xdr:ext cx="534377" cy="259045"/>
    <xdr:sp macro="" textlink="">
      <xdr:nvSpPr>
        <xdr:cNvPr id="374" name="テキスト ボックス 373"/>
        <xdr:cNvSpPr txBox="1"/>
      </xdr:nvSpPr>
      <xdr:spPr>
        <a:xfrm>
          <a:off x="8483111" y="1001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131332</xdr:rowOff>
    </xdr:from>
    <xdr:to>
      <xdr:col>11</xdr:col>
      <xdr:colOff>358775</xdr:colOff>
      <xdr:row>58</xdr:row>
      <xdr:rowOff>61482</xdr:rowOff>
    </xdr:to>
    <xdr:sp macro="" textlink="">
      <xdr:nvSpPr>
        <xdr:cNvPr id="375" name="円/楕円 374"/>
        <xdr:cNvSpPr/>
      </xdr:nvSpPr>
      <xdr:spPr>
        <a:xfrm>
          <a:off x="7810500" y="99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52609</xdr:rowOff>
    </xdr:from>
    <xdr:ext cx="534377" cy="259045"/>
    <xdr:sp macro="" textlink="">
      <xdr:nvSpPr>
        <xdr:cNvPr id="376" name="テキスト ボックス 375"/>
        <xdr:cNvSpPr txBox="1"/>
      </xdr:nvSpPr>
      <xdr:spPr>
        <a:xfrm>
          <a:off x="7594111" y="999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150034</xdr:rowOff>
    </xdr:from>
    <xdr:to>
      <xdr:col>10</xdr:col>
      <xdr:colOff>155575</xdr:colOff>
      <xdr:row>57</xdr:row>
      <xdr:rowOff>80184</xdr:rowOff>
    </xdr:to>
    <xdr:sp macro="" textlink="">
      <xdr:nvSpPr>
        <xdr:cNvPr id="377" name="円/楕円 376"/>
        <xdr:cNvSpPr/>
      </xdr:nvSpPr>
      <xdr:spPr>
        <a:xfrm>
          <a:off x="6921500" y="97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71311</xdr:rowOff>
    </xdr:from>
    <xdr:ext cx="534377" cy="259045"/>
    <xdr:sp macro="" textlink="">
      <xdr:nvSpPr>
        <xdr:cNvPr id="378" name="テキスト ボックス 377"/>
        <xdr:cNvSpPr txBox="1"/>
      </xdr:nvSpPr>
      <xdr:spPr>
        <a:xfrm>
          <a:off x="6705111" y="984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138328</xdr:rowOff>
    </xdr:from>
    <xdr:to>
      <xdr:col>15</xdr:col>
      <xdr:colOff>180975</xdr:colOff>
      <xdr:row>78</xdr:row>
      <xdr:rowOff>138655</xdr:rowOff>
    </xdr:to>
    <xdr:cxnSp macro="">
      <xdr:nvCxnSpPr>
        <xdr:cNvPr id="409" name="直線コネクタ 408"/>
        <xdr:cNvCxnSpPr/>
      </xdr:nvCxnSpPr>
      <xdr:spPr>
        <a:xfrm>
          <a:off x="9639300" y="1351142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87855</xdr:rowOff>
    </xdr:from>
    <xdr:to>
      <xdr:col>15</xdr:col>
      <xdr:colOff>231775</xdr:colOff>
      <xdr:row>79</xdr:row>
      <xdr:rowOff>18005</xdr:rowOff>
    </xdr:to>
    <xdr:sp macro="" textlink="">
      <xdr:nvSpPr>
        <xdr:cNvPr id="419" name="円/楕円 418"/>
        <xdr:cNvSpPr/>
      </xdr:nvSpPr>
      <xdr:spPr>
        <a:xfrm>
          <a:off x="10426700" y="134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66282</xdr:rowOff>
    </xdr:from>
    <xdr:ext cx="469744" cy="259045"/>
    <xdr:sp macro="" textlink="">
      <xdr:nvSpPr>
        <xdr:cNvPr id="420" name="普通建設事業費 （ うち新規整備　）該当値テキスト"/>
        <xdr:cNvSpPr txBox="1"/>
      </xdr:nvSpPr>
      <xdr:spPr>
        <a:xfrm>
          <a:off x="10528300" y="134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87528</xdr:rowOff>
    </xdr:from>
    <xdr:to>
      <xdr:col>14</xdr:col>
      <xdr:colOff>79375</xdr:colOff>
      <xdr:row>79</xdr:row>
      <xdr:rowOff>17678</xdr:rowOff>
    </xdr:to>
    <xdr:sp macro="" textlink="">
      <xdr:nvSpPr>
        <xdr:cNvPr id="421" name="円/楕円 420"/>
        <xdr:cNvSpPr/>
      </xdr:nvSpPr>
      <xdr:spPr>
        <a:xfrm>
          <a:off x="9588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8805</xdr:rowOff>
    </xdr:from>
    <xdr:ext cx="469744" cy="259045"/>
    <xdr:sp macro="" textlink="">
      <xdr:nvSpPr>
        <xdr:cNvPr id="422" name="テキスト ボックス 421"/>
        <xdr:cNvSpPr txBox="1"/>
      </xdr:nvSpPr>
      <xdr:spPr>
        <a:xfrm>
          <a:off x="9404427" y="1355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132564</xdr:rowOff>
    </xdr:from>
    <xdr:to>
      <xdr:col>15</xdr:col>
      <xdr:colOff>180975</xdr:colOff>
      <xdr:row>98</xdr:row>
      <xdr:rowOff>31001</xdr:rowOff>
    </xdr:to>
    <xdr:cxnSp macro="">
      <xdr:nvCxnSpPr>
        <xdr:cNvPr id="453" name="直線コネクタ 452"/>
        <xdr:cNvCxnSpPr/>
      </xdr:nvCxnSpPr>
      <xdr:spPr>
        <a:xfrm flipV="1">
          <a:off x="9639300" y="16763214"/>
          <a:ext cx="8382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81764</xdr:rowOff>
    </xdr:from>
    <xdr:to>
      <xdr:col>15</xdr:col>
      <xdr:colOff>231775</xdr:colOff>
      <xdr:row>98</xdr:row>
      <xdr:rowOff>11914</xdr:rowOff>
    </xdr:to>
    <xdr:sp macro="" textlink="">
      <xdr:nvSpPr>
        <xdr:cNvPr id="463" name="円/楕円 462"/>
        <xdr:cNvSpPr/>
      </xdr:nvSpPr>
      <xdr:spPr>
        <a:xfrm>
          <a:off x="10426700" y="167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60191</xdr:rowOff>
    </xdr:from>
    <xdr:ext cx="534377" cy="259045"/>
    <xdr:sp macro="" textlink="">
      <xdr:nvSpPr>
        <xdr:cNvPr id="464" name="普通建設事業費 （ うち更新整備　）該当値テキスト"/>
        <xdr:cNvSpPr txBox="1"/>
      </xdr:nvSpPr>
      <xdr:spPr>
        <a:xfrm>
          <a:off x="10528300" y="166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151651</xdr:rowOff>
    </xdr:from>
    <xdr:to>
      <xdr:col>14</xdr:col>
      <xdr:colOff>79375</xdr:colOff>
      <xdr:row>98</xdr:row>
      <xdr:rowOff>81801</xdr:rowOff>
    </xdr:to>
    <xdr:sp macro="" textlink="">
      <xdr:nvSpPr>
        <xdr:cNvPr id="465" name="円/楕円 464"/>
        <xdr:cNvSpPr/>
      </xdr:nvSpPr>
      <xdr:spPr>
        <a:xfrm>
          <a:off x="9588500" y="167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72928</xdr:rowOff>
    </xdr:from>
    <xdr:ext cx="534377" cy="259045"/>
    <xdr:sp macro="" textlink="">
      <xdr:nvSpPr>
        <xdr:cNvPr id="466" name="テキスト ボックス 465"/>
        <xdr:cNvSpPr txBox="1"/>
      </xdr:nvSpPr>
      <xdr:spPr>
        <a:xfrm>
          <a:off x="9372111" y="168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92342</xdr:rowOff>
    </xdr:from>
    <xdr:to>
      <xdr:col>23</xdr:col>
      <xdr:colOff>517525</xdr:colOff>
      <xdr:row>39</xdr:row>
      <xdr:rowOff>31306</xdr:rowOff>
    </xdr:to>
    <xdr:cxnSp macro="">
      <xdr:nvCxnSpPr>
        <xdr:cNvPr id="495" name="直線コネクタ 494"/>
        <xdr:cNvCxnSpPr/>
      </xdr:nvCxnSpPr>
      <xdr:spPr>
        <a:xfrm>
          <a:off x="15481300" y="6607442"/>
          <a:ext cx="8382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92342</xdr:rowOff>
    </xdr:from>
    <xdr:to>
      <xdr:col>22</xdr:col>
      <xdr:colOff>365125</xdr:colOff>
      <xdr:row>38</xdr:row>
      <xdr:rowOff>144576</xdr:rowOff>
    </xdr:to>
    <xdr:cxnSp macro="">
      <xdr:nvCxnSpPr>
        <xdr:cNvPr id="498" name="直線コネクタ 497"/>
        <xdr:cNvCxnSpPr/>
      </xdr:nvCxnSpPr>
      <xdr:spPr>
        <a:xfrm flipV="1">
          <a:off x="14592300" y="6607442"/>
          <a:ext cx="889000" cy="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144576</xdr:rowOff>
    </xdr:from>
    <xdr:to>
      <xdr:col>21</xdr:col>
      <xdr:colOff>161925</xdr:colOff>
      <xdr:row>39</xdr:row>
      <xdr:rowOff>34963</xdr:rowOff>
    </xdr:to>
    <xdr:cxnSp macro="">
      <xdr:nvCxnSpPr>
        <xdr:cNvPr id="501" name="直線コネクタ 500"/>
        <xdr:cNvCxnSpPr/>
      </xdr:nvCxnSpPr>
      <xdr:spPr>
        <a:xfrm flipV="1">
          <a:off x="13703300" y="6659676"/>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12294</xdr:rowOff>
    </xdr:from>
    <xdr:to>
      <xdr:col>19</xdr:col>
      <xdr:colOff>644525</xdr:colOff>
      <xdr:row>39</xdr:row>
      <xdr:rowOff>34963</xdr:rowOff>
    </xdr:to>
    <xdr:cxnSp macro="">
      <xdr:nvCxnSpPr>
        <xdr:cNvPr id="504" name="直線コネクタ 503"/>
        <xdr:cNvCxnSpPr/>
      </xdr:nvCxnSpPr>
      <xdr:spPr>
        <a:xfrm>
          <a:off x="12814300" y="6698844"/>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151956</xdr:rowOff>
    </xdr:from>
    <xdr:to>
      <xdr:col>23</xdr:col>
      <xdr:colOff>568325</xdr:colOff>
      <xdr:row>39</xdr:row>
      <xdr:rowOff>82106</xdr:rowOff>
    </xdr:to>
    <xdr:sp macro="" textlink="">
      <xdr:nvSpPr>
        <xdr:cNvPr id="514" name="円/楕円 513"/>
        <xdr:cNvSpPr/>
      </xdr:nvSpPr>
      <xdr:spPr>
        <a:xfrm>
          <a:off x="162687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41542</xdr:rowOff>
    </xdr:from>
    <xdr:to>
      <xdr:col>22</xdr:col>
      <xdr:colOff>415925</xdr:colOff>
      <xdr:row>38</xdr:row>
      <xdr:rowOff>143142</xdr:rowOff>
    </xdr:to>
    <xdr:sp macro="" textlink="">
      <xdr:nvSpPr>
        <xdr:cNvPr id="516" name="円/楕円 515"/>
        <xdr:cNvSpPr/>
      </xdr:nvSpPr>
      <xdr:spPr>
        <a:xfrm>
          <a:off x="15430500" y="65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134269</xdr:rowOff>
    </xdr:from>
    <xdr:ext cx="469744" cy="259045"/>
    <xdr:sp macro="" textlink="">
      <xdr:nvSpPr>
        <xdr:cNvPr id="517" name="テキスト ボックス 516"/>
        <xdr:cNvSpPr txBox="1"/>
      </xdr:nvSpPr>
      <xdr:spPr>
        <a:xfrm>
          <a:off x="15246427" y="66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93776</xdr:rowOff>
    </xdr:from>
    <xdr:to>
      <xdr:col>21</xdr:col>
      <xdr:colOff>212725</xdr:colOff>
      <xdr:row>39</xdr:row>
      <xdr:rowOff>23926</xdr:rowOff>
    </xdr:to>
    <xdr:sp macro="" textlink="">
      <xdr:nvSpPr>
        <xdr:cNvPr id="518" name="円/楕円 517"/>
        <xdr:cNvSpPr/>
      </xdr:nvSpPr>
      <xdr:spPr>
        <a:xfrm>
          <a:off x="14541500" y="66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15053</xdr:rowOff>
    </xdr:from>
    <xdr:ext cx="469744" cy="259045"/>
    <xdr:sp macro="" textlink="">
      <xdr:nvSpPr>
        <xdr:cNvPr id="519" name="テキスト ボックス 518"/>
        <xdr:cNvSpPr txBox="1"/>
      </xdr:nvSpPr>
      <xdr:spPr>
        <a:xfrm>
          <a:off x="14357427" y="67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155613</xdr:rowOff>
    </xdr:from>
    <xdr:to>
      <xdr:col>20</xdr:col>
      <xdr:colOff>9525</xdr:colOff>
      <xdr:row>39</xdr:row>
      <xdr:rowOff>85763</xdr:rowOff>
    </xdr:to>
    <xdr:sp macro="" textlink="">
      <xdr:nvSpPr>
        <xdr:cNvPr id="520" name="円/楕円 519"/>
        <xdr:cNvSpPr/>
      </xdr:nvSpPr>
      <xdr:spPr>
        <a:xfrm>
          <a:off x="13652500" y="66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76890</xdr:rowOff>
    </xdr:from>
    <xdr:ext cx="378565" cy="259045"/>
    <xdr:sp macro="" textlink="">
      <xdr:nvSpPr>
        <xdr:cNvPr id="521" name="テキスト ボックス 520"/>
        <xdr:cNvSpPr txBox="1"/>
      </xdr:nvSpPr>
      <xdr:spPr>
        <a:xfrm>
          <a:off x="13514017" y="676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132944</xdr:rowOff>
    </xdr:from>
    <xdr:to>
      <xdr:col>18</xdr:col>
      <xdr:colOff>492125</xdr:colOff>
      <xdr:row>39</xdr:row>
      <xdr:rowOff>63094</xdr:rowOff>
    </xdr:to>
    <xdr:sp macro="" textlink="">
      <xdr:nvSpPr>
        <xdr:cNvPr id="522" name="円/楕円 521"/>
        <xdr:cNvSpPr/>
      </xdr:nvSpPr>
      <xdr:spPr>
        <a:xfrm>
          <a:off x="12763500" y="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54221</xdr:rowOff>
    </xdr:from>
    <xdr:ext cx="378565" cy="259045"/>
    <xdr:sp macro="" textlink="">
      <xdr:nvSpPr>
        <xdr:cNvPr id="523" name="テキスト ボックス 522"/>
        <xdr:cNvSpPr txBox="1"/>
      </xdr:nvSpPr>
      <xdr:spPr>
        <a:xfrm>
          <a:off x="12625017" y="674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138785</xdr:rowOff>
    </xdr:from>
    <xdr:to>
      <xdr:col>23</xdr:col>
      <xdr:colOff>517525</xdr:colOff>
      <xdr:row>77</xdr:row>
      <xdr:rowOff>10623</xdr:rowOff>
    </xdr:to>
    <xdr:cxnSp macro="">
      <xdr:nvCxnSpPr>
        <xdr:cNvPr id="603" name="直線コネクタ 602"/>
        <xdr:cNvCxnSpPr/>
      </xdr:nvCxnSpPr>
      <xdr:spPr>
        <a:xfrm>
          <a:off x="15481300" y="13168985"/>
          <a:ext cx="8382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138785</xdr:rowOff>
    </xdr:from>
    <xdr:to>
      <xdr:col>22</xdr:col>
      <xdr:colOff>365125</xdr:colOff>
      <xdr:row>76</xdr:row>
      <xdr:rowOff>147831</xdr:rowOff>
    </xdr:to>
    <xdr:cxnSp macro="">
      <xdr:nvCxnSpPr>
        <xdr:cNvPr id="606" name="直線コネクタ 605"/>
        <xdr:cNvCxnSpPr/>
      </xdr:nvCxnSpPr>
      <xdr:spPr>
        <a:xfrm flipV="1">
          <a:off x="14592300" y="13168985"/>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147831</xdr:rowOff>
    </xdr:from>
    <xdr:to>
      <xdr:col>21</xdr:col>
      <xdr:colOff>161925</xdr:colOff>
      <xdr:row>77</xdr:row>
      <xdr:rowOff>22983</xdr:rowOff>
    </xdr:to>
    <xdr:cxnSp macro="">
      <xdr:nvCxnSpPr>
        <xdr:cNvPr id="609" name="直線コネクタ 608"/>
        <xdr:cNvCxnSpPr/>
      </xdr:nvCxnSpPr>
      <xdr:spPr>
        <a:xfrm flipV="1">
          <a:off x="13703300" y="13178031"/>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22983</xdr:rowOff>
    </xdr:from>
    <xdr:to>
      <xdr:col>19</xdr:col>
      <xdr:colOff>644525</xdr:colOff>
      <xdr:row>77</xdr:row>
      <xdr:rowOff>39345</xdr:rowOff>
    </xdr:to>
    <xdr:cxnSp macro="">
      <xdr:nvCxnSpPr>
        <xdr:cNvPr id="612" name="直線コネクタ 611"/>
        <xdr:cNvCxnSpPr/>
      </xdr:nvCxnSpPr>
      <xdr:spPr>
        <a:xfrm flipV="1">
          <a:off x="12814300" y="13224633"/>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131273</xdr:rowOff>
    </xdr:from>
    <xdr:to>
      <xdr:col>23</xdr:col>
      <xdr:colOff>568325</xdr:colOff>
      <xdr:row>77</xdr:row>
      <xdr:rowOff>61423</xdr:rowOff>
    </xdr:to>
    <xdr:sp macro="" textlink="">
      <xdr:nvSpPr>
        <xdr:cNvPr id="622" name="円/楕円 621"/>
        <xdr:cNvSpPr/>
      </xdr:nvSpPr>
      <xdr:spPr>
        <a:xfrm>
          <a:off x="16268700" y="131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109700</xdr:rowOff>
    </xdr:from>
    <xdr:ext cx="534377" cy="259045"/>
    <xdr:sp macro="" textlink="">
      <xdr:nvSpPr>
        <xdr:cNvPr id="623" name="公債費該当値テキスト"/>
        <xdr:cNvSpPr txBox="1"/>
      </xdr:nvSpPr>
      <xdr:spPr>
        <a:xfrm>
          <a:off x="16370300" y="131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87985</xdr:rowOff>
    </xdr:from>
    <xdr:to>
      <xdr:col>22</xdr:col>
      <xdr:colOff>415925</xdr:colOff>
      <xdr:row>77</xdr:row>
      <xdr:rowOff>18135</xdr:rowOff>
    </xdr:to>
    <xdr:sp macro="" textlink="">
      <xdr:nvSpPr>
        <xdr:cNvPr id="624" name="円/楕円 623"/>
        <xdr:cNvSpPr/>
      </xdr:nvSpPr>
      <xdr:spPr>
        <a:xfrm>
          <a:off x="15430500" y="131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9262</xdr:rowOff>
    </xdr:from>
    <xdr:ext cx="534377" cy="259045"/>
    <xdr:sp macro="" textlink="">
      <xdr:nvSpPr>
        <xdr:cNvPr id="625" name="テキスト ボックス 624"/>
        <xdr:cNvSpPr txBox="1"/>
      </xdr:nvSpPr>
      <xdr:spPr>
        <a:xfrm>
          <a:off x="15214111" y="132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97031</xdr:rowOff>
    </xdr:from>
    <xdr:to>
      <xdr:col>21</xdr:col>
      <xdr:colOff>212725</xdr:colOff>
      <xdr:row>77</xdr:row>
      <xdr:rowOff>27181</xdr:rowOff>
    </xdr:to>
    <xdr:sp macro="" textlink="">
      <xdr:nvSpPr>
        <xdr:cNvPr id="626" name="円/楕円 625"/>
        <xdr:cNvSpPr/>
      </xdr:nvSpPr>
      <xdr:spPr>
        <a:xfrm>
          <a:off x="14541500" y="131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18308</xdr:rowOff>
    </xdr:from>
    <xdr:ext cx="534377" cy="259045"/>
    <xdr:sp macro="" textlink="">
      <xdr:nvSpPr>
        <xdr:cNvPr id="627" name="テキスト ボックス 626"/>
        <xdr:cNvSpPr txBox="1"/>
      </xdr:nvSpPr>
      <xdr:spPr>
        <a:xfrm>
          <a:off x="14325111" y="132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143633</xdr:rowOff>
    </xdr:from>
    <xdr:to>
      <xdr:col>20</xdr:col>
      <xdr:colOff>9525</xdr:colOff>
      <xdr:row>77</xdr:row>
      <xdr:rowOff>73783</xdr:rowOff>
    </xdr:to>
    <xdr:sp macro="" textlink="">
      <xdr:nvSpPr>
        <xdr:cNvPr id="628" name="円/楕円 627"/>
        <xdr:cNvSpPr/>
      </xdr:nvSpPr>
      <xdr:spPr>
        <a:xfrm>
          <a:off x="13652500" y="131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64910</xdr:rowOff>
    </xdr:from>
    <xdr:ext cx="534377" cy="259045"/>
    <xdr:sp macro="" textlink="">
      <xdr:nvSpPr>
        <xdr:cNvPr id="629" name="テキスト ボックス 628"/>
        <xdr:cNvSpPr txBox="1"/>
      </xdr:nvSpPr>
      <xdr:spPr>
        <a:xfrm>
          <a:off x="13436111" y="132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159995</xdr:rowOff>
    </xdr:from>
    <xdr:to>
      <xdr:col>18</xdr:col>
      <xdr:colOff>492125</xdr:colOff>
      <xdr:row>77</xdr:row>
      <xdr:rowOff>90145</xdr:rowOff>
    </xdr:to>
    <xdr:sp macro="" textlink="">
      <xdr:nvSpPr>
        <xdr:cNvPr id="630" name="円/楕円 629"/>
        <xdr:cNvSpPr/>
      </xdr:nvSpPr>
      <xdr:spPr>
        <a:xfrm>
          <a:off x="12763500" y="131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81272</xdr:rowOff>
    </xdr:from>
    <xdr:ext cx="534377" cy="259045"/>
    <xdr:sp macro="" textlink="">
      <xdr:nvSpPr>
        <xdr:cNvPr id="631" name="テキスト ボックス 630"/>
        <xdr:cNvSpPr txBox="1"/>
      </xdr:nvSpPr>
      <xdr:spPr>
        <a:xfrm>
          <a:off x="12547111" y="132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99619</xdr:rowOff>
    </xdr:from>
    <xdr:to>
      <xdr:col>23</xdr:col>
      <xdr:colOff>517525</xdr:colOff>
      <xdr:row>98</xdr:row>
      <xdr:rowOff>68681</xdr:rowOff>
    </xdr:to>
    <xdr:cxnSp macro="">
      <xdr:nvCxnSpPr>
        <xdr:cNvPr id="660" name="直線コネクタ 659"/>
        <xdr:cNvCxnSpPr/>
      </xdr:nvCxnSpPr>
      <xdr:spPr>
        <a:xfrm flipV="1">
          <a:off x="15481300" y="16730269"/>
          <a:ext cx="838200" cy="1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124289</xdr:rowOff>
    </xdr:from>
    <xdr:to>
      <xdr:col>22</xdr:col>
      <xdr:colOff>365125</xdr:colOff>
      <xdr:row>98</xdr:row>
      <xdr:rowOff>68681</xdr:rowOff>
    </xdr:to>
    <xdr:cxnSp macro="">
      <xdr:nvCxnSpPr>
        <xdr:cNvPr id="663" name="直線コネクタ 662"/>
        <xdr:cNvCxnSpPr/>
      </xdr:nvCxnSpPr>
      <xdr:spPr>
        <a:xfrm>
          <a:off x="14592300" y="16754939"/>
          <a:ext cx="889000" cy="1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124289</xdr:rowOff>
    </xdr:from>
    <xdr:to>
      <xdr:col>21</xdr:col>
      <xdr:colOff>161925</xdr:colOff>
      <xdr:row>99</xdr:row>
      <xdr:rowOff>36392</xdr:rowOff>
    </xdr:to>
    <xdr:cxnSp macro="">
      <xdr:nvCxnSpPr>
        <xdr:cNvPr id="666" name="直線コネクタ 665"/>
        <xdr:cNvCxnSpPr/>
      </xdr:nvCxnSpPr>
      <xdr:spPr>
        <a:xfrm flipV="1">
          <a:off x="13703300" y="16754939"/>
          <a:ext cx="889000" cy="25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35840</xdr:rowOff>
    </xdr:from>
    <xdr:to>
      <xdr:col>19</xdr:col>
      <xdr:colOff>644525</xdr:colOff>
      <xdr:row>99</xdr:row>
      <xdr:rowOff>36392</xdr:rowOff>
    </xdr:to>
    <xdr:cxnSp macro="">
      <xdr:nvCxnSpPr>
        <xdr:cNvPr id="669" name="直線コネクタ 668"/>
        <xdr:cNvCxnSpPr/>
      </xdr:nvCxnSpPr>
      <xdr:spPr>
        <a:xfrm>
          <a:off x="12814300" y="17009390"/>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48819</xdr:rowOff>
    </xdr:from>
    <xdr:to>
      <xdr:col>23</xdr:col>
      <xdr:colOff>568325</xdr:colOff>
      <xdr:row>97</xdr:row>
      <xdr:rowOff>150419</xdr:rowOff>
    </xdr:to>
    <xdr:sp macro="" textlink="">
      <xdr:nvSpPr>
        <xdr:cNvPr id="679" name="円/楕円 678"/>
        <xdr:cNvSpPr/>
      </xdr:nvSpPr>
      <xdr:spPr>
        <a:xfrm>
          <a:off x="16268700" y="166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71696</xdr:rowOff>
    </xdr:from>
    <xdr:ext cx="534377" cy="259045"/>
    <xdr:sp macro="" textlink="">
      <xdr:nvSpPr>
        <xdr:cNvPr id="680" name="積立金該当値テキスト"/>
        <xdr:cNvSpPr txBox="1"/>
      </xdr:nvSpPr>
      <xdr:spPr>
        <a:xfrm>
          <a:off x="16370300" y="165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17881</xdr:rowOff>
    </xdr:from>
    <xdr:to>
      <xdr:col>22</xdr:col>
      <xdr:colOff>415925</xdr:colOff>
      <xdr:row>98</xdr:row>
      <xdr:rowOff>119481</xdr:rowOff>
    </xdr:to>
    <xdr:sp macro="" textlink="">
      <xdr:nvSpPr>
        <xdr:cNvPr id="681" name="円/楕円 680"/>
        <xdr:cNvSpPr/>
      </xdr:nvSpPr>
      <xdr:spPr>
        <a:xfrm>
          <a:off x="15430500" y="168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110608</xdr:rowOff>
    </xdr:from>
    <xdr:ext cx="469744" cy="259045"/>
    <xdr:sp macro="" textlink="">
      <xdr:nvSpPr>
        <xdr:cNvPr id="682" name="テキスト ボックス 681"/>
        <xdr:cNvSpPr txBox="1"/>
      </xdr:nvSpPr>
      <xdr:spPr>
        <a:xfrm>
          <a:off x="15246427" y="169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73489</xdr:rowOff>
    </xdr:from>
    <xdr:to>
      <xdr:col>21</xdr:col>
      <xdr:colOff>212725</xdr:colOff>
      <xdr:row>98</xdr:row>
      <xdr:rowOff>3639</xdr:rowOff>
    </xdr:to>
    <xdr:sp macro="" textlink="">
      <xdr:nvSpPr>
        <xdr:cNvPr id="683" name="円/楕円 682"/>
        <xdr:cNvSpPr/>
      </xdr:nvSpPr>
      <xdr:spPr>
        <a:xfrm>
          <a:off x="14541500" y="167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166216</xdr:rowOff>
    </xdr:from>
    <xdr:ext cx="534377" cy="259045"/>
    <xdr:sp macro="" textlink="">
      <xdr:nvSpPr>
        <xdr:cNvPr id="684" name="テキスト ボックス 683"/>
        <xdr:cNvSpPr txBox="1"/>
      </xdr:nvSpPr>
      <xdr:spPr>
        <a:xfrm>
          <a:off x="14325111" y="167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157042</xdr:rowOff>
    </xdr:from>
    <xdr:to>
      <xdr:col>20</xdr:col>
      <xdr:colOff>9525</xdr:colOff>
      <xdr:row>99</xdr:row>
      <xdr:rowOff>87192</xdr:rowOff>
    </xdr:to>
    <xdr:sp macro="" textlink="">
      <xdr:nvSpPr>
        <xdr:cNvPr id="685" name="円/楕円 684"/>
        <xdr:cNvSpPr/>
      </xdr:nvSpPr>
      <xdr:spPr>
        <a:xfrm>
          <a:off x="13652500" y="169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78319</xdr:rowOff>
    </xdr:from>
    <xdr:ext cx="378565" cy="259045"/>
    <xdr:sp macro="" textlink="">
      <xdr:nvSpPr>
        <xdr:cNvPr id="686" name="テキスト ボックス 685"/>
        <xdr:cNvSpPr txBox="1"/>
      </xdr:nvSpPr>
      <xdr:spPr>
        <a:xfrm>
          <a:off x="13514017" y="1705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156490</xdr:rowOff>
    </xdr:from>
    <xdr:to>
      <xdr:col>18</xdr:col>
      <xdr:colOff>492125</xdr:colOff>
      <xdr:row>99</xdr:row>
      <xdr:rowOff>86640</xdr:rowOff>
    </xdr:to>
    <xdr:sp macro="" textlink="">
      <xdr:nvSpPr>
        <xdr:cNvPr id="687" name="円/楕円 686"/>
        <xdr:cNvSpPr/>
      </xdr:nvSpPr>
      <xdr:spPr>
        <a:xfrm>
          <a:off x="12763500" y="169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77767</xdr:rowOff>
    </xdr:from>
    <xdr:ext cx="378565" cy="259045"/>
    <xdr:sp macro="" textlink="">
      <xdr:nvSpPr>
        <xdr:cNvPr id="688" name="テキスト ボックス 687"/>
        <xdr:cNvSpPr txBox="1"/>
      </xdr:nvSpPr>
      <xdr:spPr>
        <a:xfrm>
          <a:off x="12625017" y="1705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38621</xdr:rowOff>
    </xdr:from>
    <xdr:to>
      <xdr:col>32</xdr:col>
      <xdr:colOff>187325</xdr:colOff>
      <xdr:row>39</xdr:row>
      <xdr:rowOff>40336</xdr:rowOff>
    </xdr:to>
    <xdr:cxnSp macro="">
      <xdr:nvCxnSpPr>
        <xdr:cNvPr id="717" name="直線コネクタ 716"/>
        <xdr:cNvCxnSpPr/>
      </xdr:nvCxnSpPr>
      <xdr:spPr>
        <a:xfrm>
          <a:off x="21323300" y="672517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38583</xdr:rowOff>
    </xdr:from>
    <xdr:to>
      <xdr:col>31</xdr:col>
      <xdr:colOff>34925</xdr:colOff>
      <xdr:row>39</xdr:row>
      <xdr:rowOff>38621</xdr:rowOff>
    </xdr:to>
    <xdr:cxnSp macro="">
      <xdr:nvCxnSpPr>
        <xdr:cNvPr id="720" name="直線コネクタ 719"/>
        <xdr:cNvCxnSpPr/>
      </xdr:nvCxnSpPr>
      <xdr:spPr>
        <a:xfrm>
          <a:off x="20434300" y="67251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35611</xdr:rowOff>
    </xdr:from>
    <xdr:to>
      <xdr:col>29</xdr:col>
      <xdr:colOff>517525</xdr:colOff>
      <xdr:row>39</xdr:row>
      <xdr:rowOff>38583</xdr:rowOff>
    </xdr:to>
    <xdr:cxnSp macro="">
      <xdr:nvCxnSpPr>
        <xdr:cNvPr id="723" name="直線コネクタ 722"/>
        <xdr:cNvCxnSpPr/>
      </xdr:nvCxnSpPr>
      <xdr:spPr>
        <a:xfrm>
          <a:off x="19545300" y="672216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35458</xdr:rowOff>
    </xdr:from>
    <xdr:to>
      <xdr:col>28</xdr:col>
      <xdr:colOff>314325</xdr:colOff>
      <xdr:row>39</xdr:row>
      <xdr:rowOff>35611</xdr:rowOff>
    </xdr:to>
    <xdr:cxnSp macro="">
      <xdr:nvCxnSpPr>
        <xdr:cNvPr id="726" name="直線コネクタ 725"/>
        <xdr:cNvCxnSpPr/>
      </xdr:nvCxnSpPr>
      <xdr:spPr>
        <a:xfrm>
          <a:off x="18656300" y="672200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160986</xdr:rowOff>
    </xdr:from>
    <xdr:to>
      <xdr:col>32</xdr:col>
      <xdr:colOff>238125</xdr:colOff>
      <xdr:row>39</xdr:row>
      <xdr:rowOff>91136</xdr:rowOff>
    </xdr:to>
    <xdr:sp macro="" textlink="">
      <xdr:nvSpPr>
        <xdr:cNvPr id="736" name="円/楕円 735"/>
        <xdr:cNvSpPr/>
      </xdr:nvSpPr>
      <xdr:spPr>
        <a:xfrm>
          <a:off x="221107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75913</xdr:rowOff>
    </xdr:from>
    <xdr:ext cx="378565" cy="259045"/>
    <xdr:sp macro="" textlink="">
      <xdr:nvSpPr>
        <xdr:cNvPr id="737" name="投資及び出資金該当値テキスト"/>
        <xdr:cNvSpPr txBox="1"/>
      </xdr:nvSpPr>
      <xdr:spPr>
        <a:xfrm>
          <a:off x="22212300" y="659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159271</xdr:rowOff>
    </xdr:from>
    <xdr:to>
      <xdr:col>31</xdr:col>
      <xdr:colOff>85725</xdr:colOff>
      <xdr:row>39</xdr:row>
      <xdr:rowOff>89421</xdr:rowOff>
    </xdr:to>
    <xdr:sp macro="" textlink="">
      <xdr:nvSpPr>
        <xdr:cNvPr id="738" name="円/楕円 737"/>
        <xdr:cNvSpPr/>
      </xdr:nvSpPr>
      <xdr:spPr>
        <a:xfrm>
          <a:off x="21272500" y="66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80548</xdr:rowOff>
    </xdr:from>
    <xdr:ext cx="378565" cy="259045"/>
    <xdr:sp macro="" textlink="">
      <xdr:nvSpPr>
        <xdr:cNvPr id="739" name="テキスト ボックス 738"/>
        <xdr:cNvSpPr txBox="1"/>
      </xdr:nvSpPr>
      <xdr:spPr>
        <a:xfrm>
          <a:off x="21134017" y="676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159233</xdr:rowOff>
    </xdr:from>
    <xdr:to>
      <xdr:col>29</xdr:col>
      <xdr:colOff>568325</xdr:colOff>
      <xdr:row>39</xdr:row>
      <xdr:rowOff>89383</xdr:rowOff>
    </xdr:to>
    <xdr:sp macro="" textlink="">
      <xdr:nvSpPr>
        <xdr:cNvPr id="740" name="円/楕円 739"/>
        <xdr:cNvSpPr/>
      </xdr:nvSpPr>
      <xdr:spPr>
        <a:xfrm>
          <a:off x="20383500" y="66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80510</xdr:rowOff>
    </xdr:from>
    <xdr:ext cx="378565" cy="259045"/>
    <xdr:sp macro="" textlink="">
      <xdr:nvSpPr>
        <xdr:cNvPr id="741" name="テキスト ボックス 740"/>
        <xdr:cNvSpPr txBox="1"/>
      </xdr:nvSpPr>
      <xdr:spPr>
        <a:xfrm>
          <a:off x="20245017" y="6767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156261</xdr:rowOff>
    </xdr:from>
    <xdr:to>
      <xdr:col>28</xdr:col>
      <xdr:colOff>365125</xdr:colOff>
      <xdr:row>39</xdr:row>
      <xdr:rowOff>86411</xdr:rowOff>
    </xdr:to>
    <xdr:sp macro="" textlink="">
      <xdr:nvSpPr>
        <xdr:cNvPr id="742" name="円/楕円 741"/>
        <xdr:cNvSpPr/>
      </xdr:nvSpPr>
      <xdr:spPr>
        <a:xfrm>
          <a:off x="19494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77538</xdr:rowOff>
    </xdr:from>
    <xdr:ext cx="378565" cy="259045"/>
    <xdr:sp macro="" textlink="">
      <xdr:nvSpPr>
        <xdr:cNvPr id="743" name="テキスト ボックス 742"/>
        <xdr:cNvSpPr txBox="1"/>
      </xdr:nvSpPr>
      <xdr:spPr>
        <a:xfrm>
          <a:off x="19356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156108</xdr:rowOff>
    </xdr:from>
    <xdr:to>
      <xdr:col>27</xdr:col>
      <xdr:colOff>161925</xdr:colOff>
      <xdr:row>39</xdr:row>
      <xdr:rowOff>86258</xdr:rowOff>
    </xdr:to>
    <xdr:sp macro="" textlink="">
      <xdr:nvSpPr>
        <xdr:cNvPr id="744" name="円/楕円 743"/>
        <xdr:cNvSpPr/>
      </xdr:nvSpPr>
      <xdr:spPr>
        <a:xfrm>
          <a:off x="18605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77385</xdr:rowOff>
    </xdr:from>
    <xdr:ext cx="378565" cy="259045"/>
    <xdr:sp macro="" textlink="">
      <xdr:nvSpPr>
        <xdr:cNvPr id="745" name="テキスト ボックス 744"/>
        <xdr:cNvSpPr txBox="1"/>
      </xdr:nvSpPr>
      <xdr:spPr>
        <a:xfrm>
          <a:off x="18467017" y="676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85842</xdr:rowOff>
    </xdr:from>
    <xdr:to>
      <xdr:col>32</xdr:col>
      <xdr:colOff>187325</xdr:colOff>
      <xdr:row>58</xdr:row>
      <xdr:rowOff>86047</xdr:rowOff>
    </xdr:to>
    <xdr:cxnSp macro="">
      <xdr:nvCxnSpPr>
        <xdr:cNvPr id="772" name="直線コネクタ 771"/>
        <xdr:cNvCxnSpPr/>
      </xdr:nvCxnSpPr>
      <xdr:spPr>
        <a:xfrm flipV="1">
          <a:off x="21323300" y="10029942"/>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84927</xdr:rowOff>
    </xdr:from>
    <xdr:to>
      <xdr:col>31</xdr:col>
      <xdr:colOff>34925</xdr:colOff>
      <xdr:row>58</xdr:row>
      <xdr:rowOff>86047</xdr:rowOff>
    </xdr:to>
    <xdr:cxnSp macro="">
      <xdr:nvCxnSpPr>
        <xdr:cNvPr id="775" name="直線コネクタ 774"/>
        <xdr:cNvCxnSpPr/>
      </xdr:nvCxnSpPr>
      <xdr:spPr>
        <a:xfrm>
          <a:off x="20434300" y="10029027"/>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84927</xdr:rowOff>
    </xdr:from>
    <xdr:to>
      <xdr:col>29</xdr:col>
      <xdr:colOff>517525</xdr:colOff>
      <xdr:row>58</xdr:row>
      <xdr:rowOff>85202</xdr:rowOff>
    </xdr:to>
    <xdr:cxnSp macro="">
      <xdr:nvCxnSpPr>
        <xdr:cNvPr id="778" name="直線コネクタ 777"/>
        <xdr:cNvCxnSpPr/>
      </xdr:nvCxnSpPr>
      <xdr:spPr>
        <a:xfrm flipV="1">
          <a:off x="19545300" y="1002902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85202</xdr:rowOff>
    </xdr:from>
    <xdr:to>
      <xdr:col>28</xdr:col>
      <xdr:colOff>314325</xdr:colOff>
      <xdr:row>58</xdr:row>
      <xdr:rowOff>85819</xdr:rowOff>
    </xdr:to>
    <xdr:cxnSp macro="">
      <xdr:nvCxnSpPr>
        <xdr:cNvPr id="781" name="直線コネクタ 780"/>
        <xdr:cNvCxnSpPr/>
      </xdr:nvCxnSpPr>
      <xdr:spPr>
        <a:xfrm flipV="1">
          <a:off x="18656300" y="1002930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35042</xdr:rowOff>
    </xdr:from>
    <xdr:to>
      <xdr:col>32</xdr:col>
      <xdr:colOff>238125</xdr:colOff>
      <xdr:row>58</xdr:row>
      <xdr:rowOff>136642</xdr:rowOff>
    </xdr:to>
    <xdr:sp macro="" textlink="">
      <xdr:nvSpPr>
        <xdr:cNvPr id="791" name="円/楕円 790"/>
        <xdr:cNvSpPr/>
      </xdr:nvSpPr>
      <xdr:spPr>
        <a:xfrm>
          <a:off x="22110700" y="99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121419</xdr:rowOff>
    </xdr:from>
    <xdr:ext cx="469744" cy="259045"/>
    <xdr:sp macro="" textlink="">
      <xdr:nvSpPr>
        <xdr:cNvPr id="792" name="貸付金該当値テキスト"/>
        <xdr:cNvSpPr txBox="1"/>
      </xdr:nvSpPr>
      <xdr:spPr>
        <a:xfrm>
          <a:off x="22212300" y="98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35247</xdr:rowOff>
    </xdr:from>
    <xdr:to>
      <xdr:col>31</xdr:col>
      <xdr:colOff>85725</xdr:colOff>
      <xdr:row>58</xdr:row>
      <xdr:rowOff>136847</xdr:rowOff>
    </xdr:to>
    <xdr:sp macro="" textlink="">
      <xdr:nvSpPr>
        <xdr:cNvPr id="793" name="円/楕円 792"/>
        <xdr:cNvSpPr/>
      </xdr:nvSpPr>
      <xdr:spPr>
        <a:xfrm>
          <a:off x="21272500" y="99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127974</xdr:rowOff>
    </xdr:from>
    <xdr:ext cx="469744" cy="259045"/>
    <xdr:sp macro="" textlink="">
      <xdr:nvSpPr>
        <xdr:cNvPr id="794" name="テキスト ボックス 793"/>
        <xdr:cNvSpPr txBox="1"/>
      </xdr:nvSpPr>
      <xdr:spPr>
        <a:xfrm>
          <a:off x="21088427" y="1007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34127</xdr:rowOff>
    </xdr:from>
    <xdr:to>
      <xdr:col>29</xdr:col>
      <xdr:colOff>568325</xdr:colOff>
      <xdr:row>58</xdr:row>
      <xdr:rowOff>135727</xdr:rowOff>
    </xdr:to>
    <xdr:sp macro="" textlink="">
      <xdr:nvSpPr>
        <xdr:cNvPr id="795" name="円/楕円 794"/>
        <xdr:cNvSpPr/>
      </xdr:nvSpPr>
      <xdr:spPr>
        <a:xfrm>
          <a:off x="20383500" y="99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126854</xdr:rowOff>
    </xdr:from>
    <xdr:ext cx="469744" cy="259045"/>
    <xdr:sp macro="" textlink="">
      <xdr:nvSpPr>
        <xdr:cNvPr id="796" name="テキスト ボックス 795"/>
        <xdr:cNvSpPr txBox="1"/>
      </xdr:nvSpPr>
      <xdr:spPr>
        <a:xfrm>
          <a:off x="20199427" y="100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34402</xdr:rowOff>
    </xdr:from>
    <xdr:to>
      <xdr:col>28</xdr:col>
      <xdr:colOff>365125</xdr:colOff>
      <xdr:row>58</xdr:row>
      <xdr:rowOff>136002</xdr:rowOff>
    </xdr:to>
    <xdr:sp macro="" textlink="">
      <xdr:nvSpPr>
        <xdr:cNvPr id="797" name="円/楕円 796"/>
        <xdr:cNvSpPr/>
      </xdr:nvSpPr>
      <xdr:spPr>
        <a:xfrm>
          <a:off x="19494500" y="9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127129</xdr:rowOff>
    </xdr:from>
    <xdr:ext cx="469744" cy="259045"/>
    <xdr:sp macro="" textlink="">
      <xdr:nvSpPr>
        <xdr:cNvPr id="798" name="テキスト ボックス 797"/>
        <xdr:cNvSpPr txBox="1"/>
      </xdr:nvSpPr>
      <xdr:spPr>
        <a:xfrm>
          <a:off x="19310427" y="100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35019</xdr:rowOff>
    </xdr:from>
    <xdr:to>
      <xdr:col>27</xdr:col>
      <xdr:colOff>161925</xdr:colOff>
      <xdr:row>58</xdr:row>
      <xdr:rowOff>136619</xdr:rowOff>
    </xdr:to>
    <xdr:sp macro="" textlink="">
      <xdr:nvSpPr>
        <xdr:cNvPr id="799" name="円/楕円 798"/>
        <xdr:cNvSpPr/>
      </xdr:nvSpPr>
      <xdr:spPr>
        <a:xfrm>
          <a:off x="18605500" y="99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127746</xdr:rowOff>
    </xdr:from>
    <xdr:ext cx="469744" cy="259045"/>
    <xdr:sp macro="" textlink="">
      <xdr:nvSpPr>
        <xdr:cNvPr id="800" name="テキスト ボックス 799"/>
        <xdr:cNvSpPr txBox="1"/>
      </xdr:nvSpPr>
      <xdr:spPr>
        <a:xfrm>
          <a:off x="18421427" y="100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123332</xdr:rowOff>
    </xdr:from>
    <xdr:to>
      <xdr:col>32</xdr:col>
      <xdr:colOff>187325</xdr:colOff>
      <xdr:row>77</xdr:row>
      <xdr:rowOff>1260</xdr:rowOff>
    </xdr:to>
    <xdr:cxnSp macro="">
      <xdr:nvCxnSpPr>
        <xdr:cNvPr id="828" name="直線コネクタ 827"/>
        <xdr:cNvCxnSpPr/>
      </xdr:nvCxnSpPr>
      <xdr:spPr>
        <a:xfrm flipV="1">
          <a:off x="21323300" y="13153532"/>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1260</xdr:rowOff>
    </xdr:from>
    <xdr:to>
      <xdr:col>31</xdr:col>
      <xdr:colOff>34925</xdr:colOff>
      <xdr:row>77</xdr:row>
      <xdr:rowOff>5717</xdr:rowOff>
    </xdr:to>
    <xdr:cxnSp macro="">
      <xdr:nvCxnSpPr>
        <xdr:cNvPr id="831" name="直線コネクタ 830"/>
        <xdr:cNvCxnSpPr/>
      </xdr:nvCxnSpPr>
      <xdr:spPr>
        <a:xfrm flipV="1">
          <a:off x="20434300" y="13202910"/>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322</xdr:rowOff>
    </xdr:from>
    <xdr:to>
      <xdr:col>29</xdr:col>
      <xdr:colOff>517525</xdr:colOff>
      <xdr:row>77</xdr:row>
      <xdr:rowOff>5717</xdr:rowOff>
    </xdr:to>
    <xdr:cxnSp macro="">
      <xdr:nvCxnSpPr>
        <xdr:cNvPr id="834" name="直線コネクタ 833"/>
        <xdr:cNvCxnSpPr/>
      </xdr:nvCxnSpPr>
      <xdr:spPr>
        <a:xfrm>
          <a:off x="19545300" y="1320197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322</xdr:rowOff>
    </xdr:from>
    <xdr:to>
      <xdr:col>28</xdr:col>
      <xdr:colOff>314325</xdr:colOff>
      <xdr:row>77</xdr:row>
      <xdr:rowOff>18931</xdr:rowOff>
    </xdr:to>
    <xdr:cxnSp macro="">
      <xdr:nvCxnSpPr>
        <xdr:cNvPr id="837" name="直線コネクタ 836"/>
        <xdr:cNvCxnSpPr/>
      </xdr:nvCxnSpPr>
      <xdr:spPr>
        <a:xfrm flipV="1">
          <a:off x="18656300" y="13201972"/>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72532</xdr:rowOff>
    </xdr:from>
    <xdr:to>
      <xdr:col>32</xdr:col>
      <xdr:colOff>238125</xdr:colOff>
      <xdr:row>77</xdr:row>
      <xdr:rowOff>2682</xdr:rowOff>
    </xdr:to>
    <xdr:sp macro="" textlink="">
      <xdr:nvSpPr>
        <xdr:cNvPr id="847" name="円/楕円 846"/>
        <xdr:cNvSpPr/>
      </xdr:nvSpPr>
      <xdr:spPr>
        <a:xfrm>
          <a:off x="22110700" y="131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50959</xdr:rowOff>
    </xdr:from>
    <xdr:ext cx="534377" cy="259045"/>
    <xdr:sp macro="" textlink="">
      <xdr:nvSpPr>
        <xdr:cNvPr id="848" name="繰出金該当値テキスト"/>
        <xdr:cNvSpPr txBox="1"/>
      </xdr:nvSpPr>
      <xdr:spPr>
        <a:xfrm>
          <a:off x="22212300" y="130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121910</xdr:rowOff>
    </xdr:from>
    <xdr:to>
      <xdr:col>31</xdr:col>
      <xdr:colOff>85725</xdr:colOff>
      <xdr:row>77</xdr:row>
      <xdr:rowOff>52060</xdr:rowOff>
    </xdr:to>
    <xdr:sp macro="" textlink="">
      <xdr:nvSpPr>
        <xdr:cNvPr id="849" name="円/楕円 848"/>
        <xdr:cNvSpPr/>
      </xdr:nvSpPr>
      <xdr:spPr>
        <a:xfrm>
          <a:off x="21272500" y="131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43187</xdr:rowOff>
    </xdr:from>
    <xdr:ext cx="534377" cy="259045"/>
    <xdr:sp macro="" textlink="">
      <xdr:nvSpPr>
        <xdr:cNvPr id="850" name="テキスト ボックス 849"/>
        <xdr:cNvSpPr txBox="1"/>
      </xdr:nvSpPr>
      <xdr:spPr>
        <a:xfrm>
          <a:off x="21056111" y="132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126367</xdr:rowOff>
    </xdr:from>
    <xdr:to>
      <xdr:col>29</xdr:col>
      <xdr:colOff>568325</xdr:colOff>
      <xdr:row>77</xdr:row>
      <xdr:rowOff>56517</xdr:rowOff>
    </xdr:to>
    <xdr:sp macro="" textlink="">
      <xdr:nvSpPr>
        <xdr:cNvPr id="851" name="円/楕円 850"/>
        <xdr:cNvSpPr/>
      </xdr:nvSpPr>
      <xdr:spPr>
        <a:xfrm>
          <a:off x="20383500" y="131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47644</xdr:rowOff>
    </xdr:from>
    <xdr:ext cx="534377" cy="259045"/>
    <xdr:sp macro="" textlink="">
      <xdr:nvSpPr>
        <xdr:cNvPr id="852" name="テキスト ボックス 851"/>
        <xdr:cNvSpPr txBox="1"/>
      </xdr:nvSpPr>
      <xdr:spPr>
        <a:xfrm>
          <a:off x="20167111" y="132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120972</xdr:rowOff>
    </xdr:from>
    <xdr:to>
      <xdr:col>28</xdr:col>
      <xdr:colOff>365125</xdr:colOff>
      <xdr:row>77</xdr:row>
      <xdr:rowOff>51122</xdr:rowOff>
    </xdr:to>
    <xdr:sp macro="" textlink="">
      <xdr:nvSpPr>
        <xdr:cNvPr id="853" name="円/楕円 852"/>
        <xdr:cNvSpPr/>
      </xdr:nvSpPr>
      <xdr:spPr>
        <a:xfrm>
          <a:off x="19494500" y="131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42249</xdr:rowOff>
    </xdr:from>
    <xdr:ext cx="534377" cy="259045"/>
    <xdr:sp macro="" textlink="">
      <xdr:nvSpPr>
        <xdr:cNvPr id="854" name="テキスト ボックス 853"/>
        <xdr:cNvSpPr txBox="1"/>
      </xdr:nvSpPr>
      <xdr:spPr>
        <a:xfrm>
          <a:off x="19278111" y="1324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139581</xdr:rowOff>
    </xdr:from>
    <xdr:to>
      <xdr:col>27</xdr:col>
      <xdr:colOff>161925</xdr:colOff>
      <xdr:row>77</xdr:row>
      <xdr:rowOff>69731</xdr:rowOff>
    </xdr:to>
    <xdr:sp macro="" textlink="">
      <xdr:nvSpPr>
        <xdr:cNvPr id="855" name="円/楕円 854"/>
        <xdr:cNvSpPr/>
      </xdr:nvSpPr>
      <xdr:spPr>
        <a:xfrm>
          <a:off x="18605500" y="131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60858</xdr:rowOff>
    </xdr:from>
    <xdr:ext cx="534377" cy="259045"/>
    <xdr:sp macro="" textlink="">
      <xdr:nvSpPr>
        <xdr:cNvPr id="856" name="テキスト ボックス 855"/>
        <xdr:cNvSpPr txBox="1"/>
      </xdr:nvSpPr>
      <xdr:spPr>
        <a:xfrm>
          <a:off x="18389111" y="132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歳出決算総額は、住民一人当たり約</a:t>
          </a:r>
          <a:r>
            <a:rPr kumimoji="1" lang="en-US" altLang="ja-JP" sz="1300">
              <a:latin typeface="ＭＳ Ｐゴシック"/>
            </a:rPr>
            <a:t>335,285</a:t>
          </a:r>
          <a:r>
            <a:rPr kumimoji="1" lang="ja-JP" altLang="en-US" sz="1300">
              <a:latin typeface="ＭＳ Ｐゴシック"/>
            </a:rPr>
            <a:t>円となっている。構成項目の中で類似団体を上回っている主なものは、人件費（住民一人当たり</a:t>
          </a:r>
          <a:r>
            <a:rPr kumimoji="1" lang="en-US" altLang="ja-JP" sz="1300">
              <a:latin typeface="ＭＳ Ｐゴシック"/>
            </a:rPr>
            <a:t>76,361</a:t>
          </a:r>
          <a:r>
            <a:rPr kumimoji="1" lang="ja-JP" altLang="en-US" sz="1300">
              <a:latin typeface="ＭＳ Ｐゴシック"/>
            </a:rPr>
            <a:t>円）及び物件費（住民一人当たり</a:t>
          </a:r>
          <a:r>
            <a:rPr kumimoji="1" lang="en-US" altLang="ja-JP" sz="1300">
              <a:latin typeface="ＭＳ Ｐゴシック"/>
            </a:rPr>
            <a:t>59,959</a:t>
          </a:r>
          <a:r>
            <a:rPr kumimoji="1" lang="ja-JP" altLang="en-US" sz="1300">
              <a:latin typeface="ＭＳ Ｐゴシック"/>
            </a:rPr>
            <a:t>円）となっており、昇給抑制や給与削減措置、事業の見直しやファシリティマネジメント等により、両費目ともにここ数年において減少傾向にあるものの、市域の広さやそれに伴う公共施設の多さが主な要因となり、依然として類似団体の平均を上回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87,447
86,665
318.81
31,061,539
29,319,648
1,385,440
19,031,507
14,123,990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48641</xdr:rowOff>
    </xdr:from>
    <xdr:to>
      <xdr:col>6</xdr:col>
      <xdr:colOff>511175</xdr:colOff>
      <xdr:row>35</xdr:row>
      <xdr:rowOff>121793</xdr:rowOff>
    </xdr:to>
    <xdr:cxnSp macro="">
      <xdr:nvCxnSpPr>
        <xdr:cNvPr id="61" name="直線コネクタ 60"/>
        <xdr:cNvCxnSpPr/>
      </xdr:nvCxnSpPr>
      <xdr:spPr>
        <a:xfrm flipV="1">
          <a:off x="3797300" y="604939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121412</xdr:rowOff>
    </xdr:from>
    <xdr:to>
      <xdr:col>5</xdr:col>
      <xdr:colOff>358775</xdr:colOff>
      <xdr:row>35</xdr:row>
      <xdr:rowOff>121793</xdr:rowOff>
    </xdr:to>
    <xdr:cxnSp macro="">
      <xdr:nvCxnSpPr>
        <xdr:cNvPr id="64" name="直線コネクタ 63"/>
        <xdr:cNvCxnSpPr/>
      </xdr:nvCxnSpPr>
      <xdr:spPr>
        <a:xfrm>
          <a:off x="2908300" y="612216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36449</xdr:rowOff>
    </xdr:from>
    <xdr:to>
      <xdr:col>4</xdr:col>
      <xdr:colOff>155575</xdr:colOff>
      <xdr:row>35</xdr:row>
      <xdr:rowOff>121412</xdr:rowOff>
    </xdr:to>
    <xdr:cxnSp macro="">
      <xdr:nvCxnSpPr>
        <xdr:cNvPr id="67" name="直線コネクタ 66"/>
        <xdr:cNvCxnSpPr/>
      </xdr:nvCxnSpPr>
      <xdr:spPr>
        <a:xfrm>
          <a:off x="2019300" y="6037199"/>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635</xdr:rowOff>
    </xdr:from>
    <xdr:to>
      <xdr:col>2</xdr:col>
      <xdr:colOff>638175</xdr:colOff>
      <xdr:row>35</xdr:row>
      <xdr:rowOff>36449</xdr:rowOff>
    </xdr:to>
    <xdr:cxnSp macro="">
      <xdr:nvCxnSpPr>
        <xdr:cNvPr id="70" name="直線コネクタ 69"/>
        <xdr:cNvCxnSpPr/>
      </xdr:nvCxnSpPr>
      <xdr:spPr>
        <a:xfrm>
          <a:off x="1130300" y="5829935"/>
          <a:ext cx="8890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169291</xdr:rowOff>
    </xdr:from>
    <xdr:to>
      <xdr:col>6</xdr:col>
      <xdr:colOff>561975</xdr:colOff>
      <xdr:row>35</xdr:row>
      <xdr:rowOff>99441</xdr:rowOff>
    </xdr:to>
    <xdr:sp macro="" textlink="">
      <xdr:nvSpPr>
        <xdr:cNvPr id="80" name="円/楕円 79"/>
        <xdr:cNvSpPr/>
      </xdr:nvSpPr>
      <xdr:spPr>
        <a:xfrm>
          <a:off x="4584700" y="59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20718</xdr:rowOff>
    </xdr:from>
    <xdr:ext cx="469744" cy="259045"/>
    <xdr:sp macro="" textlink="">
      <xdr:nvSpPr>
        <xdr:cNvPr id="81" name="議会費該当値テキスト"/>
        <xdr:cNvSpPr txBox="1"/>
      </xdr:nvSpPr>
      <xdr:spPr>
        <a:xfrm>
          <a:off x="4686300" y="585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70993</xdr:rowOff>
    </xdr:from>
    <xdr:to>
      <xdr:col>5</xdr:col>
      <xdr:colOff>409575</xdr:colOff>
      <xdr:row>36</xdr:row>
      <xdr:rowOff>1143</xdr:rowOff>
    </xdr:to>
    <xdr:sp macro="" textlink="">
      <xdr:nvSpPr>
        <xdr:cNvPr id="82" name="円/楕円 81"/>
        <xdr:cNvSpPr/>
      </xdr:nvSpPr>
      <xdr:spPr>
        <a:xfrm>
          <a:off x="3746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163720</xdr:rowOff>
    </xdr:from>
    <xdr:ext cx="469744" cy="259045"/>
    <xdr:sp macro="" textlink="">
      <xdr:nvSpPr>
        <xdr:cNvPr id="83" name="テキスト ボックス 82"/>
        <xdr:cNvSpPr txBox="1"/>
      </xdr:nvSpPr>
      <xdr:spPr>
        <a:xfrm>
          <a:off x="3562427"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70612</xdr:rowOff>
    </xdr:from>
    <xdr:to>
      <xdr:col>4</xdr:col>
      <xdr:colOff>206375</xdr:colOff>
      <xdr:row>36</xdr:row>
      <xdr:rowOff>762</xdr:rowOff>
    </xdr:to>
    <xdr:sp macro="" textlink="">
      <xdr:nvSpPr>
        <xdr:cNvPr id="84" name="円/楕円 83"/>
        <xdr:cNvSpPr/>
      </xdr:nvSpPr>
      <xdr:spPr>
        <a:xfrm>
          <a:off x="2857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163339</xdr:rowOff>
    </xdr:from>
    <xdr:ext cx="469744" cy="259045"/>
    <xdr:sp macro="" textlink="">
      <xdr:nvSpPr>
        <xdr:cNvPr id="85" name="テキスト ボックス 84"/>
        <xdr:cNvSpPr txBox="1"/>
      </xdr:nvSpPr>
      <xdr:spPr>
        <a:xfrm>
          <a:off x="2673427"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157099</xdr:rowOff>
    </xdr:from>
    <xdr:to>
      <xdr:col>3</xdr:col>
      <xdr:colOff>3175</xdr:colOff>
      <xdr:row>35</xdr:row>
      <xdr:rowOff>87249</xdr:rowOff>
    </xdr:to>
    <xdr:sp macro="" textlink="">
      <xdr:nvSpPr>
        <xdr:cNvPr id="86" name="円/楕円 85"/>
        <xdr:cNvSpPr/>
      </xdr:nvSpPr>
      <xdr:spPr>
        <a:xfrm>
          <a:off x="19685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103776</xdr:rowOff>
    </xdr:from>
    <xdr:ext cx="469744" cy="259045"/>
    <xdr:sp macro="" textlink="">
      <xdr:nvSpPr>
        <xdr:cNvPr id="87" name="テキスト ボックス 86"/>
        <xdr:cNvSpPr txBox="1"/>
      </xdr:nvSpPr>
      <xdr:spPr>
        <a:xfrm>
          <a:off x="1784427" y="57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121285</xdr:rowOff>
    </xdr:from>
    <xdr:to>
      <xdr:col>1</xdr:col>
      <xdr:colOff>485775</xdr:colOff>
      <xdr:row>34</xdr:row>
      <xdr:rowOff>51435</xdr:rowOff>
    </xdr:to>
    <xdr:sp macro="" textlink="">
      <xdr:nvSpPr>
        <xdr:cNvPr id="88" name="円/楕円 87"/>
        <xdr:cNvSpPr/>
      </xdr:nvSpPr>
      <xdr:spPr>
        <a:xfrm>
          <a:off x="1079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67962</xdr:rowOff>
    </xdr:from>
    <xdr:ext cx="469744" cy="259045"/>
    <xdr:sp macro="" textlink="">
      <xdr:nvSpPr>
        <xdr:cNvPr id="89" name="テキスト ボックス 88"/>
        <xdr:cNvSpPr txBox="1"/>
      </xdr:nvSpPr>
      <xdr:spPr>
        <a:xfrm>
          <a:off x="895427"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39818</xdr:rowOff>
    </xdr:from>
    <xdr:to>
      <xdr:col>6</xdr:col>
      <xdr:colOff>511175</xdr:colOff>
      <xdr:row>57</xdr:row>
      <xdr:rowOff>1544</xdr:rowOff>
    </xdr:to>
    <xdr:cxnSp macro="">
      <xdr:nvCxnSpPr>
        <xdr:cNvPr id="121" name="直線コネクタ 120"/>
        <xdr:cNvCxnSpPr/>
      </xdr:nvCxnSpPr>
      <xdr:spPr>
        <a:xfrm flipV="1">
          <a:off x="3797300" y="9641018"/>
          <a:ext cx="8382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57943</xdr:rowOff>
    </xdr:from>
    <xdr:to>
      <xdr:col>5</xdr:col>
      <xdr:colOff>358775</xdr:colOff>
      <xdr:row>57</xdr:row>
      <xdr:rowOff>1544</xdr:rowOff>
    </xdr:to>
    <xdr:cxnSp macro="">
      <xdr:nvCxnSpPr>
        <xdr:cNvPr id="124" name="直線コネクタ 123"/>
        <xdr:cNvCxnSpPr/>
      </xdr:nvCxnSpPr>
      <xdr:spPr>
        <a:xfrm>
          <a:off x="2908300" y="9659143"/>
          <a:ext cx="889000" cy="1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57943</xdr:rowOff>
    </xdr:from>
    <xdr:to>
      <xdr:col>4</xdr:col>
      <xdr:colOff>155575</xdr:colOff>
      <xdr:row>57</xdr:row>
      <xdr:rowOff>88412</xdr:rowOff>
    </xdr:to>
    <xdr:cxnSp macro="">
      <xdr:nvCxnSpPr>
        <xdr:cNvPr id="127" name="直線コネクタ 126"/>
        <xdr:cNvCxnSpPr/>
      </xdr:nvCxnSpPr>
      <xdr:spPr>
        <a:xfrm flipV="1">
          <a:off x="2019300" y="9659143"/>
          <a:ext cx="889000" cy="20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81048</xdr:rowOff>
    </xdr:from>
    <xdr:to>
      <xdr:col>2</xdr:col>
      <xdr:colOff>638175</xdr:colOff>
      <xdr:row>57</xdr:row>
      <xdr:rowOff>88412</xdr:rowOff>
    </xdr:to>
    <xdr:cxnSp macro="">
      <xdr:nvCxnSpPr>
        <xdr:cNvPr id="130" name="直線コネクタ 129"/>
        <xdr:cNvCxnSpPr/>
      </xdr:nvCxnSpPr>
      <xdr:spPr>
        <a:xfrm>
          <a:off x="1130300" y="985369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160468</xdr:rowOff>
    </xdr:from>
    <xdr:to>
      <xdr:col>6</xdr:col>
      <xdr:colOff>561975</xdr:colOff>
      <xdr:row>56</xdr:row>
      <xdr:rowOff>90618</xdr:rowOff>
    </xdr:to>
    <xdr:sp macro="" textlink="">
      <xdr:nvSpPr>
        <xdr:cNvPr id="140" name="円/楕円 139"/>
        <xdr:cNvSpPr/>
      </xdr:nvSpPr>
      <xdr:spPr>
        <a:xfrm>
          <a:off x="4584700" y="95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11895</xdr:rowOff>
    </xdr:from>
    <xdr:ext cx="534377" cy="259045"/>
    <xdr:sp macro="" textlink="">
      <xdr:nvSpPr>
        <xdr:cNvPr id="141" name="総務費該当値テキスト"/>
        <xdr:cNvSpPr txBox="1"/>
      </xdr:nvSpPr>
      <xdr:spPr>
        <a:xfrm>
          <a:off x="4686300" y="944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122194</xdr:rowOff>
    </xdr:from>
    <xdr:to>
      <xdr:col>5</xdr:col>
      <xdr:colOff>409575</xdr:colOff>
      <xdr:row>57</xdr:row>
      <xdr:rowOff>52344</xdr:rowOff>
    </xdr:to>
    <xdr:sp macro="" textlink="">
      <xdr:nvSpPr>
        <xdr:cNvPr id="142" name="円/楕円 141"/>
        <xdr:cNvSpPr/>
      </xdr:nvSpPr>
      <xdr:spPr>
        <a:xfrm>
          <a:off x="3746500" y="9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43471</xdr:rowOff>
    </xdr:from>
    <xdr:ext cx="534377" cy="259045"/>
    <xdr:sp macro="" textlink="">
      <xdr:nvSpPr>
        <xdr:cNvPr id="143" name="テキスト ボックス 142"/>
        <xdr:cNvSpPr txBox="1"/>
      </xdr:nvSpPr>
      <xdr:spPr>
        <a:xfrm>
          <a:off x="3530111" y="98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7143</xdr:rowOff>
    </xdr:from>
    <xdr:to>
      <xdr:col>4</xdr:col>
      <xdr:colOff>206375</xdr:colOff>
      <xdr:row>56</xdr:row>
      <xdr:rowOff>108743</xdr:rowOff>
    </xdr:to>
    <xdr:sp macro="" textlink="">
      <xdr:nvSpPr>
        <xdr:cNvPr id="144" name="円/楕円 143"/>
        <xdr:cNvSpPr/>
      </xdr:nvSpPr>
      <xdr:spPr>
        <a:xfrm>
          <a:off x="2857500" y="96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99870</xdr:rowOff>
    </xdr:from>
    <xdr:ext cx="534377" cy="259045"/>
    <xdr:sp macro="" textlink="">
      <xdr:nvSpPr>
        <xdr:cNvPr id="145" name="テキスト ボックス 144"/>
        <xdr:cNvSpPr txBox="1"/>
      </xdr:nvSpPr>
      <xdr:spPr>
        <a:xfrm>
          <a:off x="2641111" y="97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37612</xdr:rowOff>
    </xdr:from>
    <xdr:to>
      <xdr:col>3</xdr:col>
      <xdr:colOff>3175</xdr:colOff>
      <xdr:row>57</xdr:row>
      <xdr:rowOff>139212</xdr:rowOff>
    </xdr:to>
    <xdr:sp macro="" textlink="">
      <xdr:nvSpPr>
        <xdr:cNvPr id="146" name="円/楕円 145"/>
        <xdr:cNvSpPr/>
      </xdr:nvSpPr>
      <xdr:spPr>
        <a:xfrm>
          <a:off x="1968500" y="98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130339</xdr:rowOff>
    </xdr:from>
    <xdr:ext cx="534377" cy="259045"/>
    <xdr:sp macro="" textlink="">
      <xdr:nvSpPr>
        <xdr:cNvPr id="147" name="テキスト ボックス 146"/>
        <xdr:cNvSpPr txBox="1"/>
      </xdr:nvSpPr>
      <xdr:spPr>
        <a:xfrm>
          <a:off x="1752111" y="99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30248</xdr:rowOff>
    </xdr:from>
    <xdr:to>
      <xdr:col>1</xdr:col>
      <xdr:colOff>485775</xdr:colOff>
      <xdr:row>57</xdr:row>
      <xdr:rowOff>131848</xdr:rowOff>
    </xdr:to>
    <xdr:sp macro="" textlink="">
      <xdr:nvSpPr>
        <xdr:cNvPr id="148" name="円/楕円 147"/>
        <xdr:cNvSpPr/>
      </xdr:nvSpPr>
      <xdr:spPr>
        <a:xfrm>
          <a:off x="1079500" y="980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122975</xdr:rowOff>
    </xdr:from>
    <xdr:ext cx="534377" cy="259045"/>
    <xdr:sp macro="" textlink="">
      <xdr:nvSpPr>
        <xdr:cNvPr id="149" name="テキスト ボックス 148"/>
        <xdr:cNvSpPr txBox="1"/>
      </xdr:nvSpPr>
      <xdr:spPr>
        <a:xfrm>
          <a:off x="863111" y="989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64605</xdr:rowOff>
    </xdr:from>
    <xdr:to>
      <xdr:col>6</xdr:col>
      <xdr:colOff>511175</xdr:colOff>
      <xdr:row>77</xdr:row>
      <xdr:rowOff>167684</xdr:rowOff>
    </xdr:to>
    <xdr:cxnSp macro="">
      <xdr:nvCxnSpPr>
        <xdr:cNvPr id="179" name="直線コネクタ 178"/>
        <xdr:cNvCxnSpPr/>
      </xdr:nvCxnSpPr>
      <xdr:spPr>
        <a:xfrm flipV="1">
          <a:off x="3797300" y="13266255"/>
          <a:ext cx="838200" cy="10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167684</xdr:rowOff>
    </xdr:from>
    <xdr:to>
      <xdr:col>5</xdr:col>
      <xdr:colOff>358775</xdr:colOff>
      <xdr:row>78</xdr:row>
      <xdr:rowOff>95752</xdr:rowOff>
    </xdr:to>
    <xdr:cxnSp macro="">
      <xdr:nvCxnSpPr>
        <xdr:cNvPr id="182" name="直線コネクタ 181"/>
        <xdr:cNvCxnSpPr/>
      </xdr:nvCxnSpPr>
      <xdr:spPr>
        <a:xfrm flipV="1">
          <a:off x="2908300" y="13369334"/>
          <a:ext cx="889000" cy="9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95752</xdr:rowOff>
    </xdr:from>
    <xdr:to>
      <xdr:col>4</xdr:col>
      <xdr:colOff>155575</xdr:colOff>
      <xdr:row>78</xdr:row>
      <xdr:rowOff>125774</xdr:rowOff>
    </xdr:to>
    <xdr:cxnSp macro="">
      <xdr:nvCxnSpPr>
        <xdr:cNvPr id="185" name="直線コネクタ 184"/>
        <xdr:cNvCxnSpPr/>
      </xdr:nvCxnSpPr>
      <xdr:spPr>
        <a:xfrm flipV="1">
          <a:off x="2019300" y="13468852"/>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102933</xdr:rowOff>
    </xdr:from>
    <xdr:to>
      <xdr:col>2</xdr:col>
      <xdr:colOff>638175</xdr:colOff>
      <xdr:row>78</xdr:row>
      <xdr:rowOff>125774</xdr:rowOff>
    </xdr:to>
    <xdr:cxnSp macro="">
      <xdr:nvCxnSpPr>
        <xdr:cNvPr id="188" name="直線コネクタ 187"/>
        <xdr:cNvCxnSpPr/>
      </xdr:nvCxnSpPr>
      <xdr:spPr>
        <a:xfrm>
          <a:off x="1130300" y="13476033"/>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13805</xdr:rowOff>
    </xdr:from>
    <xdr:to>
      <xdr:col>6</xdr:col>
      <xdr:colOff>561975</xdr:colOff>
      <xdr:row>77</xdr:row>
      <xdr:rowOff>115405</xdr:rowOff>
    </xdr:to>
    <xdr:sp macro="" textlink="">
      <xdr:nvSpPr>
        <xdr:cNvPr id="198" name="円/楕円 197"/>
        <xdr:cNvSpPr/>
      </xdr:nvSpPr>
      <xdr:spPr>
        <a:xfrm>
          <a:off x="4584700" y="132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163682</xdr:rowOff>
    </xdr:from>
    <xdr:ext cx="599010" cy="259045"/>
    <xdr:sp macro="" textlink="">
      <xdr:nvSpPr>
        <xdr:cNvPr id="199" name="民生費該当値テキスト"/>
        <xdr:cNvSpPr txBox="1"/>
      </xdr:nvSpPr>
      <xdr:spPr>
        <a:xfrm>
          <a:off x="4686300" y="1319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116884</xdr:rowOff>
    </xdr:from>
    <xdr:to>
      <xdr:col>5</xdr:col>
      <xdr:colOff>409575</xdr:colOff>
      <xdr:row>78</xdr:row>
      <xdr:rowOff>47034</xdr:rowOff>
    </xdr:to>
    <xdr:sp macro="" textlink="">
      <xdr:nvSpPr>
        <xdr:cNvPr id="200" name="円/楕円 199"/>
        <xdr:cNvSpPr/>
      </xdr:nvSpPr>
      <xdr:spPr>
        <a:xfrm>
          <a:off x="3746500" y="1331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38161</xdr:rowOff>
    </xdr:from>
    <xdr:ext cx="599010" cy="259045"/>
    <xdr:sp macro="" textlink="">
      <xdr:nvSpPr>
        <xdr:cNvPr id="201" name="テキスト ボックス 200"/>
        <xdr:cNvSpPr txBox="1"/>
      </xdr:nvSpPr>
      <xdr:spPr>
        <a:xfrm>
          <a:off x="3497794" y="1341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44952</xdr:rowOff>
    </xdr:from>
    <xdr:to>
      <xdr:col>4</xdr:col>
      <xdr:colOff>206375</xdr:colOff>
      <xdr:row>78</xdr:row>
      <xdr:rowOff>146552</xdr:rowOff>
    </xdr:to>
    <xdr:sp macro="" textlink="">
      <xdr:nvSpPr>
        <xdr:cNvPr id="202" name="円/楕円 201"/>
        <xdr:cNvSpPr/>
      </xdr:nvSpPr>
      <xdr:spPr>
        <a:xfrm>
          <a:off x="2857500" y="134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137679</xdr:rowOff>
    </xdr:from>
    <xdr:ext cx="599010" cy="259045"/>
    <xdr:sp macro="" textlink="">
      <xdr:nvSpPr>
        <xdr:cNvPr id="203" name="テキスト ボックス 202"/>
        <xdr:cNvSpPr txBox="1"/>
      </xdr:nvSpPr>
      <xdr:spPr>
        <a:xfrm>
          <a:off x="2608794" y="1351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74974</xdr:rowOff>
    </xdr:from>
    <xdr:to>
      <xdr:col>3</xdr:col>
      <xdr:colOff>3175</xdr:colOff>
      <xdr:row>79</xdr:row>
      <xdr:rowOff>5124</xdr:rowOff>
    </xdr:to>
    <xdr:sp macro="" textlink="">
      <xdr:nvSpPr>
        <xdr:cNvPr id="204" name="円/楕円 203"/>
        <xdr:cNvSpPr/>
      </xdr:nvSpPr>
      <xdr:spPr>
        <a:xfrm>
          <a:off x="1968500" y="134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167701</xdr:rowOff>
    </xdr:from>
    <xdr:ext cx="599010" cy="259045"/>
    <xdr:sp macro="" textlink="">
      <xdr:nvSpPr>
        <xdr:cNvPr id="205" name="テキスト ボックス 204"/>
        <xdr:cNvSpPr txBox="1"/>
      </xdr:nvSpPr>
      <xdr:spPr>
        <a:xfrm>
          <a:off x="1719794" y="1354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52133</xdr:rowOff>
    </xdr:from>
    <xdr:to>
      <xdr:col>1</xdr:col>
      <xdr:colOff>485775</xdr:colOff>
      <xdr:row>78</xdr:row>
      <xdr:rowOff>153733</xdr:rowOff>
    </xdr:to>
    <xdr:sp macro="" textlink="">
      <xdr:nvSpPr>
        <xdr:cNvPr id="206" name="円/楕円 205"/>
        <xdr:cNvSpPr/>
      </xdr:nvSpPr>
      <xdr:spPr>
        <a:xfrm>
          <a:off x="1079500" y="134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144860</xdr:rowOff>
    </xdr:from>
    <xdr:ext cx="599010" cy="259045"/>
    <xdr:sp macro="" textlink="">
      <xdr:nvSpPr>
        <xdr:cNvPr id="207" name="テキスト ボックス 206"/>
        <xdr:cNvSpPr txBox="1"/>
      </xdr:nvSpPr>
      <xdr:spPr>
        <a:xfrm>
          <a:off x="830794" y="135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61213</xdr:rowOff>
    </xdr:from>
    <xdr:to>
      <xdr:col>6</xdr:col>
      <xdr:colOff>511175</xdr:colOff>
      <xdr:row>97</xdr:row>
      <xdr:rowOff>84359</xdr:rowOff>
    </xdr:to>
    <xdr:cxnSp macro="">
      <xdr:nvCxnSpPr>
        <xdr:cNvPr id="237" name="直線コネクタ 236"/>
        <xdr:cNvCxnSpPr/>
      </xdr:nvCxnSpPr>
      <xdr:spPr>
        <a:xfrm>
          <a:off x="3797300" y="16691863"/>
          <a:ext cx="8382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61213</xdr:rowOff>
    </xdr:from>
    <xdr:to>
      <xdr:col>5</xdr:col>
      <xdr:colOff>358775</xdr:colOff>
      <xdr:row>97</xdr:row>
      <xdr:rowOff>83865</xdr:rowOff>
    </xdr:to>
    <xdr:cxnSp macro="">
      <xdr:nvCxnSpPr>
        <xdr:cNvPr id="240" name="直線コネクタ 239"/>
        <xdr:cNvCxnSpPr/>
      </xdr:nvCxnSpPr>
      <xdr:spPr>
        <a:xfrm flipV="1">
          <a:off x="2908300" y="16691863"/>
          <a:ext cx="889000" cy="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9513</xdr:rowOff>
    </xdr:from>
    <xdr:to>
      <xdr:col>4</xdr:col>
      <xdr:colOff>155575</xdr:colOff>
      <xdr:row>97</xdr:row>
      <xdr:rowOff>83865</xdr:rowOff>
    </xdr:to>
    <xdr:cxnSp macro="">
      <xdr:nvCxnSpPr>
        <xdr:cNvPr id="243" name="直線コネクタ 242"/>
        <xdr:cNvCxnSpPr/>
      </xdr:nvCxnSpPr>
      <xdr:spPr>
        <a:xfrm>
          <a:off x="2019300" y="16640163"/>
          <a:ext cx="8890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3187</xdr:rowOff>
    </xdr:from>
    <xdr:to>
      <xdr:col>2</xdr:col>
      <xdr:colOff>638175</xdr:colOff>
      <xdr:row>97</xdr:row>
      <xdr:rowOff>9513</xdr:rowOff>
    </xdr:to>
    <xdr:cxnSp macro="">
      <xdr:nvCxnSpPr>
        <xdr:cNvPr id="246" name="直線コネクタ 245"/>
        <xdr:cNvCxnSpPr/>
      </xdr:nvCxnSpPr>
      <xdr:spPr>
        <a:xfrm>
          <a:off x="1130300" y="16633837"/>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33559</xdr:rowOff>
    </xdr:from>
    <xdr:to>
      <xdr:col>6</xdr:col>
      <xdr:colOff>561975</xdr:colOff>
      <xdr:row>97</xdr:row>
      <xdr:rowOff>135159</xdr:rowOff>
    </xdr:to>
    <xdr:sp macro="" textlink="">
      <xdr:nvSpPr>
        <xdr:cNvPr id="256" name="円/楕円 255"/>
        <xdr:cNvSpPr/>
      </xdr:nvSpPr>
      <xdr:spPr>
        <a:xfrm>
          <a:off x="4584700" y="166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11986</xdr:rowOff>
    </xdr:from>
    <xdr:ext cx="534377" cy="259045"/>
    <xdr:sp macro="" textlink="">
      <xdr:nvSpPr>
        <xdr:cNvPr id="257" name="衛生費該当値テキスト"/>
        <xdr:cNvSpPr txBox="1"/>
      </xdr:nvSpPr>
      <xdr:spPr>
        <a:xfrm>
          <a:off x="4686300" y="166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10413</xdr:rowOff>
    </xdr:from>
    <xdr:to>
      <xdr:col>5</xdr:col>
      <xdr:colOff>409575</xdr:colOff>
      <xdr:row>97</xdr:row>
      <xdr:rowOff>112013</xdr:rowOff>
    </xdr:to>
    <xdr:sp macro="" textlink="">
      <xdr:nvSpPr>
        <xdr:cNvPr id="258" name="円/楕円 257"/>
        <xdr:cNvSpPr/>
      </xdr:nvSpPr>
      <xdr:spPr>
        <a:xfrm>
          <a:off x="3746500" y="166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128540</xdr:rowOff>
    </xdr:from>
    <xdr:ext cx="534377" cy="259045"/>
    <xdr:sp macro="" textlink="">
      <xdr:nvSpPr>
        <xdr:cNvPr id="259" name="テキスト ボックス 258"/>
        <xdr:cNvSpPr txBox="1"/>
      </xdr:nvSpPr>
      <xdr:spPr>
        <a:xfrm>
          <a:off x="3530111" y="164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33065</xdr:rowOff>
    </xdr:from>
    <xdr:to>
      <xdr:col>4</xdr:col>
      <xdr:colOff>206375</xdr:colOff>
      <xdr:row>97</xdr:row>
      <xdr:rowOff>134665</xdr:rowOff>
    </xdr:to>
    <xdr:sp macro="" textlink="">
      <xdr:nvSpPr>
        <xdr:cNvPr id="260" name="円/楕円 259"/>
        <xdr:cNvSpPr/>
      </xdr:nvSpPr>
      <xdr:spPr>
        <a:xfrm>
          <a:off x="2857500" y="166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125792</xdr:rowOff>
    </xdr:from>
    <xdr:ext cx="534377" cy="259045"/>
    <xdr:sp macro="" textlink="">
      <xdr:nvSpPr>
        <xdr:cNvPr id="261" name="テキスト ボックス 260"/>
        <xdr:cNvSpPr txBox="1"/>
      </xdr:nvSpPr>
      <xdr:spPr>
        <a:xfrm>
          <a:off x="2641111" y="167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130163</xdr:rowOff>
    </xdr:from>
    <xdr:to>
      <xdr:col>3</xdr:col>
      <xdr:colOff>3175</xdr:colOff>
      <xdr:row>97</xdr:row>
      <xdr:rowOff>60313</xdr:rowOff>
    </xdr:to>
    <xdr:sp macro="" textlink="">
      <xdr:nvSpPr>
        <xdr:cNvPr id="262" name="円/楕円 261"/>
        <xdr:cNvSpPr/>
      </xdr:nvSpPr>
      <xdr:spPr>
        <a:xfrm>
          <a:off x="1968500" y="16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76840</xdr:rowOff>
    </xdr:from>
    <xdr:ext cx="534377" cy="259045"/>
    <xdr:sp macro="" textlink="">
      <xdr:nvSpPr>
        <xdr:cNvPr id="263" name="テキスト ボックス 262"/>
        <xdr:cNvSpPr txBox="1"/>
      </xdr:nvSpPr>
      <xdr:spPr>
        <a:xfrm>
          <a:off x="1752111" y="163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123837</xdr:rowOff>
    </xdr:from>
    <xdr:to>
      <xdr:col>1</xdr:col>
      <xdr:colOff>485775</xdr:colOff>
      <xdr:row>97</xdr:row>
      <xdr:rowOff>53987</xdr:rowOff>
    </xdr:to>
    <xdr:sp macro="" textlink="">
      <xdr:nvSpPr>
        <xdr:cNvPr id="264" name="円/楕円 263"/>
        <xdr:cNvSpPr/>
      </xdr:nvSpPr>
      <xdr:spPr>
        <a:xfrm>
          <a:off x="1079500" y="1658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70514</xdr:rowOff>
    </xdr:from>
    <xdr:ext cx="534377" cy="259045"/>
    <xdr:sp macro="" textlink="">
      <xdr:nvSpPr>
        <xdr:cNvPr id="265" name="テキスト ボックス 264"/>
        <xdr:cNvSpPr txBox="1"/>
      </xdr:nvSpPr>
      <xdr:spPr>
        <a:xfrm>
          <a:off x="863111" y="1635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116063</xdr:rowOff>
    </xdr:from>
    <xdr:to>
      <xdr:col>15</xdr:col>
      <xdr:colOff>180975</xdr:colOff>
      <xdr:row>38</xdr:row>
      <xdr:rowOff>116840</xdr:rowOff>
    </xdr:to>
    <xdr:cxnSp macro="">
      <xdr:nvCxnSpPr>
        <xdr:cNvPr id="292" name="直線コネクタ 291"/>
        <xdr:cNvCxnSpPr/>
      </xdr:nvCxnSpPr>
      <xdr:spPr>
        <a:xfrm>
          <a:off x="9639300" y="663116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108290</xdr:rowOff>
    </xdr:from>
    <xdr:to>
      <xdr:col>14</xdr:col>
      <xdr:colOff>28575</xdr:colOff>
      <xdr:row>38</xdr:row>
      <xdr:rowOff>116063</xdr:rowOff>
    </xdr:to>
    <xdr:cxnSp macro="">
      <xdr:nvCxnSpPr>
        <xdr:cNvPr id="295" name="直線コネクタ 294"/>
        <xdr:cNvCxnSpPr/>
      </xdr:nvCxnSpPr>
      <xdr:spPr>
        <a:xfrm>
          <a:off x="8750300" y="662339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87396</xdr:rowOff>
    </xdr:from>
    <xdr:to>
      <xdr:col>12</xdr:col>
      <xdr:colOff>511175</xdr:colOff>
      <xdr:row>38</xdr:row>
      <xdr:rowOff>108290</xdr:rowOff>
    </xdr:to>
    <xdr:cxnSp macro="">
      <xdr:nvCxnSpPr>
        <xdr:cNvPr id="298" name="直線コネクタ 297"/>
        <xdr:cNvCxnSpPr/>
      </xdr:nvCxnSpPr>
      <xdr:spPr>
        <a:xfrm>
          <a:off x="7861300" y="6602496"/>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77384</xdr:rowOff>
    </xdr:from>
    <xdr:to>
      <xdr:col>11</xdr:col>
      <xdr:colOff>307975</xdr:colOff>
      <xdr:row>38</xdr:row>
      <xdr:rowOff>87396</xdr:rowOff>
    </xdr:to>
    <xdr:cxnSp macro="">
      <xdr:nvCxnSpPr>
        <xdr:cNvPr id="301" name="直線コネクタ 300"/>
        <xdr:cNvCxnSpPr/>
      </xdr:nvCxnSpPr>
      <xdr:spPr>
        <a:xfrm>
          <a:off x="6972300" y="659248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66040</xdr:rowOff>
    </xdr:from>
    <xdr:to>
      <xdr:col>15</xdr:col>
      <xdr:colOff>231775</xdr:colOff>
      <xdr:row>38</xdr:row>
      <xdr:rowOff>167640</xdr:rowOff>
    </xdr:to>
    <xdr:sp macro="" textlink="">
      <xdr:nvSpPr>
        <xdr:cNvPr id="311" name="円/楕円 310"/>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65263</xdr:rowOff>
    </xdr:from>
    <xdr:to>
      <xdr:col>14</xdr:col>
      <xdr:colOff>79375</xdr:colOff>
      <xdr:row>38</xdr:row>
      <xdr:rowOff>166863</xdr:rowOff>
    </xdr:to>
    <xdr:sp macro="" textlink="">
      <xdr:nvSpPr>
        <xdr:cNvPr id="313" name="円/楕円 312"/>
        <xdr:cNvSpPr/>
      </xdr:nvSpPr>
      <xdr:spPr>
        <a:xfrm>
          <a:off x="95885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157990</xdr:rowOff>
    </xdr:from>
    <xdr:ext cx="378565" cy="259045"/>
    <xdr:sp macro="" textlink="">
      <xdr:nvSpPr>
        <xdr:cNvPr id="314" name="テキスト ボックス 313"/>
        <xdr:cNvSpPr txBox="1"/>
      </xdr:nvSpPr>
      <xdr:spPr>
        <a:xfrm>
          <a:off x="9450017" y="667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57490</xdr:rowOff>
    </xdr:from>
    <xdr:to>
      <xdr:col>12</xdr:col>
      <xdr:colOff>561975</xdr:colOff>
      <xdr:row>38</xdr:row>
      <xdr:rowOff>159090</xdr:rowOff>
    </xdr:to>
    <xdr:sp macro="" textlink="">
      <xdr:nvSpPr>
        <xdr:cNvPr id="315" name="円/楕円 314"/>
        <xdr:cNvSpPr/>
      </xdr:nvSpPr>
      <xdr:spPr>
        <a:xfrm>
          <a:off x="8699500" y="65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150217</xdr:rowOff>
    </xdr:from>
    <xdr:ext cx="378565" cy="259045"/>
    <xdr:sp macro="" textlink="">
      <xdr:nvSpPr>
        <xdr:cNvPr id="316" name="テキスト ボックス 315"/>
        <xdr:cNvSpPr txBox="1"/>
      </xdr:nvSpPr>
      <xdr:spPr>
        <a:xfrm>
          <a:off x="8561017" y="666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36596</xdr:rowOff>
    </xdr:from>
    <xdr:to>
      <xdr:col>11</xdr:col>
      <xdr:colOff>358775</xdr:colOff>
      <xdr:row>38</xdr:row>
      <xdr:rowOff>138196</xdr:rowOff>
    </xdr:to>
    <xdr:sp macro="" textlink="">
      <xdr:nvSpPr>
        <xdr:cNvPr id="317" name="円/楕円 316"/>
        <xdr:cNvSpPr/>
      </xdr:nvSpPr>
      <xdr:spPr>
        <a:xfrm>
          <a:off x="7810500" y="6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129323</xdr:rowOff>
    </xdr:from>
    <xdr:ext cx="469744" cy="259045"/>
    <xdr:sp macro="" textlink="">
      <xdr:nvSpPr>
        <xdr:cNvPr id="318" name="テキスト ボックス 317"/>
        <xdr:cNvSpPr txBox="1"/>
      </xdr:nvSpPr>
      <xdr:spPr>
        <a:xfrm>
          <a:off x="7626427" y="66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26584</xdr:rowOff>
    </xdr:from>
    <xdr:to>
      <xdr:col>10</xdr:col>
      <xdr:colOff>155575</xdr:colOff>
      <xdr:row>38</xdr:row>
      <xdr:rowOff>128184</xdr:rowOff>
    </xdr:to>
    <xdr:sp macro="" textlink="">
      <xdr:nvSpPr>
        <xdr:cNvPr id="319" name="円/楕円 318"/>
        <xdr:cNvSpPr/>
      </xdr:nvSpPr>
      <xdr:spPr>
        <a:xfrm>
          <a:off x="6921500" y="65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119311</xdr:rowOff>
    </xdr:from>
    <xdr:ext cx="469744" cy="259045"/>
    <xdr:sp macro="" textlink="">
      <xdr:nvSpPr>
        <xdr:cNvPr id="320" name="テキスト ボックス 319"/>
        <xdr:cNvSpPr txBox="1"/>
      </xdr:nvSpPr>
      <xdr:spPr>
        <a:xfrm>
          <a:off x="6737427" y="663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4597</xdr:rowOff>
    </xdr:from>
    <xdr:to>
      <xdr:col>15</xdr:col>
      <xdr:colOff>180975</xdr:colOff>
      <xdr:row>57</xdr:row>
      <xdr:rowOff>44983</xdr:rowOff>
    </xdr:to>
    <xdr:cxnSp macro="">
      <xdr:nvCxnSpPr>
        <xdr:cNvPr id="349" name="直線コネクタ 348"/>
        <xdr:cNvCxnSpPr/>
      </xdr:nvCxnSpPr>
      <xdr:spPr>
        <a:xfrm flipV="1">
          <a:off x="9639300" y="9777247"/>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44983</xdr:rowOff>
    </xdr:from>
    <xdr:to>
      <xdr:col>14</xdr:col>
      <xdr:colOff>28575</xdr:colOff>
      <xdr:row>58</xdr:row>
      <xdr:rowOff>28334</xdr:rowOff>
    </xdr:to>
    <xdr:cxnSp macro="">
      <xdr:nvCxnSpPr>
        <xdr:cNvPr id="352" name="直線コネクタ 351"/>
        <xdr:cNvCxnSpPr/>
      </xdr:nvCxnSpPr>
      <xdr:spPr>
        <a:xfrm flipV="1">
          <a:off x="8750300" y="9817633"/>
          <a:ext cx="889000" cy="15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160198</xdr:rowOff>
    </xdr:from>
    <xdr:to>
      <xdr:col>12</xdr:col>
      <xdr:colOff>511175</xdr:colOff>
      <xdr:row>58</xdr:row>
      <xdr:rowOff>28334</xdr:rowOff>
    </xdr:to>
    <xdr:cxnSp macro="">
      <xdr:nvCxnSpPr>
        <xdr:cNvPr id="355" name="直線コネクタ 354"/>
        <xdr:cNvCxnSpPr/>
      </xdr:nvCxnSpPr>
      <xdr:spPr>
        <a:xfrm>
          <a:off x="7861300" y="9932848"/>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160198</xdr:rowOff>
    </xdr:from>
    <xdr:to>
      <xdr:col>11</xdr:col>
      <xdr:colOff>307975</xdr:colOff>
      <xdr:row>58</xdr:row>
      <xdr:rowOff>12484</xdr:rowOff>
    </xdr:to>
    <xdr:cxnSp macro="">
      <xdr:nvCxnSpPr>
        <xdr:cNvPr id="358" name="直線コネクタ 357"/>
        <xdr:cNvCxnSpPr/>
      </xdr:nvCxnSpPr>
      <xdr:spPr>
        <a:xfrm flipV="1">
          <a:off x="6972300" y="9932848"/>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125247</xdr:rowOff>
    </xdr:from>
    <xdr:to>
      <xdr:col>15</xdr:col>
      <xdr:colOff>231775</xdr:colOff>
      <xdr:row>57</xdr:row>
      <xdr:rowOff>55397</xdr:rowOff>
    </xdr:to>
    <xdr:sp macro="" textlink="">
      <xdr:nvSpPr>
        <xdr:cNvPr id="368" name="円/楕円 367"/>
        <xdr:cNvSpPr/>
      </xdr:nvSpPr>
      <xdr:spPr>
        <a:xfrm>
          <a:off x="10426700" y="97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103674</xdr:rowOff>
    </xdr:from>
    <xdr:ext cx="534377" cy="259045"/>
    <xdr:sp macro="" textlink="">
      <xdr:nvSpPr>
        <xdr:cNvPr id="369" name="農林水産業費該当値テキスト"/>
        <xdr:cNvSpPr txBox="1"/>
      </xdr:nvSpPr>
      <xdr:spPr>
        <a:xfrm>
          <a:off x="10528300" y="97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165633</xdr:rowOff>
    </xdr:from>
    <xdr:to>
      <xdr:col>14</xdr:col>
      <xdr:colOff>79375</xdr:colOff>
      <xdr:row>57</xdr:row>
      <xdr:rowOff>95783</xdr:rowOff>
    </xdr:to>
    <xdr:sp macro="" textlink="">
      <xdr:nvSpPr>
        <xdr:cNvPr id="370" name="円/楕円 369"/>
        <xdr:cNvSpPr/>
      </xdr:nvSpPr>
      <xdr:spPr>
        <a:xfrm>
          <a:off x="9588500" y="97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86910</xdr:rowOff>
    </xdr:from>
    <xdr:ext cx="469744" cy="259045"/>
    <xdr:sp macro="" textlink="">
      <xdr:nvSpPr>
        <xdr:cNvPr id="371" name="テキスト ボックス 370"/>
        <xdr:cNvSpPr txBox="1"/>
      </xdr:nvSpPr>
      <xdr:spPr>
        <a:xfrm>
          <a:off x="9404427" y="98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148984</xdr:rowOff>
    </xdr:from>
    <xdr:to>
      <xdr:col>12</xdr:col>
      <xdr:colOff>561975</xdr:colOff>
      <xdr:row>58</xdr:row>
      <xdr:rowOff>79134</xdr:rowOff>
    </xdr:to>
    <xdr:sp macro="" textlink="">
      <xdr:nvSpPr>
        <xdr:cNvPr id="372" name="円/楕円 371"/>
        <xdr:cNvSpPr/>
      </xdr:nvSpPr>
      <xdr:spPr>
        <a:xfrm>
          <a:off x="8699500" y="9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70261</xdr:rowOff>
    </xdr:from>
    <xdr:ext cx="469744" cy="259045"/>
    <xdr:sp macro="" textlink="">
      <xdr:nvSpPr>
        <xdr:cNvPr id="373" name="テキスト ボックス 372"/>
        <xdr:cNvSpPr txBox="1"/>
      </xdr:nvSpPr>
      <xdr:spPr>
        <a:xfrm>
          <a:off x="8515427" y="100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109398</xdr:rowOff>
    </xdr:from>
    <xdr:to>
      <xdr:col>11</xdr:col>
      <xdr:colOff>358775</xdr:colOff>
      <xdr:row>58</xdr:row>
      <xdr:rowOff>39548</xdr:rowOff>
    </xdr:to>
    <xdr:sp macro="" textlink="">
      <xdr:nvSpPr>
        <xdr:cNvPr id="374" name="円/楕円 373"/>
        <xdr:cNvSpPr/>
      </xdr:nvSpPr>
      <xdr:spPr>
        <a:xfrm>
          <a:off x="7810500" y="98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30675</xdr:rowOff>
    </xdr:from>
    <xdr:ext cx="469744" cy="259045"/>
    <xdr:sp macro="" textlink="">
      <xdr:nvSpPr>
        <xdr:cNvPr id="375" name="テキスト ボックス 374"/>
        <xdr:cNvSpPr txBox="1"/>
      </xdr:nvSpPr>
      <xdr:spPr>
        <a:xfrm>
          <a:off x="7626427" y="997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133134</xdr:rowOff>
    </xdr:from>
    <xdr:to>
      <xdr:col>10</xdr:col>
      <xdr:colOff>155575</xdr:colOff>
      <xdr:row>58</xdr:row>
      <xdr:rowOff>63284</xdr:rowOff>
    </xdr:to>
    <xdr:sp macro="" textlink="">
      <xdr:nvSpPr>
        <xdr:cNvPr id="376" name="円/楕円 375"/>
        <xdr:cNvSpPr/>
      </xdr:nvSpPr>
      <xdr:spPr>
        <a:xfrm>
          <a:off x="6921500" y="99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54411</xdr:rowOff>
    </xdr:from>
    <xdr:ext cx="469744" cy="259045"/>
    <xdr:sp macro="" textlink="">
      <xdr:nvSpPr>
        <xdr:cNvPr id="377" name="テキスト ボックス 376"/>
        <xdr:cNvSpPr txBox="1"/>
      </xdr:nvSpPr>
      <xdr:spPr>
        <a:xfrm>
          <a:off x="6737427" y="999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27251</xdr:rowOff>
    </xdr:from>
    <xdr:to>
      <xdr:col>15</xdr:col>
      <xdr:colOff>180975</xdr:colOff>
      <xdr:row>78</xdr:row>
      <xdr:rowOff>29308</xdr:rowOff>
    </xdr:to>
    <xdr:cxnSp macro="">
      <xdr:nvCxnSpPr>
        <xdr:cNvPr id="404" name="直線コネクタ 403"/>
        <xdr:cNvCxnSpPr/>
      </xdr:nvCxnSpPr>
      <xdr:spPr>
        <a:xfrm flipV="1">
          <a:off x="9639300" y="13400351"/>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29308</xdr:rowOff>
    </xdr:from>
    <xdr:to>
      <xdr:col>14</xdr:col>
      <xdr:colOff>28575</xdr:colOff>
      <xdr:row>78</xdr:row>
      <xdr:rowOff>35869</xdr:rowOff>
    </xdr:to>
    <xdr:cxnSp macro="">
      <xdr:nvCxnSpPr>
        <xdr:cNvPr id="407" name="直線コネクタ 406"/>
        <xdr:cNvCxnSpPr/>
      </xdr:nvCxnSpPr>
      <xdr:spPr>
        <a:xfrm flipV="1">
          <a:off x="8750300" y="13402408"/>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28555</xdr:rowOff>
    </xdr:from>
    <xdr:to>
      <xdr:col>12</xdr:col>
      <xdr:colOff>511175</xdr:colOff>
      <xdr:row>78</xdr:row>
      <xdr:rowOff>35869</xdr:rowOff>
    </xdr:to>
    <xdr:cxnSp macro="">
      <xdr:nvCxnSpPr>
        <xdr:cNvPr id="410" name="直線コネクタ 409"/>
        <xdr:cNvCxnSpPr/>
      </xdr:nvCxnSpPr>
      <xdr:spPr>
        <a:xfrm>
          <a:off x="7861300" y="1340165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9032</xdr:rowOff>
    </xdr:from>
    <xdr:to>
      <xdr:col>11</xdr:col>
      <xdr:colOff>307975</xdr:colOff>
      <xdr:row>78</xdr:row>
      <xdr:rowOff>28555</xdr:rowOff>
    </xdr:to>
    <xdr:cxnSp macro="">
      <xdr:nvCxnSpPr>
        <xdr:cNvPr id="413" name="直線コネクタ 412"/>
        <xdr:cNvCxnSpPr/>
      </xdr:nvCxnSpPr>
      <xdr:spPr>
        <a:xfrm>
          <a:off x="6972300" y="13382132"/>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147901</xdr:rowOff>
    </xdr:from>
    <xdr:to>
      <xdr:col>15</xdr:col>
      <xdr:colOff>231775</xdr:colOff>
      <xdr:row>78</xdr:row>
      <xdr:rowOff>78051</xdr:rowOff>
    </xdr:to>
    <xdr:sp macro="" textlink="">
      <xdr:nvSpPr>
        <xdr:cNvPr id="423" name="円/楕円 422"/>
        <xdr:cNvSpPr/>
      </xdr:nvSpPr>
      <xdr:spPr>
        <a:xfrm>
          <a:off x="10426700" y="13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62828</xdr:rowOff>
    </xdr:from>
    <xdr:ext cx="469744" cy="259045"/>
    <xdr:sp macro="" textlink="">
      <xdr:nvSpPr>
        <xdr:cNvPr id="424" name="商工費該当値テキスト"/>
        <xdr:cNvSpPr txBox="1"/>
      </xdr:nvSpPr>
      <xdr:spPr>
        <a:xfrm>
          <a:off x="10528300" y="1326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149958</xdr:rowOff>
    </xdr:from>
    <xdr:to>
      <xdr:col>14</xdr:col>
      <xdr:colOff>79375</xdr:colOff>
      <xdr:row>78</xdr:row>
      <xdr:rowOff>80108</xdr:rowOff>
    </xdr:to>
    <xdr:sp macro="" textlink="">
      <xdr:nvSpPr>
        <xdr:cNvPr id="425" name="円/楕円 424"/>
        <xdr:cNvSpPr/>
      </xdr:nvSpPr>
      <xdr:spPr>
        <a:xfrm>
          <a:off x="9588500" y="133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71235</xdr:rowOff>
    </xdr:from>
    <xdr:ext cx="469744" cy="259045"/>
    <xdr:sp macro="" textlink="">
      <xdr:nvSpPr>
        <xdr:cNvPr id="426" name="テキスト ボックス 425"/>
        <xdr:cNvSpPr txBox="1"/>
      </xdr:nvSpPr>
      <xdr:spPr>
        <a:xfrm>
          <a:off x="9404427" y="1344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156519</xdr:rowOff>
    </xdr:from>
    <xdr:to>
      <xdr:col>12</xdr:col>
      <xdr:colOff>561975</xdr:colOff>
      <xdr:row>78</xdr:row>
      <xdr:rowOff>86669</xdr:rowOff>
    </xdr:to>
    <xdr:sp macro="" textlink="">
      <xdr:nvSpPr>
        <xdr:cNvPr id="427" name="円/楕円 426"/>
        <xdr:cNvSpPr/>
      </xdr:nvSpPr>
      <xdr:spPr>
        <a:xfrm>
          <a:off x="86995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77796</xdr:rowOff>
    </xdr:from>
    <xdr:ext cx="469744" cy="259045"/>
    <xdr:sp macro="" textlink="">
      <xdr:nvSpPr>
        <xdr:cNvPr id="428" name="テキスト ボックス 427"/>
        <xdr:cNvSpPr txBox="1"/>
      </xdr:nvSpPr>
      <xdr:spPr>
        <a:xfrm>
          <a:off x="8515427"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149205</xdr:rowOff>
    </xdr:from>
    <xdr:to>
      <xdr:col>11</xdr:col>
      <xdr:colOff>358775</xdr:colOff>
      <xdr:row>78</xdr:row>
      <xdr:rowOff>79355</xdr:rowOff>
    </xdr:to>
    <xdr:sp macro="" textlink="">
      <xdr:nvSpPr>
        <xdr:cNvPr id="429" name="円/楕円 428"/>
        <xdr:cNvSpPr/>
      </xdr:nvSpPr>
      <xdr:spPr>
        <a:xfrm>
          <a:off x="7810500" y="133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70482</xdr:rowOff>
    </xdr:from>
    <xdr:ext cx="469744" cy="259045"/>
    <xdr:sp macro="" textlink="">
      <xdr:nvSpPr>
        <xdr:cNvPr id="430" name="テキスト ボックス 429"/>
        <xdr:cNvSpPr txBox="1"/>
      </xdr:nvSpPr>
      <xdr:spPr>
        <a:xfrm>
          <a:off x="7626427" y="134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129682</xdr:rowOff>
    </xdr:from>
    <xdr:to>
      <xdr:col>10</xdr:col>
      <xdr:colOff>155575</xdr:colOff>
      <xdr:row>78</xdr:row>
      <xdr:rowOff>59832</xdr:rowOff>
    </xdr:to>
    <xdr:sp macro="" textlink="">
      <xdr:nvSpPr>
        <xdr:cNvPr id="431" name="円/楕円 430"/>
        <xdr:cNvSpPr/>
      </xdr:nvSpPr>
      <xdr:spPr>
        <a:xfrm>
          <a:off x="6921500" y="133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50959</xdr:rowOff>
    </xdr:from>
    <xdr:ext cx="469744" cy="259045"/>
    <xdr:sp macro="" textlink="">
      <xdr:nvSpPr>
        <xdr:cNvPr id="432" name="テキスト ボックス 431"/>
        <xdr:cNvSpPr txBox="1"/>
      </xdr:nvSpPr>
      <xdr:spPr>
        <a:xfrm>
          <a:off x="6737427" y="134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140157</xdr:rowOff>
    </xdr:from>
    <xdr:to>
      <xdr:col>15</xdr:col>
      <xdr:colOff>180975</xdr:colOff>
      <xdr:row>99</xdr:row>
      <xdr:rowOff>21856</xdr:rowOff>
    </xdr:to>
    <xdr:cxnSp macro="">
      <xdr:nvCxnSpPr>
        <xdr:cNvPr id="462" name="直線コネクタ 461"/>
        <xdr:cNvCxnSpPr/>
      </xdr:nvCxnSpPr>
      <xdr:spPr>
        <a:xfrm>
          <a:off x="9639300" y="16942257"/>
          <a:ext cx="8382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95695</xdr:rowOff>
    </xdr:from>
    <xdr:to>
      <xdr:col>14</xdr:col>
      <xdr:colOff>28575</xdr:colOff>
      <xdr:row>98</xdr:row>
      <xdr:rowOff>140157</xdr:rowOff>
    </xdr:to>
    <xdr:cxnSp macro="">
      <xdr:nvCxnSpPr>
        <xdr:cNvPr id="465" name="直線コネクタ 464"/>
        <xdr:cNvCxnSpPr/>
      </xdr:nvCxnSpPr>
      <xdr:spPr>
        <a:xfrm>
          <a:off x="8750300" y="16897795"/>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95695</xdr:rowOff>
    </xdr:from>
    <xdr:to>
      <xdr:col>12</xdr:col>
      <xdr:colOff>511175</xdr:colOff>
      <xdr:row>98</xdr:row>
      <xdr:rowOff>111506</xdr:rowOff>
    </xdr:to>
    <xdr:cxnSp macro="">
      <xdr:nvCxnSpPr>
        <xdr:cNvPr id="468" name="直線コネクタ 467"/>
        <xdr:cNvCxnSpPr/>
      </xdr:nvCxnSpPr>
      <xdr:spPr>
        <a:xfrm flipV="1">
          <a:off x="7861300" y="16897795"/>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135567</xdr:rowOff>
    </xdr:from>
    <xdr:to>
      <xdr:col>11</xdr:col>
      <xdr:colOff>307975</xdr:colOff>
      <xdr:row>98</xdr:row>
      <xdr:rowOff>111506</xdr:rowOff>
    </xdr:to>
    <xdr:cxnSp macro="">
      <xdr:nvCxnSpPr>
        <xdr:cNvPr id="471" name="直線コネクタ 470"/>
        <xdr:cNvCxnSpPr/>
      </xdr:nvCxnSpPr>
      <xdr:spPr>
        <a:xfrm>
          <a:off x="6972300" y="16766217"/>
          <a:ext cx="889000" cy="1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142506</xdr:rowOff>
    </xdr:from>
    <xdr:to>
      <xdr:col>15</xdr:col>
      <xdr:colOff>231775</xdr:colOff>
      <xdr:row>99</xdr:row>
      <xdr:rowOff>72656</xdr:rowOff>
    </xdr:to>
    <xdr:sp macro="" textlink="">
      <xdr:nvSpPr>
        <xdr:cNvPr id="481" name="円/楕円 480"/>
        <xdr:cNvSpPr/>
      </xdr:nvSpPr>
      <xdr:spPr>
        <a:xfrm>
          <a:off x="10426700" y="169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57433</xdr:rowOff>
    </xdr:from>
    <xdr:ext cx="534377" cy="259045"/>
    <xdr:sp macro="" textlink="">
      <xdr:nvSpPr>
        <xdr:cNvPr id="482" name="土木費該当値テキスト"/>
        <xdr:cNvSpPr txBox="1"/>
      </xdr:nvSpPr>
      <xdr:spPr>
        <a:xfrm>
          <a:off x="10528300" y="168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89357</xdr:rowOff>
    </xdr:from>
    <xdr:to>
      <xdr:col>14</xdr:col>
      <xdr:colOff>79375</xdr:colOff>
      <xdr:row>99</xdr:row>
      <xdr:rowOff>19507</xdr:rowOff>
    </xdr:to>
    <xdr:sp macro="" textlink="">
      <xdr:nvSpPr>
        <xdr:cNvPr id="483" name="円/楕円 482"/>
        <xdr:cNvSpPr/>
      </xdr:nvSpPr>
      <xdr:spPr>
        <a:xfrm>
          <a:off x="9588500" y="16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10634</xdr:rowOff>
    </xdr:from>
    <xdr:ext cx="534377" cy="259045"/>
    <xdr:sp macro="" textlink="">
      <xdr:nvSpPr>
        <xdr:cNvPr id="484" name="テキスト ボックス 483"/>
        <xdr:cNvSpPr txBox="1"/>
      </xdr:nvSpPr>
      <xdr:spPr>
        <a:xfrm>
          <a:off x="9372111" y="169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44895</xdr:rowOff>
    </xdr:from>
    <xdr:to>
      <xdr:col>12</xdr:col>
      <xdr:colOff>561975</xdr:colOff>
      <xdr:row>98</xdr:row>
      <xdr:rowOff>146495</xdr:rowOff>
    </xdr:to>
    <xdr:sp macro="" textlink="">
      <xdr:nvSpPr>
        <xdr:cNvPr id="485" name="円/楕円 484"/>
        <xdr:cNvSpPr/>
      </xdr:nvSpPr>
      <xdr:spPr>
        <a:xfrm>
          <a:off x="8699500" y="168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137622</xdr:rowOff>
    </xdr:from>
    <xdr:ext cx="534377" cy="259045"/>
    <xdr:sp macro="" textlink="">
      <xdr:nvSpPr>
        <xdr:cNvPr id="486" name="テキスト ボックス 485"/>
        <xdr:cNvSpPr txBox="1"/>
      </xdr:nvSpPr>
      <xdr:spPr>
        <a:xfrm>
          <a:off x="8483111" y="169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60706</xdr:rowOff>
    </xdr:from>
    <xdr:to>
      <xdr:col>11</xdr:col>
      <xdr:colOff>358775</xdr:colOff>
      <xdr:row>98</xdr:row>
      <xdr:rowOff>162306</xdr:rowOff>
    </xdr:to>
    <xdr:sp macro="" textlink="">
      <xdr:nvSpPr>
        <xdr:cNvPr id="487" name="円/楕円 486"/>
        <xdr:cNvSpPr/>
      </xdr:nvSpPr>
      <xdr:spPr>
        <a:xfrm>
          <a:off x="7810500" y="168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153433</xdr:rowOff>
    </xdr:from>
    <xdr:ext cx="534377" cy="259045"/>
    <xdr:sp macro="" textlink="">
      <xdr:nvSpPr>
        <xdr:cNvPr id="488" name="テキスト ボックス 487"/>
        <xdr:cNvSpPr txBox="1"/>
      </xdr:nvSpPr>
      <xdr:spPr>
        <a:xfrm>
          <a:off x="7594111" y="169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84767</xdr:rowOff>
    </xdr:from>
    <xdr:to>
      <xdr:col>10</xdr:col>
      <xdr:colOff>155575</xdr:colOff>
      <xdr:row>98</xdr:row>
      <xdr:rowOff>14917</xdr:rowOff>
    </xdr:to>
    <xdr:sp macro="" textlink="">
      <xdr:nvSpPr>
        <xdr:cNvPr id="489" name="円/楕円 488"/>
        <xdr:cNvSpPr/>
      </xdr:nvSpPr>
      <xdr:spPr>
        <a:xfrm>
          <a:off x="6921500" y="167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6044</xdr:rowOff>
    </xdr:from>
    <xdr:ext cx="534377" cy="259045"/>
    <xdr:sp macro="" textlink="">
      <xdr:nvSpPr>
        <xdr:cNvPr id="490" name="テキスト ボックス 489"/>
        <xdr:cNvSpPr txBox="1"/>
      </xdr:nvSpPr>
      <xdr:spPr>
        <a:xfrm>
          <a:off x="6705111" y="168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121869</xdr:rowOff>
    </xdr:from>
    <xdr:to>
      <xdr:col>23</xdr:col>
      <xdr:colOff>517525</xdr:colOff>
      <xdr:row>38</xdr:row>
      <xdr:rowOff>51003</xdr:rowOff>
    </xdr:to>
    <xdr:cxnSp macro="">
      <xdr:nvCxnSpPr>
        <xdr:cNvPr id="520" name="直線コネクタ 519"/>
        <xdr:cNvCxnSpPr/>
      </xdr:nvCxnSpPr>
      <xdr:spPr>
        <a:xfrm>
          <a:off x="15481300" y="6465519"/>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121869</xdr:rowOff>
    </xdr:from>
    <xdr:to>
      <xdr:col>22</xdr:col>
      <xdr:colOff>365125</xdr:colOff>
      <xdr:row>38</xdr:row>
      <xdr:rowOff>23723</xdr:rowOff>
    </xdr:to>
    <xdr:cxnSp macro="">
      <xdr:nvCxnSpPr>
        <xdr:cNvPr id="523" name="直線コネクタ 522"/>
        <xdr:cNvCxnSpPr/>
      </xdr:nvCxnSpPr>
      <xdr:spPr>
        <a:xfrm flipV="1">
          <a:off x="14592300" y="6465519"/>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168199</xdr:rowOff>
    </xdr:from>
    <xdr:to>
      <xdr:col>21</xdr:col>
      <xdr:colOff>161925</xdr:colOff>
      <xdr:row>38</xdr:row>
      <xdr:rowOff>23723</xdr:rowOff>
    </xdr:to>
    <xdr:cxnSp macro="">
      <xdr:nvCxnSpPr>
        <xdr:cNvPr id="526" name="直線コネクタ 525"/>
        <xdr:cNvCxnSpPr/>
      </xdr:nvCxnSpPr>
      <xdr:spPr>
        <a:xfrm>
          <a:off x="13703300" y="6340399"/>
          <a:ext cx="889000" cy="1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168199</xdr:rowOff>
    </xdr:from>
    <xdr:to>
      <xdr:col>19</xdr:col>
      <xdr:colOff>644525</xdr:colOff>
      <xdr:row>37</xdr:row>
      <xdr:rowOff>98742</xdr:rowOff>
    </xdr:to>
    <xdr:cxnSp macro="">
      <xdr:nvCxnSpPr>
        <xdr:cNvPr id="529" name="直線コネクタ 528"/>
        <xdr:cNvCxnSpPr/>
      </xdr:nvCxnSpPr>
      <xdr:spPr>
        <a:xfrm flipV="1">
          <a:off x="12814300" y="6340399"/>
          <a:ext cx="889000" cy="10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31" name="テキスト ボックス 530"/>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3" name="テキスト ボックス 532"/>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203</xdr:rowOff>
    </xdr:from>
    <xdr:to>
      <xdr:col>23</xdr:col>
      <xdr:colOff>568325</xdr:colOff>
      <xdr:row>38</xdr:row>
      <xdr:rowOff>101803</xdr:rowOff>
    </xdr:to>
    <xdr:sp macro="" textlink="">
      <xdr:nvSpPr>
        <xdr:cNvPr id="539" name="円/楕円 538"/>
        <xdr:cNvSpPr/>
      </xdr:nvSpPr>
      <xdr:spPr>
        <a:xfrm>
          <a:off x="162687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150080</xdr:rowOff>
    </xdr:from>
    <xdr:ext cx="534377" cy="259045"/>
    <xdr:sp macro="" textlink="">
      <xdr:nvSpPr>
        <xdr:cNvPr id="540" name="消防費該当値テキスト"/>
        <xdr:cNvSpPr txBox="1"/>
      </xdr:nvSpPr>
      <xdr:spPr>
        <a:xfrm>
          <a:off x="16370300"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71069</xdr:rowOff>
    </xdr:from>
    <xdr:to>
      <xdr:col>22</xdr:col>
      <xdr:colOff>415925</xdr:colOff>
      <xdr:row>38</xdr:row>
      <xdr:rowOff>1219</xdr:rowOff>
    </xdr:to>
    <xdr:sp macro="" textlink="">
      <xdr:nvSpPr>
        <xdr:cNvPr id="541" name="円/楕円 540"/>
        <xdr:cNvSpPr/>
      </xdr:nvSpPr>
      <xdr:spPr>
        <a:xfrm>
          <a:off x="15430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163796</xdr:rowOff>
    </xdr:from>
    <xdr:ext cx="534377" cy="259045"/>
    <xdr:sp macro="" textlink="">
      <xdr:nvSpPr>
        <xdr:cNvPr id="542" name="テキスト ボックス 541"/>
        <xdr:cNvSpPr txBox="1"/>
      </xdr:nvSpPr>
      <xdr:spPr>
        <a:xfrm>
          <a:off x="15214111" y="65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144374</xdr:rowOff>
    </xdr:from>
    <xdr:to>
      <xdr:col>21</xdr:col>
      <xdr:colOff>212725</xdr:colOff>
      <xdr:row>38</xdr:row>
      <xdr:rowOff>74524</xdr:rowOff>
    </xdr:to>
    <xdr:sp macro="" textlink="">
      <xdr:nvSpPr>
        <xdr:cNvPr id="543" name="円/楕円 542"/>
        <xdr:cNvSpPr/>
      </xdr:nvSpPr>
      <xdr:spPr>
        <a:xfrm>
          <a:off x="14541500" y="64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65650</xdr:rowOff>
    </xdr:from>
    <xdr:ext cx="534377" cy="259045"/>
    <xdr:sp macro="" textlink="">
      <xdr:nvSpPr>
        <xdr:cNvPr id="544" name="テキスト ボックス 543"/>
        <xdr:cNvSpPr txBox="1"/>
      </xdr:nvSpPr>
      <xdr:spPr>
        <a:xfrm>
          <a:off x="14325111" y="65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117399</xdr:rowOff>
    </xdr:from>
    <xdr:to>
      <xdr:col>20</xdr:col>
      <xdr:colOff>9525</xdr:colOff>
      <xdr:row>37</xdr:row>
      <xdr:rowOff>47549</xdr:rowOff>
    </xdr:to>
    <xdr:sp macro="" textlink="">
      <xdr:nvSpPr>
        <xdr:cNvPr id="545" name="円/楕円 544"/>
        <xdr:cNvSpPr/>
      </xdr:nvSpPr>
      <xdr:spPr>
        <a:xfrm>
          <a:off x="13652500" y="6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64076</xdr:rowOff>
    </xdr:from>
    <xdr:ext cx="534377" cy="259045"/>
    <xdr:sp macro="" textlink="">
      <xdr:nvSpPr>
        <xdr:cNvPr id="546" name="テキスト ボックス 545"/>
        <xdr:cNvSpPr txBox="1"/>
      </xdr:nvSpPr>
      <xdr:spPr>
        <a:xfrm>
          <a:off x="13436111" y="60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47942</xdr:rowOff>
    </xdr:from>
    <xdr:to>
      <xdr:col>18</xdr:col>
      <xdr:colOff>492125</xdr:colOff>
      <xdr:row>37</xdr:row>
      <xdr:rowOff>149542</xdr:rowOff>
    </xdr:to>
    <xdr:sp macro="" textlink="">
      <xdr:nvSpPr>
        <xdr:cNvPr id="547" name="円/楕円 546"/>
        <xdr:cNvSpPr/>
      </xdr:nvSpPr>
      <xdr:spPr>
        <a:xfrm>
          <a:off x="12763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166069</xdr:rowOff>
    </xdr:from>
    <xdr:ext cx="534377" cy="259045"/>
    <xdr:sp macro="" textlink="">
      <xdr:nvSpPr>
        <xdr:cNvPr id="548" name="テキスト ボックス 547"/>
        <xdr:cNvSpPr txBox="1"/>
      </xdr:nvSpPr>
      <xdr:spPr>
        <a:xfrm>
          <a:off x="12547111" y="61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67272</xdr:rowOff>
    </xdr:from>
    <xdr:to>
      <xdr:col>23</xdr:col>
      <xdr:colOff>517525</xdr:colOff>
      <xdr:row>56</xdr:row>
      <xdr:rowOff>170275</xdr:rowOff>
    </xdr:to>
    <xdr:cxnSp macro="">
      <xdr:nvCxnSpPr>
        <xdr:cNvPr id="578" name="直線コネクタ 577"/>
        <xdr:cNvCxnSpPr/>
      </xdr:nvCxnSpPr>
      <xdr:spPr>
        <a:xfrm flipV="1">
          <a:off x="15481300" y="9668472"/>
          <a:ext cx="838200" cy="10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170275</xdr:rowOff>
    </xdr:from>
    <xdr:to>
      <xdr:col>22</xdr:col>
      <xdr:colOff>365125</xdr:colOff>
      <xdr:row>57</xdr:row>
      <xdr:rowOff>80797</xdr:rowOff>
    </xdr:to>
    <xdr:cxnSp macro="">
      <xdr:nvCxnSpPr>
        <xdr:cNvPr id="581" name="直線コネクタ 580"/>
        <xdr:cNvCxnSpPr/>
      </xdr:nvCxnSpPr>
      <xdr:spPr>
        <a:xfrm flipV="1">
          <a:off x="14592300" y="9771475"/>
          <a:ext cx="889000" cy="8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72320</xdr:rowOff>
    </xdr:from>
    <xdr:to>
      <xdr:col>21</xdr:col>
      <xdr:colOff>161925</xdr:colOff>
      <xdr:row>57</xdr:row>
      <xdr:rowOff>80797</xdr:rowOff>
    </xdr:to>
    <xdr:cxnSp macro="">
      <xdr:nvCxnSpPr>
        <xdr:cNvPr id="584" name="直線コネクタ 583"/>
        <xdr:cNvCxnSpPr/>
      </xdr:nvCxnSpPr>
      <xdr:spPr>
        <a:xfrm>
          <a:off x="13703300" y="9844970"/>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155569</xdr:rowOff>
    </xdr:from>
    <xdr:to>
      <xdr:col>19</xdr:col>
      <xdr:colOff>644525</xdr:colOff>
      <xdr:row>57</xdr:row>
      <xdr:rowOff>72320</xdr:rowOff>
    </xdr:to>
    <xdr:cxnSp macro="">
      <xdr:nvCxnSpPr>
        <xdr:cNvPr id="587" name="直線コネクタ 586"/>
        <xdr:cNvCxnSpPr/>
      </xdr:nvCxnSpPr>
      <xdr:spPr>
        <a:xfrm>
          <a:off x="12814300" y="9756769"/>
          <a:ext cx="889000" cy="8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16472</xdr:rowOff>
    </xdr:from>
    <xdr:to>
      <xdr:col>23</xdr:col>
      <xdr:colOff>568325</xdr:colOff>
      <xdr:row>56</xdr:row>
      <xdr:rowOff>118072</xdr:rowOff>
    </xdr:to>
    <xdr:sp macro="" textlink="">
      <xdr:nvSpPr>
        <xdr:cNvPr id="597" name="円/楕円 596"/>
        <xdr:cNvSpPr/>
      </xdr:nvSpPr>
      <xdr:spPr>
        <a:xfrm>
          <a:off x="16268700" y="96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166349</xdr:rowOff>
    </xdr:from>
    <xdr:ext cx="534377" cy="259045"/>
    <xdr:sp macro="" textlink="">
      <xdr:nvSpPr>
        <xdr:cNvPr id="598" name="教育費該当値テキスト"/>
        <xdr:cNvSpPr txBox="1"/>
      </xdr:nvSpPr>
      <xdr:spPr>
        <a:xfrm>
          <a:off x="16370300" y="95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45,802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119475</xdr:rowOff>
    </xdr:from>
    <xdr:to>
      <xdr:col>22</xdr:col>
      <xdr:colOff>415925</xdr:colOff>
      <xdr:row>57</xdr:row>
      <xdr:rowOff>49625</xdr:rowOff>
    </xdr:to>
    <xdr:sp macro="" textlink="">
      <xdr:nvSpPr>
        <xdr:cNvPr id="599" name="円/楕円 598"/>
        <xdr:cNvSpPr/>
      </xdr:nvSpPr>
      <xdr:spPr>
        <a:xfrm>
          <a:off x="15430500" y="97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40752</xdr:rowOff>
    </xdr:from>
    <xdr:ext cx="534377" cy="259045"/>
    <xdr:sp macro="" textlink="">
      <xdr:nvSpPr>
        <xdr:cNvPr id="600" name="テキスト ボックス 599"/>
        <xdr:cNvSpPr txBox="1"/>
      </xdr:nvSpPr>
      <xdr:spPr>
        <a:xfrm>
          <a:off x="15214111" y="98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29997</xdr:rowOff>
    </xdr:from>
    <xdr:to>
      <xdr:col>21</xdr:col>
      <xdr:colOff>212725</xdr:colOff>
      <xdr:row>57</xdr:row>
      <xdr:rowOff>131597</xdr:rowOff>
    </xdr:to>
    <xdr:sp macro="" textlink="">
      <xdr:nvSpPr>
        <xdr:cNvPr id="601" name="円/楕円 600"/>
        <xdr:cNvSpPr/>
      </xdr:nvSpPr>
      <xdr:spPr>
        <a:xfrm>
          <a:off x="14541500" y="98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122724</xdr:rowOff>
    </xdr:from>
    <xdr:ext cx="534377" cy="259045"/>
    <xdr:sp macro="" textlink="">
      <xdr:nvSpPr>
        <xdr:cNvPr id="602" name="テキスト ボックス 601"/>
        <xdr:cNvSpPr txBox="1"/>
      </xdr:nvSpPr>
      <xdr:spPr>
        <a:xfrm>
          <a:off x="14325111" y="98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21520</xdr:rowOff>
    </xdr:from>
    <xdr:to>
      <xdr:col>20</xdr:col>
      <xdr:colOff>9525</xdr:colOff>
      <xdr:row>57</xdr:row>
      <xdr:rowOff>123120</xdr:rowOff>
    </xdr:to>
    <xdr:sp macro="" textlink="">
      <xdr:nvSpPr>
        <xdr:cNvPr id="603" name="円/楕円 602"/>
        <xdr:cNvSpPr/>
      </xdr:nvSpPr>
      <xdr:spPr>
        <a:xfrm>
          <a:off x="13652500" y="97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114247</xdr:rowOff>
    </xdr:from>
    <xdr:ext cx="534377" cy="259045"/>
    <xdr:sp macro="" textlink="">
      <xdr:nvSpPr>
        <xdr:cNvPr id="604" name="テキスト ボックス 603"/>
        <xdr:cNvSpPr txBox="1"/>
      </xdr:nvSpPr>
      <xdr:spPr>
        <a:xfrm>
          <a:off x="13436111" y="98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104769</xdr:rowOff>
    </xdr:from>
    <xdr:to>
      <xdr:col>18</xdr:col>
      <xdr:colOff>492125</xdr:colOff>
      <xdr:row>57</xdr:row>
      <xdr:rowOff>34919</xdr:rowOff>
    </xdr:to>
    <xdr:sp macro="" textlink="">
      <xdr:nvSpPr>
        <xdr:cNvPr id="605" name="円/楕円 604"/>
        <xdr:cNvSpPr/>
      </xdr:nvSpPr>
      <xdr:spPr>
        <a:xfrm>
          <a:off x="12763500" y="97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26046</xdr:rowOff>
    </xdr:from>
    <xdr:ext cx="534377" cy="259045"/>
    <xdr:sp macro="" textlink="">
      <xdr:nvSpPr>
        <xdr:cNvPr id="606" name="テキスト ボックス 605"/>
        <xdr:cNvSpPr txBox="1"/>
      </xdr:nvSpPr>
      <xdr:spPr>
        <a:xfrm>
          <a:off x="12547111" y="97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92342</xdr:rowOff>
    </xdr:from>
    <xdr:to>
      <xdr:col>23</xdr:col>
      <xdr:colOff>517525</xdr:colOff>
      <xdr:row>79</xdr:row>
      <xdr:rowOff>31305</xdr:rowOff>
    </xdr:to>
    <xdr:cxnSp macro="">
      <xdr:nvCxnSpPr>
        <xdr:cNvPr id="635" name="直線コネクタ 634"/>
        <xdr:cNvCxnSpPr/>
      </xdr:nvCxnSpPr>
      <xdr:spPr>
        <a:xfrm>
          <a:off x="15481300" y="13465442"/>
          <a:ext cx="8382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92342</xdr:rowOff>
    </xdr:from>
    <xdr:to>
      <xdr:col>22</xdr:col>
      <xdr:colOff>365125</xdr:colOff>
      <xdr:row>78</xdr:row>
      <xdr:rowOff>144577</xdr:rowOff>
    </xdr:to>
    <xdr:cxnSp macro="">
      <xdr:nvCxnSpPr>
        <xdr:cNvPr id="638" name="直線コネクタ 637"/>
        <xdr:cNvCxnSpPr/>
      </xdr:nvCxnSpPr>
      <xdr:spPr>
        <a:xfrm flipV="1">
          <a:off x="14592300" y="13465442"/>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144577</xdr:rowOff>
    </xdr:from>
    <xdr:to>
      <xdr:col>21</xdr:col>
      <xdr:colOff>161925</xdr:colOff>
      <xdr:row>79</xdr:row>
      <xdr:rowOff>34964</xdr:rowOff>
    </xdr:to>
    <xdr:cxnSp macro="">
      <xdr:nvCxnSpPr>
        <xdr:cNvPr id="641" name="直線コネクタ 640"/>
        <xdr:cNvCxnSpPr/>
      </xdr:nvCxnSpPr>
      <xdr:spPr>
        <a:xfrm flipV="1">
          <a:off x="13703300" y="13517677"/>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12294</xdr:rowOff>
    </xdr:from>
    <xdr:to>
      <xdr:col>19</xdr:col>
      <xdr:colOff>644525</xdr:colOff>
      <xdr:row>79</xdr:row>
      <xdr:rowOff>34964</xdr:rowOff>
    </xdr:to>
    <xdr:cxnSp macro="">
      <xdr:nvCxnSpPr>
        <xdr:cNvPr id="644" name="直線コネクタ 643"/>
        <xdr:cNvCxnSpPr/>
      </xdr:nvCxnSpPr>
      <xdr:spPr>
        <a:xfrm>
          <a:off x="12814300" y="13556844"/>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151955</xdr:rowOff>
    </xdr:from>
    <xdr:to>
      <xdr:col>23</xdr:col>
      <xdr:colOff>568325</xdr:colOff>
      <xdr:row>79</xdr:row>
      <xdr:rowOff>82105</xdr:rowOff>
    </xdr:to>
    <xdr:sp macro="" textlink="">
      <xdr:nvSpPr>
        <xdr:cNvPr id="654" name="円/楕円 653"/>
        <xdr:cNvSpPr/>
      </xdr:nvSpPr>
      <xdr:spPr>
        <a:xfrm>
          <a:off x="162687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5"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41542</xdr:rowOff>
    </xdr:from>
    <xdr:to>
      <xdr:col>22</xdr:col>
      <xdr:colOff>415925</xdr:colOff>
      <xdr:row>78</xdr:row>
      <xdr:rowOff>143142</xdr:rowOff>
    </xdr:to>
    <xdr:sp macro="" textlink="">
      <xdr:nvSpPr>
        <xdr:cNvPr id="656" name="円/楕円 655"/>
        <xdr:cNvSpPr/>
      </xdr:nvSpPr>
      <xdr:spPr>
        <a:xfrm>
          <a:off x="15430500" y="134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134269</xdr:rowOff>
    </xdr:from>
    <xdr:ext cx="469744" cy="259045"/>
    <xdr:sp macro="" textlink="">
      <xdr:nvSpPr>
        <xdr:cNvPr id="657" name="テキスト ボックス 656"/>
        <xdr:cNvSpPr txBox="1"/>
      </xdr:nvSpPr>
      <xdr:spPr>
        <a:xfrm>
          <a:off x="15246427" y="135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93777</xdr:rowOff>
    </xdr:from>
    <xdr:to>
      <xdr:col>21</xdr:col>
      <xdr:colOff>212725</xdr:colOff>
      <xdr:row>79</xdr:row>
      <xdr:rowOff>23927</xdr:rowOff>
    </xdr:to>
    <xdr:sp macro="" textlink="">
      <xdr:nvSpPr>
        <xdr:cNvPr id="658" name="円/楕円 657"/>
        <xdr:cNvSpPr/>
      </xdr:nvSpPr>
      <xdr:spPr>
        <a:xfrm>
          <a:off x="14541500" y="13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15054</xdr:rowOff>
    </xdr:from>
    <xdr:ext cx="469744" cy="259045"/>
    <xdr:sp macro="" textlink="">
      <xdr:nvSpPr>
        <xdr:cNvPr id="659" name="テキスト ボックス 658"/>
        <xdr:cNvSpPr txBox="1"/>
      </xdr:nvSpPr>
      <xdr:spPr>
        <a:xfrm>
          <a:off x="14357427" y="1355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155614</xdr:rowOff>
    </xdr:from>
    <xdr:to>
      <xdr:col>20</xdr:col>
      <xdr:colOff>9525</xdr:colOff>
      <xdr:row>79</xdr:row>
      <xdr:rowOff>85764</xdr:rowOff>
    </xdr:to>
    <xdr:sp macro="" textlink="">
      <xdr:nvSpPr>
        <xdr:cNvPr id="660" name="円/楕円 659"/>
        <xdr:cNvSpPr/>
      </xdr:nvSpPr>
      <xdr:spPr>
        <a:xfrm>
          <a:off x="13652500" y="135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76891</xdr:rowOff>
    </xdr:from>
    <xdr:ext cx="378565" cy="259045"/>
    <xdr:sp macro="" textlink="">
      <xdr:nvSpPr>
        <xdr:cNvPr id="661" name="テキスト ボックス 660"/>
        <xdr:cNvSpPr txBox="1"/>
      </xdr:nvSpPr>
      <xdr:spPr>
        <a:xfrm>
          <a:off x="13514017" y="1362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132944</xdr:rowOff>
    </xdr:from>
    <xdr:to>
      <xdr:col>18</xdr:col>
      <xdr:colOff>492125</xdr:colOff>
      <xdr:row>79</xdr:row>
      <xdr:rowOff>63094</xdr:rowOff>
    </xdr:to>
    <xdr:sp macro="" textlink="">
      <xdr:nvSpPr>
        <xdr:cNvPr id="662" name="円/楕円 661"/>
        <xdr:cNvSpPr/>
      </xdr:nvSpPr>
      <xdr:spPr>
        <a:xfrm>
          <a:off x="12763500" y="135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54221</xdr:rowOff>
    </xdr:from>
    <xdr:ext cx="378565" cy="259045"/>
    <xdr:sp macro="" textlink="">
      <xdr:nvSpPr>
        <xdr:cNvPr id="663" name="テキスト ボックス 662"/>
        <xdr:cNvSpPr txBox="1"/>
      </xdr:nvSpPr>
      <xdr:spPr>
        <a:xfrm>
          <a:off x="12625017" y="1359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138785</xdr:rowOff>
    </xdr:from>
    <xdr:to>
      <xdr:col>23</xdr:col>
      <xdr:colOff>517525</xdr:colOff>
      <xdr:row>97</xdr:row>
      <xdr:rowOff>10623</xdr:rowOff>
    </xdr:to>
    <xdr:cxnSp macro="">
      <xdr:nvCxnSpPr>
        <xdr:cNvPr id="694" name="直線コネクタ 693"/>
        <xdr:cNvCxnSpPr/>
      </xdr:nvCxnSpPr>
      <xdr:spPr>
        <a:xfrm>
          <a:off x="15481300" y="16597985"/>
          <a:ext cx="8382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138785</xdr:rowOff>
    </xdr:from>
    <xdr:to>
      <xdr:col>22</xdr:col>
      <xdr:colOff>365125</xdr:colOff>
      <xdr:row>96</xdr:row>
      <xdr:rowOff>147831</xdr:rowOff>
    </xdr:to>
    <xdr:cxnSp macro="">
      <xdr:nvCxnSpPr>
        <xdr:cNvPr id="697" name="直線コネクタ 696"/>
        <xdr:cNvCxnSpPr/>
      </xdr:nvCxnSpPr>
      <xdr:spPr>
        <a:xfrm flipV="1">
          <a:off x="14592300" y="16597985"/>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147831</xdr:rowOff>
    </xdr:from>
    <xdr:to>
      <xdr:col>21</xdr:col>
      <xdr:colOff>161925</xdr:colOff>
      <xdr:row>97</xdr:row>
      <xdr:rowOff>22983</xdr:rowOff>
    </xdr:to>
    <xdr:cxnSp macro="">
      <xdr:nvCxnSpPr>
        <xdr:cNvPr id="700" name="直線コネクタ 699"/>
        <xdr:cNvCxnSpPr/>
      </xdr:nvCxnSpPr>
      <xdr:spPr>
        <a:xfrm flipV="1">
          <a:off x="13703300" y="16607031"/>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22983</xdr:rowOff>
    </xdr:from>
    <xdr:to>
      <xdr:col>19</xdr:col>
      <xdr:colOff>644525</xdr:colOff>
      <xdr:row>97</xdr:row>
      <xdr:rowOff>39345</xdr:rowOff>
    </xdr:to>
    <xdr:cxnSp macro="">
      <xdr:nvCxnSpPr>
        <xdr:cNvPr id="703" name="直線コネクタ 702"/>
        <xdr:cNvCxnSpPr/>
      </xdr:nvCxnSpPr>
      <xdr:spPr>
        <a:xfrm flipV="1">
          <a:off x="12814300" y="16653633"/>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131273</xdr:rowOff>
    </xdr:from>
    <xdr:to>
      <xdr:col>23</xdr:col>
      <xdr:colOff>568325</xdr:colOff>
      <xdr:row>97</xdr:row>
      <xdr:rowOff>61423</xdr:rowOff>
    </xdr:to>
    <xdr:sp macro="" textlink="">
      <xdr:nvSpPr>
        <xdr:cNvPr id="713" name="円/楕円 712"/>
        <xdr:cNvSpPr/>
      </xdr:nvSpPr>
      <xdr:spPr>
        <a:xfrm>
          <a:off x="16268700" y="16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109700</xdr:rowOff>
    </xdr:from>
    <xdr:ext cx="534377" cy="259045"/>
    <xdr:sp macro="" textlink="">
      <xdr:nvSpPr>
        <xdr:cNvPr id="714" name="公債費該当値テキスト"/>
        <xdr:cNvSpPr txBox="1"/>
      </xdr:nvSpPr>
      <xdr:spPr>
        <a:xfrm>
          <a:off x="16370300" y="1656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87985</xdr:rowOff>
    </xdr:from>
    <xdr:to>
      <xdr:col>22</xdr:col>
      <xdr:colOff>415925</xdr:colOff>
      <xdr:row>97</xdr:row>
      <xdr:rowOff>18135</xdr:rowOff>
    </xdr:to>
    <xdr:sp macro="" textlink="">
      <xdr:nvSpPr>
        <xdr:cNvPr id="715" name="円/楕円 714"/>
        <xdr:cNvSpPr/>
      </xdr:nvSpPr>
      <xdr:spPr>
        <a:xfrm>
          <a:off x="15430500" y="165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9262</xdr:rowOff>
    </xdr:from>
    <xdr:ext cx="534377" cy="259045"/>
    <xdr:sp macro="" textlink="">
      <xdr:nvSpPr>
        <xdr:cNvPr id="716" name="テキスト ボックス 715"/>
        <xdr:cNvSpPr txBox="1"/>
      </xdr:nvSpPr>
      <xdr:spPr>
        <a:xfrm>
          <a:off x="15214111" y="166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97031</xdr:rowOff>
    </xdr:from>
    <xdr:to>
      <xdr:col>21</xdr:col>
      <xdr:colOff>212725</xdr:colOff>
      <xdr:row>97</xdr:row>
      <xdr:rowOff>27181</xdr:rowOff>
    </xdr:to>
    <xdr:sp macro="" textlink="">
      <xdr:nvSpPr>
        <xdr:cNvPr id="717" name="円/楕円 716"/>
        <xdr:cNvSpPr/>
      </xdr:nvSpPr>
      <xdr:spPr>
        <a:xfrm>
          <a:off x="14541500" y="1655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18308</xdr:rowOff>
    </xdr:from>
    <xdr:ext cx="534377" cy="259045"/>
    <xdr:sp macro="" textlink="">
      <xdr:nvSpPr>
        <xdr:cNvPr id="718" name="テキスト ボックス 717"/>
        <xdr:cNvSpPr txBox="1"/>
      </xdr:nvSpPr>
      <xdr:spPr>
        <a:xfrm>
          <a:off x="14325111" y="166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143633</xdr:rowOff>
    </xdr:from>
    <xdr:to>
      <xdr:col>20</xdr:col>
      <xdr:colOff>9525</xdr:colOff>
      <xdr:row>97</xdr:row>
      <xdr:rowOff>73783</xdr:rowOff>
    </xdr:to>
    <xdr:sp macro="" textlink="">
      <xdr:nvSpPr>
        <xdr:cNvPr id="719" name="円/楕円 718"/>
        <xdr:cNvSpPr/>
      </xdr:nvSpPr>
      <xdr:spPr>
        <a:xfrm>
          <a:off x="13652500" y="166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64910</xdr:rowOff>
    </xdr:from>
    <xdr:ext cx="534377" cy="259045"/>
    <xdr:sp macro="" textlink="">
      <xdr:nvSpPr>
        <xdr:cNvPr id="720" name="テキスト ボックス 719"/>
        <xdr:cNvSpPr txBox="1"/>
      </xdr:nvSpPr>
      <xdr:spPr>
        <a:xfrm>
          <a:off x="13436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159995</xdr:rowOff>
    </xdr:from>
    <xdr:to>
      <xdr:col>18</xdr:col>
      <xdr:colOff>492125</xdr:colOff>
      <xdr:row>97</xdr:row>
      <xdr:rowOff>90145</xdr:rowOff>
    </xdr:to>
    <xdr:sp macro="" textlink="">
      <xdr:nvSpPr>
        <xdr:cNvPr id="721" name="円/楕円 720"/>
        <xdr:cNvSpPr/>
      </xdr:nvSpPr>
      <xdr:spPr>
        <a:xfrm>
          <a:off x="12763500" y="166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81272</xdr:rowOff>
    </xdr:from>
    <xdr:ext cx="534377" cy="259045"/>
    <xdr:sp macro="" textlink="">
      <xdr:nvSpPr>
        <xdr:cNvPr id="722" name="テキスト ボックス 721"/>
        <xdr:cNvSpPr txBox="1"/>
      </xdr:nvSpPr>
      <xdr:spPr>
        <a:xfrm>
          <a:off x="12547111" y="167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を通して類似団体平均を下回る費目が多い中、ここ数年上昇傾向にある費目としては、総務費、民生費、農林水産業費、教育費が挙げられる。主な要因としては、総務費においてはマイナンバー制度対応等によるシステム改修費の増、民生費においては制度拡充等による生活保護費、障害福祉費、児童福祉費の増、農林水産業費においては制度拡充や有害鳥獣被害による増、教育費においては小中学校の耐震化工事が集中的に行われ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行財政改革等による経常経費の削減や、地方消費税交付金等の歳入増により、実質単年度収支は大幅なプラスとなり、基金残高についても標準財政規模比で平成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年度に近い水準まで回復した。</a:t>
          </a:r>
        </a:p>
        <a:p>
          <a:r>
            <a:rPr kumimoji="1" lang="ja-JP" altLang="en-US" sz="1400">
              <a:latin typeface="ＭＳ ゴシック" pitchFamily="49" charset="-128"/>
              <a:ea typeface="ＭＳ ゴシック" pitchFamily="49" charset="-128"/>
            </a:rPr>
            <a:t>　しかしながら歳入の根幹を成す市税収入の抜本的回復には至っておらず、今後も低調に推移することが予想されるため、更なる歳出の抑制、見直しを行うことで、健全な財政運営に努める。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いずれの会計も赤字額はなく、健全な財政状況である。今後も引き続き健全な財政運営に努める。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減税補てん債約</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億円分の償還終了により算入公債費については減少となっている。前述の分を含めて約</a:t>
          </a:r>
          <a:r>
            <a:rPr kumimoji="1" lang="en-US" altLang="ja-JP" sz="1400">
              <a:latin typeface="ＭＳ ゴシック" pitchFamily="49" charset="-128"/>
              <a:ea typeface="ＭＳ ゴシック" pitchFamily="49" charset="-128"/>
            </a:rPr>
            <a:t>26.4</a:t>
          </a:r>
          <a:r>
            <a:rPr kumimoji="1" lang="ja-JP" altLang="en-US" sz="1400">
              <a:latin typeface="ＭＳ ゴシック" pitchFamily="49" charset="-128"/>
              <a:ea typeface="ＭＳ ゴシック" pitchFamily="49" charset="-128"/>
            </a:rPr>
            <a:t>億円分の償還終了により地方債の元利償還金が減少し、分子は減となった。過去、起債を抑制していたこと等から、実質公債費比率としても引き続き類似団体平均を下回る水準となっている。</a:t>
          </a:r>
        </a:p>
        <a:p>
          <a:r>
            <a:rPr kumimoji="1" lang="ja-JP" altLang="en-US" sz="1400">
              <a:latin typeface="ＭＳ ゴシック" pitchFamily="49" charset="-128"/>
              <a:ea typeface="ＭＳ ゴシック" pitchFamily="49" charset="-128"/>
            </a:rPr>
            <a:t>　近年の微増傾向には歯止めが掛かったが、今後も引き続き、世代間の負担の公平化と財政支出の平準化の観点から、適切な水準を維持するよう努める。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過去の起債抑制や償還終了に伴う地方債現在高の減少、積立不足額の減に伴う退職手当負担見込額の減及び基金積立の増による充当可能基金の増に伴い、将来負担比率の分子については昨年度比</a:t>
          </a:r>
          <a:r>
            <a:rPr kumimoji="1" lang="en-US" altLang="ja-JP" sz="1400">
              <a:latin typeface="ＭＳ ゴシック" pitchFamily="49" charset="-128"/>
              <a:ea typeface="ＭＳ ゴシック" pitchFamily="49" charset="-128"/>
            </a:rPr>
            <a:t>28.7%</a:t>
          </a:r>
          <a:r>
            <a:rPr kumimoji="1" lang="ja-JP" altLang="en-US" sz="1400">
              <a:latin typeface="ＭＳ ゴシック" pitchFamily="49" charset="-128"/>
              <a:ea typeface="ＭＳ ゴシック" pitchFamily="49" charset="-128"/>
            </a:rPr>
            <a:t>の大幅減となり、平成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年度と比較すると約半分となった。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経常的経費の削減を中心とする行財政改革を進め、地方債の発行については、後年度への負担、財政措置等を適切に見極めながら、起債に大きく頼ることのない財政運営に努める等将来負担の適正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87,447
86,665
318.81
31,061,539
29,319,648
1,385,440
19,031,507
14,123,990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688592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688592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87,447
86,665
318.81
31,061,539
29,319,648
1,385,440
19,031,507
14,123,990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87,447
86,665
318.81
31,061,539
29,319,648
1,385,440
19,031,507
14,123,990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9992;/&#12304;&#36001;&#25919;&#29366;&#27841;&#36039;&#26009;&#38598;&#12305;_122254_&#21531;&#27941;&#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89.3</v>
          </cell>
          <cell r="L73">
            <v>86.4</v>
          </cell>
          <cell r="M73">
            <v>74.599999999999994</v>
          </cell>
          <cell r="N73">
            <v>61.7</v>
          </cell>
          <cell r="O73">
            <v>42.5</v>
          </cell>
        </row>
        <row r="75">
          <cell r="K75">
            <v>5.7</v>
          </cell>
          <cell r="L75">
            <v>5.9</v>
          </cell>
          <cell r="M75">
            <v>6.1</v>
          </cell>
          <cell r="N75">
            <v>6.4</v>
          </cell>
          <cell r="O75">
            <v>6.4</v>
          </cell>
        </row>
        <row r="77">
          <cell r="G77" t="str">
            <v>類似団体内平均値</v>
          </cell>
          <cell r="K77">
            <v>69.2</v>
          </cell>
          <cell r="L77">
            <v>58.2</v>
          </cell>
          <cell r="M77">
            <v>50.3</v>
          </cell>
          <cell r="N77">
            <v>45.9</v>
          </cell>
          <cell r="O77">
            <v>37.299999999999997</v>
          </cell>
        </row>
        <row r="79">
          <cell r="K79">
            <v>11.1</v>
          </cell>
          <cell r="L79">
            <v>10.3</v>
          </cell>
          <cell r="M79">
            <v>9.6</v>
          </cell>
          <cell r="N79">
            <v>8.8000000000000007</v>
          </cell>
          <cell r="O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x14ac:dyDescent="0.25">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2">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31061539</v>
      </c>
      <c r="BO4" s="349"/>
      <c r="BP4" s="349"/>
      <c r="BQ4" s="349"/>
      <c r="BR4" s="349"/>
      <c r="BS4" s="349"/>
      <c r="BT4" s="349"/>
      <c r="BU4" s="350"/>
      <c r="BV4" s="348">
        <v>29934983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x14ac:dyDescent="0.2">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29319648</v>
      </c>
      <c r="BO5" s="386"/>
      <c r="BP5" s="386"/>
      <c r="BQ5" s="386"/>
      <c r="BR5" s="386"/>
      <c r="BS5" s="386"/>
      <c r="BT5" s="386"/>
      <c r="BU5" s="387"/>
      <c r="BV5" s="385">
        <v>28832895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90.8</v>
      </c>
      <c r="CU5" s="383"/>
      <c r="CV5" s="383"/>
      <c r="CW5" s="383"/>
      <c r="CX5" s="383"/>
      <c r="CY5" s="383"/>
      <c r="CZ5" s="383"/>
      <c r="DA5" s="384"/>
      <c r="DB5" s="382">
        <v>97.6</v>
      </c>
      <c r="DC5" s="383"/>
      <c r="DD5" s="383"/>
      <c r="DE5" s="383"/>
      <c r="DF5" s="383"/>
      <c r="DG5" s="383"/>
      <c r="DH5" s="383"/>
      <c r="DI5" s="384"/>
      <c r="DJ5" s="137"/>
      <c r="DK5" s="137"/>
      <c r="DL5" s="137"/>
      <c r="DM5" s="137"/>
      <c r="DN5" s="137"/>
      <c r="DO5" s="137"/>
    </row>
    <row r="6" spans="1:119" ht="18.75" customHeight="1" x14ac:dyDescent="0.2">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1741891</v>
      </c>
      <c r="BO6" s="386"/>
      <c r="BP6" s="386"/>
      <c r="BQ6" s="386"/>
      <c r="BR6" s="386"/>
      <c r="BS6" s="386"/>
      <c r="BT6" s="386"/>
      <c r="BU6" s="387"/>
      <c r="BV6" s="385">
        <v>1102088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91.8</v>
      </c>
      <c r="CU6" s="423"/>
      <c r="CV6" s="423"/>
      <c r="CW6" s="423"/>
      <c r="CX6" s="423"/>
      <c r="CY6" s="423"/>
      <c r="CZ6" s="423"/>
      <c r="DA6" s="424"/>
      <c r="DB6" s="422">
        <v>97.6</v>
      </c>
      <c r="DC6" s="423"/>
      <c r="DD6" s="423"/>
      <c r="DE6" s="423"/>
      <c r="DF6" s="423"/>
      <c r="DG6" s="423"/>
      <c r="DH6" s="423"/>
      <c r="DI6" s="424"/>
      <c r="DJ6" s="137"/>
      <c r="DK6" s="137"/>
      <c r="DL6" s="137"/>
      <c r="DM6" s="137"/>
      <c r="DN6" s="137"/>
      <c r="DO6" s="137"/>
    </row>
    <row r="7" spans="1:119" ht="18.75" customHeight="1" x14ac:dyDescent="0.2">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356451</v>
      </c>
      <c r="BO7" s="386"/>
      <c r="BP7" s="386"/>
      <c r="BQ7" s="386"/>
      <c r="BR7" s="386"/>
      <c r="BS7" s="386"/>
      <c r="BT7" s="386"/>
      <c r="BU7" s="387"/>
      <c r="BV7" s="385">
        <v>77664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19031507</v>
      </c>
      <c r="CU7" s="386"/>
      <c r="CV7" s="386"/>
      <c r="CW7" s="386"/>
      <c r="CX7" s="386"/>
      <c r="CY7" s="386"/>
      <c r="CZ7" s="386"/>
      <c r="DA7" s="387"/>
      <c r="DB7" s="385">
        <v>18644723</v>
      </c>
      <c r="DC7" s="386"/>
      <c r="DD7" s="386"/>
      <c r="DE7" s="386"/>
      <c r="DF7" s="386"/>
      <c r="DG7" s="386"/>
      <c r="DH7" s="386"/>
      <c r="DI7" s="387"/>
      <c r="DJ7" s="137"/>
      <c r="DK7" s="137"/>
      <c r="DL7" s="137"/>
      <c r="DM7" s="137"/>
      <c r="DN7" s="137"/>
      <c r="DO7" s="137"/>
    </row>
    <row r="8" spans="1:119" ht="18.75" customHeight="1" thickBot="1" x14ac:dyDescent="0.25">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77</v>
      </c>
      <c r="AV8" s="418"/>
      <c r="AW8" s="418"/>
      <c r="AX8" s="418"/>
      <c r="AY8" s="419" t="s">
        <v>92</v>
      </c>
      <c r="AZ8" s="420"/>
      <c r="BA8" s="420"/>
      <c r="BB8" s="420"/>
      <c r="BC8" s="420"/>
      <c r="BD8" s="420"/>
      <c r="BE8" s="420"/>
      <c r="BF8" s="420"/>
      <c r="BG8" s="420"/>
      <c r="BH8" s="420"/>
      <c r="BI8" s="420"/>
      <c r="BJ8" s="420"/>
      <c r="BK8" s="420"/>
      <c r="BL8" s="420"/>
      <c r="BM8" s="421"/>
      <c r="BN8" s="385">
        <v>1385440</v>
      </c>
      <c r="BO8" s="386"/>
      <c r="BP8" s="386"/>
      <c r="BQ8" s="386"/>
      <c r="BR8" s="386"/>
      <c r="BS8" s="386"/>
      <c r="BT8" s="386"/>
      <c r="BU8" s="387"/>
      <c r="BV8" s="385">
        <v>1024424</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1</v>
      </c>
      <c r="CU8" s="426"/>
      <c r="CV8" s="426"/>
      <c r="CW8" s="426"/>
      <c r="CX8" s="426"/>
      <c r="CY8" s="426"/>
      <c r="CZ8" s="426"/>
      <c r="DA8" s="427"/>
      <c r="DB8" s="425">
        <v>1</v>
      </c>
      <c r="DC8" s="426"/>
      <c r="DD8" s="426"/>
      <c r="DE8" s="426"/>
      <c r="DF8" s="426"/>
      <c r="DG8" s="426"/>
      <c r="DH8" s="426"/>
      <c r="DI8" s="427"/>
      <c r="DJ8" s="137"/>
      <c r="DK8" s="137"/>
      <c r="DL8" s="137"/>
      <c r="DM8" s="137"/>
      <c r="DN8" s="137"/>
      <c r="DO8" s="137"/>
    </row>
    <row r="9" spans="1:119" ht="18.75" customHeight="1" thickBot="1" x14ac:dyDescent="0.25">
      <c r="A9" s="138"/>
      <c r="B9" s="379" t="s">
        <v>94</v>
      </c>
      <c r="C9" s="380"/>
      <c r="D9" s="380"/>
      <c r="E9" s="380"/>
      <c r="F9" s="380"/>
      <c r="G9" s="380"/>
      <c r="H9" s="380"/>
      <c r="I9" s="380"/>
      <c r="J9" s="380"/>
      <c r="K9" s="428"/>
      <c r="L9" s="429" t="s">
        <v>95</v>
      </c>
      <c r="M9" s="430"/>
      <c r="N9" s="430"/>
      <c r="O9" s="430"/>
      <c r="P9" s="430"/>
      <c r="Q9" s="431"/>
      <c r="R9" s="432">
        <v>86033</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361016</v>
      </c>
      <c r="BO9" s="386"/>
      <c r="BP9" s="386"/>
      <c r="BQ9" s="386"/>
      <c r="BR9" s="386"/>
      <c r="BS9" s="386"/>
      <c r="BT9" s="386"/>
      <c r="BU9" s="387"/>
      <c r="BV9" s="385">
        <v>-163863</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11.7</v>
      </c>
      <c r="DC9" s="383"/>
      <c r="DD9" s="383"/>
      <c r="DE9" s="383"/>
      <c r="DF9" s="383"/>
      <c r="DG9" s="383"/>
      <c r="DH9" s="383"/>
      <c r="DI9" s="384"/>
      <c r="DJ9" s="137"/>
      <c r="DK9" s="137"/>
      <c r="DL9" s="137"/>
      <c r="DM9" s="137"/>
      <c r="DN9" s="137"/>
      <c r="DO9" s="137"/>
    </row>
    <row r="10" spans="1:119" ht="18.75" customHeight="1" thickBot="1" x14ac:dyDescent="0.25">
      <c r="A10" s="138"/>
      <c r="B10" s="379"/>
      <c r="C10" s="380"/>
      <c r="D10" s="380"/>
      <c r="E10" s="380"/>
      <c r="F10" s="380"/>
      <c r="G10" s="380"/>
      <c r="H10" s="380"/>
      <c r="I10" s="380"/>
      <c r="J10" s="380"/>
      <c r="K10" s="428"/>
      <c r="L10" s="435" t="s">
        <v>100</v>
      </c>
      <c r="M10" s="415"/>
      <c r="N10" s="415"/>
      <c r="O10" s="415"/>
      <c r="P10" s="415"/>
      <c r="Q10" s="416"/>
      <c r="R10" s="436">
        <v>89168</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1055007</v>
      </c>
      <c r="BO10" s="386"/>
      <c r="BP10" s="386"/>
      <c r="BQ10" s="386"/>
      <c r="BR10" s="386"/>
      <c r="BS10" s="386"/>
      <c r="BT10" s="386"/>
      <c r="BU10" s="387"/>
      <c r="BV10" s="385">
        <v>627415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77</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2">
      <c r="A12" s="138"/>
      <c r="B12" s="445" t="s">
        <v>111</v>
      </c>
      <c r="C12" s="446"/>
      <c r="D12" s="446"/>
      <c r="E12" s="446"/>
      <c r="F12" s="446"/>
      <c r="G12" s="446"/>
      <c r="H12" s="446"/>
      <c r="I12" s="446"/>
      <c r="J12" s="446"/>
      <c r="K12" s="447"/>
      <c r="L12" s="454" t="s">
        <v>112</v>
      </c>
      <c r="M12" s="455"/>
      <c r="N12" s="455"/>
      <c r="O12" s="455"/>
      <c r="P12" s="455"/>
      <c r="Q12" s="456"/>
      <c r="R12" s="457">
        <v>87447</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350000</v>
      </c>
      <c r="BO12" s="386"/>
      <c r="BP12" s="386"/>
      <c r="BQ12" s="386"/>
      <c r="BR12" s="386"/>
      <c r="BS12" s="386"/>
      <c r="BT12" s="386"/>
      <c r="BU12" s="387"/>
      <c r="BV12" s="385">
        <v>715307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2">
      <c r="A13" s="138"/>
      <c r="B13" s="448"/>
      <c r="C13" s="449"/>
      <c r="D13" s="449"/>
      <c r="E13" s="449"/>
      <c r="F13" s="449"/>
      <c r="G13" s="449"/>
      <c r="H13" s="449"/>
      <c r="I13" s="449"/>
      <c r="J13" s="449"/>
      <c r="K13" s="450"/>
      <c r="L13" s="148"/>
      <c r="M13" s="473" t="s">
        <v>120</v>
      </c>
      <c r="N13" s="474"/>
      <c r="O13" s="474"/>
      <c r="P13" s="474"/>
      <c r="Q13" s="475"/>
      <c r="R13" s="466">
        <v>86665</v>
      </c>
      <c r="S13" s="467"/>
      <c r="T13" s="467"/>
      <c r="U13" s="467"/>
      <c r="V13" s="468"/>
      <c r="W13" s="401" t="s">
        <v>121</v>
      </c>
      <c r="X13" s="402"/>
      <c r="Y13" s="402"/>
      <c r="Z13" s="402"/>
      <c r="AA13" s="402"/>
      <c r="AB13" s="392"/>
      <c r="AC13" s="436">
        <v>1649</v>
      </c>
      <c r="AD13" s="437"/>
      <c r="AE13" s="437"/>
      <c r="AF13" s="437"/>
      <c r="AG13" s="476"/>
      <c r="AH13" s="436">
        <v>2133</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1066023</v>
      </c>
      <c r="BO13" s="386"/>
      <c r="BP13" s="386"/>
      <c r="BQ13" s="386"/>
      <c r="BR13" s="386"/>
      <c r="BS13" s="386"/>
      <c r="BT13" s="386"/>
      <c r="BU13" s="387"/>
      <c r="BV13" s="385">
        <v>-251755</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6.4</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x14ac:dyDescent="0.25">
      <c r="A14" s="138"/>
      <c r="B14" s="448"/>
      <c r="C14" s="449"/>
      <c r="D14" s="449"/>
      <c r="E14" s="449"/>
      <c r="F14" s="449"/>
      <c r="G14" s="449"/>
      <c r="H14" s="449"/>
      <c r="I14" s="449"/>
      <c r="J14" s="449"/>
      <c r="K14" s="450"/>
      <c r="L14" s="463" t="s">
        <v>126</v>
      </c>
      <c r="M14" s="464"/>
      <c r="N14" s="464"/>
      <c r="O14" s="464"/>
      <c r="P14" s="464"/>
      <c r="Q14" s="465"/>
      <c r="R14" s="466">
        <v>88126</v>
      </c>
      <c r="S14" s="467"/>
      <c r="T14" s="467"/>
      <c r="U14" s="467"/>
      <c r="V14" s="468"/>
      <c r="W14" s="375"/>
      <c r="X14" s="376"/>
      <c r="Y14" s="376"/>
      <c r="Z14" s="376"/>
      <c r="AA14" s="376"/>
      <c r="AB14" s="365"/>
      <c r="AC14" s="469">
        <v>3.9</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42.5</v>
      </c>
      <c r="CU14" s="481"/>
      <c r="CV14" s="481"/>
      <c r="CW14" s="481"/>
      <c r="CX14" s="481"/>
      <c r="CY14" s="481"/>
      <c r="CZ14" s="481"/>
      <c r="DA14" s="482"/>
      <c r="DB14" s="480">
        <v>61.7</v>
      </c>
      <c r="DC14" s="481"/>
      <c r="DD14" s="481"/>
      <c r="DE14" s="481"/>
      <c r="DF14" s="481"/>
      <c r="DG14" s="481"/>
      <c r="DH14" s="481"/>
      <c r="DI14" s="482"/>
      <c r="DJ14" s="137"/>
      <c r="DK14" s="137"/>
      <c r="DL14" s="137"/>
      <c r="DM14" s="137"/>
      <c r="DN14" s="137"/>
      <c r="DO14" s="137"/>
    </row>
    <row r="15" spans="1:119" ht="18.75" customHeight="1" x14ac:dyDescent="0.2">
      <c r="A15" s="138"/>
      <c r="B15" s="448"/>
      <c r="C15" s="449"/>
      <c r="D15" s="449"/>
      <c r="E15" s="449"/>
      <c r="F15" s="449"/>
      <c r="G15" s="449"/>
      <c r="H15" s="449"/>
      <c r="I15" s="449"/>
      <c r="J15" s="449"/>
      <c r="K15" s="450"/>
      <c r="L15" s="148"/>
      <c r="M15" s="473" t="s">
        <v>120</v>
      </c>
      <c r="N15" s="474"/>
      <c r="O15" s="474"/>
      <c r="P15" s="474"/>
      <c r="Q15" s="475"/>
      <c r="R15" s="466">
        <v>87389</v>
      </c>
      <c r="S15" s="467"/>
      <c r="T15" s="467"/>
      <c r="U15" s="467"/>
      <c r="V15" s="468"/>
      <c r="W15" s="401" t="s">
        <v>128</v>
      </c>
      <c r="X15" s="402"/>
      <c r="Y15" s="402"/>
      <c r="Z15" s="402"/>
      <c r="AA15" s="402"/>
      <c r="AB15" s="392"/>
      <c r="AC15" s="436">
        <v>13015</v>
      </c>
      <c r="AD15" s="437"/>
      <c r="AE15" s="437"/>
      <c r="AF15" s="437"/>
      <c r="AG15" s="476"/>
      <c r="AH15" s="436">
        <v>13293</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14357884</v>
      </c>
      <c r="BO15" s="349"/>
      <c r="BP15" s="349"/>
      <c r="BQ15" s="349"/>
      <c r="BR15" s="349"/>
      <c r="BS15" s="349"/>
      <c r="BT15" s="349"/>
      <c r="BU15" s="350"/>
      <c r="BV15" s="348">
        <v>14407102</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31.1</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14430481</v>
      </c>
      <c r="BO16" s="386"/>
      <c r="BP16" s="386"/>
      <c r="BQ16" s="386"/>
      <c r="BR16" s="386"/>
      <c r="BS16" s="386"/>
      <c r="BT16" s="386"/>
      <c r="BU16" s="387"/>
      <c r="BV16" s="385">
        <v>14413393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5">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27228</v>
      </c>
      <c r="AD17" s="437"/>
      <c r="AE17" s="437"/>
      <c r="AF17" s="437"/>
      <c r="AG17" s="476"/>
      <c r="AH17" s="436">
        <v>28917</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18386617</v>
      </c>
      <c r="BO17" s="386"/>
      <c r="BP17" s="386"/>
      <c r="BQ17" s="386"/>
      <c r="BR17" s="386"/>
      <c r="BS17" s="386"/>
      <c r="BT17" s="386"/>
      <c r="BU17" s="387"/>
      <c r="BV17" s="385">
        <v>18609051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5">
      <c r="A18" s="138"/>
      <c r="B18" s="496" t="s">
        <v>137</v>
      </c>
      <c r="C18" s="428"/>
      <c r="D18" s="428"/>
      <c r="E18" s="497"/>
      <c r="F18" s="497"/>
      <c r="G18" s="497"/>
      <c r="H18" s="497"/>
      <c r="I18" s="497"/>
      <c r="J18" s="497"/>
      <c r="K18" s="497"/>
      <c r="L18" s="498">
        <v>318.81</v>
      </c>
      <c r="M18" s="498"/>
      <c r="N18" s="498"/>
      <c r="O18" s="498"/>
      <c r="P18" s="498"/>
      <c r="Q18" s="498"/>
      <c r="R18" s="499"/>
      <c r="S18" s="499"/>
      <c r="T18" s="499"/>
      <c r="U18" s="499"/>
      <c r="V18" s="500"/>
      <c r="W18" s="403"/>
      <c r="X18" s="404"/>
      <c r="Y18" s="404"/>
      <c r="Z18" s="404"/>
      <c r="AA18" s="404"/>
      <c r="AB18" s="395"/>
      <c r="AC18" s="501">
        <v>65</v>
      </c>
      <c r="AD18" s="502"/>
      <c r="AE18" s="502"/>
      <c r="AF18" s="502"/>
      <c r="AG18" s="503"/>
      <c r="AH18" s="501">
        <v>64.400000000000006</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17903566</v>
      </c>
      <c r="BO18" s="386"/>
      <c r="BP18" s="386"/>
      <c r="BQ18" s="386"/>
      <c r="BR18" s="386"/>
      <c r="BS18" s="386"/>
      <c r="BT18" s="386"/>
      <c r="BU18" s="387"/>
      <c r="BV18" s="385">
        <v>18319942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5">
      <c r="A19" s="138"/>
      <c r="B19" s="496" t="s">
        <v>139</v>
      </c>
      <c r="C19" s="428"/>
      <c r="D19" s="428"/>
      <c r="E19" s="497"/>
      <c r="F19" s="497"/>
      <c r="G19" s="497"/>
      <c r="H19" s="497"/>
      <c r="I19" s="497"/>
      <c r="J19" s="497"/>
      <c r="K19" s="497"/>
      <c r="L19" s="505">
        <v>270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22446765</v>
      </c>
      <c r="BO19" s="386"/>
      <c r="BP19" s="386"/>
      <c r="BQ19" s="386"/>
      <c r="BR19" s="386"/>
      <c r="BS19" s="386"/>
      <c r="BT19" s="386"/>
      <c r="BU19" s="387"/>
      <c r="BV19" s="385">
        <v>21740123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5">
      <c r="A20" s="138"/>
      <c r="B20" s="496" t="s">
        <v>141</v>
      </c>
      <c r="C20" s="428"/>
      <c r="D20" s="428"/>
      <c r="E20" s="497"/>
      <c r="F20" s="497"/>
      <c r="G20" s="497"/>
      <c r="H20" s="497"/>
      <c r="I20" s="497"/>
      <c r="J20" s="497"/>
      <c r="K20" s="497"/>
      <c r="L20" s="505">
        <v>34447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2">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5">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2">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14123990</v>
      </c>
      <c r="BO23" s="386"/>
      <c r="BP23" s="386"/>
      <c r="BQ23" s="386"/>
      <c r="BR23" s="386"/>
      <c r="BS23" s="386"/>
      <c r="BT23" s="386"/>
      <c r="BU23" s="387"/>
      <c r="BV23" s="385">
        <v>14799981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5">
      <c r="A24" s="138"/>
      <c r="B24" s="518"/>
      <c r="C24" s="519"/>
      <c r="D24" s="520"/>
      <c r="E24" s="435" t="s">
        <v>150</v>
      </c>
      <c r="F24" s="415"/>
      <c r="G24" s="415"/>
      <c r="H24" s="415"/>
      <c r="I24" s="415"/>
      <c r="J24" s="415"/>
      <c r="K24" s="416"/>
      <c r="L24" s="436">
        <v>1</v>
      </c>
      <c r="M24" s="437"/>
      <c r="N24" s="437"/>
      <c r="O24" s="437"/>
      <c r="P24" s="476"/>
      <c r="Q24" s="436">
        <v>8265</v>
      </c>
      <c r="R24" s="437"/>
      <c r="S24" s="437"/>
      <c r="T24" s="437"/>
      <c r="U24" s="437"/>
      <c r="V24" s="476"/>
      <c r="W24" s="531"/>
      <c r="X24" s="519"/>
      <c r="Y24" s="520"/>
      <c r="Z24" s="435" t="s">
        <v>151</v>
      </c>
      <c r="AA24" s="415"/>
      <c r="AB24" s="415"/>
      <c r="AC24" s="415"/>
      <c r="AD24" s="415"/>
      <c r="AE24" s="415"/>
      <c r="AF24" s="415"/>
      <c r="AG24" s="416"/>
      <c r="AH24" s="436">
        <v>799</v>
      </c>
      <c r="AI24" s="437"/>
      <c r="AJ24" s="437"/>
      <c r="AK24" s="437"/>
      <c r="AL24" s="476"/>
      <c r="AM24" s="436">
        <v>2240396</v>
      </c>
      <c r="AN24" s="437"/>
      <c r="AO24" s="437"/>
      <c r="AP24" s="437"/>
      <c r="AQ24" s="437"/>
      <c r="AR24" s="476"/>
      <c r="AS24" s="436">
        <v>2804</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7251615</v>
      </c>
      <c r="BO24" s="386"/>
      <c r="BP24" s="386"/>
      <c r="BQ24" s="386"/>
      <c r="BR24" s="386"/>
      <c r="BS24" s="386"/>
      <c r="BT24" s="386"/>
      <c r="BU24" s="387"/>
      <c r="BV24" s="385">
        <v>8311972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2">
      <c r="A25" s="138"/>
      <c r="B25" s="518"/>
      <c r="C25" s="519"/>
      <c r="D25" s="520"/>
      <c r="E25" s="435" t="s">
        <v>153</v>
      </c>
      <c r="F25" s="415"/>
      <c r="G25" s="415"/>
      <c r="H25" s="415"/>
      <c r="I25" s="415"/>
      <c r="J25" s="415"/>
      <c r="K25" s="416"/>
      <c r="L25" s="436">
        <v>1</v>
      </c>
      <c r="M25" s="437"/>
      <c r="N25" s="437"/>
      <c r="O25" s="437"/>
      <c r="P25" s="476"/>
      <c r="Q25" s="436">
        <v>7040</v>
      </c>
      <c r="R25" s="437"/>
      <c r="S25" s="437"/>
      <c r="T25" s="437"/>
      <c r="U25" s="437"/>
      <c r="V25" s="476"/>
      <c r="W25" s="531"/>
      <c r="X25" s="519"/>
      <c r="Y25" s="520"/>
      <c r="Z25" s="435" t="s">
        <v>154</v>
      </c>
      <c r="AA25" s="415"/>
      <c r="AB25" s="415"/>
      <c r="AC25" s="415"/>
      <c r="AD25" s="415"/>
      <c r="AE25" s="415"/>
      <c r="AF25" s="415"/>
      <c r="AG25" s="416"/>
      <c r="AH25" s="436">
        <v>155</v>
      </c>
      <c r="AI25" s="437"/>
      <c r="AJ25" s="437"/>
      <c r="AK25" s="437"/>
      <c r="AL25" s="476"/>
      <c r="AM25" s="436">
        <v>406410</v>
      </c>
      <c r="AN25" s="437"/>
      <c r="AO25" s="437"/>
      <c r="AP25" s="437"/>
      <c r="AQ25" s="437"/>
      <c r="AR25" s="476"/>
      <c r="AS25" s="436">
        <v>2622</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2953425</v>
      </c>
      <c r="BO25" s="349"/>
      <c r="BP25" s="349"/>
      <c r="BQ25" s="349"/>
      <c r="BR25" s="349"/>
      <c r="BS25" s="349"/>
      <c r="BT25" s="349"/>
      <c r="BU25" s="350"/>
      <c r="BV25" s="348">
        <v>2864822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2">
      <c r="A26" s="138"/>
      <c r="B26" s="518"/>
      <c r="C26" s="519"/>
      <c r="D26" s="520"/>
      <c r="E26" s="435" t="s">
        <v>156</v>
      </c>
      <c r="F26" s="415"/>
      <c r="G26" s="415"/>
      <c r="H26" s="415"/>
      <c r="I26" s="415"/>
      <c r="J26" s="415"/>
      <c r="K26" s="416"/>
      <c r="L26" s="436">
        <v>1</v>
      </c>
      <c r="M26" s="437"/>
      <c r="N26" s="437"/>
      <c r="O26" s="437"/>
      <c r="P26" s="476"/>
      <c r="Q26" s="436">
        <v>6230</v>
      </c>
      <c r="R26" s="437"/>
      <c r="S26" s="437"/>
      <c r="T26" s="437"/>
      <c r="U26" s="437"/>
      <c r="V26" s="476"/>
      <c r="W26" s="531"/>
      <c r="X26" s="519"/>
      <c r="Y26" s="520"/>
      <c r="Z26" s="435" t="s">
        <v>157</v>
      </c>
      <c r="AA26" s="541"/>
      <c r="AB26" s="541"/>
      <c r="AC26" s="541"/>
      <c r="AD26" s="541"/>
      <c r="AE26" s="541"/>
      <c r="AF26" s="541"/>
      <c r="AG26" s="542"/>
      <c r="AH26" s="436">
        <v>72</v>
      </c>
      <c r="AI26" s="437"/>
      <c r="AJ26" s="437"/>
      <c r="AK26" s="437"/>
      <c r="AL26" s="476"/>
      <c r="AM26" s="436">
        <v>244224</v>
      </c>
      <c r="AN26" s="437"/>
      <c r="AO26" s="437"/>
      <c r="AP26" s="437"/>
      <c r="AQ26" s="437"/>
      <c r="AR26" s="476"/>
      <c r="AS26" s="436">
        <v>3392</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5">
      <c r="A27" s="138"/>
      <c r="B27" s="518"/>
      <c r="C27" s="519"/>
      <c r="D27" s="520"/>
      <c r="E27" s="435" t="s">
        <v>159</v>
      </c>
      <c r="F27" s="415"/>
      <c r="G27" s="415"/>
      <c r="H27" s="415"/>
      <c r="I27" s="415"/>
      <c r="J27" s="415"/>
      <c r="K27" s="416"/>
      <c r="L27" s="436">
        <v>1</v>
      </c>
      <c r="M27" s="437"/>
      <c r="N27" s="437"/>
      <c r="O27" s="437"/>
      <c r="P27" s="476"/>
      <c r="Q27" s="436">
        <v>5300</v>
      </c>
      <c r="R27" s="437"/>
      <c r="S27" s="437"/>
      <c r="T27" s="437"/>
      <c r="U27" s="437"/>
      <c r="V27" s="476"/>
      <c r="W27" s="531"/>
      <c r="X27" s="519"/>
      <c r="Y27" s="520"/>
      <c r="Z27" s="435" t="s">
        <v>160</v>
      </c>
      <c r="AA27" s="415"/>
      <c r="AB27" s="415"/>
      <c r="AC27" s="415"/>
      <c r="AD27" s="415"/>
      <c r="AE27" s="415"/>
      <c r="AF27" s="415"/>
      <c r="AG27" s="416"/>
      <c r="AH27" s="436">
        <v>17</v>
      </c>
      <c r="AI27" s="437"/>
      <c r="AJ27" s="437"/>
      <c r="AK27" s="437"/>
      <c r="AL27" s="476"/>
      <c r="AM27" s="436">
        <v>60085</v>
      </c>
      <c r="AN27" s="437"/>
      <c r="AO27" s="437"/>
      <c r="AP27" s="437"/>
      <c r="AQ27" s="437"/>
      <c r="AR27" s="476"/>
      <c r="AS27" s="436">
        <v>3534</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2">
      <c r="A28" s="138"/>
      <c r="B28" s="518"/>
      <c r="C28" s="519"/>
      <c r="D28" s="520"/>
      <c r="E28" s="435" t="s">
        <v>162</v>
      </c>
      <c r="F28" s="415"/>
      <c r="G28" s="415"/>
      <c r="H28" s="415"/>
      <c r="I28" s="415"/>
      <c r="J28" s="415"/>
      <c r="K28" s="416"/>
      <c r="L28" s="436">
        <v>1</v>
      </c>
      <c r="M28" s="437"/>
      <c r="N28" s="437"/>
      <c r="O28" s="437"/>
      <c r="P28" s="476"/>
      <c r="Q28" s="436">
        <v>4700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3241036</v>
      </c>
      <c r="BO28" s="349"/>
      <c r="BP28" s="349"/>
      <c r="BQ28" s="349"/>
      <c r="BR28" s="349"/>
      <c r="BS28" s="349"/>
      <c r="BT28" s="349"/>
      <c r="BU28" s="350"/>
      <c r="BV28" s="348">
        <v>2536029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2">
      <c r="A29" s="138"/>
      <c r="B29" s="518"/>
      <c r="C29" s="519"/>
      <c r="D29" s="520"/>
      <c r="E29" s="435" t="s">
        <v>166</v>
      </c>
      <c r="F29" s="415"/>
      <c r="G29" s="415"/>
      <c r="H29" s="415"/>
      <c r="I29" s="415"/>
      <c r="J29" s="415"/>
      <c r="K29" s="416"/>
      <c r="L29" s="436">
        <v>22</v>
      </c>
      <c r="M29" s="437"/>
      <c r="N29" s="437"/>
      <c r="O29" s="437"/>
      <c r="P29" s="476"/>
      <c r="Q29" s="436">
        <v>4500</v>
      </c>
      <c r="R29" s="437"/>
      <c r="S29" s="437"/>
      <c r="T29" s="437"/>
      <c r="U29" s="437"/>
      <c r="V29" s="476"/>
      <c r="W29" s="532"/>
      <c r="X29" s="533"/>
      <c r="Y29" s="534"/>
      <c r="Z29" s="435" t="s">
        <v>167</v>
      </c>
      <c r="AA29" s="415"/>
      <c r="AB29" s="415"/>
      <c r="AC29" s="415"/>
      <c r="AD29" s="415"/>
      <c r="AE29" s="415"/>
      <c r="AF29" s="415"/>
      <c r="AG29" s="416"/>
      <c r="AH29" s="436">
        <v>816</v>
      </c>
      <c r="AI29" s="437"/>
      <c r="AJ29" s="437"/>
      <c r="AK29" s="437"/>
      <c r="AL29" s="476"/>
      <c r="AM29" s="436">
        <v>2300481</v>
      </c>
      <c r="AN29" s="437"/>
      <c r="AO29" s="437"/>
      <c r="AP29" s="437"/>
      <c r="AQ29" s="437"/>
      <c r="AR29" s="476"/>
      <c r="AS29" s="436">
        <v>2819</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33952</v>
      </c>
      <c r="BO29" s="386"/>
      <c r="BP29" s="386"/>
      <c r="BQ29" s="386"/>
      <c r="BR29" s="386"/>
      <c r="BS29" s="386"/>
      <c r="BT29" s="386"/>
      <c r="BU29" s="387"/>
      <c r="BV29" s="385">
        <v>33852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5">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100.4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1448630</v>
      </c>
      <c r="BO30" s="555"/>
      <c r="BP30" s="555"/>
      <c r="BQ30" s="555"/>
      <c r="BR30" s="555"/>
      <c r="BS30" s="555"/>
      <c r="BT30" s="555"/>
      <c r="BU30" s="556"/>
      <c r="BV30" s="554">
        <v>1182962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2">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君津市文化振興財団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2">
      <c r="A35" s="138"/>
      <c r="B35" s="164"/>
      <c r="C35" s="566">
        <f>IF(E35="","",C34+1)</f>
        <v>2</v>
      </c>
      <c r="D35" s="566"/>
      <c r="E35" s="567" t="str">
        <f>IF('各会計、関係団体の財政状況及び健全化判断比率'!B8="","",'各会計、関係団体の財政状況及び健全化判断比率'!B8)</f>
        <v>学校給食特別会計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国民健康保険特別会計（直営診療施設勘定）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2">
      <c r="A36" s="138"/>
      <c r="B36" s="164"/>
      <c r="C36" s="566">
        <f>IF(E36="","",C35+1)</f>
        <v>3</v>
      </c>
      <c r="D36" s="566"/>
      <c r="E36" s="567" t="str">
        <f>IF('各会計、関係団体の財政状況及び健全化判断比率'!B9="","",'各会計、関係団体の財政状況及び健全化判断比率'!B9)</f>
        <v>聖地公園事業特別会計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2">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千葉県市町村総合事務組合（千葉県市町村交通災害共済特別会計）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2">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千葉県後期高齢者医療広域連合（一般会計）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2">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千葉県後期高齢者医療広域連合（後期高齢者医療特別会計）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2">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君津広域水道企業団（水道用水供給事業会計）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2">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君津中央病院企業団（病院事業会計）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2">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君津富津広域下水道組合（公共下水道事業会計）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2">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君津郡市広域市町村圏事務組合（一般会計）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188</v>
      </c>
    </row>
    <row r="50" spans="5:5" x14ac:dyDescent="0.2">
      <c r="E50" s="139" t="s">
        <v>189</v>
      </c>
    </row>
    <row r="51" spans="5:5" x14ac:dyDescent="0.2">
      <c r="E51" s="139" t="s">
        <v>190</v>
      </c>
    </row>
    <row r="52" spans="5:5" x14ac:dyDescent="0.2">
      <c r="E52" s="139" t="s">
        <v>191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2">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2">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2">
      <c r="B5" s="579" t="s">
        <v>205</v>
      </c>
      <c r="C5" s="580"/>
      <c r="D5" s="580"/>
      <c r="E5" s="580"/>
      <c r="F5" s="580"/>
      <c r="G5" s="580"/>
      <c r="H5" s="580"/>
      <c r="I5" s="580"/>
      <c r="J5" s="580"/>
      <c r="K5" s="580"/>
      <c r="L5" s="580"/>
      <c r="M5" s="580"/>
      <c r="N5" s="580"/>
      <c r="O5" s="580"/>
      <c r="P5" s="580"/>
      <c r="Q5" s="581"/>
      <c r="R5" s="582">
        <v>16985185</v>
      </c>
      <c r="S5" s="583"/>
      <c r="T5" s="583"/>
      <c r="U5" s="583"/>
      <c r="V5" s="583"/>
      <c r="W5" s="583"/>
      <c r="X5" s="583"/>
      <c r="Y5" s="584"/>
      <c r="Z5" s="585">
        <v>54.7</v>
      </c>
      <c r="AA5" s="585"/>
      <c r="AB5" s="585"/>
      <c r="AC5" s="585"/>
      <c r="AD5" s="586">
        <v>16319729</v>
      </c>
      <c r="AE5" s="586"/>
      <c r="AF5" s="586"/>
      <c r="AG5" s="586"/>
      <c r="AH5" s="586"/>
      <c r="AI5" s="586"/>
      <c r="AJ5" s="586"/>
      <c r="AK5" s="586"/>
      <c r="AL5" s="587">
        <v>83.7</v>
      </c>
      <c r="AM5" s="588"/>
      <c r="AN5" s="588"/>
      <c r="AO5" s="589"/>
      <c r="AP5" s="579" t="s">
        <v>206</v>
      </c>
      <c r="AQ5" s="580"/>
      <c r="AR5" s="580"/>
      <c r="AS5" s="580"/>
      <c r="AT5" s="580"/>
      <c r="AU5" s="580"/>
      <c r="AV5" s="580"/>
      <c r="AW5" s="580"/>
      <c r="AX5" s="580"/>
      <c r="AY5" s="580"/>
      <c r="AZ5" s="580"/>
      <c r="BA5" s="580"/>
      <c r="BB5" s="580"/>
      <c r="BC5" s="580"/>
      <c r="BD5" s="580"/>
      <c r="BE5" s="580"/>
      <c r="BF5" s="581"/>
      <c r="BG5" s="593">
        <v>16436467</v>
      </c>
      <c r="BH5" s="594"/>
      <c r="BI5" s="594"/>
      <c r="BJ5" s="594"/>
      <c r="BK5" s="594"/>
      <c r="BL5" s="594"/>
      <c r="BM5" s="594"/>
      <c r="BN5" s="595"/>
      <c r="BO5" s="596">
        <v>96.8</v>
      </c>
      <c r="BP5" s="596"/>
      <c r="BQ5" s="596"/>
      <c r="BR5" s="596"/>
      <c r="BS5" s="597">
        <v>118938</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2">
      <c r="B6" s="590" t="s">
        <v>210</v>
      </c>
      <c r="C6" s="591"/>
      <c r="D6" s="591"/>
      <c r="E6" s="591"/>
      <c r="F6" s="591"/>
      <c r="G6" s="591"/>
      <c r="H6" s="591"/>
      <c r="I6" s="591"/>
      <c r="J6" s="591"/>
      <c r="K6" s="591"/>
      <c r="L6" s="591"/>
      <c r="M6" s="591"/>
      <c r="N6" s="591"/>
      <c r="O6" s="591"/>
      <c r="P6" s="591"/>
      <c r="Q6" s="592"/>
      <c r="R6" s="593">
        <v>533097</v>
      </c>
      <c r="S6" s="594"/>
      <c r="T6" s="594"/>
      <c r="U6" s="594"/>
      <c r="V6" s="594"/>
      <c r="W6" s="594"/>
      <c r="X6" s="594"/>
      <c r="Y6" s="595"/>
      <c r="Z6" s="596">
        <v>1.7</v>
      </c>
      <c r="AA6" s="596"/>
      <c r="AB6" s="596"/>
      <c r="AC6" s="596"/>
      <c r="AD6" s="597">
        <v>533097</v>
      </c>
      <c r="AE6" s="597"/>
      <c r="AF6" s="597"/>
      <c r="AG6" s="597"/>
      <c r="AH6" s="597"/>
      <c r="AI6" s="597"/>
      <c r="AJ6" s="597"/>
      <c r="AK6" s="597"/>
      <c r="AL6" s="598">
        <v>2.7</v>
      </c>
      <c r="AM6" s="599"/>
      <c r="AN6" s="599"/>
      <c r="AO6" s="600"/>
      <c r="AP6" s="590" t="s">
        <v>211</v>
      </c>
      <c r="AQ6" s="591"/>
      <c r="AR6" s="591"/>
      <c r="AS6" s="591"/>
      <c r="AT6" s="591"/>
      <c r="AU6" s="591"/>
      <c r="AV6" s="591"/>
      <c r="AW6" s="591"/>
      <c r="AX6" s="591"/>
      <c r="AY6" s="591"/>
      <c r="AZ6" s="591"/>
      <c r="BA6" s="591"/>
      <c r="BB6" s="591"/>
      <c r="BC6" s="591"/>
      <c r="BD6" s="591"/>
      <c r="BE6" s="591"/>
      <c r="BF6" s="592"/>
      <c r="BG6" s="593">
        <v>16436467</v>
      </c>
      <c r="BH6" s="594"/>
      <c r="BI6" s="594"/>
      <c r="BJ6" s="594"/>
      <c r="BK6" s="594"/>
      <c r="BL6" s="594"/>
      <c r="BM6" s="594"/>
      <c r="BN6" s="595"/>
      <c r="BO6" s="596">
        <v>96.8</v>
      </c>
      <c r="BP6" s="596"/>
      <c r="BQ6" s="596"/>
      <c r="BR6" s="596"/>
      <c r="BS6" s="597">
        <v>118938</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331331</v>
      </c>
      <c r="CS6" s="594"/>
      <c r="CT6" s="594"/>
      <c r="CU6" s="594"/>
      <c r="CV6" s="594"/>
      <c r="CW6" s="594"/>
      <c r="CX6" s="594"/>
      <c r="CY6" s="595"/>
      <c r="CZ6" s="596">
        <v>1.1000000000000001</v>
      </c>
      <c r="DA6" s="596"/>
      <c r="DB6" s="596"/>
      <c r="DC6" s="596"/>
      <c r="DD6" s="602" t="s">
        <v>213</v>
      </c>
      <c r="DE6" s="594"/>
      <c r="DF6" s="594"/>
      <c r="DG6" s="594"/>
      <c r="DH6" s="594"/>
      <c r="DI6" s="594"/>
      <c r="DJ6" s="594"/>
      <c r="DK6" s="594"/>
      <c r="DL6" s="594"/>
      <c r="DM6" s="594"/>
      <c r="DN6" s="594"/>
      <c r="DO6" s="594"/>
      <c r="DP6" s="595"/>
      <c r="DQ6" s="602">
        <v>331331</v>
      </c>
      <c r="DR6" s="594"/>
      <c r="DS6" s="594"/>
      <c r="DT6" s="594"/>
      <c r="DU6" s="594"/>
      <c r="DV6" s="594"/>
      <c r="DW6" s="594"/>
      <c r="DX6" s="594"/>
      <c r="DY6" s="594"/>
      <c r="DZ6" s="594"/>
      <c r="EA6" s="594"/>
      <c r="EB6" s="594"/>
      <c r="EC6" s="603"/>
    </row>
    <row r="7" spans="2:143" ht="11.25" customHeight="1" x14ac:dyDescent="0.2">
      <c r="B7" s="590" t="s">
        <v>214</v>
      </c>
      <c r="C7" s="591"/>
      <c r="D7" s="591"/>
      <c r="E7" s="591"/>
      <c r="F7" s="591"/>
      <c r="G7" s="591"/>
      <c r="H7" s="591"/>
      <c r="I7" s="591"/>
      <c r="J7" s="591"/>
      <c r="K7" s="591"/>
      <c r="L7" s="591"/>
      <c r="M7" s="591"/>
      <c r="N7" s="591"/>
      <c r="O7" s="591"/>
      <c r="P7" s="591"/>
      <c r="Q7" s="592"/>
      <c r="R7" s="593">
        <v>19102</v>
      </c>
      <c r="S7" s="594"/>
      <c r="T7" s="594"/>
      <c r="U7" s="594"/>
      <c r="V7" s="594"/>
      <c r="W7" s="594"/>
      <c r="X7" s="594"/>
      <c r="Y7" s="595"/>
      <c r="Z7" s="596">
        <v>0.1</v>
      </c>
      <c r="AA7" s="596"/>
      <c r="AB7" s="596"/>
      <c r="AC7" s="596"/>
      <c r="AD7" s="597">
        <v>19102</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5816321</v>
      </c>
      <c r="BH7" s="594"/>
      <c r="BI7" s="594"/>
      <c r="BJ7" s="594"/>
      <c r="BK7" s="594"/>
      <c r="BL7" s="594"/>
      <c r="BM7" s="594"/>
      <c r="BN7" s="595"/>
      <c r="BO7" s="596">
        <v>34.200000000000003</v>
      </c>
      <c r="BP7" s="596"/>
      <c r="BQ7" s="596"/>
      <c r="BR7" s="596"/>
      <c r="BS7" s="597">
        <v>118938</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4819820</v>
      </c>
      <c r="CS7" s="594"/>
      <c r="CT7" s="594"/>
      <c r="CU7" s="594"/>
      <c r="CV7" s="594"/>
      <c r="CW7" s="594"/>
      <c r="CX7" s="594"/>
      <c r="CY7" s="595"/>
      <c r="CZ7" s="596">
        <v>16.399999999999999</v>
      </c>
      <c r="DA7" s="596"/>
      <c r="DB7" s="596"/>
      <c r="DC7" s="596"/>
      <c r="DD7" s="602">
        <v>23464</v>
      </c>
      <c r="DE7" s="594"/>
      <c r="DF7" s="594"/>
      <c r="DG7" s="594"/>
      <c r="DH7" s="594"/>
      <c r="DI7" s="594"/>
      <c r="DJ7" s="594"/>
      <c r="DK7" s="594"/>
      <c r="DL7" s="594"/>
      <c r="DM7" s="594"/>
      <c r="DN7" s="594"/>
      <c r="DO7" s="594"/>
      <c r="DP7" s="595"/>
      <c r="DQ7" s="602">
        <v>4387752</v>
      </c>
      <c r="DR7" s="594"/>
      <c r="DS7" s="594"/>
      <c r="DT7" s="594"/>
      <c r="DU7" s="594"/>
      <c r="DV7" s="594"/>
      <c r="DW7" s="594"/>
      <c r="DX7" s="594"/>
      <c r="DY7" s="594"/>
      <c r="DZ7" s="594"/>
      <c r="EA7" s="594"/>
      <c r="EB7" s="594"/>
      <c r="EC7" s="603"/>
    </row>
    <row r="8" spans="2:143" ht="11.25" customHeight="1" x14ac:dyDescent="0.2">
      <c r="B8" s="590" t="s">
        <v>217</v>
      </c>
      <c r="C8" s="591"/>
      <c r="D8" s="591"/>
      <c r="E8" s="591"/>
      <c r="F8" s="591"/>
      <c r="G8" s="591"/>
      <c r="H8" s="591"/>
      <c r="I8" s="591"/>
      <c r="J8" s="591"/>
      <c r="K8" s="591"/>
      <c r="L8" s="591"/>
      <c r="M8" s="591"/>
      <c r="N8" s="591"/>
      <c r="O8" s="591"/>
      <c r="P8" s="591"/>
      <c r="Q8" s="592"/>
      <c r="R8" s="593">
        <v>69738</v>
      </c>
      <c r="S8" s="594"/>
      <c r="T8" s="594"/>
      <c r="U8" s="594"/>
      <c r="V8" s="594"/>
      <c r="W8" s="594"/>
      <c r="X8" s="594"/>
      <c r="Y8" s="595"/>
      <c r="Z8" s="596">
        <v>0.2</v>
      </c>
      <c r="AA8" s="596"/>
      <c r="AB8" s="596"/>
      <c r="AC8" s="596"/>
      <c r="AD8" s="597">
        <v>69738</v>
      </c>
      <c r="AE8" s="597"/>
      <c r="AF8" s="597"/>
      <c r="AG8" s="597"/>
      <c r="AH8" s="597"/>
      <c r="AI8" s="597"/>
      <c r="AJ8" s="597"/>
      <c r="AK8" s="597"/>
      <c r="AL8" s="598">
        <v>0.4</v>
      </c>
      <c r="AM8" s="599"/>
      <c r="AN8" s="599"/>
      <c r="AO8" s="600"/>
      <c r="AP8" s="590" t="s">
        <v>218</v>
      </c>
      <c r="AQ8" s="591"/>
      <c r="AR8" s="591"/>
      <c r="AS8" s="591"/>
      <c r="AT8" s="591"/>
      <c r="AU8" s="591"/>
      <c r="AV8" s="591"/>
      <c r="AW8" s="591"/>
      <c r="AX8" s="591"/>
      <c r="AY8" s="591"/>
      <c r="AZ8" s="591"/>
      <c r="BA8" s="591"/>
      <c r="BB8" s="591"/>
      <c r="BC8" s="591"/>
      <c r="BD8" s="591"/>
      <c r="BE8" s="591"/>
      <c r="BF8" s="592"/>
      <c r="BG8" s="593">
        <v>156314</v>
      </c>
      <c r="BH8" s="594"/>
      <c r="BI8" s="594"/>
      <c r="BJ8" s="594"/>
      <c r="BK8" s="594"/>
      <c r="BL8" s="594"/>
      <c r="BM8" s="594"/>
      <c r="BN8" s="595"/>
      <c r="BO8" s="596">
        <v>0.9</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10226214</v>
      </c>
      <c r="CS8" s="594"/>
      <c r="CT8" s="594"/>
      <c r="CU8" s="594"/>
      <c r="CV8" s="594"/>
      <c r="CW8" s="594"/>
      <c r="CX8" s="594"/>
      <c r="CY8" s="595"/>
      <c r="CZ8" s="596">
        <v>34.9</v>
      </c>
      <c r="DA8" s="596"/>
      <c r="DB8" s="596"/>
      <c r="DC8" s="596"/>
      <c r="DD8" s="602">
        <v>294048</v>
      </c>
      <c r="DE8" s="594"/>
      <c r="DF8" s="594"/>
      <c r="DG8" s="594"/>
      <c r="DH8" s="594"/>
      <c r="DI8" s="594"/>
      <c r="DJ8" s="594"/>
      <c r="DK8" s="594"/>
      <c r="DL8" s="594"/>
      <c r="DM8" s="594"/>
      <c r="DN8" s="594"/>
      <c r="DO8" s="594"/>
      <c r="DP8" s="595"/>
      <c r="DQ8" s="602">
        <v>5358824</v>
      </c>
      <c r="DR8" s="594"/>
      <c r="DS8" s="594"/>
      <c r="DT8" s="594"/>
      <c r="DU8" s="594"/>
      <c r="DV8" s="594"/>
      <c r="DW8" s="594"/>
      <c r="DX8" s="594"/>
      <c r="DY8" s="594"/>
      <c r="DZ8" s="594"/>
      <c r="EA8" s="594"/>
      <c r="EB8" s="594"/>
      <c r="EC8" s="603"/>
    </row>
    <row r="9" spans="2:143" ht="11.25" customHeight="1" x14ac:dyDescent="0.2">
      <c r="B9" s="590" t="s">
        <v>220</v>
      </c>
      <c r="C9" s="591"/>
      <c r="D9" s="591"/>
      <c r="E9" s="591"/>
      <c r="F9" s="591"/>
      <c r="G9" s="591"/>
      <c r="H9" s="591"/>
      <c r="I9" s="591"/>
      <c r="J9" s="591"/>
      <c r="K9" s="591"/>
      <c r="L9" s="591"/>
      <c r="M9" s="591"/>
      <c r="N9" s="591"/>
      <c r="O9" s="591"/>
      <c r="P9" s="591"/>
      <c r="Q9" s="592"/>
      <c r="R9" s="593">
        <v>73021</v>
      </c>
      <c r="S9" s="594"/>
      <c r="T9" s="594"/>
      <c r="U9" s="594"/>
      <c r="V9" s="594"/>
      <c r="W9" s="594"/>
      <c r="X9" s="594"/>
      <c r="Y9" s="595"/>
      <c r="Z9" s="596">
        <v>0.2</v>
      </c>
      <c r="AA9" s="596"/>
      <c r="AB9" s="596"/>
      <c r="AC9" s="596"/>
      <c r="AD9" s="597">
        <v>73021</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4565646</v>
      </c>
      <c r="BH9" s="594"/>
      <c r="BI9" s="594"/>
      <c r="BJ9" s="594"/>
      <c r="BK9" s="594"/>
      <c r="BL9" s="594"/>
      <c r="BM9" s="594"/>
      <c r="BN9" s="595"/>
      <c r="BO9" s="596">
        <v>26.9</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3139801</v>
      </c>
      <c r="CS9" s="594"/>
      <c r="CT9" s="594"/>
      <c r="CU9" s="594"/>
      <c r="CV9" s="594"/>
      <c r="CW9" s="594"/>
      <c r="CX9" s="594"/>
      <c r="CY9" s="595"/>
      <c r="CZ9" s="596">
        <v>10.7</v>
      </c>
      <c r="DA9" s="596"/>
      <c r="DB9" s="596"/>
      <c r="DC9" s="596"/>
      <c r="DD9" s="602">
        <v>50217</v>
      </c>
      <c r="DE9" s="594"/>
      <c r="DF9" s="594"/>
      <c r="DG9" s="594"/>
      <c r="DH9" s="594"/>
      <c r="DI9" s="594"/>
      <c r="DJ9" s="594"/>
      <c r="DK9" s="594"/>
      <c r="DL9" s="594"/>
      <c r="DM9" s="594"/>
      <c r="DN9" s="594"/>
      <c r="DO9" s="594"/>
      <c r="DP9" s="595"/>
      <c r="DQ9" s="602">
        <v>2718944</v>
      </c>
      <c r="DR9" s="594"/>
      <c r="DS9" s="594"/>
      <c r="DT9" s="594"/>
      <c r="DU9" s="594"/>
      <c r="DV9" s="594"/>
      <c r="DW9" s="594"/>
      <c r="DX9" s="594"/>
      <c r="DY9" s="594"/>
      <c r="DZ9" s="594"/>
      <c r="EA9" s="594"/>
      <c r="EB9" s="594"/>
      <c r="EC9" s="603"/>
    </row>
    <row r="10" spans="2:143" ht="11.25" customHeight="1" x14ac:dyDescent="0.2">
      <c r="B10" s="590" t="s">
        <v>223</v>
      </c>
      <c r="C10" s="591"/>
      <c r="D10" s="591"/>
      <c r="E10" s="591"/>
      <c r="F10" s="591"/>
      <c r="G10" s="591"/>
      <c r="H10" s="591"/>
      <c r="I10" s="591"/>
      <c r="J10" s="591"/>
      <c r="K10" s="591"/>
      <c r="L10" s="591"/>
      <c r="M10" s="591"/>
      <c r="N10" s="591"/>
      <c r="O10" s="591"/>
      <c r="P10" s="591"/>
      <c r="Q10" s="592"/>
      <c r="R10" s="593">
        <v>1650908</v>
      </c>
      <c r="S10" s="594"/>
      <c r="T10" s="594"/>
      <c r="U10" s="594"/>
      <c r="V10" s="594"/>
      <c r="W10" s="594"/>
      <c r="X10" s="594"/>
      <c r="Y10" s="595"/>
      <c r="Z10" s="596">
        <v>5.3</v>
      </c>
      <c r="AA10" s="596"/>
      <c r="AB10" s="596"/>
      <c r="AC10" s="596"/>
      <c r="AD10" s="597">
        <v>1650908</v>
      </c>
      <c r="AE10" s="597"/>
      <c r="AF10" s="597"/>
      <c r="AG10" s="597"/>
      <c r="AH10" s="597"/>
      <c r="AI10" s="597"/>
      <c r="AJ10" s="597"/>
      <c r="AK10" s="597"/>
      <c r="AL10" s="598">
        <v>8.5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224828</v>
      </c>
      <c r="BH10" s="594"/>
      <c r="BI10" s="594"/>
      <c r="BJ10" s="594"/>
      <c r="BK10" s="594"/>
      <c r="BL10" s="594"/>
      <c r="BM10" s="594"/>
      <c r="BN10" s="595"/>
      <c r="BO10" s="596">
        <v>1.3</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43739</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30366</v>
      </c>
      <c r="DR10" s="594"/>
      <c r="DS10" s="594"/>
      <c r="DT10" s="594"/>
      <c r="DU10" s="594"/>
      <c r="DV10" s="594"/>
      <c r="DW10" s="594"/>
      <c r="DX10" s="594"/>
      <c r="DY10" s="594"/>
      <c r="DZ10" s="594"/>
      <c r="EA10" s="594"/>
      <c r="EB10" s="594"/>
      <c r="EC10" s="603"/>
    </row>
    <row r="11" spans="2:143" ht="11.25" customHeight="1" x14ac:dyDescent="0.2">
      <c r="B11" s="590" t="s">
        <v>226</v>
      </c>
      <c r="C11" s="591"/>
      <c r="D11" s="591"/>
      <c r="E11" s="591"/>
      <c r="F11" s="591"/>
      <c r="G11" s="591"/>
      <c r="H11" s="591"/>
      <c r="I11" s="591"/>
      <c r="J11" s="591"/>
      <c r="K11" s="591"/>
      <c r="L11" s="591"/>
      <c r="M11" s="591"/>
      <c r="N11" s="591"/>
      <c r="O11" s="591"/>
      <c r="P11" s="591"/>
      <c r="Q11" s="592"/>
      <c r="R11" s="593">
        <v>173066</v>
      </c>
      <c r="S11" s="594"/>
      <c r="T11" s="594"/>
      <c r="U11" s="594"/>
      <c r="V11" s="594"/>
      <c r="W11" s="594"/>
      <c r="X11" s="594"/>
      <c r="Y11" s="595"/>
      <c r="Z11" s="596">
        <v>0.6</v>
      </c>
      <c r="AA11" s="596"/>
      <c r="AB11" s="596"/>
      <c r="AC11" s="596"/>
      <c r="AD11" s="597">
        <v>173066</v>
      </c>
      <c r="AE11" s="597"/>
      <c r="AF11" s="597"/>
      <c r="AG11" s="597"/>
      <c r="AH11" s="597"/>
      <c r="AI11" s="597"/>
      <c r="AJ11" s="597"/>
      <c r="AK11" s="597"/>
      <c r="AL11" s="598">
        <v>0.9</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869533</v>
      </c>
      <c r="BH11" s="594"/>
      <c r="BI11" s="594"/>
      <c r="BJ11" s="594"/>
      <c r="BK11" s="594"/>
      <c r="BL11" s="594"/>
      <c r="BM11" s="594"/>
      <c r="BN11" s="595"/>
      <c r="BO11" s="596">
        <v>5.0999999999999996</v>
      </c>
      <c r="BP11" s="596"/>
      <c r="BQ11" s="596"/>
      <c r="BR11" s="596"/>
      <c r="BS11" s="602">
        <v>118938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878531</v>
      </c>
      <c r="CS11" s="594"/>
      <c r="CT11" s="594"/>
      <c r="CU11" s="594"/>
      <c r="CV11" s="594"/>
      <c r="CW11" s="594"/>
      <c r="CX11" s="594"/>
      <c r="CY11" s="595"/>
      <c r="CZ11" s="596">
        <v>3</v>
      </c>
      <c r="DA11" s="596"/>
      <c r="DB11" s="596"/>
      <c r="DC11" s="596"/>
      <c r="DD11" s="602">
        <v>550438</v>
      </c>
      <c r="DE11" s="594"/>
      <c r="DF11" s="594"/>
      <c r="DG11" s="594"/>
      <c r="DH11" s="594"/>
      <c r="DI11" s="594"/>
      <c r="DJ11" s="594"/>
      <c r="DK11" s="594"/>
      <c r="DL11" s="594"/>
      <c r="DM11" s="594"/>
      <c r="DN11" s="594"/>
      <c r="DO11" s="594"/>
      <c r="DP11" s="595"/>
      <c r="DQ11" s="602">
        <v>391550</v>
      </c>
      <c r="DR11" s="594"/>
      <c r="DS11" s="594"/>
      <c r="DT11" s="594"/>
      <c r="DU11" s="594"/>
      <c r="DV11" s="594"/>
      <c r="DW11" s="594"/>
      <c r="DX11" s="594"/>
      <c r="DY11" s="594"/>
      <c r="DZ11" s="594"/>
      <c r="EA11" s="594"/>
      <c r="EB11" s="594"/>
      <c r="EC11" s="603"/>
    </row>
    <row r="12" spans="2:143" ht="11.25" customHeight="1" x14ac:dyDescent="0.2">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9566240</v>
      </c>
      <c r="BH12" s="594"/>
      <c r="BI12" s="594"/>
      <c r="BJ12" s="594"/>
      <c r="BK12" s="594"/>
      <c r="BL12" s="594"/>
      <c r="BM12" s="594"/>
      <c r="BN12" s="595"/>
      <c r="BO12" s="596">
        <v>56.3</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430194</v>
      </c>
      <c r="CS12" s="594"/>
      <c r="CT12" s="594"/>
      <c r="CU12" s="594"/>
      <c r="CV12" s="594"/>
      <c r="CW12" s="594"/>
      <c r="CX12" s="594"/>
      <c r="CY12" s="595"/>
      <c r="CZ12" s="596">
        <v>1.5</v>
      </c>
      <c r="DA12" s="596"/>
      <c r="DB12" s="596"/>
      <c r="DC12" s="596"/>
      <c r="DD12" s="602">
        <v>5645</v>
      </c>
      <c r="DE12" s="594"/>
      <c r="DF12" s="594"/>
      <c r="DG12" s="594"/>
      <c r="DH12" s="594"/>
      <c r="DI12" s="594"/>
      <c r="DJ12" s="594"/>
      <c r="DK12" s="594"/>
      <c r="DL12" s="594"/>
      <c r="DM12" s="594"/>
      <c r="DN12" s="594"/>
      <c r="DO12" s="594"/>
      <c r="DP12" s="595"/>
      <c r="DQ12" s="602">
        <v>133932</v>
      </c>
      <c r="DR12" s="594"/>
      <c r="DS12" s="594"/>
      <c r="DT12" s="594"/>
      <c r="DU12" s="594"/>
      <c r="DV12" s="594"/>
      <c r="DW12" s="594"/>
      <c r="DX12" s="594"/>
      <c r="DY12" s="594"/>
      <c r="DZ12" s="594"/>
      <c r="EA12" s="594"/>
      <c r="EB12" s="594"/>
      <c r="EC12" s="603"/>
    </row>
    <row r="13" spans="2:143" ht="11.25" customHeight="1" x14ac:dyDescent="0.2">
      <c r="B13" s="590" t="s">
        <v>232</v>
      </c>
      <c r="C13" s="591"/>
      <c r="D13" s="591"/>
      <c r="E13" s="591"/>
      <c r="F13" s="591"/>
      <c r="G13" s="591"/>
      <c r="H13" s="591"/>
      <c r="I13" s="591"/>
      <c r="J13" s="591"/>
      <c r="K13" s="591"/>
      <c r="L13" s="591"/>
      <c r="M13" s="591"/>
      <c r="N13" s="591"/>
      <c r="O13" s="591"/>
      <c r="P13" s="591"/>
      <c r="Q13" s="592"/>
      <c r="R13" s="593">
        <v>80848</v>
      </c>
      <c r="S13" s="594"/>
      <c r="T13" s="594"/>
      <c r="U13" s="594"/>
      <c r="V13" s="594"/>
      <c r="W13" s="594"/>
      <c r="X13" s="594"/>
      <c r="Y13" s="595"/>
      <c r="Z13" s="596">
        <v>0.3</v>
      </c>
      <c r="AA13" s="596"/>
      <c r="AB13" s="596"/>
      <c r="AC13" s="596"/>
      <c r="AD13" s="597">
        <v>80848</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9554188</v>
      </c>
      <c r="BH13" s="594"/>
      <c r="BI13" s="594"/>
      <c r="BJ13" s="594"/>
      <c r="BK13" s="594"/>
      <c r="BL13" s="594"/>
      <c r="BM13" s="594"/>
      <c r="BN13" s="595"/>
      <c r="BO13" s="596">
        <v>56.3</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1852684</v>
      </c>
      <c r="CS13" s="594"/>
      <c r="CT13" s="594"/>
      <c r="CU13" s="594"/>
      <c r="CV13" s="594"/>
      <c r="CW13" s="594"/>
      <c r="CX13" s="594"/>
      <c r="CY13" s="595"/>
      <c r="CZ13" s="596">
        <v>6.3</v>
      </c>
      <c r="DA13" s="596"/>
      <c r="DB13" s="596"/>
      <c r="DC13" s="596"/>
      <c r="DD13" s="602">
        <v>535659</v>
      </c>
      <c r="DE13" s="594"/>
      <c r="DF13" s="594"/>
      <c r="DG13" s="594"/>
      <c r="DH13" s="594"/>
      <c r="DI13" s="594"/>
      <c r="DJ13" s="594"/>
      <c r="DK13" s="594"/>
      <c r="DL13" s="594"/>
      <c r="DM13" s="594"/>
      <c r="DN13" s="594"/>
      <c r="DO13" s="594"/>
      <c r="DP13" s="595"/>
      <c r="DQ13" s="602">
        <v>1389034</v>
      </c>
      <c r="DR13" s="594"/>
      <c r="DS13" s="594"/>
      <c r="DT13" s="594"/>
      <c r="DU13" s="594"/>
      <c r="DV13" s="594"/>
      <c r="DW13" s="594"/>
      <c r="DX13" s="594"/>
      <c r="DY13" s="594"/>
      <c r="DZ13" s="594"/>
      <c r="EA13" s="594"/>
      <c r="EB13" s="594"/>
      <c r="EC13" s="603"/>
    </row>
    <row r="14" spans="2:143" ht="11.25" customHeight="1" x14ac:dyDescent="0.2">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202609</v>
      </c>
      <c r="BH14" s="594"/>
      <c r="BI14" s="594"/>
      <c r="BJ14" s="594"/>
      <c r="BK14" s="594"/>
      <c r="BL14" s="594"/>
      <c r="BM14" s="594"/>
      <c r="BN14" s="595"/>
      <c r="BO14" s="596">
        <v>1.2</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1252918</v>
      </c>
      <c r="CS14" s="594"/>
      <c r="CT14" s="594"/>
      <c r="CU14" s="594"/>
      <c r="CV14" s="594"/>
      <c r="CW14" s="594"/>
      <c r="CX14" s="594"/>
      <c r="CY14" s="595"/>
      <c r="CZ14" s="596">
        <v>4.3</v>
      </c>
      <c r="DA14" s="596"/>
      <c r="DB14" s="596"/>
      <c r="DC14" s="596"/>
      <c r="DD14" s="602">
        <v>47357</v>
      </c>
      <c r="DE14" s="594"/>
      <c r="DF14" s="594"/>
      <c r="DG14" s="594"/>
      <c r="DH14" s="594"/>
      <c r="DI14" s="594"/>
      <c r="DJ14" s="594"/>
      <c r="DK14" s="594"/>
      <c r="DL14" s="594"/>
      <c r="DM14" s="594"/>
      <c r="DN14" s="594"/>
      <c r="DO14" s="594"/>
      <c r="DP14" s="595"/>
      <c r="DQ14" s="602">
        <v>1208903</v>
      </c>
      <c r="DR14" s="594"/>
      <c r="DS14" s="594"/>
      <c r="DT14" s="594"/>
      <c r="DU14" s="594"/>
      <c r="DV14" s="594"/>
      <c r="DW14" s="594"/>
      <c r="DX14" s="594"/>
      <c r="DY14" s="594"/>
      <c r="DZ14" s="594"/>
      <c r="EA14" s="594"/>
      <c r="EB14" s="594"/>
      <c r="EC14" s="603"/>
    </row>
    <row r="15" spans="2:143" ht="11.25" customHeight="1" x14ac:dyDescent="0.2">
      <c r="B15" s="590" t="s">
        <v>238</v>
      </c>
      <c r="C15" s="591"/>
      <c r="D15" s="591"/>
      <c r="E15" s="591"/>
      <c r="F15" s="591"/>
      <c r="G15" s="591"/>
      <c r="H15" s="591"/>
      <c r="I15" s="591"/>
      <c r="J15" s="591"/>
      <c r="K15" s="591"/>
      <c r="L15" s="591"/>
      <c r="M15" s="591"/>
      <c r="N15" s="591"/>
      <c r="O15" s="591"/>
      <c r="P15" s="591"/>
      <c r="Q15" s="592"/>
      <c r="R15" s="593">
        <v>42051</v>
      </c>
      <c r="S15" s="594"/>
      <c r="T15" s="594"/>
      <c r="U15" s="594"/>
      <c r="V15" s="594"/>
      <c r="W15" s="594"/>
      <c r="X15" s="594"/>
      <c r="Y15" s="595"/>
      <c r="Z15" s="596">
        <v>0.1</v>
      </c>
      <c r="AA15" s="596"/>
      <c r="AB15" s="596"/>
      <c r="AC15" s="596"/>
      <c r="AD15" s="597">
        <v>42051</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851297</v>
      </c>
      <c r="BH15" s="594"/>
      <c r="BI15" s="594"/>
      <c r="BJ15" s="594"/>
      <c r="BK15" s="594"/>
      <c r="BL15" s="594"/>
      <c r="BM15" s="594"/>
      <c r="BN15" s="595"/>
      <c r="BO15" s="596">
        <v>5</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4005209</v>
      </c>
      <c r="CS15" s="594"/>
      <c r="CT15" s="594"/>
      <c r="CU15" s="594"/>
      <c r="CV15" s="594"/>
      <c r="CW15" s="594"/>
      <c r="CX15" s="594"/>
      <c r="CY15" s="595"/>
      <c r="CZ15" s="596">
        <v>13.7</v>
      </c>
      <c r="DA15" s="596"/>
      <c r="DB15" s="596"/>
      <c r="DC15" s="596"/>
      <c r="DD15" s="602">
        <v>1392495</v>
      </c>
      <c r="DE15" s="594"/>
      <c r="DF15" s="594"/>
      <c r="DG15" s="594"/>
      <c r="DH15" s="594"/>
      <c r="DI15" s="594"/>
      <c r="DJ15" s="594"/>
      <c r="DK15" s="594"/>
      <c r="DL15" s="594"/>
      <c r="DM15" s="594"/>
      <c r="DN15" s="594"/>
      <c r="DO15" s="594"/>
      <c r="DP15" s="595"/>
      <c r="DQ15" s="602">
        <v>2439971</v>
      </c>
      <c r="DR15" s="594"/>
      <c r="DS15" s="594"/>
      <c r="DT15" s="594"/>
      <c r="DU15" s="594"/>
      <c r="DV15" s="594"/>
      <c r="DW15" s="594"/>
      <c r="DX15" s="594"/>
      <c r="DY15" s="594"/>
      <c r="DZ15" s="594"/>
      <c r="EA15" s="594"/>
      <c r="EB15" s="594"/>
      <c r="EC15" s="603"/>
    </row>
    <row r="16" spans="2:143" ht="11.25" customHeight="1" x14ac:dyDescent="0.2">
      <c r="B16" s="590" t="s">
        <v>241</v>
      </c>
      <c r="C16" s="591"/>
      <c r="D16" s="591"/>
      <c r="E16" s="591"/>
      <c r="F16" s="591"/>
      <c r="G16" s="591"/>
      <c r="H16" s="591"/>
      <c r="I16" s="591"/>
      <c r="J16" s="591"/>
      <c r="K16" s="591"/>
      <c r="L16" s="591"/>
      <c r="M16" s="591"/>
      <c r="N16" s="591"/>
      <c r="O16" s="591"/>
      <c r="P16" s="591"/>
      <c r="Q16" s="592"/>
      <c r="R16" s="593">
        <v>580246</v>
      </c>
      <c r="S16" s="594"/>
      <c r="T16" s="594"/>
      <c r="U16" s="594"/>
      <c r="V16" s="594"/>
      <c r="W16" s="594"/>
      <c r="X16" s="594"/>
      <c r="Y16" s="595"/>
      <c r="Z16" s="596">
        <v>1.9</v>
      </c>
      <c r="AA16" s="596"/>
      <c r="AB16" s="596"/>
      <c r="AC16" s="596"/>
      <c r="AD16" s="597">
        <v>414887</v>
      </c>
      <c r="AE16" s="597"/>
      <c r="AF16" s="597"/>
      <c r="AG16" s="597"/>
      <c r="AH16" s="597"/>
      <c r="AI16" s="597"/>
      <c r="AJ16" s="597"/>
      <c r="AK16" s="597"/>
      <c r="AL16" s="598">
        <v>2.1</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30164</v>
      </c>
      <c r="CS16" s="594"/>
      <c r="CT16" s="594"/>
      <c r="CU16" s="594"/>
      <c r="CV16" s="594"/>
      <c r="CW16" s="594"/>
      <c r="CX16" s="594"/>
      <c r="CY16" s="595"/>
      <c r="CZ16" s="596">
        <v>0.1</v>
      </c>
      <c r="DA16" s="596"/>
      <c r="DB16" s="596"/>
      <c r="DC16" s="596"/>
      <c r="DD16" s="602" t="s">
        <v>109</v>
      </c>
      <c r="DE16" s="594"/>
      <c r="DF16" s="594"/>
      <c r="DG16" s="594"/>
      <c r="DH16" s="594"/>
      <c r="DI16" s="594"/>
      <c r="DJ16" s="594"/>
      <c r="DK16" s="594"/>
      <c r="DL16" s="594"/>
      <c r="DM16" s="594"/>
      <c r="DN16" s="594"/>
      <c r="DO16" s="594"/>
      <c r="DP16" s="595"/>
      <c r="DQ16" s="602">
        <v>19668</v>
      </c>
      <c r="DR16" s="594"/>
      <c r="DS16" s="594"/>
      <c r="DT16" s="594"/>
      <c r="DU16" s="594"/>
      <c r="DV16" s="594"/>
      <c r="DW16" s="594"/>
      <c r="DX16" s="594"/>
      <c r="DY16" s="594"/>
      <c r="DZ16" s="594"/>
      <c r="EA16" s="594"/>
      <c r="EB16" s="594"/>
      <c r="EC16" s="603"/>
    </row>
    <row r="17" spans="2:133" ht="11.25" customHeight="1" x14ac:dyDescent="0.2">
      <c r="B17" s="590" t="s">
        <v>244</v>
      </c>
      <c r="C17" s="591"/>
      <c r="D17" s="591"/>
      <c r="E17" s="591"/>
      <c r="F17" s="591"/>
      <c r="G17" s="591"/>
      <c r="H17" s="591"/>
      <c r="I17" s="591"/>
      <c r="J17" s="591"/>
      <c r="K17" s="591"/>
      <c r="L17" s="591"/>
      <c r="M17" s="591"/>
      <c r="N17" s="591"/>
      <c r="O17" s="591"/>
      <c r="P17" s="591"/>
      <c r="Q17" s="592"/>
      <c r="R17" s="593">
        <v>414887</v>
      </c>
      <c r="S17" s="594"/>
      <c r="T17" s="594"/>
      <c r="U17" s="594"/>
      <c r="V17" s="594"/>
      <c r="W17" s="594"/>
      <c r="X17" s="594"/>
      <c r="Y17" s="595"/>
      <c r="Z17" s="596">
        <v>1.3</v>
      </c>
      <c r="AA17" s="596"/>
      <c r="AB17" s="596"/>
      <c r="AC17" s="596"/>
      <c r="AD17" s="597">
        <v>414887</v>
      </c>
      <c r="AE17" s="597"/>
      <c r="AF17" s="597"/>
      <c r="AG17" s="597"/>
      <c r="AH17" s="597"/>
      <c r="AI17" s="597"/>
      <c r="AJ17" s="597"/>
      <c r="AK17" s="597"/>
      <c r="AL17" s="598">
        <v>2.1</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2309043</v>
      </c>
      <c r="CS17" s="594"/>
      <c r="CT17" s="594"/>
      <c r="CU17" s="594"/>
      <c r="CV17" s="594"/>
      <c r="CW17" s="594"/>
      <c r="CX17" s="594"/>
      <c r="CY17" s="595"/>
      <c r="CZ17" s="596">
        <v>7.9</v>
      </c>
      <c r="DA17" s="596"/>
      <c r="DB17" s="596"/>
      <c r="DC17" s="596"/>
      <c r="DD17" s="602" t="s">
        <v>109</v>
      </c>
      <c r="DE17" s="594"/>
      <c r="DF17" s="594"/>
      <c r="DG17" s="594"/>
      <c r="DH17" s="594"/>
      <c r="DI17" s="594"/>
      <c r="DJ17" s="594"/>
      <c r="DK17" s="594"/>
      <c r="DL17" s="594"/>
      <c r="DM17" s="594"/>
      <c r="DN17" s="594"/>
      <c r="DO17" s="594"/>
      <c r="DP17" s="595"/>
      <c r="DQ17" s="602">
        <v>2294599</v>
      </c>
      <c r="DR17" s="594"/>
      <c r="DS17" s="594"/>
      <c r="DT17" s="594"/>
      <c r="DU17" s="594"/>
      <c r="DV17" s="594"/>
      <c r="DW17" s="594"/>
      <c r="DX17" s="594"/>
      <c r="DY17" s="594"/>
      <c r="DZ17" s="594"/>
      <c r="EA17" s="594"/>
      <c r="EB17" s="594"/>
      <c r="EC17" s="603"/>
    </row>
    <row r="18" spans="2:133" ht="11.25" customHeight="1" x14ac:dyDescent="0.2">
      <c r="B18" s="590" t="s">
        <v>247</v>
      </c>
      <c r="C18" s="591"/>
      <c r="D18" s="591"/>
      <c r="E18" s="591"/>
      <c r="F18" s="591"/>
      <c r="G18" s="591"/>
      <c r="H18" s="591"/>
      <c r="I18" s="591"/>
      <c r="J18" s="591"/>
      <c r="K18" s="591"/>
      <c r="L18" s="591"/>
      <c r="M18" s="591"/>
      <c r="N18" s="591"/>
      <c r="O18" s="591"/>
      <c r="P18" s="591"/>
      <c r="Q18" s="592"/>
      <c r="R18" s="593">
        <v>164942</v>
      </c>
      <c r="S18" s="594"/>
      <c r="T18" s="594"/>
      <c r="U18" s="594"/>
      <c r="V18" s="594"/>
      <c r="W18" s="594"/>
      <c r="X18" s="594"/>
      <c r="Y18" s="595"/>
      <c r="Z18" s="596">
        <v>0.5</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2">
      <c r="B19" s="590" t="s">
        <v>250</v>
      </c>
      <c r="C19" s="591"/>
      <c r="D19" s="591"/>
      <c r="E19" s="591"/>
      <c r="F19" s="591"/>
      <c r="G19" s="591"/>
      <c r="H19" s="591"/>
      <c r="I19" s="591"/>
      <c r="J19" s="591"/>
      <c r="K19" s="591"/>
      <c r="L19" s="591"/>
      <c r="M19" s="591"/>
      <c r="N19" s="591"/>
      <c r="O19" s="591"/>
      <c r="P19" s="591"/>
      <c r="Q19" s="592"/>
      <c r="R19" s="593">
        <v>417</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548718</v>
      </c>
      <c r="BH19" s="594"/>
      <c r="BI19" s="594"/>
      <c r="BJ19" s="594"/>
      <c r="BK19" s="594"/>
      <c r="BL19" s="594"/>
      <c r="BM19" s="594"/>
      <c r="BN19" s="595"/>
      <c r="BO19" s="596">
        <v>3.2</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2">
      <c r="B20" s="590" t="s">
        <v>253</v>
      </c>
      <c r="C20" s="591"/>
      <c r="D20" s="591"/>
      <c r="E20" s="591"/>
      <c r="F20" s="591"/>
      <c r="G20" s="591"/>
      <c r="H20" s="591"/>
      <c r="I20" s="591"/>
      <c r="J20" s="591"/>
      <c r="K20" s="591"/>
      <c r="L20" s="591"/>
      <c r="M20" s="591"/>
      <c r="N20" s="591"/>
      <c r="O20" s="591"/>
      <c r="P20" s="591"/>
      <c r="Q20" s="592"/>
      <c r="R20" s="593">
        <v>20207262</v>
      </c>
      <c r="S20" s="594"/>
      <c r="T20" s="594"/>
      <c r="U20" s="594"/>
      <c r="V20" s="594"/>
      <c r="W20" s="594"/>
      <c r="X20" s="594"/>
      <c r="Y20" s="595"/>
      <c r="Z20" s="596">
        <v>65.099999999999994</v>
      </c>
      <c r="AA20" s="596"/>
      <c r="AB20" s="596"/>
      <c r="AC20" s="596"/>
      <c r="AD20" s="597">
        <v>19376447</v>
      </c>
      <c r="AE20" s="597"/>
      <c r="AF20" s="597"/>
      <c r="AG20" s="597"/>
      <c r="AH20" s="597"/>
      <c r="AI20" s="597"/>
      <c r="AJ20" s="597"/>
      <c r="AK20" s="597"/>
      <c r="AL20" s="598">
        <v>99.4</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548718</v>
      </c>
      <c r="BH20" s="594"/>
      <c r="BI20" s="594"/>
      <c r="BJ20" s="594"/>
      <c r="BK20" s="594"/>
      <c r="BL20" s="594"/>
      <c r="BM20" s="594"/>
      <c r="BN20" s="595"/>
      <c r="BO20" s="596">
        <v>3.2</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29319648</v>
      </c>
      <c r="CS20" s="594"/>
      <c r="CT20" s="594"/>
      <c r="CU20" s="594"/>
      <c r="CV20" s="594"/>
      <c r="CW20" s="594"/>
      <c r="CX20" s="594"/>
      <c r="CY20" s="595"/>
      <c r="CZ20" s="596">
        <v>100</v>
      </c>
      <c r="DA20" s="596"/>
      <c r="DB20" s="596"/>
      <c r="DC20" s="596"/>
      <c r="DD20" s="602">
        <v>2899323</v>
      </c>
      <c r="DE20" s="594"/>
      <c r="DF20" s="594"/>
      <c r="DG20" s="594"/>
      <c r="DH20" s="594"/>
      <c r="DI20" s="594"/>
      <c r="DJ20" s="594"/>
      <c r="DK20" s="594"/>
      <c r="DL20" s="594"/>
      <c r="DM20" s="594"/>
      <c r="DN20" s="594"/>
      <c r="DO20" s="594"/>
      <c r="DP20" s="595"/>
      <c r="DQ20" s="602">
        <v>20704874</v>
      </c>
      <c r="DR20" s="594"/>
      <c r="DS20" s="594"/>
      <c r="DT20" s="594"/>
      <c r="DU20" s="594"/>
      <c r="DV20" s="594"/>
      <c r="DW20" s="594"/>
      <c r="DX20" s="594"/>
      <c r="DY20" s="594"/>
      <c r="DZ20" s="594"/>
      <c r="EA20" s="594"/>
      <c r="EB20" s="594"/>
      <c r="EC20" s="603"/>
    </row>
    <row r="21" spans="2:133" ht="11.25" customHeight="1" x14ac:dyDescent="0.2">
      <c r="B21" s="590" t="s">
        <v>256</v>
      </c>
      <c r="C21" s="591"/>
      <c r="D21" s="591"/>
      <c r="E21" s="591"/>
      <c r="F21" s="591"/>
      <c r="G21" s="591"/>
      <c r="H21" s="591"/>
      <c r="I21" s="591"/>
      <c r="J21" s="591"/>
      <c r="K21" s="591"/>
      <c r="L21" s="591"/>
      <c r="M21" s="591"/>
      <c r="N21" s="591"/>
      <c r="O21" s="591"/>
      <c r="P21" s="591"/>
      <c r="Q21" s="592"/>
      <c r="R21" s="593">
        <v>14270</v>
      </c>
      <c r="S21" s="594"/>
      <c r="T21" s="594"/>
      <c r="U21" s="594"/>
      <c r="V21" s="594"/>
      <c r="W21" s="594"/>
      <c r="X21" s="594"/>
      <c r="Y21" s="595"/>
      <c r="Z21" s="596">
        <v>0</v>
      </c>
      <c r="AA21" s="596"/>
      <c r="AB21" s="596"/>
      <c r="AC21" s="596"/>
      <c r="AD21" s="597">
        <v>14270</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2200</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2">
      <c r="B22" s="590" t="s">
        <v>258</v>
      </c>
      <c r="C22" s="591"/>
      <c r="D22" s="591"/>
      <c r="E22" s="591"/>
      <c r="F22" s="591"/>
      <c r="G22" s="591"/>
      <c r="H22" s="591"/>
      <c r="I22" s="591"/>
      <c r="J22" s="591"/>
      <c r="K22" s="591"/>
      <c r="L22" s="591"/>
      <c r="M22" s="591"/>
      <c r="N22" s="591"/>
      <c r="O22" s="591"/>
      <c r="P22" s="591"/>
      <c r="Q22" s="592"/>
      <c r="R22" s="593">
        <v>80846</v>
      </c>
      <c r="S22" s="594"/>
      <c r="T22" s="594"/>
      <c r="U22" s="594"/>
      <c r="V22" s="594"/>
      <c r="W22" s="594"/>
      <c r="X22" s="594"/>
      <c r="Y22" s="595"/>
      <c r="Z22" s="596">
        <v>0.3</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2">
      <c r="B23" s="590" t="s">
        <v>261</v>
      </c>
      <c r="C23" s="591"/>
      <c r="D23" s="591"/>
      <c r="E23" s="591"/>
      <c r="F23" s="591"/>
      <c r="G23" s="591"/>
      <c r="H23" s="591"/>
      <c r="I23" s="591"/>
      <c r="J23" s="591"/>
      <c r="K23" s="591"/>
      <c r="L23" s="591"/>
      <c r="M23" s="591"/>
      <c r="N23" s="591"/>
      <c r="O23" s="591"/>
      <c r="P23" s="591"/>
      <c r="Q23" s="592"/>
      <c r="R23" s="593">
        <v>467252</v>
      </c>
      <c r="S23" s="594"/>
      <c r="T23" s="594"/>
      <c r="U23" s="594"/>
      <c r="V23" s="594"/>
      <c r="W23" s="594"/>
      <c r="X23" s="594"/>
      <c r="Y23" s="595"/>
      <c r="Z23" s="596">
        <v>1.5</v>
      </c>
      <c r="AA23" s="596"/>
      <c r="AB23" s="596"/>
      <c r="AC23" s="596"/>
      <c r="AD23" s="597">
        <v>47559</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546518</v>
      </c>
      <c r="BH23" s="594"/>
      <c r="BI23" s="594"/>
      <c r="BJ23" s="594"/>
      <c r="BK23" s="594"/>
      <c r="BL23" s="594"/>
      <c r="BM23" s="594"/>
      <c r="BN23" s="595"/>
      <c r="BO23" s="596">
        <v>3.2</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2">
      <c r="B24" s="590" t="s">
        <v>268</v>
      </c>
      <c r="C24" s="591"/>
      <c r="D24" s="591"/>
      <c r="E24" s="591"/>
      <c r="F24" s="591"/>
      <c r="G24" s="591"/>
      <c r="H24" s="591"/>
      <c r="I24" s="591"/>
      <c r="J24" s="591"/>
      <c r="K24" s="591"/>
      <c r="L24" s="591"/>
      <c r="M24" s="591"/>
      <c r="N24" s="591"/>
      <c r="O24" s="591"/>
      <c r="P24" s="591"/>
      <c r="Q24" s="592"/>
      <c r="R24" s="593">
        <v>269556</v>
      </c>
      <c r="S24" s="594"/>
      <c r="T24" s="594"/>
      <c r="U24" s="594"/>
      <c r="V24" s="594"/>
      <c r="W24" s="594"/>
      <c r="X24" s="594"/>
      <c r="Y24" s="595"/>
      <c r="Z24" s="596">
        <v>0.9</v>
      </c>
      <c r="AA24" s="596"/>
      <c r="AB24" s="596"/>
      <c r="AC24" s="596"/>
      <c r="AD24" s="597">
        <v>127</v>
      </c>
      <c r="AE24" s="597"/>
      <c r="AF24" s="597"/>
      <c r="AG24" s="597"/>
      <c r="AH24" s="597"/>
      <c r="AI24" s="597"/>
      <c r="AJ24" s="597"/>
      <c r="AK24" s="597"/>
      <c r="AL24" s="598">
        <v>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14926942</v>
      </c>
      <c r="CS24" s="583"/>
      <c r="CT24" s="583"/>
      <c r="CU24" s="583"/>
      <c r="CV24" s="583"/>
      <c r="CW24" s="583"/>
      <c r="CX24" s="583"/>
      <c r="CY24" s="584"/>
      <c r="CZ24" s="620">
        <v>50.9</v>
      </c>
      <c r="DA24" s="621"/>
      <c r="DB24" s="621"/>
      <c r="DC24" s="622"/>
      <c r="DD24" s="619">
        <v>10701821</v>
      </c>
      <c r="DE24" s="583"/>
      <c r="DF24" s="583"/>
      <c r="DG24" s="583"/>
      <c r="DH24" s="583"/>
      <c r="DI24" s="583"/>
      <c r="DJ24" s="583"/>
      <c r="DK24" s="584"/>
      <c r="DL24" s="619">
        <v>10683617</v>
      </c>
      <c r="DM24" s="583"/>
      <c r="DN24" s="583"/>
      <c r="DO24" s="583"/>
      <c r="DP24" s="583"/>
      <c r="DQ24" s="583"/>
      <c r="DR24" s="583"/>
      <c r="DS24" s="583"/>
      <c r="DT24" s="583"/>
      <c r="DU24" s="583"/>
      <c r="DV24" s="584"/>
      <c r="DW24" s="587">
        <v>54.2</v>
      </c>
      <c r="DX24" s="588"/>
      <c r="DY24" s="588"/>
      <c r="DZ24" s="588"/>
      <c r="EA24" s="588"/>
      <c r="EB24" s="588"/>
      <c r="EC24" s="589"/>
    </row>
    <row r="25" spans="2:133" ht="11.25" customHeight="1" x14ac:dyDescent="0.2">
      <c r="B25" s="590" t="s">
        <v>271</v>
      </c>
      <c r="C25" s="591"/>
      <c r="D25" s="591"/>
      <c r="E25" s="591"/>
      <c r="F25" s="591"/>
      <c r="G25" s="591"/>
      <c r="H25" s="591"/>
      <c r="I25" s="591"/>
      <c r="J25" s="591"/>
      <c r="K25" s="591"/>
      <c r="L25" s="591"/>
      <c r="M25" s="591"/>
      <c r="N25" s="591"/>
      <c r="O25" s="591"/>
      <c r="P25" s="591"/>
      <c r="Q25" s="592"/>
      <c r="R25" s="593">
        <v>4083336</v>
      </c>
      <c r="S25" s="594"/>
      <c r="T25" s="594"/>
      <c r="U25" s="594"/>
      <c r="V25" s="594"/>
      <c r="W25" s="594"/>
      <c r="X25" s="594"/>
      <c r="Y25" s="595"/>
      <c r="Z25" s="596">
        <v>13.1</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6677497</v>
      </c>
      <c r="CS25" s="625"/>
      <c r="CT25" s="625"/>
      <c r="CU25" s="625"/>
      <c r="CV25" s="625"/>
      <c r="CW25" s="625"/>
      <c r="CX25" s="625"/>
      <c r="CY25" s="626"/>
      <c r="CZ25" s="627">
        <v>22.8</v>
      </c>
      <c r="DA25" s="628"/>
      <c r="DB25" s="628"/>
      <c r="DC25" s="629"/>
      <c r="DD25" s="602">
        <v>6307440</v>
      </c>
      <c r="DE25" s="625"/>
      <c r="DF25" s="625"/>
      <c r="DG25" s="625"/>
      <c r="DH25" s="625"/>
      <c r="DI25" s="625"/>
      <c r="DJ25" s="625"/>
      <c r="DK25" s="626"/>
      <c r="DL25" s="602">
        <v>6289404</v>
      </c>
      <c r="DM25" s="625"/>
      <c r="DN25" s="625"/>
      <c r="DO25" s="625"/>
      <c r="DP25" s="625"/>
      <c r="DQ25" s="625"/>
      <c r="DR25" s="625"/>
      <c r="DS25" s="625"/>
      <c r="DT25" s="625"/>
      <c r="DU25" s="625"/>
      <c r="DV25" s="626"/>
      <c r="DW25" s="598">
        <v>31.9</v>
      </c>
      <c r="DX25" s="623"/>
      <c r="DY25" s="623"/>
      <c r="DZ25" s="623"/>
      <c r="EA25" s="623"/>
      <c r="EB25" s="623"/>
      <c r="EC25" s="624"/>
    </row>
    <row r="26" spans="2:133" ht="11.25" customHeight="1" x14ac:dyDescent="0.2">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4468188</v>
      </c>
      <c r="CS26" s="594"/>
      <c r="CT26" s="594"/>
      <c r="CU26" s="594"/>
      <c r="CV26" s="594"/>
      <c r="CW26" s="594"/>
      <c r="CX26" s="594"/>
      <c r="CY26" s="595"/>
      <c r="CZ26" s="627">
        <v>15.2</v>
      </c>
      <c r="DA26" s="628"/>
      <c r="DB26" s="628"/>
      <c r="DC26" s="629"/>
      <c r="DD26" s="602">
        <v>4105272</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x14ac:dyDescent="0.2">
      <c r="B27" s="590" t="s">
        <v>277</v>
      </c>
      <c r="C27" s="591"/>
      <c r="D27" s="591"/>
      <c r="E27" s="591"/>
      <c r="F27" s="591"/>
      <c r="G27" s="591"/>
      <c r="H27" s="591"/>
      <c r="I27" s="591"/>
      <c r="J27" s="591"/>
      <c r="K27" s="591"/>
      <c r="L27" s="591"/>
      <c r="M27" s="591"/>
      <c r="N27" s="591"/>
      <c r="O27" s="591"/>
      <c r="P27" s="591"/>
      <c r="Q27" s="592"/>
      <c r="R27" s="593">
        <v>1951584</v>
      </c>
      <c r="S27" s="594"/>
      <c r="T27" s="594"/>
      <c r="U27" s="594"/>
      <c r="V27" s="594"/>
      <c r="W27" s="594"/>
      <c r="X27" s="594"/>
      <c r="Y27" s="595"/>
      <c r="Z27" s="596">
        <v>6.3</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16985185</v>
      </c>
      <c r="BH27" s="594"/>
      <c r="BI27" s="594"/>
      <c r="BJ27" s="594"/>
      <c r="BK27" s="594"/>
      <c r="BL27" s="594"/>
      <c r="BM27" s="594"/>
      <c r="BN27" s="595"/>
      <c r="BO27" s="596">
        <v>100</v>
      </c>
      <c r="BP27" s="596"/>
      <c r="BQ27" s="596"/>
      <c r="BR27" s="596"/>
      <c r="BS27" s="602">
        <v>118938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5940402</v>
      </c>
      <c r="CS27" s="625"/>
      <c r="CT27" s="625"/>
      <c r="CU27" s="625"/>
      <c r="CV27" s="625"/>
      <c r="CW27" s="625"/>
      <c r="CX27" s="625"/>
      <c r="CY27" s="626"/>
      <c r="CZ27" s="627">
        <v>20.3</v>
      </c>
      <c r="DA27" s="628"/>
      <c r="DB27" s="628"/>
      <c r="DC27" s="629"/>
      <c r="DD27" s="602">
        <v>2099782</v>
      </c>
      <c r="DE27" s="625"/>
      <c r="DF27" s="625"/>
      <c r="DG27" s="625"/>
      <c r="DH27" s="625"/>
      <c r="DI27" s="625"/>
      <c r="DJ27" s="625"/>
      <c r="DK27" s="626"/>
      <c r="DL27" s="602">
        <v>2099782</v>
      </c>
      <c r="DM27" s="625"/>
      <c r="DN27" s="625"/>
      <c r="DO27" s="625"/>
      <c r="DP27" s="625"/>
      <c r="DQ27" s="625"/>
      <c r="DR27" s="625"/>
      <c r="DS27" s="625"/>
      <c r="DT27" s="625"/>
      <c r="DU27" s="625"/>
      <c r="DV27" s="626"/>
      <c r="DW27" s="598">
        <v>10.6</v>
      </c>
      <c r="DX27" s="623"/>
      <c r="DY27" s="623"/>
      <c r="DZ27" s="623"/>
      <c r="EA27" s="623"/>
      <c r="EB27" s="623"/>
      <c r="EC27" s="624"/>
    </row>
    <row r="28" spans="2:133" ht="11.25" customHeight="1" x14ac:dyDescent="0.2">
      <c r="B28" s="590" t="s">
        <v>280</v>
      </c>
      <c r="C28" s="591"/>
      <c r="D28" s="591"/>
      <c r="E28" s="591"/>
      <c r="F28" s="591"/>
      <c r="G28" s="591"/>
      <c r="H28" s="591"/>
      <c r="I28" s="591"/>
      <c r="J28" s="591"/>
      <c r="K28" s="591"/>
      <c r="L28" s="591"/>
      <c r="M28" s="591"/>
      <c r="N28" s="591"/>
      <c r="O28" s="591"/>
      <c r="P28" s="591"/>
      <c r="Q28" s="592"/>
      <c r="R28" s="593">
        <v>58320</v>
      </c>
      <c r="S28" s="594"/>
      <c r="T28" s="594"/>
      <c r="U28" s="594"/>
      <c r="V28" s="594"/>
      <c r="W28" s="594"/>
      <c r="X28" s="594"/>
      <c r="Y28" s="595"/>
      <c r="Z28" s="596">
        <v>0.2</v>
      </c>
      <c r="AA28" s="596"/>
      <c r="AB28" s="596"/>
      <c r="AC28" s="596"/>
      <c r="AD28" s="597">
        <v>51780</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2309043</v>
      </c>
      <c r="CS28" s="594"/>
      <c r="CT28" s="594"/>
      <c r="CU28" s="594"/>
      <c r="CV28" s="594"/>
      <c r="CW28" s="594"/>
      <c r="CX28" s="594"/>
      <c r="CY28" s="595"/>
      <c r="CZ28" s="627">
        <v>7.9</v>
      </c>
      <c r="DA28" s="628"/>
      <c r="DB28" s="628"/>
      <c r="DC28" s="629"/>
      <c r="DD28" s="602">
        <v>2294599</v>
      </c>
      <c r="DE28" s="594"/>
      <c r="DF28" s="594"/>
      <c r="DG28" s="594"/>
      <c r="DH28" s="594"/>
      <c r="DI28" s="594"/>
      <c r="DJ28" s="594"/>
      <c r="DK28" s="595"/>
      <c r="DL28" s="602">
        <v>2294431</v>
      </c>
      <c r="DM28" s="594"/>
      <c r="DN28" s="594"/>
      <c r="DO28" s="594"/>
      <c r="DP28" s="594"/>
      <c r="DQ28" s="594"/>
      <c r="DR28" s="594"/>
      <c r="DS28" s="594"/>
      <c r="DT28" s="594"/>
      <c r="DU28" s="594"/>
      <c r="DV28" s="595"/>
      <c r="DW28" s="598">
        <v>11.6</v>
      </c>
      <c r="DX28" s="623"/>
      <c r="DY28" s="623"/>
      <c r="DZ28" s="623"/>
      <c r="EA28" s="623"/>
      <c r="EB28" s="623"/>
      <c r="EC28" s="624"/>
    </row>
    <row r="29" spans="2:133" ht="11.25" customHeight="1" x14ac:dyDescent="0.2">
      <c r="B29" s="590" t="s">
        <v>282</v>
      </c>
      <c r="C29" s="591"/>
      <c r="D29" s="591"/>
      <c r="E29" s="591"/>
      <c r="F29" s="591"/>
      <c r="G29" s="591"/>
      <c r="H29" s="591"/>
      <c r="I29" s="591"/>
      <c r="J29" s="591"/>
      <c r="K29" s="591"/>
      <c r="L29" s="591"/>
      <c r="M29" s="591"/>
      <c r="N29" s="591"/>
      <c r="O29" s="591"/>
      <c r="P29" s="591"/>
      <c r="Q29" s="592"/>
      <c r="R29" s="593">
        <v>9741</v>
      </c>
      <c r="S29" s="594"/>
      <c r="T29" s="594"/>
      <c r="U29" s="594"/>
      <c r="V29" s="594"/>
      <c r="W29" s="594"/>
      <c r="X29" s="594"/>
      <c r="Y29" s="595"/>
      <c r="Z29" s="596">
        <v>0</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2309043</v>
      </c>
      <c r="CS29" s="625"/>
      <c r="CT29" s="625"/>
      <c r="CU29" s="625"/>
      <c r="CV29" s="625"/>
      <c r="CW29" s="625"/>
      <c r="CX29" s="625"/>
      <c r="CY29" s="626"/>
      <c r="CZ29" s="627">
        <v>7.9</v>
      </c>
      <c r="DA29" s="628"/>
      <c r="DB29" s="628"/>
      <c r="DC29" s="629"/>
      <c r="DD29" s="602">
        <v>2294599</v>
      </c>
      <c r="DE29" s="625"/>
      <c r="DF29" s="625"/>
      <c r="DG29" s="625"/>
      <c r="DH29" s="625"/>
      <c r="DI29" s="625"/>
      <c r="DJ29" s="625"/>
      <c r="DK29" s="626"/>
      <c r="DL29" s="602">
        <v>2294431</v>
      </c>
      <c r="DM29" s="625"/>
      <c r="DN29" s="625"/>
      <c r="DO29" s="625"/>
      <c r="DP29" s="625"/>
      <c r="DQ29" s="625"/>
      <c r="DR29" s="625"/>
      <c r="DS29" s="625"/>
      <c r="DT29" s="625"/>
      <c r="DU29" s="625"/>
      <c r="DV29" s="626"/>
      <c r="DW29" s="598">
        <v>11.6</v>
      </c>
      <c r="DX29" s="623"/>
      <c r="DY29" s="623"/>
      <c r="DZ29" s="623"/>
      <c r="EA29" s="623"/>
      <c r="EB29" s="623"/>
      <c r="EC29" s="624"/>
    </row>
    <row r="30" spans="2:133" ht="11.25" customHeight="1" x14ac:dyDescent="0.2">
      <c r="B30" s="590" t="s">
        <v>287</v>
      </c>
      <c r="C30" s="591"/>
      <c r="D30" s="591"/>
      <c r="E30" s="591"/>
      <c r="F30" s="591"/>
      <c r="G30" s="591"/>
      <c r="H30" s="591"/>
      <c r="I30" s="591"/>
      <c r="J30" s="591"/>
      <c r="K30" s="591"/>
      <c r="L30" s="591"/>
      <c r="M30" s="591"/>
      <c r="N30" s="591"/>
      <c r="O30" s="591"/>
      <c r="P30" s="591"/>
      <c r="Q30" s="592"/>
      <c r="R30" s="593">
        <v>374156</v>
      </c>
      <c r="S30" s="594"/>
      <c r="T30" s="594"/>
      <c r="U30" s="594"/>
      <c r="V30" s="594"/>
      <c r="W30" s="594"/>
      <c r="X30" s="594"/>
      <c r="Y30" s="595"/>
      <c r="Z30" s="596">
        <v>1.2</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98.8</v>
      </c>
      <c r="BH30" s="652"/>
      <c r="BI30" s="652"/>
      <c r="BJ30" s="652"/>
      <c r="BK30" s="652"/>
      <c r="BL30" s="652"/>
      <c r="BM30" s="588">
        <v>91.7</v>
      </c>
      <c r="BN30" s="652"/>
      <c r="BO30" s="652"/>
      <c r="BP30" s="652"/>
      <c r="BQ30" s="653"/>
      <c r="BR30" s="651">
        <v>98.7</v>
      </c>
      <c r="BS30" s="652"/>
      <c r="BT30" s="652"/>
      <c r="BU30" s="652"/>
      <c r="BV30" s="652"/>
      <c r="BW30" s="652"/>
      <c r="BX30" s="588">
        <v>90.8</v>
      </c>
      <c r="BY30" s="652"/>
      <c r="BZ30" s="652"/>
      <c r="CA30" s="652"/>
      <c r="CB30" s="653"/>
      <c r="CD30" s="656"/>
      <c r="CE30" s="657"/>
      <c r="CF30" s="607" t="s">
        <v>290</v>
      </c>
      <c r="CG30" s="608"/>
      <c r="CH30" s="608"/>
      <c r="CI30" s="608"/>
      <c r="CJ30" s="608"/>
      <c r="CK30" s="608"/>
      <c r="CL30" s="608"/>
      <c r="CM30" s="608"/>
      <c r="CN30" s="608"/>
      <c r="CO30" s="608"/>
      <c r="CP30" s="608"/>
      <c r="CQ30" s="609"/>
      <c r="CR30" s="593">
        <v>2168291</v>
      </c>
      <c r="CS30" s="594"/>
      <c r="CT30" s="594"/>
      <c r="CU30" s="594"/>
      <c r="CV30" s="594"/>
      <c r="CW30" s="594"/>
      <c r="CX30" s="594"/>
      <c r="CY30" s="595"/>
      <c r="CZ30" s="627">
        <v>7.4</v>
      </c>
      <c r="DA30" s="628"/>
      <c r="DB30" s="628"/>
      <c r="DC30" s="629"/>
      <c r="DD30" s="602">
        <v>2153847</v>
      </c>
      <c r="DE30" s="594"/>
      <c r="DF30" s="594"/>
      <c r="DG30" s="594"/>
      <c r="DH30" s="594"/>
      <c r="DI30" s="594"/>
      <c r="DJ30" s="594"/>
      <c r="DK30" s="595"/>
      <c r="DL30" s="602">
        <v>2153847</v>
      </c>
      <c r="DM30" s="594"/>
      <c r="DN30" s="594"/>
      <c r="DO30" s="594"/>
      <c r="DP30" s="594"/>
      <c r="DQ30" s="594"/>
      <c r="DR30" s="594"/>
      <c r="DS30" s="594"/>
      <c r="DT30" s="594"/>
      <c r="DU30" s="594"/>
      <c r="DV30" s="595"/>
      <c r="DW30" s="598">
        <v>10.9</v>
      </c>
      <c r="DX30" s="623"/>
      <c r="DY30" s="623"/>
      <c r="DZ30" s="623"/>
      <c r="EA30" s="623"/>
      <c r="EB30" s="623"/>
      <c r="EC30" s="624"/>
    </row>
    <row r="31" spans="2:133" ht="11.25" customHeight="1" x14ac:dyDescent="0.2">
      <c r="B31" s="590" t="s">
        <v>291</v>
      </c>
      <c r="C31" s="591"/>
      <c r="D31" s="591"/>
      <c r="E31" s="591"/>
      <c r="F31" s="591"/>
      <c r="G31" s="591"/>
      <c r="H31" s="591"/>
      <c r="I31" s="591"/>
      <c r="J31" s="591"/>
      <c r="K31" s="591"/>
      <c r="L31" s="591"/>
      <c r="M31" s="591"/>
      <c r="N31" s="591"/>
      <c r="O31" s="591"/>
      <c r="P31" s="591"/>
      <c r="Q31" s="592"/>
      <c r="R31" s="593">
        <v>1122515</v>
      </c>
      <c r="S31" s="594"/>
      <c r="T31" s="594"/>
      <c r="U31" s="594"/>
      <c r="V31" s="594"/>
      <c r="W31" s="594"/>
      <c r="X31" s="594"/>
      <c r="Y31" s="595"/>
      <c r="Z31" s="596">
        <v>3.6</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97.7</v>
      </c>
      <c r="BH31" s="625"/>
      <c r="BI31" s="625"/>
      <c r="BJ31" s="625"/>
      <c r="BK31" s="625"/>
      <c r="BL31" s="625"/>
      <c r="BM31" s="599">
        <v>88.8</v>
      </c>
      <c r="BN31" s="649"/>
      <c r="BO31" s="649"/>
      <c r="BP31" s="649"/>
      <c r="BQ31" s="650"/>
      <c r="BR31" s="648">
        <v>97.4</v>
      </c>
      <c r="BS31" s="625"/>
      <c r="BT31" s="625"/>
      <c r="BU31" s="625"/>
      <c r="BV31" s="625"/>
      <c r="BW31" s="625"/>
      <c r="BX31" s="599">
        <v>87.4</v>
      </c>
      <c r="BY31" s="649"/>
      <c r="BZ31" s="649"/>
      <c r="CA31" s="649"/>
      <c r="CB31" s="650"/>
      <c r="CD31" s="656"/>
      <c r="CE31" s="657"/>
      <c r="CF31" s="607" t="s">
        <v>294</v>
      </c>
      <c r="CG31" s="608"/>
      <c r="CH31" s="608"/>
      <c r="CI31" s="608"/>
      <c r="CJ31" s="608"/>
      <c r="CK31" s="608"/>
      <c r="CL31" s="608"/>
      <c r="CM31" s="608"/>
      <c r="CN31" s="608"/>
      <c r="CO31" s="608"/>
      <c r="CP31" s="608"/>
      <c r="CQ31" s="609"/>
      <c r="CR31" s="593">
        <v>140752</v>
      </c>
      <c r="CS31" s="625"/>
      <c r="CT31" s="625"/>
      <c r="CU31" s="625"/>
      <c r="CV31" s="625"/>
      <c r="CW31" s="625"/>
      <c r="CX31" s="625"/>
      <c r="CY31" s="626"/>
      <c r="CZ31" s="627">
        <v>0.5</v>
      </c>
      <c r="DA31" s="628"/>
      <c r="DB31" s="628"/>
      <c r="DC31" s="629"/>
      <c r="DD31" s="602">
        <v>140752</v>
      </c>
      <c r="DE31" s="625"/>
      <c r="DF31" s="625"/>
      <c r="DG31" s="625"/>
      <c r="DH31" s="625"/>
      <c r="DI31" s="625"/>
      <c r="DJ31" s="625"/>
      <c r="DK31" s="626"/>
      <c r="DL31" s="602">
        <v>140584</v>
      </c>
      <c r="DM31" s="625"/>
      <c r="DN31" s="625"/>
      <c r="DO31" s="625"/>
      <c r="DP31" s="625"/>
      <c r="DQ31" s="625"/>
      <c r="DR31" s="625"/>
      <c r="DS31" s="625"/>
      <c r="DT31" s="625"/>
      <c r="DU31" s="625"/>
      <c r="DV31" s="626"/>
      <c r="DW31" s="598">
        <v>0.7</v>
      </c>
      <c r="DX31" s="623"/>
      <c r="DY31" s="623"/>
      <c r="DZ31" s="623"/>
      <c r="EA31" s="623"/>
      <c r="EB31" s="623"/>
      <c r="EC31" s="624"/>
    </row>
    <row r="32" spans="2:133" ht="11.25" customHeight="1" x14ac:dyDescent="0.2">
      <c r="B32" s="590" t="s">
        <v>295</v>
      </c>
      <c r="C32" s="591"/>
      <c r="D32" s="591"/>
      <c r="E32" s="591"/>
      <c r="F32" s="591"/>
      <c r="G32" s="591"/>
      <c r="H32" s="591"/>
      <c r="I32" s="591"/>
      <c r="J32" s="591"/>
      <c r="K32" s="591"/>
      <c r="L32" s="591"/>
      <c r="M32" s="591"/>
      <c r="N32" s="591"/>
      <c r="O32" s="591"/>
      <c r="P32" s="591"/>
      <c r="Q32" s="592"/>
      <c r="R32" s="593">
        <v>930401</v>
      </c>
      <c r="S32" s="594"/>
      <c r="T32" s="594"/>
      <c r="U32" s="594"/>
      <c r="V32" s="594"/>
      <c r="W32" s="594"/>
      <c r="X32" s="594"/>
      <c r="Y32" s="595"/>
      <c r="Z32" s="596">
        <v>3</v>
      </c>
      <c r="AA32" s="596"/>
      <c r="AB32" s="596"/>
      <c r="AC32" s="596"/>
      <c r="AD32" s="597">
        <v>6570</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99.4</v>
      </c>
      <c r="BH32" s="661"/>
      <c r="BI32" s="661"/>
      <c r="BJ32" s="661"/>
      <c r="BK32" s="661"/>
      <c r="BL32" s="661"/>
      <c r="BM32" s="662">
        <v>95.1</v>
      </c>
      <c r="BN32" s="661"/>
      <c r="BO32" s="661"/>
      <c r="BP32" s="661"/>
      <c r="BQ32" s="663"/>
      <c r="BR32" s="660">
        <v>99.3</v>
      </c>
      <c r="BS32" s="661"/>
      <c r="BT32" s="661"/>
      <c r="BU32" s="661"/>
      <c r="BV32" s="661"/>
      <c r="BW32" s="661"/>
      <c r="BX32" s="662">
        <v>94.3</v>
      </c>
      <c r="BY32" s="661"/>
      <c r="BZ32" s="661"/>
      <c r="CA32" s="661"/>
      <c r="CB32" s="663"/>
      <c r="CD32" s="658"/>
      <c r="CE32" s="659"/>
      <c r="CF32" s="607" t="s">
        <v>297</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x14ac:dyDescent="0.2">
      <c r="B33" s="590" t="s">
        <v>298</v>
      </c>
      <c r="C33" s="591"/>
      <c r="D33" s="591"/>
      <c r="E33" s="591"/>
      <c r="F33" s="591"/>
      <c r="G33" s="591"/>
      <c r="H33" s="591"/>
      <c r="I33" s="591"/>
      <c r="J33" s="591"/>
      <c r="K33" s="591"/>
      <c r="L33" s="591"/>
      <c r="M33" s="591"/>
      <c r="N33" s="591"/>
      <c r="O33" s="591"/>
      <c r="P33" s="591"/>
      <c r="Q33" s="592"/>
      <c r="R33" s="593">
        <v>1492300</v>
      </c>
      <c r="S33" s="594"/>
      <c r="T33" s="594"/>
      <c r="U33" s="594"/>
      <c r="V33" s="594"/>
      <c r="W33" s="594"/>
      <c r="X33" s="594"/>
      <c r="Y33" s="595"/>
      <c r="Z33" s="596">
        <v>4.8</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11463219</v>
      </c>
      <c r="CS33" s="625"/>
      <c r="CT33" s="625"/>
      <c r="CU33" s="625"/>
      <c r="CV33" s="625"/>
      <c r="CW33" s="625"/>
      <c r="CX33" s="625"/>
      <c r="CY33" s="626"/>
      <c r="CZ33" s="627">
        <v>39.1</v>
      </c>
      <c r="DA33" s="628"/>
      <c r="DB33" s="628"/>
      <c r="DC33" s="629"/>
      <c r="DD33" s="602">
        <v>9283937</v>
      </c>
      <c r="DE33" s="625"/>
      <c r="DF33" s="625"/>
      <c r="DG33" s="625"/>
      <c r="DH33" s="625"/>
      <c r="DI33" s="625"/>
      <c r="DJ33" s="625"/>
      <c r="DK33" s="626"/>
      <c r="DL33" s="602">
        <v>7219949</v>
      </c>
      <c r="DM33" s="625"/>
      <c r="DN33" s="625"/>
      <c r="DO33" s="625"/>
      <c r="DP33" s="625"/>
      <c r="DQ33" s="625"/>
      <c r="DR33" s="625"/>
      <c r="DS33" s="625"/>
      <c r="DT33" s="625"/>
      <c r="DU33" s="625"/>
      <c r="DV33" s="626"/>
      <c r="DW33" s="598">
        <v>36.6</v>
      </c>
      <c r="DX33" s="623"/>
      <c r="DY33" s="623"/>
      <c r="DZ33" s="623"/>
      <c r="EA33" s="623"/>
      <c r="EB33" s="623"/>
      <c r="EC33" s="624"/>
    </row>
    <row r="34" spans="2:133" ht="11.25" customHeight="1" x14ac:dyDescent="0.2">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5243257</v>
      </c>
      <c r="CS34" s="594"/>
      <c r="CT34" s="594"/>
      <c r="CU34" s="594"/>
      <c r="CV34" s="594"/>
      <c r="CW34" s="594"/>
      <c r="CX34" s="594"/>
      <c r="CY34" s="595"/>
      <c r="CZ34" s="627">
        <v>17.899999999999999</v>
      </c>
      <c r="DA34" s="628"/>
      <c r="DB34" s="628"/>
      <c r="DC34" s="629"/>
      <c r="DD34" s="602">
        <v>4033626</v>
      </c>
      <c r="DE34" s="594"/>
      <c r="DF34" s="594"/>
      <c r="DG34" s="594"/>
      <c r="DH34" s="594"/>
      <c r="DI34" s="594"/>
      <c r="DJ34" s="594"/>
      <c r="DK34" s="595"/>
      <c r="DL34" s="602">
        <v>3874497</v>
      </c>
      <c r="DM34" s="594"/>
      <c r="DN34" s="594"/>
      <c r="DO34" s="594"/>
      <c r="DP34" s="594"/>
      <c r="DQ34" s="594"/>
      <c r="DR34" s="594"/>
      <c r="DS34" s="594"/>
      <c r="DT34" s="594"/>
      <c r="DU34" s="594"/>
      <c r="DV34" s="595"/>
      <c r="DW34" s="598">
        <v>19.600000000000001</v>
      </c>
      <c r="DX34" s="623"/>
      <c r="DY34" s="623"/>
      <c r="DZ34" s="623"/>
      <c r="EA34" s="623"/>
      <c r="EB34" s="623"/>
      <c r="EC34" s="624"/>
    </row>
    <row r="35" spans="2:133" ht="11.25" customHeight="1" x14ac:dyDescent="0.2">
      <c r="B35" s="590" t="s">
        <v>304</v>
      </c>
      <c r="C35" s="591"/>
      <c r="D35" s="591"/>
      <c r="E35" s="591"/>
      <c r="F35" s="591"/>
      <c r="G35" s="591"/>
      <c r="H35" s="591"/>
      <c r="I35" s="591"/>
      <c r="J35" s="591"/>
      <c r="K35" s="591"/>
      <c r="L35" s="591"/>
      <c r="M35" s="591"/>
      <c r="N35" s="591"/>
      <c r="O35" s="591"/>
      <c r="P35" s="591"/>
      <c r="Q35" s="592"/>
      <c r="R35" s="593">
        <v>230000</v>
      </c>
      <c r="S35" s="594"/>
      <c r="T35" s="594"/>
      <c r="U35" s="594"/>
      <c r="V35" s="594"/>
      <c r="W35" s="594"/>
      <c r="X35" s="594"/>
      <c r="Y35" s="595"/>
      <c r="Z35" s="596">
        <v>0.7</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3562680</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409894</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148281</v>
      </c>
      <c r="CS35" s="625"/>
      <c r="CT35" s="625"/>
      <c r="CU35" s="625"/>
      <c r="CV35" s="625"/>
      <c r="CW35" s="625"/>
      <c r="CX35" s="625"/>
      <c r="CY35" s="626"/>
      <c r="CZ35" s="627">
        <v>0.5</v>
      </c>
      <c r="DA35" s="628"/>
      <c r="DB35" s="628"/>
      <c r="DC35" s="629"/>
      <c r="DD35" s="602">
        <v>134669</v>
      </c>
      <c r="DE35" s="625"/>
      <c r="DF35" s="625"/>
      <c r="DG35" s="625"/>
      <c r="DH35" s="625"/>
      <c r="DI35" s="625"/>
      <c r="DJ35" s="625"/>
      <c r="DK35" s="626"/>
      <c r="DL35" s="602">
        <v>134669</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2">
      <c r="B36" s="636" t="s">
        <v>308</v>
      </c>
      <c r="C36" s="637"/>
      <c r="D36" s="637"/>
      <c r="E36" s="637"/>
      <c r="F36" s="637"/>
      <c r="G36" s="637"/>
      <c r="H36" s="637"/>
      <c r="I36" s="637"/>
      <c r="J36" s="637"/>
      <c r="K36" s="637"/>
      <c r="L36" s="637"/>
      <c r="M36" s="637"/>
      <c r="N36" s="637"/>
      <c r="O36" s="637"/>
      <c r="P36" s="637"/>
      <c r="Q36" s="638"/>
      <c r="R36" s="665">
        <v>31061539</v>
      </c>
      <c r="S36" s="666"/>
      <c r="T36" s="666"/>
      <c r="U36" s="666"/>
      <c r="V36" s="666"/>
      <c r="W36" s="666"/>
      <c r="X36" s="666"/>
      <c r="Y36" s="667"/>
      <c r="Z36" s="668">
        <v>100</v>
      </c>
      <c r="AA36" s="668"/>
      <c r="AB36" s="668"/>
      <c r="AC36" s="668"/>
      <c r="AD36" s="669">
        <v>19496753</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499190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167034</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1412240</v>
      </c>
      <c r="CS36" s="594"/>
      <c r="CT36" s="594"/>
      <c r="CU36" s="594"/>
      <c r="CV36" s="594"/>
      <c r="CW36" s="594"/>
      <c r="CX36" s="594"/>
      <c r="CY36" s="595"/>
      <c r="CZ36" s="627">
        <v>4.8</v>
      </c>
      <c r="DA36" s="628"/>
      <c r="DB36" s="628"/>
      <c r="DC36" s="629"/>
      <c r="DD36" s="602">
        <v>1124207</v>
      </c>
      <c r="DE36" s="594"/>
      <c r="DF36" s="594"/>
      <c r="DG36" s="594"/>
      <c r="DH36" s="594"/>
      <c r="DI36" s="594"/>
      <c r="DJ36" s="594"/>
      <c r="DK36" s="595"/>
      <c r="DL36" s="602">
        <v>985292</v>
      </c>
      <c r="DM36" s="594"/>
      <c r="DN36" s="594"/>
      <c r="DO36" s="594"/>
      <c r="DP36" s="594"/>
      <c r="DQ36" s="594"/>
      <c r="DR36" s="594"/>
      <c r="DS36" s="594"/>
      <c r="DT36" s="594"/>
      <c r="DU36" s="594"/>
      <c r="DV36" s="595"/>
      <c r="DW36" s="598">
        <v>5</v>
      </c>
      <c r="DX36" s="623"/>
      <c r="DY36" s="623"/>
      <c r="DZ36" s="623"/>
      <c r="EA36" s="623"/>
      <c r="EB36" s="623"/>
      <c r="EC36" s="624"/>
    </row>
    <row r="37" spans="2:133" ht="11.25" customHeight="1" x14ac:dyDescent="0.2">
      <c r="AQ37" s="672" t="s">
        <v>312</v>
      </c>
      <c r="AR37" s="673"/>
      <c r="AS37" s="673"/>
      <c r="AT37" s="673"/>
      <c r="AU37" s="673"/>
      <c r="AV37" s="673"/>
      <c r="AW37" s="673"/>
      <c r="AX37" s="673"/>
      <c r="AY37" s="674"/>
      <c r="AZ37" s="593">
        <v>367978</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14449</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174912</v>
      </c>
      <c r="CS37" s="625"/>
      <c r="CT37" s="625"/>
      <c r="CU37" s="625"/>
      <c r="CV37" s="625"/>
      <c r="CW37" s="625"/>
      <c r="CX37" s="625"/>
      <c r="CY37" s="626"/>
      <c r="CZ37" s="627">
        <v>0.6</v>
      </c>
      <c r="DA37" s="628"/>
      <c r="DB37" s="628"/>
      <c r="DC37" s="629"/>
      <c r="DD37" s="602">
        <v>168181</v>
      </c>
      <c r="DE37" s="625"/>
      <c r="DF37" s="625"/>
      <c r="DG37" s="625"/>
      <c r="DH37" s="625"/>
      <c r="DI37" s="625"/>
      <c r="DJ37" s="625"/>
      <c r="DK37" s="626"/>
      <c r="DL37" s="602">
        <v>168181</v>
      </c>
      <c r="DM37" s="625"/>
      <c r="DN37" s="625"/>
      <c r="DO37" s="625"/>
      <c r="DP37" s="625"/>
      <c r="DQ37" s="625"/>
      <c r="DR37" s="625"/>
      <c r="DS37" s="625"/>
      <c r="DT37" s="625"/>
      <c r="DU37" s="625"/>
      <c r="DV37" s="626"/>
      <c r="DW37" s="598">
        <v>0.9</v>
      </c>
      <c r="DX37" s="623"/>
      <c r="DY37" s="623"/>
      <c r="DZ37" s="623"/>
      <c r="EA37" s="623"/>
      <c r="EB37" s="623"/>
      <c r="EC37" s="624"/>
    </row>
    <row r="38" spans="2:133" ht="11.25" customHeight="1" x14ac:dyDescent="0.2">
      <c r="AQ38" s="672" t="s">
        <v>315</v>
      </c>
      <c r="AR38" s="673"/>
      <c r="AS38" s="673"/>
      <c r="AT38" s="673"/>
      <c r="AU38" s="673"/>
      <c r="AV38" s="673"/>
      <c r="AW38" s="673"/>
      <c r="AX38" s="673"/>
      <c r="AY38" s="674"/>
      <c r="AZ38" s="593">
        <v>71441</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24174</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3123261</v>
      </c>
      <c r="CS38" s="594"/>
      <c r="CT38" s="594"/>
      <c r="CU38" s="594"/>
      <c r="CV38" s="594"/>
      <c r="CW38" s="594"/>
      <c r="CX38" s="594"/>
      <c r="CY38" s="595"/>
      <c r="CZ38" s="627">
        <v>10.7</v>
      </c>
      <c r="DA38" s="628"/>
      <c r="DB38" s="628"/>
      <c r="DC38" s="629"/>
      <c r="DD38" s="602">
        <v>2662444</v>
      </c>
      <c r="DE38" s="594"/>
      <c r="DF38" s="594"/>
      <c r="DG38" s="594"/>
      <c r="DH38" s="594"/>
      <c r="DI38" s="594"/>
      <c r="DJ38" s="594"/>
      <c r="DK38" s="595"/>
      <c r="DL38" s="602">
        <v>2225491</v>
      </c>
      <c r="DM38" s="594"/>
      <c r="DN38" s="594"/>
      <c r="DO38" s="594"/>
      <c r="DP38" s="594"/>
      <c r="DQ38" s="594"/>
      <c r="DR38" s="594"/>
      <c r="DS38" s="594"/>
      <c r="DT38" s="594"/>
      <c r="DU38" s="594"/>
      <c r="DV38" s="595"/>
      <c r="DW38" s="598">
        <v>11.3</v>
      </c>
      <c r="DX38" s="623"/>
      <c r="DY38" s="623"/>
      <c r="DZ38" s="623"/>
      <c r="EA38" s="623"/>
      <c r="EB38" s="623"/>
      <c r="EC38" s="624"/>
    </row>
    <row r="39" spans="2:133" ht="11.25" customHeight="1" x14ac:dyDescent="0.2">
      <c r="AQ39" s="672" t="s">
        <v>318</v>
      </c>
      <c r="AR39" s="673"/>
      <c r="AS39" s="673"/>
      <c r="AT39" s="673"/>
      <c r="AU39" s="673"/>
      <c r="AV39" s="673"/>
      <c r="AW39" s="673"/>
      <c r="AX39" s="673"/>
      <c r="AY39" s="674"/>
      <c r="AZ39" s="593" t="s">
        <v>109</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105</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1320775</v>
      </c>
      <c r="CS39" s="625"/>
      <c r="CT39" s="625"/>
      <c r="CU39" s="625"/>
      <c r="CV39" s="625"/>
      <c r="CW39" s="625"/>
      <c r="CX39" s="625"/>
      <c r="CY39" s="626"/>
      <c r="CZ39" s="627">
        <v>4.5</v>
      </c>
      <c r="DA39" s="628"/>
      <c r="DB39" s="628"/>
      <c r="DC39" s="629"/>
      <c r="DD39" s="602">
        <v>1319586</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871347</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94</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215405</v>
      </c>
      <c r="CS40" s="594"/>
      <c r="CT40" s="594"/>
      <c r="CU40" s="594"/>
      <c r="CV40" s="594"/>
      <c r="CW40" s="594"/>
      <c r="CX40" s="594"/>
      <c r="CY40" s="595"/>
      <c r="CZ40" s="627">
        <v>0.7</v>
      </c>
      <c r="DA40" s="628"/>
      <c r="DB40" s="628"/>
      <c r="DC40" s="629"/>
      <c r="DD40" s="602">
        <v>9405</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1752724</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289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2">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2929487</v>
      </c>
      <c r="CS42" s="594"/>
      <c r="CT42" s="594"/>
      <c r="CU42" s="594"/>
      <c r="CV42" s="594"/>
      <c r="CW42" s="594"/>
      <c r="CX42" s="594"/>
      <c r="CY42" s="595"/>
      <c r="CZ42" s="627">
        <v>10</v>
      </c>
      <c r="DA42" s="676"/>
      <c r="DB42" s="676"/>
      <c r="DC42" s="677"/>
      <c r="DD42" s="602">
        <v>719116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2">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93360</v>
      </c>
      <c r="CS43" s="625"/>
      <c r="CT43" s="625"/>
      <c r="CU43" s="625"/>
      <c r="CV43" s="625"/>
      <c r="CW43" s="625"/>
      <c r="CX43" s="625"/>
      <c r="CY43" s="626"/>
      <c r="CZ43" s="627">
        <v>0.3</v>
      </c>
      <c r="DA43" s="628"/>
      <c r="DB43" s="628"/>
      <c r="DC43" s="629"/>
      <c r="DD43" s="602">
        <v>93360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2">
      <c r="B44" s="192" t="s">
        <v>332</v>
      </c>
      <c r="CD44" s="699" t="s">
        <v>285</v>
      </c>
      <c r="CE44" s="700"/>
      <c r="CF44" s="590" t="s">
        <v>333</v>
      </c>
      <c r="CG44" s="591"/>
      <c r="CH44" s="591"/>
      <c r="CI44" s="591"/>
      <c r="CJ44" s="591"/>
      <c r="CK44" s="591"/>
      <c r="CL44" s="591"/>
      <c r="CM44" s="591"/>
      <c r="CN44" s="591"/>
      <c r="CO44" s="591"/>
      <c r="CP44" s="591"/>
      <c r="CQ44" s="592"/>
      <c r="CR44" s="593">
        <v>2899323</v>
      </c>
      <c r="CS44" s="594"/>
      <c r="CT44" s="594"/>
      <c r="CU44" s="594"/>
      <c r="CV44" s="594"/>
      <c r="CW44" s="594"/>
      <c r="CX44" s="594"/>
      <c r="CY44" s="595"/>
      <c r="CZ44" s="627">
        <v>9.9</v>
      </c>
      <c r="DA44" s="676"/>
      <c r="DB44" s="676"/>
      <c r="DC44" s="677"/>
      <c r="DD44" s="602">
        <v>699448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2">
      <c r="CD45" s="701"/>
      <c r="CE45" s="702"/>
      <c r="CF45" s="590" t="s">
        <v>334</v>
      </c>
      <c r="CG45" s="591"/>
      <c r="CH45" s="591"/>
      <c r="CI45" s="591"/>
      <c r="CJ45" s="591"/>
      <c r="CK45" s="591"/>
      <c r="CL45" s="591"/>
      <c r="CM45" s="591"/>
      <c r="CN45" s="591"/>
      <c r="CO45" s="591"/>
      <c r="CP45" s="591"/>
      <c r="CQ45" s="592"/>
      <c r="CR45" s="593">
        <v>1951725</v>
      </c>
      <c r="CS45" s="625"/>
      <c r="CT45" s="625"/>
      <c r="CU45" s="625"/>
      <c r="CV45" s="625"/>
      <c r="CW45" s="625"/>
      <c r="CX45" s="625"/>
      <c r="CY45" s="626"/>
      <c r="CZ45" s="627">
        <v>6.7</v>
      </c>
      <c r="DA45" s="628"/>
      <c r="DB45" s="628"/>
      <c r="DC45" s="629"/>
      <c r="DD45" s="602">
        <v>214571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2">
      <c r="CD46" s="701"/>
      <c r="CE46" s="702"/>
      <c r="CF46" s="590" t="s">
        <v>335</v>
      </c>
      <c r="CG46" s="591"/>
      <c r="CH46" s="591"/>
      <c r="CI46" s="591"/>
      <c r="CJ46" s="591"/>
      <c r="CK46" s="591"/>
      <c r="CL46" s="591"/>
      <c r="CM46" s="591"/>
      <c r="CN46" s="591"/>
      <c r="CO46" s="591"/>
      <c r="CP46" s="591"/>
      <c r="CQ46" s="592"/>
      <c r="CR46" s="593">
        <v>936976</v>
      </c>
      <c r="CS46" s="594"/>
      <c r="CT46" s="594"/>
      <c r="CU46" s="594"/>
      <c r="CV46" s="594"/>
      <c r="CW46" s="594"/>
      <c r="CX46" s="594"/>
      <c r="CY46" s="595"/>
      <c r="CZ46" s="627">
        <v>3.2</v>
      </c>
      <c r="DA46" s="676"/>
      <c r="DB46" s="676"/>
      <c r="DC46" s="677"/>
      <c r="DD46" s="602">
        <v>474255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2">
      <c r="CD47" s="701"/>
      <c r="CE47" s="702"/>
      <c r="CF47" s="590" t="s">
        <v>336</v>
      </c>
      <c r="CG47" s="591"/>
      <c r="CH47" s="591"/>
      <c r="CI47" s="591"/>
      <c r="CJ47" s="591"/>
      <c r="CK47" s="591"/>
      <c r="CL47" s="591"/>
      <c r="CM47" s="591"/>
      <c r="CN47" s="591"/>
      <c r="CO47" s="591"/>
      <c r="CP47" s="591"/>
      <c r="CQ47" s="592"/>
      <c r="CR47" s="593">
        <v>30164</v>
      </c>
      <c r="CS47" s="625"/>
      <c r="CT47" s="625"/>
      <c r="CU47" s="625"/>
      <c r="CV47" s="625"/>
      <c r="CW47" s="625"/>
      <c r="CX47" s="625"/>
      <c r="CY47" s="626"/>
      <c r="CZ47" s="627">
        <v>0.1</v>
      </c>
      <c r="DA47" s="628"/>
      <c r="DB47" s="628"/>
      <c r="DC47" s="629"/>
      <c r="DD47" s="602">
        <v>19668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x14ac:dyDescent="0.2">
      <c r="CD48" s="703"/>
      <c r="CE48" s="704"/>
      <c r="CF48" s="590" t="s">
        <v>337</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2">
      <c r="CD49" s="636" t="s">
        <v>338</v>
      </c>
      <c r="CE49" s="637"/>
      <c r="CF49" s="637"/>
      <c r="CG49" s="637"/>
      <c r="CH49" s="637"/>
      <c r="CI49" s="637"/>
      <c r="CJ49" s="637"/>
      <c r="CK49" s="637"/>
      <c r="CL49" s="637"/>
      <c r="CM49" s="637"/>
      <c r="CN49" s="637"/>
      <c r="CO49" s="637"/>
      <c r="CP49" s="637"/>
      <c r="CQ49" s="638"/>
      <c r="CR49" s="665">
        <v>29319648</v>
      </c>
      <c r="CS49" s="661"/>
      <c r="CT49" s="661"/>
      <c r="CU49" s="661"/>
      <c r="CV49" s="661"/>
      <c r="CW49" s="661"/>
      <c r="CX49" s="661"/>
      <c r="CY49" s="688"/>
      <c r="CZ49" s="689">
        <v>100</v>
      </c>
      <c r="DA49" s="690"/>
      <c r="DB49" s="690"/>
      <c r="DC49" s="691"/>
      <c r="DD49" s="692">
        <v>20704874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x14ac:dyDescent="0.2"/>
    <row r="51" spans="82:133" ht="10.8" hidden="1" x14ac:dyDescent="0.2"/>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5">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2">
      <c r="A7" s="209">
        <v>1</v>
      </c>
      <c r="B7" s="719" t="s">
        <v>361</v>
      </c>
      <c r="C7" s="720"/>
      <c r="D7" s="720"/>
      <c r="E7" s="720"/>
      <c r="F7" s="720"/>
      <c r="G7" s="720"/>
      <c r="H7" s="720"/>
      <c r="I7" s="720"/>
      <c r="J7" s="720"/>
      <c r="K7" s="720"/>
      <c r="L7" s="720"/>
      <c r="M7" s="720"/>
      <c r="N7" s="720"/>
      <c r="O7" s="720"/>
      <c r="P7" s="721"/>
      <c r="Q7" s="722">
        <v>30705</v>
      </c>
      <c r="R7" s="723"/>
      <c r="S7" s="723"/>
      <c r="T7" s="723"/>
      <c r="U7" s="723"/>
      <c r="V7" s="723">
        <v>28965</v>
      </c>
      <c r="W7" s="723"/>
      <c r="X7" s="723"/>
      <c r="Y7" s="723"/>
      <c r="Z7" s="723"/>
      <c r="AA7" s="723">
        <v>1740</v>
      </c>
      <c r="AB7" s="723"/>
      <c r="AC7" s="723"/>
      <c r="AD7" s="723"/>
      <c r="AE7" s="724"/>
      <c r="AF7" s="725">
        <v>1383</v>
      </c>
      <c r="AG7" s="726"/>
      <c r="AH7" s="726"/>
      <c r="AI7" s="726"/>
      <c r="AJ7" s="727"/>
      <c r="AK7" s="762">
        <v>350</v>
      </c>
      <c r="AL7" s="763"/>
      <c r="AM7" s="763"/>
      <c r="AN7" s="763"/>
      <c r="AO7" s="763"/>
      <c r="AP7" s="763">
        <v>13868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-2</v>
      </c>
      <c r="CI7" s="760"/>
      <c r="CJ7" s="760"/>
      <c r="CK7" s="760"/>
      <c r="CL7" s="761"/>
      <c r="CM7" s="759">
        <v>28</v>
      </c>
      <c r="CN7" s="760"/>
      <c r="CO7" s="760"/>
      <c r="CP7" s="760"/>
      <c r="CQ7" s="761"/>
      <c r="CR7" s="759">
        <v>28</v>
      </c>
      <c r="CS7" s="760"/>
      <c r="CT7" s="760"/>
      <c r="CU7" s="760"/>
      <c r="CV7" s="761"/>
      <c r="CW7" s="759">
        <v>5</v>
      </c>
      <c r="CX7" s="760"/>
      <c r="CY7" s="760"/>
      <c r="CZ7" s="760"/>
      <c r="DA7" s="761"/>
      <c r="DB7" s="759" t="s">
        <v>481</v>
      </c>
      <c r="DC7" s="760"/>
      <c r="DD7" s="760"/>
      <c r="DE7" s="760"/>
      <c r="DF7" s="761"/>
      <c r="DG7" s="759" t="s">
        <v>481</v>
      </c>
      <c r="DH7" s="760"/>
      <c r="DI7" s="760"/>
      <c r="DJ7" s="760"/>
      <c r="DK7" s="761"/>
      <c r="DL7" s="759" t="s">
        <v>481</v>
      </c>
      <c r="DM7" s="760"/>
      <c r="DN7" s="760"/>
      <c r="DO7" s="760"/>
      <c r="DP7" s="761"/>
      <c r="DQ7" s="759" t="s">
        <v>481</v>
      </c>
      <c r="DR7" s="760"/>
      <c r="DS7" s="760"/>
      <c r="DT7" s="760"/>
      <c r="DU7" s="761"/>
      <c r="DV7" s="740"/>
      <c r="DW7" s="741"/>
      <c r="DX7" s="741"/>
      <c r="DY7" s="741"/>
      <c r="DZ7" s="742"/>
      <c r="EA7" s="205"/>
    </row>
    <row r="8" spans="1:131" s="206" customFormat="1" ht="26.25" customHeight="1" x14ac:dyDescent="0.2">
      <c r="A8" s="212">
        <v>2</v>
      </c>
      <c r="B8" s="743" t="s">
        <v>362</v>
      </c>
      <c r="C8" s="744"/>
      <c r="D8" s="744"/>
      <c r="E8" s="744"/>
      <c r="F8" s="744"/>
      <c r="G8" s="744"/>
      <c r="H8" s="744"/>
      <c r="I8" s="744"/>
      <c r="J8" s="744"/>
      <c r="K8" s="744"/>
      <c r="L8" s="744"/>
      <c r="M8" s="744"/>
      <c r="N8" s="744"/>
      <c r="O8" s="744"/>
      <c r="P8" s="745"/>
      <c r="Q8" s="746">
        <v>710</v>
      </c>
      <c r="R8" s="747"/>
      <c r="S8" s="747"/>
      <c r="T8" s="747"/>
      <c r="U8" s="747"/>
      <c r="V8" s="747">
        <v>710</v>
      </c>
      <c r="W8" s="747"/>
      <c r="X8" s="747"/>
      <c r="Y8" s="747"/>
      <c r="Z8" s="747"/>
      <c r="AA8" s="747" t="s">
        <v>481</v>
      </c>
      <c r="AB8" s="747"/>
      <c r="AC8" s="747"/>
      <c r="AD8" s="747"/>
      <c r="AE8" s="748"/>
      <c r="AF8" s="749" t="s">
        <v>109</v>
      </c>
      <c r="AG8" s="750"/>
      <c r="AH8" s="750"/>
      <c r="AI8" s="750"/>
      <c r="AJ8" s="751"/>
      <c r="AK8" s="752">
        <v>363</v>
      </c>
      <c r="AL8" s="753"/>
      <c r="AM8" s="753"/>
      <c r="AN8" s="753"/>
      <c r="AO8" s="753"/>
      <c r="AP8" s="753">
        <v>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2">
      <c r="A9" s="212">
        <v>3</v>
      </c>
      <c r="B9" s="743" t="s">
        <v>363</v>
      </c>
      <c r="C9" s="744"/>
      <c r="D9" s="744"/>
      <c r="E9" s="744"/>
      <c r="F9" s="744"/>
      <c r="G9" s="744"/>
      <c r="H9" s="744"/>
      <c r="I9" s="744"/>
      <c r="J9" s="744"/>
      <c r="K9" s="744"/>
      <c r="L9" s="744"/>
      <c r="M9" s="744"/>
      <c r="N9" s="744"/>
      <c r="O9" s="744"/>
      <c r="P9" s="745"/>
      <c r="Q9" s="746">
        <v>56</v>
      </c>
      <c r="R9" s="747"/>
      <c r="S9" s="747"/>
      <c r="T9" s="747"/>
      <c r="U9" s="747"/>
      <c r="V9" s="747">
        <v>54</v>
      </c>
      <c r="W9" s="747"/>
      <c r="X9" s="747"/>
      <c r="Y9" s="747"/>
      <c r="Z9" s="747"/>
      <c r="AA9" s="747">
        <v>2</v>
      </c>
      <c r="AB9" s="747"/>
      <c r="AC9" s="747"/>
      <c r="AD9" s="747"/>
      <c r="AE9" s="748"/>
      <c r="AF9" s="749">
        <v>2</v>
      </c>
      <c r="AG9" s="750"/>
      <c r="AH9" s="750"/>
      <c r="AI9" s="750"/>
      <c r="AJ9" s="751"/>
      <c r="AK9" s="752">
        <v>14</v>
      </c>
      <c r="AL9" s="753"/>
      <c r="AM9" s="753"/>
      <c r="AN9" s="753"/>
      <c r="AO9" s="753"/>
      <c r="AP9" s="753">
        <v>223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2">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2">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2">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2">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2">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2">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2">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2">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2">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2">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2">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5">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2">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5">
      <c r="A23" s="215" t="s">
        <v>365</v>
      </c>
      <c r="B23" s="778" t="s">
        <v>366</v>
      </c>
      <c r="C23" s="779"/>
      <c r="D23" s="779"/>
      <c r="E23" s="779"/>
      <c r="F23" s="779"/>
      <c r="G23" s="779"/>
      <c r="H23" s="779"/>
      <c r="I23" s="779"/>
      <c r="J23" s="779"/>
      <c r="K23" s="779"/>
      <c r="L23" s="779"/>
      <c r="M23" s="779"/>
      <c r="N23" s="779"/>
      <c r="O23" s="779"/>
      <c r="P23" s="780"/>
      <c r="Q23" s="781">
        <v>31094</v>
      </c>
      <c r="R23" s="782"/>
      <c r="S23" s="782"/>
      <c r="T23" s="782"/>
      <c r="U23" s="782"/>
      <c r="V23" s="782">
        <v>29352</v>
      </c>
      <c r="W23" s="782"/>
      <c r="X23" s="782"/>
      <c r="Y23" s="782"/>
      <c r="Z23" s="782"/>
      <c r="AA23" s="782">
        <v>1742</v>
      </c>
      <c r="AB23" s="782"/>
      <c r="AC23" s="782"/>
      <c r="AD23" s="782"/>
      <c r="AE23" s="783"/>
      <c r="AF23" s="784">
        <v>1385</v>
      </c>
      <c r="AG23" s="782"/>
      <c r="AH23" s="782"/>
      <c r="AI23" s="782"/>
      <c r="AJ23" s="785"/>
      <c r="AK23" s="786"/>
      <c r="AL23" s="787"/>
      <c r="AM23" s="787"/>
      <c r="AN23" s="787"/>
      <c r="AO23" s="787"/>
      <c r="AP23" s="782"/>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2">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5">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2">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5">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2">
      <c r="A28" s="217">
        <v>1</v>
      </c>
      <c r="B28" s="719" t="s">
        <v>377</v>
      </c>
      <c r="C28" s="720"/>
      <c r="D28" s="720"/>
      <c r="E28" s="720"/>
      <c r="F28" s="720"/>
      <c r="G28" s="720"/>
      <c r="H28" s="720"/>
      <c r="I28" s="720"/>
      <c r="J28" s="720"/>
      <c r="K28" s="720"/>
      <c r="L28" s="720"/>
      <c r="M28" s="720"/>
      <c r="N28" s="720"/>
      <c r="O28" s="720"/>
      <c r="P28" s="721"/>
      <c r="Q28" s="810">
        <v>12186</v>
      </c>
      <c r="R28" s="811"/>
      <c r="S28" s="811"/>
      <c r="T28" s="811"/>
      <c r="U28" s="811"/>
      <c r="V28" s="811">
        <v>11776</v>
      </c>
      <c r="W28" s="811"/>
      <c r="X28" s="811"/>
      <c r="Y28" s="811"/>
      <c r="Z28" s="811"/>
      <c r="AA28" s="811">
        <v>410</v>
      </c>
      <c r="AB28" s="811"/>
      <c r="AC28" s="811"/>
      <c r="AD28" s="811"/>
      <c r="AE28" s="812"/>
      <c r="AF28" s="813">
        <v>410</v>
      </c>
      <c r="AG28" s="811"/>
      <c r="AH28" s="811"/>
      <c r="AI28" s="811"/>
      <c r="AJ28" s="814"/>
      <c r="AK28" s="815">
        <v>871</v>
      </c>
      <c r="AL28" s="806"/>
      <c r="AM28" s="806"/>
      <c r="AN28" s="806"/>
      <c r="AO28" s="806"/>
      <c r="AP28" s="806" t="s">
        <v>481</v>
      </c>
      <c r="AQ28" s="806"/>
      <c r="AR28" s="806"/>
      <c r="AS28" s="806"/>
      <c r="AT28" s="806"/>
      <c r="AU28" s="806" t="s">
        <v>481</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2">
      <c r="A29" s="217">
        <v>2</v>
      </c>
      <c r="B29" s="743" t="s">
        <v>378</v>
      </c>
      <c r="C29" s="744"/>
      <c r="D29" s="744"/>
      <c r="E29" s="744"/>
      <c r="F29" s="744"/>
      <c r="G29" s="744"/>
      <c r="H29" s="744"/>
      <c r="I29" s="744"/>
      <c r="J29" s="744"/>
      <c r="K29" s="744"/>
      <c r="L29" s="744"/>
      <c r="M29" s="744"/>
      <c r="N29" s="744"/>
      <c r="O29" s="744"/>
      <c r="P29" s="745"/>
      <c r="Q29" s="746">
        <v>209</v>
      </c>
      <c r="R29" s="747"/>
      <c r="S29" s="747"/>
      <c r="T29" s="747"/>
      <c r="U29" s="747"/>
      <c r="V29" s="747">
        <v>200</v>
      </c>
      <c r="W29" s="747"/>
      <c r="X29" s="747"/>
      <c r="Y29" s="747"/>
      <c r="Z29" s="747"/>
      <c r="AA29" s="747">
        <v>8</v>
      </c>
      <c r="AB29" s="747"/>
      <c r="AC29" s="747"/>
      <c r="AD29" s="747"/>
      <c r="AE29" s="748"/>
      <c r="AF29" s="749">
        <v>8</v>
      </c>
      <c r="AG29" s="750"/>
      <c r="AH29" s="750"/>
      <c r="AI29" s="750"/>
      <c r="AJ29" s="751"/>
      <c r="AK29" s="818">
        <v>51</v>
      </c>
      <c r="AL29" s="819"/>
      <c r="AM29" s="819"/>
      <c r="AN29" s="819"/>
      <c r="AO29" s="819"/>
      <c r="AP29" s="819">
        <v>8</v>
      </c>
      <c r="AQ29" s="819"/>
      <c r="AR29" s="819"/>
      <c r="AS29" s="819"/>
      <c r="AT29" s="819"/>
      <c r="AU29" s="819">
        <v>3</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2">
      <c r="A30" s="217">
        <v>3</v>
      </c>
      <c r="B30" s="743" t="s">
        <v>379</v>
      </c>
      <c r="C30" s="744"/>
      <c r="D30" s="744"/>
      <c r="E30" s="744"/>
      <c r="F30" s="744"/>
      <c r="G30" s="744"/>
      <c r="H30" s="744"/>
      <c r="I30" s="744"/>
      <c r="J30" s="744"/>
      <c r="K30" s="744"/>
      <c r="L30" s="744"/>
      <c r="M30" s="744"/>
      <c r="N30" s="744"/>
      <c r="O30" s="744"/>
      <c r="P30" s="745"/>
      <c r="Q30" s="746">
        <v>6212</v>
      </c>
      <c r="R30" s="747"/>
      <c r="S30" s="747"/>
      <c r="T30" s="747"/>
      <c r="U30" s="747"/>
      <c r="V30" s="747">
        <v>6099</v>
      </c>
      <c r="W30" s="747"/>
      <c r="X30" s="747"/>
      <c r="Y30" s="747"/>
      <c r="Z30" s="747"/>
      <c r="AA30" s="747">
        <v>114</v>
      </c>
      <c r="AB30" s="747"/>
      <c r="AC30" s="747"/>
      <c r="AD30" s="747"/>
      <c r="AE30" s="748"/>
      <c r="AF30" s="749">
        <v>114</v>
      </c>
      <c r="AG30" s="750"/>
      <c r="AH30" s="750"/>
      <c r="AI30" s="750"/>
      <c r="AJ30" s="751"/>
      <c r="AK30" s="818">
        <v>885</v>
      </c>
      <c r="AL30" s="819"/>
      <c r="AM30" s="819"/>
      <c r="AN30" s="819"/>
      <c r="AO30" s="819"/>
      <c r="AP30" s="819" t="s">
        <v>481</v>
      </c>
      <c r="AQ30" s="819"/>
      <c r="AR30" s="819"/>
      <c r="AS30" s="819"/>
      <c r="AT30" s="819"/>
      <c r="AU30" s="819" t="s">
        <v>481</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2">
      <c r="A31" s="217">
        <v>4</v>
      </c>
      <c r="B31" s="743" t="s">
        <v>380</v>
      </c>
      <c r="C31" s="744"/>
      <c r="D31" s="744"/>
      <c r="E31" s="744"/>
      <c r="F31" s="744"/>
      <c r="G31" s="744"/>
      <c r="H31" s="744"/>
      <c r="I31" s="744"/>
      <c r="J31" s="744"/>
      <c r="K31" s="744"/>
      <c r="L31" s="744"/>
      <c r="M31" s="744"/>
      <c r="N31" s="744"/>
      <c r="O31" s="744"/>
      <c r="P31" s="745"/>
      <c r="Q31" s="746">
        <v>835</v>
      </c>
      <c r="R31" s="747"/>
      <c r="S31" s="747"/>
      <c r="T31" s="747"/>
      <c r="U31" s="747"/>
      <c r="V31" s="747">
        <v>831</v>
      </c>
      <c r="W31" s="747"/>
      <c r="X31" s="747"/>
      <c r="Y31" s="747"/>
      <c r="Z31" s="747"/>
      <c r="AA31" s="747">
        <v>4</v>
      </c>
      <c r="AB31" s="747"/>
      <c r="AC31" s="747"/>
      <c r="AD31" s="747"/>
      <c r="AE31" s="748"/>
      <c r="AF31" s="749">
        <v>4</v>
      </c>
      <c r="AG31" s="750"/>
      <c r="AH31" s="750"/>
      <c r="AI31" s="750"/>
      <c r="AJ31" s="751"/>
      <c r="AK31" s="818">
        <v>204</v>
      </c>
      <c r="AL31" s="819"/>
      <c r="AM31" s="819"/>
      <c r="AN31" s="819"/>
      <c r="AO31" s="819"/>
      <c r="AP31" s="819" t="s">
        <v>481</v>
      </c>
      <c r="AQ31" s="819"/>
      <c r="AR31" s="819"/>
      <c r="AS31" s="819"/>
      <c r="AT31" s="819"/>
      <c r="AU31" s="819" t="s">
        <v>481</v>
      </c>
      <c r="AV31" s="819"/>
      <c r="AW31" s="819"/>
      <c r="AX31" s="819"/>
      <c r="AY31" s="819"/>
      <c r="AZ31" s="820" t="s">
        <v>538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2">
      <c r="A32" s="217">
        <v>5</v>
      </c>
      <c r="B32" s="743" t="s">
        <v>381</v>
      </c>
      <c r="C32" s="744"/>
      <c r="D32" s="744"/>
      <c r="E32" s="744"/>
      <c r="F32" s="744"/>
      <c r="G32" s="744"/>
      <c r="H32" s="744"/>
      <c r="I32" s="744"/>
      <c r="J32" s="744"/>
      <c r="K32" s="744"/>
      <c r="L32" s="744"/>
      <c r="M32" s="744"/>
      <c r="N32" s="744"/>
      <c r="O32" s="744"/>
      <c r="P32" s="745"/>
      <c r="Q32" s="746">
        <v>2175</v>
      </c>
      <c r="R32" s="747"/>
      <c r="S32" s="747"/>
      <c r="T32" s="747"/>
      <c r="U32" s="747"/>
      <c r="V32" s="747">
        <v>2136</v>
      </c>
      <c r="W32" s="747"/>
      <c r="X32" s="747"/>
      <c r="Y32" s="747"/>
      <c r="Z32" s="747"/>
      <c r="AA32" s="747">
        <v>39</v>
      </c>
      <c r="AB32" s="747"/>
      <c r="AC32" s="747"/>
      <c r="AD32" s="747"/>
      <c r="AE32" s="748"/>
      <c r="AF32" s="749">
        <v>700</v>
      </c>
      <c r="AG32" s="750"/>
      <c r="AH32" s="750"/>
      <c r="AI32" s="750"/>
      <c r="AJ32" s="751"/>
      <c r="AK32" s="818">
        <v>61</v>
      </c>
      <c r="AL32" s="819"/>
      <c r="AM32" s="819"/>
      <c r="AN32" s="819"/>
      <c r="AO32" s="819"/>
      <c r="AP32" s="819">
        <v>6222</v>
      </c>
      <c r="AQ32" s="819"/>
      <c r="AR32" s="819"/>
      <c r="AS32" s="819"/>
      <c r="AT32" s="819"/>
      <c r="AU32" s="819">
        <v>535</v>
      </c>
      <c r="AV32" s="819"/>
      <c r="AW32" s="819"/>
      <c r="AX32" s="819"/>
      <c r="AY32" s="819"/>
      <c r="AZ32" s="820" t="s">
        <v>481</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2">
      <c r="A33" s="217">
        <v>6</v>
      </c>
      <c r="B33" s="743" t="s">
        <v>383</v>
      </c>
      <c r="C33" s="744"/>
      <c r="D33" s="744"/>
      <c r="E33" s="744"/>
      <c r="F33" s="744"/>
      <c r="G33" s="744"/>
      <c r="H33" s="744"/>
      <c r="I33" s="744"/>
      <c r="J33" s="744"/>
      <c r="K33" s="744"/>
      <c r="L33" s="744"/>
      <c r="M33" s="744"/>
      <c r="N33" s="744"/>
      <c r="O33" s="744"/>
      <c r="P33" s="745"/>
      <c r="Q33" s="746">
        <v>25</v>
      </c>
      <c r="R33" s="747"/>
      <c r="S33" s="747"/>
      <c r="T33" s="747"/>
      <c r="U33" s="747"/>
      <c r="V33" s="747">
        <v>23</v>
      </c>
      <c r="W33" s="747"/>
      <c r="X33" s="747"/>
      <c r="Y33" s="747"/>
      <c r="Z33" s="747"/>
      <c r="AA33" s="747">
        <v>2</v>
      </c>
      <c r="AB33" s="747"/>
      <c r="AC33" s="747"/>
      <c r="AD33" s="747"/>
      <c r="AE33" s="748"/>
      <c r="AF33" s="749">
        <v>2</v>
      </c>
      <c r="AG33" s="750"/>
      <c r="AH33" s="750"/>
      <c r="AI33" s="750"/>
      <c r="AJ33" s="751"/>
      <c r="AK33" s="818">
        <v>19</v>
      </c>
      <c r="AL33" s="819"/>
      <c r="AM33" s="819"/>
      <c r="AN33" s="819"/>
      <c r="AO33" s="819"/>
      <c r="AP33" s="819">
        <v>162</v>
      </c>
      <c r="AQ33" s="819"/>
      <c r="AR33" s="819"/>
      <c r="AS33" s="819"/>
      <c r="AT33" s="819"/>
      <c r="AU33" s="819">
        <v>162</v>
      </c>
      <c r="AV33" s="819"/>
      <c r="AW33" s="819"/>
      <c r="AX33" s="819"/>
      <c r="AY33" s="819"/>
      <c r="AZ33" s="820" t="s">
        <v>481</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2">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2">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2">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2">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2">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2">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2">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2">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2">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2">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2">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2">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2">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2">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2">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2">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2">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2">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2">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2">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2">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2">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2">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2">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2">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2">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2">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5">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2">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5">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1238</v>
      </c>
      <c r="AG63" s="830"/>
      <c r="AH63" s="830"/>
      <c r="AI63" s="830"/>
      <c r="AJ63" s="831"/>
      <c r="AK63" s="832"/>
      <c r="AL63" s="827"/>
      <c r="AM63" s="827"/>
      <c r="AN63" s="827"/>
      <c r="AO63" s="827"/>
      <c r="AP63" s="830">
        <v>6392</v>
      </c>
      <c r="AQ63" s="830"/>
      <c r="AR63" s="830"/>
      <c r="AS63" s="830"/>
      <c r="AT63" s="830"/>
      <c r="AU63" s="830">
        <v>700</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5">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2">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5">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2">
      <c r="A68" s="209">
        <v>1</v>
      </c>
      <c r="B68" s="857" t="s">
        <v>539</v>
      </c>
      <c r="C68" s="858"/>
      <c r="D68" s="858"/>
      <c r="E68" s="858"/>
      <c r="F68" s="858"/>
      <c r="G68" s="858"/>
      <c r="H68" s="858"/>
      <c r="I68" s="858"/>
      <c r="J68" s="858"/>
      <c r="K68" s="858"/>
      <c r="L68" s="858"/>
      <c r="M68" s="858"/>
      <c r="N68" s="858"/>
      <c r="O68" s="858"/>
      <c r="P68" s="859"/>
      <c r="Q68" s="860">
        <v>26273</v>
      </c>
      <c r="R68" s="854"/>
      <c r="S68" s="854"/>
      <c r="T68" s="854"/>
      <c r="U68" s="854"/>
      <c r="V68" s="854">
        <v>25836</v>
      </c>
      <c r="W68" s="854"/>
      <c r="X68" s="854"/>
      <c r="Y68" s="854"/>
      <c r="Z68" s="854"/>
      <c r="AA68" s="854">
        <v>437</v>
      </c>
      <c r="AB68" s="854"/>
      <c r="AC68" s="854"/>
      <c r="AD68" s="854"/>
      <c r="AE68" s="854"/>
      <c r="AF68" s="854">
        <v>437</v>
      </c>
      <c r="AG68" s="854"/>
      <c r="AH68" s="854"/>
      <c r="AI68" s="854"/>
      <c r="AJ68" s="854"/>
      <c r="AK68" s="854">
        <v>2695</v>
      </c>
      <c r="AL68" s="854"/>
      <c r="AM68" s="854"/>
      <c r="AN68" s="854"/>
      <c r="AO68" s="854"/>
      <c r="AP68" s="854" t="s">
        <v>481</v>
      </c>
      <c r="AQ68" s="854"/>
      <c r="AR68" s="854"/>
      <c r="AS68" s="854"/>
      <c r="AT68" s="854"/>
      <c r="AU68" s="854" t="s">
        <v>481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2">
      <c r="A69" s="212">
        <v>2</v>
      </c>
      <c r="B69" s="861" t="s">
        <v>540</v>
      </c>
      <c r="C69" s="862"/>
      <c r="D69" s="862"/>
      <c r="E69" s="862"/>
      <c r="F69" s="862"/>
      <c r="G69" s="862"/>
      <c r="H69" s="862"/>
      <c r="I69" s="862"/>
      <c r="J69" s="862"/>
      <c r="K69" s="862"/>
      <c r="L69" s="862"/>
      <c r="M69" s="862"/>
      <c r="N69" s="862"/>
      <c r="O69" s="862"/>
      <c r="P69" s="863"/>
      <c r="Q69" s="864">
        <v>199</v>
      </c>
      <c r="R69" s="819"/>
      <c r="S69" s="819"/>
      <c r="T69" s="819"/>
      <c r="U69" s="819"/>
      <c r="V69" s="819">
        <v>159</v>
      </c>
      <c r="W69" s="819"/>
      <c r="X69" s="819"/>
      <c r="Y69" s="819"/>
      <c r="Z69" s="819"/>
      <c r="AA69" s="819">
        <v>40</v>
      </c>
      <c r="AB69" s="819"/>
      <c r="AC69" s="819"/>
      <c r="AD69" s="819"/>
      <c r="AE69" s="819"/>
      <c r="AF69" s="819">
        <v>40</v>
      </c>
      <c r="AG69" s="819"/>
      <c r="AH69" s="819"/>
      <c r="AI69" s="819"/>
      <c r="AJ69" s="819"/>
      <c r="AK69" s="819" t="s">
        <v>481</v>
      </c>
      <c r="AL69" s="819"/>
      <c r="AM69" s="819"/>
      <c r="AN69" s="819"/>
      <c r="AO69" s="819"/>
      <c r="AP69" s="819" t="s">
        <v>481</v>
      </c>
      <c r="AQ69" s="819"/>
      <c r="AR69" s="819"/>
      <c r="AS69" s="819"/>
      <c r="AT69" s="819"/>
      <c r="AU69" s="819" t="s">
        <v>481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2">
      <c r="A70" s="212">
        <v>3</v>
      </c>
      <c r="B70" s="861" t="s">
        <v>541</v>
      </c>
      <c r="C70" s="862"/>
      <c r="D70" s="862"/>
      <c r="E70" s="862"/>
      <c r="F70" s="862"/>
      <c r="G70" s="862"/>
      <c r="H70" s="862"/>
      <c r="I70" s="862"/>
      <c r="J70" s="862"/>
      <c r="K70" s="862"/>
      <c r="L70" s="862"/>
      <c r="M70" s="862"/>
      <c r="N70" s="862"/>
      <c r="O70" s="862"/>
      <c r="P70" s="863"/>
      <c r="Q70" s="864">
        <v>111</v>
      </c>
      <c r="R70" s="819"/>
      <c r="S70" s="819"/>
      <c r="T70" s="819"/>
      <c r="U70" s="819"/>
      <c r="V70" s="819">
        <v>104</v>
      </c>
      <c r="W70" s="819"/>
      <c r="X70" s="819"/>
      <c r="Y70" s="819"/>
      <c r="Z70" s="819"/>
      <c r="AA70" s="819">
        <v>7</v>
      </c>
      <c r="AB70" s="819"/>
      <c r="AC70" s="819"/>
      <c r="AD70" s="819"/>
      <c r="AE70" s="819"/>
      <c r="AF70" s="819">
        <v>7</v>
      </c>
      <c r="AG70" s="819"/>
      <c r="AH70" s="819"/>
      <c r="AI70" s="819"/>
      <c r="AJ70" s="819"/>
      <c r="AK70" s="819">
        <v>2</v>
      </c>
      <c r="AL70" s="819"/>
      <c r="AM70" s="819"/>
      <c r="AN70" s="819"/>
      <c r="AO70" s="819"/>
      <c r="AP70" s="819" t="s">
        <v>481</v>
      </c>
      <c r="AQ70" s="819"/>
      <c r="AR70" s="819"/>
      <c r="AS70" s="819"/>
      <c r="AT70" s="819"/>
      <c r="AU70" s="819" t="s">
        <v>481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2">
      <c r="A71" s="212">
        <v>4</v>
      </c>
      <c r="B71" s="861" t="s">
        <v>542</v>
      </c>
      <c r="C71" s="862"/>
      <c r="D71" s="862"/>
      <c r="E71" s="862"/>
      <c r="F71" s="862"/>
      <c r="G71" s="862"/>
      <c r="H71" s="862"/>
      <c r="I71" s="862"/>
      <c r="J71" s="862"/>
      <c r="K71" s="862"/>
      <c r="L71" s="862"/>
      <c r="M71" s="862"/>
      <c r="N71" s="862"/>
      <c r="O71" s="862"/>
      <c r="P71" s="863"/>
      <c r="Q71" s="864">
        <v>127</v>
      </c>
      <c r="R71" s="819"/>
      <c r="S71" s="819"/>
      <c r="T71" s="819"/>
      <c r="U71" s="819"/>
      <c r="V71" s="819">
        <v>104</v>
      </c>
      <c r="W71" s="819"/>
      <c r="X71" s="819"/>
      <c r="Y71" s="819"/>
      <c r="Z71" s="819"/>
      <c r="AA71" s="819">
        <v>23</v>
      </c>
      <c r="AB71" s="819"/>
      <c r="AC71" s="819"/>
      <c r="AD71" s="819"/>
      <c r="AE71" s="819"/>
      <c r="AF71" s="819">
        <v>23</v>
      </c>
      <c r="AG71" s="819"/>
      <c r="AH71" s="819"/>
      <c r="AI71" s="819"/>
      <c r="AJ71" s="819"/>
      <c r="AK71" s="819" t="s">
        <v>481</v>
      </c>
      <c r="AL71" s="819"/>
      <c r="AM71" s="819"/>
      <c r="AN71" s="819"/>
      <c r="AO71" s="819"/>
      <c r="AP71" s="819" t="s">
        <v>481</v>
      </c>
      <c r="AQ71" s="819"/>
      <c r="AR71" s="819"/>
      <c r="AS71" s="819"/>
      <c r="AT71" s="819"/>
      <c r="AU71" s="819" t="s">
        <v>481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2">
      <c r="A72" s="212">
        <v>5</v>
      </c>
      <c r="B72" s="861" t="s">
        <v>543</v>
      </c>
      <c r="C72" s="862"/>
      <c r="D72" s="862"/>
      <c r="E72" s="862"/>
      <c r="F72" s="862"/>
      <c r="G72" s="862"/>
      <c r="H72" s="862"/>
      <c r="I72" s="862"/>
      <c r="J72" s="862"/>
      <c r="K72" s="862"/>
      <c r="L72" s="862"/>
      <c r="M72" s="862"/>
      <c r="N72" s="862"/>
      <c r="O72" s="862"/>
      <c r="P72" s="863"/>
      <c r="Q72" s="864">
        <v>4685</v>
      </c>
      <c r="R72" s="819"/>
      <c r="S72" s="819"/>
      <c r="T72" s="819"/>
      <c r="U72" s="819"/>
      <c r="V72" s="819">
        <v>4539</v>
      </c>
      <c r="W72" s="819"/>
      <c r="X72" s="819"/>
      <c r="Y72" s="819"/>
      <c r="Z72" s="819"/>
      <c r="AA72" s="819">
        <v>145</v>
      </c>
      <c r="AB72" s="819"/>
      <c r="AC72" s="819"/>
      <c r="AD72" s="819"/>
      <c r="AE72" s="819"/>
      <c r="AF72" s="819">
        <v>145</v>
      </c>
      <c r="AG72" s="819"/>
      <c r="AH72" s="819"/>
      <c r="AI72" s="819"/>
      <c r="AJ72" s="819"/>
      <c r="AK72" s="819">
        <v>73</v>
      </c>
      <c r="AL72" s="819"/>
      <c r="AM72" s="819"/>
      <c r="AN72" s="819"/>
      <c r="AO72" s="819"/>
      <c r="AP72" s="819" t="s">
        <v>481</v>
      </c>
      <c r="AQ72" s="819"/>
      <c r="AR72" s="819"/>
      <c r="AS72" s="819"/>
      <c r="AT72" s="819"/>
      <c r="AU72" s="819" t="s">
        <v>481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2">
      <c r="A73" s="212">
        <v>6</v>
      </c>
      <c r="B73" s="861" t="s">
        <v>544</v>
      </c>
      <c r="C73" s="862"/>
      <c r="D73" s="862"/>
      <c r="E73" s="862"/>
      <c r="F73" s="862"/>
      <c r="G73" s="862"/>
      <c r="H73" s="862"/>
      <c r="I73" s="862"/>
      <c r="J73" s="862"/>
      <c r="K73" s="862"/>
      <c r="L73" s="862"/>
      <c r="M73" s="862"/>
      <c r="N73" s="862"/>
      <c r="O73" s="862"/>
      <c r="P73" s="863"/>
      <c r="Q73" s="864">
        <v>546090</v>
      </c>
      <c r="R73" s="819"/>
      <c r="S73" s="819"/>
      <c r="T73" s="819"/>
      <c r="U73" s="819"/>
      <c r="V73" s="819">
        <v>535514</v>
      </c>
      <c r="W73" s="819"/>
      <c r="X73" s="819"/>
      <c r="Y73" s="819"/>
      <c r="Z73" s="819"/>
      <c r="AA73" s="819">
        <v>10576</v>
      </c>
      <c r="AB73" s="819"/>
      <c r="AC73" s="819"/>
      <c r="AD73" s="819"/>
      <c r="AE73" s="819"/>
      <c r="AF73" s="819">
        <v>10576</v>
      </c>
      <c r="AG73" s="819"/>
      <c r="AH73" s="819"/>
      <c r="AI73" s="819"/>
      <c r="AJ73" s="819"/>
      <c r="AK73" s="819">
        <v>7248</v>
      </c>
      <c r="AL73" s="819"/>
      <c r="AM73" s="819"/>
      <c r="AN73" s="819"/>
      <c r="AO73" s="819"/>
      <c r="AP73" s="819" t="s">
        <v>481</v>
      </c>
      <c r="AQ73" s="819"/>
      <c r="AR73" s="819"/>
      <c r="AS73" s="819"/>
      <c r="AT73" s="819"/>
      <c r="AU73" s="819" t="s">
        <v>481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2">
      <c r="A74" s="212">
        <v>7</v>
      </c>
      <c r="B74" s="861" t="s">
        <v>545</v>
      </c>
      <c r="C74" s="862"/>
      <c r="D74" s="862"/>
      <c r="E74" s="862"/>
      <c r="F74" s="862"/>
      <c r="G74" s="862"/>
      <c r="H74" s="862"/>
      <c r="I74" s="862"/>
      <c r="J74" s="862"/>
      <c r="K74" s="862"/>
      <c r="L74" s="862"/>
      <c r="M74" s="862"/>
      <c r="N74" s="862"/>
      <c r="O74" s="862"/>
      <c r="P74" s="863"/>
      <c r="Q74" s="864">
        <v>6378</v>
      </c>
      <c r="R74" s="819"/>
      <c r="S74" s="819"/>
      <c r="T74" s="819"/>
      <c r="U74" s="819"/>
      <c r="V74" s="819">
        <v>5274</v>
      </c>
      <c r="W74" s="819"/>
      <c r="X74" s="819"/>
      <c r="Y74" s="819"/>
      <c r="Z74" s="819"/>
      <c r="AA74" s="819">
        <v>1104</v>
      </c>
      <c r="AB74" s="819"/>
      <c r="AC74" s="819"/>
      <c r="AD74" s="819"/>
      <c r="AE74" s="819"/>
      <c r="AF74" s="819">
        <v>4656</v>
      </c>
      <c r="AG74" s="819"/>
      <c r="AH74" s="819"/>
      <c r="AI74" s="819"/>
      <c r="AJ74" s="819"/>
      <c r="AK74" s="819">
        <v>82</v>
      </c>
      <c r="AL74" s="819"/>
      <c r="AM74" s="819"/>
      <c r="AN74" s="819"/>
      <c r="AO74" s="819"/>
      <c r="AP74" s="819">
        <v>10479</v>
      </c>
      <c r="AQ74" s="819"/>
      <c r="AR74" s="819"/>
      <c r="AS74" s="819"/>
      <c r="AT74" s="819"/>
      <c r="AU74" s="819">
        <v>15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2">
      <c r="A75" s="212">
        <v>8</v>
      </c>
      <c r="B75" s="861" t="s">
        <v>546</v>
      </c>
      <c r="C75" s="862"/>
      <c r="D75" s="862"/>
      <c r="E75" s="862"/>
      <c r="F75" s="862"/>
      <c r="G75" s="862"/>
      <c r="H75" s="862"/>
      <c r="I75" s="862"/>
      <c r="J75" s="862"/>
      <c r="K75" s="862"/>
      <c r="L75" s="862"/>
      <c r="M75" s="862"/>
      <c r="N75" s="862"/>
      <c r="O75" s="862"/>
      <c r="P75" s="863"/>
      <c r="Q75" s="867">
        <v>21187</v>
      </c>
      <c r="R75" s="868"/>
      <c r="S75" s="868"/>
      <c r="T75" s="868"/>
      <c r="U75" s="818"/>
      <c r="V75" s="869">
        <v>20992</v>
      </c>
      <c r="W75" s="868"/>
      <c r="X75" s="868"/>
      <c r="Y75" s="868"/>
      <c r="Z75" s="818"/>
      <c r="AA75" s="869">
        <v>195</v>
      </c>
      <c r="AB75" s="868"/>
      <c r="AC75" s="868"/>
      <c r="AD75" s="868"/>
      <c r="AE75" s="818"/>
      <c r="AF75" s="869">
        <v>5038</v>
      </c>
      <c r="AG75" s="868"/>
      <c r="AH75" s="868"/>
      <c r="AI75" s="868"/>
      <c r="AJ75" s="818"/>
      <c r="AK75" s="869">
        <v>1400</v>
      </c>
      <c r="AL75" s="868"/>
      <c r="AM75" s="868"/>
      <c r="AN75" s="868"/>
      <c r="AO75" s="818"/>
      <c r="AP75" s="869">
        <v>18218</v>
      </c>
      <c r="AQ75" s="868"/>
      <c r="AR75" s="868"/>
      <c r="AS75" s="868"/>
      <c r="AT75" s="818"/>
      <c r="AU75" s="869">
        <v>3188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2">
      <c r="A76" s="212">
        <v>9</v>
      </c>
      <c r="B76" s="861" t="s">
        <v>547</v>
      </c>
      <c r="C76" s="862"/>
      <c r="D76" s="862"/>
      <c r="E76" s="862"/>
      <c r="F76" s="862"/>
      <c r="G76" s="862"/>
      <c r="H76" s="862"/>
      <c r="I76" s="862"/>
      <c r="J76" s="862"/>
      <c r="K76" s="862"/>
      <c r="L76" s="862"/>
      <c r="M76" s="862"/>
      <c r="N76" s="862"/>
      <c r="O76" s="862"/>
      <c r="P76" s="863"/>
      <c r="Q76" s="867">
        <v>2999</v>
      </c>
      <c r="R76" s="868"/>
      <c r="S76" s="868"/>
      <c r="T76" s="868"/>
      <c r="U76" s="818"/>
      <c r="V76" s="869">
        <v>2454</v>
      </c>
      <c r="W76" s="868"/>
      <c r="X76" s="868"/>
      <c r="Y76" s="868"/>
      <c r="Z76" s="818"/>
      <c r="AA76" s="869">
        <v>583</v>
      </c>
      <c r="AB76" s="868"/>
      <c r="AC76" s="868"/>
      <c r="AD76" s="868"/>
      <c r="AE76" s="818"/>
      <c r="AF76" s="869">
        <v>544</v>
      </c>
      <c r="AG76" s="868"/>
      <c r="AH76" s="868"/>
      <c r="AI76" s="868"/>
      <c r="AJ76" s="818"/>
      <c r="AK76" s="869">
        <v>589</v>
      </c>
      <c r="AL76" s="868"/>
      <c r="AM76" s="868"/>
      <c r="AN76" s="868"/>
      <c r="AO76" s="818"/>
      <c r="AP76" s="869">
        <v>9043</v>
      </c>
      <c r="AQ76" s="868"/>
      <c r="AR76" s="868"/>
      <c r="AS76" s="868"/>
      <c r="AT76" s="818"/>
      <c r="AU76" s="869">
        <v>6719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2">
      <c r="A77" s="212">
        <v>10</v>
      </c>
      <c r="B77" s="861" t="s">
        <v>548</v>
      </c>
      <c r="C77" s="862"/>
      <c r="D77" s="862"/>
      <c r="E77" s="862"/>
      <c r="F77" s="862"/>
      <c r="G77" s="862"/>
      <c r="H77" s="862"/>
      <c r="I77" s="862"/>
      <c r="J77" s="862"/>
      <c r="K77" s="862"/>
      <c r="L77" s="862"/>
      <c r="M77" s="862"/>
      <c r="N77" s="862"/>
      <c r="O77" s="862"/>
      <c r="P77" s="863"/>
      <c r="Q77" s="867">
        <v>826</v>
      </c>
      <c r="R77" s="868"/>
      <c r="S77" s="868"/>
      <c r="T77" s="868"/>
      <c r="U77" s="818"/>
      <c r="V77" s="869">
        <v>811</v>
      </c>
      <c r="W77" s="868"/>
      <c r="X77" s="868"/>
      <c r="Y77" s="868"/>
      <c r="Z77" s="818"/>
      <c r="AA77" s="869">
        <v>14</v>
      </c>
      <c r="AB77" s="868"/>
      <c r="AC77" s="868"/>
      <c r="AD77" s="868"/>
      <c r="AE77" s="818"/>
      <c r="AF77" s="869">
        <v>14</v>
      </c>
      <c r="AG77" s="868"/>
      <c r="AH77" s="868"/>
      <c r="AI77" s="868"/>
      <c r="AJ77" s="818"/>
      <c r="AK77" s="869" t="s">
        <v>551</v>
      </c>
      <c r="AL77" s="868"/>
      <c r="AM77" s="868"/>
      <c r="AN77" s="868"/>
      <c r="AO77" s="818"/>
      <c r="AP77" s="869" t="s">
        <v>481</v>
      </c>
      <c r="AQ77" s="868"/>
      <c r="AR77" s="868"/>
      <c r="AS77" s="868"/>
      <c r="AT77" s="818"/>
      <c r="AU77" s="869" t="s">
        <v>481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2">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2">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2">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2">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2">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2">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2">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2">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2">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2">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5">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21480</v>
      </c>
      <c r="AG88" s="830"/>
      <c r="AH88" s="830"/>
      <c r="AI88" s="830"/>
      <c r="AJ88" s="830"/>
      <c r="AK88" s="827"/>
      <c r="AL88" s="827"/>
      <c r="AM88" s="827"/>
      <c r="AN88" s="827"/>
      <c r="AO88" s="827"/>
      <c r="AP88" s="830">
        <v>37740</v>
      </c>
      <c r="AQ88" s="830"/>
      <c r="AR88" s="830"/>
      <c r="AS88" s="830"/>
      <c r="AT88" s="830"/>
      <c r="AU88" s="830">
        <v>9922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28</v>
      </c>
      <c r="CS102" s="838"/>
      <c r="CT102" s="838"/>
      <c r="CU102" s="838"/>
      <c r="CV102" s="881"/>
      <c r="CW102" s="880">
        <v>5</v>
      </c>
      <c r="CX102" s="838"/>
      <c r="CY102" s="838"/>
      <c r="CZ102" s="838"/>
      <c r="DA102" s="881"/>
      <c r="DB102" s="880" t="s">
        <v>550</v>
      </c>
      <c r="DC102" s="838"/>
      <c r="DD102" s="838"/>
      <c r="DE102" s="838"/>
      <c r="DF102" s="881"/>
      <c r="DG102" s="880" t="s">
        <v>550</v>
      </c>
      <c r="DH102" s="838"/>
      <c r="DI102" s="838"/>
      <c r="DJ102" s="838"/>
      <c r="DK102" s="881"/>
      <c r="DL102" s="880" t="s">
        <v>550</v>
      </c>
      <c r="DM102" s="838"/>
      <c r="DN102" s="838"/>
      <c r="DO102" s="838"/>
      <c r="DP102" s="881"/>
      <c r="DQ102" s="880" t="s">
        <v>550</v>
      </c>
      <c r="DR102" s="838"/>
      <c r="DS102" s="838"/>
      <c r="DT102" s="838"/>
      <c r="DU102" s="881"/>
      <c r="DV102" s="906"/>
      <c r="DW102" s="907"/>
      <c r="DX102" s="907"/>
      <c r="DY102" s="907"/>
      <c r="DZ102" s="908"/>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2">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284</v>
      </c>
      <c r="AG109" s="883"/>
      <c r="AH109" s="883"/>
      <c r="AI109" s="883"/>
      <c r="AJ109" s="884"/>
      <c r="AK109" s="882" t="s">
        <v>283</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284</v>
      </c>
      <c r="BW109" s="883"/>
      <c r="BX109" s="883"/>
      <c r="BY109" s="883"/>
      <c r="BZ109" s="884"/>
      <c r="CA109" s="882" t="s">
        <v>283</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284</v>
      </c>
      <c r="DM109" s="883"/>
      <c r="DN109" s="883"/>
      <c r="DO109" s="883"/>
      <c r="DP109" s="884"/>
      <c r="DQ109" s="882" t="s">
        <v>283</v>
      </c>
      <c r="DR109" s="883"/>
      <c r="DS109" s="883"/>
      <c r="DT109" s="883"/>
      <c r="DU109" s="884"/>
      <c r="DV109" s="882" t="s">
        <v>400</v>
      </c>
      <c r="DW109" s="883"/>
      <c r="DX109" s="883"/>
      <c r="DY109" s="883"/>
      <c r="DZ109" s="885"/>
    </row>
    <row r="110" spans="1:131" s="197" customFormat="1" ht="26.25" customHeight="1" x14ac:dyDescent="0.2">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2524372</v>
      </c>
      <c r="AB110" s="890"/>
      <c r="AC110" s="890"/>
      <c r="AD110" s="890"/>
      <c r="AE110" s="891"/>
      <c r="AF110" s="892">
        <v>2560607</v>
      </c>
      <c r="AG110" s="890"/>
      <c r="AH110" s="890"/>
      <c r="AI110" s="890"/>
      <c r="AJ110" s="891"/>
      <c r="AK110" s="892">
        <v>2309043</v>
      </c>
      <c r="AL110" s="890"/>
      <c r="AM110" s="890"/>
      <c r="AN110" s="890"/>
      <c r="AO110" s="891"/>
      <c r="AP110" s="893">
        <v>13.2</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16327595</v>
      </c>
      <c r="BR110" s="927"/>
      <c r="BS110" s="927"/>
      <c r="BT110" s="927"/>
      <c r="BU110" s="927"/>
      <c r="BV110" s="927">
        <v>14799980</v>
      </c>
      <c r="BW110" s="927"/>
      <c r="BX110" s="927"/>
      <c r="BY110" s="927"/>
      <c r="BZ110" s="927"/>
      <c r="CA110" s="927">
        <v>14123990</v>
      </c>
      <c r="CB110" s="927"/>
      <c r="CC110" s="927"/>
      <c r="CD110" s="927"/>
      <c r="CE110" s="927"/>
      <c r="CF110" s="941">
        <v>80.599999999999994</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406</v>
      </c>
      <c r="DH110" s="927"/>
      <c r="DI110" s="927"/>
      <c r="DJ110" s="927"/>
      <c r="DK110" s="927"/>
      <c r="DL110" s="927" t="s">
        <v>406</v>
      </c>
      <c r="DM110" s="927"/>
      <c r="DN110" s="927"/>
      <c r="DO110" s="927"/>
      <c r="DP110" s="927"/>
      <c r="DQ110" s="927" t="s">
        <v>406</v>
      </c>
      <c r="DR110" s="927"/>
      <c r="DS110" s="927"/>
      <c r="DT110" s="927"/>
      <c r="DU110" s="927"/>
      <c r="DV110" s="928" t="s">
        <v>406</v>
      </c>
      <c r="DW110" s="928"/>
      <c r="DX110" s="928"/>
      <c r="DY110" s="928"/>
      <c r="DZ110" s="929"/>
    </row>
    <row r="111" spans="1:131" s="197" customFormat="1" ht="26.25" customHeight="1" x14ac:dyDescent="0.2">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406</v>
      </c>
      <c r="AB111" s="934"/>
      <c r="AC111" s="934"/>
      <c r="AD111" s="934"/>
      <c r="AE111" s="935"/>
      <c r="AF111" s="936" t="s">
        <v>406</v>
      </c>
      <c r="AG111" s="934"/>
      <c r="AH111" s="934"/>
      <c r="AI111" s="934"/>
      <c r="AJ111" s="935"/>
      <c r="AK111" s="936" t="s">
        <v>406</v>
      </c>
      <c r="AL111" s="934"/>
      <c r="AM111" s="934"/>
      <c r="AN111" s="934"/>
      <c r="AO111" s="935"/>
      <c r="AP111" s="937" t="s">
        <v>406</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1840324</v>
      </c>
      <c r="BR111" s="920"/>
      <c r="BS111" s="920"/>
      <c r="BT111" s="920"/>
      <c r="BU111" s="920"/>
      <c r="BV111" s="920">
        <v>1798583</v>
      </c>
      <c r="BW111" s="920"/>
      <c r="BX111" s="920"/>
      <c r="BY111" s="920"/>
      <c r="BZ111" s="920"/>
      <c r="CA111" s="920">
        <v>1425157</v>
      </c>
      <c r="CB111" s="920"/>
      <c r="CC111" s="920"/>
      <c r="CD111" s="920"/>
      <c r="CE111" s="920"/>
      <c r="CF111" s="914">
        <v>8.1</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410</v>
      </c>
      <c r="DH111" s="920"/>
      <c r="DI111" s="920"/>
      <c r="DJ111" s="920"/>
      <c r="DK111" s="920"/>
      <c r="DL111" s="920" t="s">
        <v>410</v>
      </c>
      <c r="DM111" s="920"/>
      <c r="DN111" s="920"/>
      <c r="DO111" s="920"/>
      <c r="DP111" s="920"/>
      <c r="DQ111" s="920" t="s">
        <v>410</v>
      </c>
      <c r="DR111" s="920"/>
      <c r="DS111" s="920"/>
      <c r="DT111" s="920"/>
      <c r="DU111" s="920"/>
      <c r="DV111" s="921" t="s">
        <v>410</v>
      </c>
      <c r="DW111" s="921"/>
      <c r="DX111" s="921"/>
      <c r="DY111" s="921"/>
      <c r="DZ111" s="922"/>
    </row>
    <row r="112" spans="1:131" s="197" customFormat="1" ht="26.25" customHeight="1" x14ac:dyDescent="0.2">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410</v>
      </c>
      <c r="AB112" s="959"/>
      <c r="AC112" s="959"/>
      <c r="AD112" s="959"/>
      <c r="AE112" s="960"/>
      <c r="AF112" s="961" t="s">
        <v>410</v>
      </c>
      <c r="AG112" s="959"/>
      <c r="AH112" s="959"/>
      <c r="AI112" s="959"/>
      <c r="AJ112" s="960"/>
      <c r="AK112" s="961" t="s">
        <v>410</v>
      </c>
      <c r="AL112" s="959"/>
      <c r="AM112" s="959"/>
      <c r="AN112" s="959"/>
      <c r="AO112" s="960"/>
      <c r="AP112" s="962" t="s">
        <v>410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714710</v>
      </c>
      <c r="BR112" s="920"/>
      <c r="BS112" s="920"/>
      <c r="BT112" s="920"/>
      <c r="BU112" s="920"/>
      <c r="BV112" s="920">
        <v>714580</v>
      </c>
      <c r="BW112" s="920"/>
      <c r="BX112" s="920"/>
      <c r="BY112" s="920"/>
      <c r="BZ112" s="920"/>
      <c r="CA112" s="920">
        <v>700059</v>
      </c>
      <c r="CB112" s="920"/>
      <c r="CC112" s="920"/>
      <c r="CD112" s="920"/>
      <c r="CE112" s="920"/>
      <c r="CF112" s="914">
        <v>4</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410</v>
      </c>
      <c r="DH112" s="920"/>
      <c r="DI112" s="920"/>
      <c r="DJ112" s="920"/>
      <c r="DK112" s="920"/>
      <c r="DL112" s="920" t="s">
        <v>410</v>
      </c>
      <c r="DM112" s="920"/>
      <c r="DN112" s="920"/>
      <c r="DO112" s="920"/>
      <c r="DP112" s="920"/>
      <c r="DQ112" s="920" t="s">
        <v>410</v>
      </c>
      <c r="DR112" s="920"/>
      <c r="DS112" s="920"/>
      <c r="DT112" s="920"/>
      <c r="DU112" s="920"/>
      <c r="DV112" s="921" t="s">
        <v>410</v>
      </c>
      <c r="DW112" s="921"/>
      <c r="DX112" s="921"/>
      <c r="DY112" s="921"/>
      <c r="DZ112" s="922"/>
    </row>
    <row r="113" spans="1:130" s="197" customFormat="1" ht="26.25" customHeight="1" x14ac:dyDescent="0.2">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60504</v>
      </c>
      <c r="AB113" s="934"/>
      <c r="AC113" s="934"/>
      <c r="AD113" s="934"/>
      <c r="AE113" s="935"/>
      <c r="AF113" s="936">
        <v>61522</v>
      </c>
      <c r="AG113" s="934"/>
      <c r="AH113" s="934"/>
      <c r="AI113" s="934"/>
      <c r="AJ113" s="935"/>
      <c r="AK113" s="936">
        <v>62962</v>
      </c>
      <c r="AL113" s="934"/>
      <c r="AM113" s="934"/>
      <c r="AN113" s="934"/>
      <c r="AO113" s="935"/>
      <c r="AP113" s="937">
        <v>0.4</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10074950</v>
      </c>
      <c r="BR113" s="920"/>
      <c r="BS113" s="920"/>
      <c r="BT113" s="920"/>
      <c r="BU113" s="920"/>
      <c r="BV113" s="920">
        <v>9983092</v>
      </c>
      <c r="BW113" s="920"/>
      <c r="BX113" s="920"/>
      <c r="BY113" s="920"/>
      <c r="BZ113" s="920"/>
      <c r="CA113" s="920">
        <v>9922209</v>
      </c>
      <c r="CB113" s="920"/>
      <c r="CC113" s="920"/>
      <c r="CD113" s="920"/>
      <c r="CE113" s="920"/>
      <c r="CF113" s="914">
        <v>56.6</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410</v>
      </c>
      <c r="DH113" s="959"/>
      <c r="DI113" s="959"/>
      <c r="DJ113" s="959"/>
      <c r="DK113" s="960"/>
      <c r="DL113" s="961" t="s">
        <v>410</v>
      </c>
      <c r="DM113" s="959"/>
      <c r="DN113" s="959"/>
      <c r="DO113" s="959"/>
      <c r="DP113" s="960"/>
      <c r="DQ113" s="961" t="s">
        <v>410</v>
      </c>
      <c r="DR113" s="959"/>
      <c r="DS113" s="959"/>
      <c r="DT113" s="959"/>
      <c r="DU113" s="960"/>
      <c r="DV113" s="962" t="s">
        <v>410</v>
      </c>
      <c r="DW113" s="963"/>
      <c r="DX113" s="963"/>
      <c r="DY113" s="963"/>
      <c r="DZ113" s="964"/>
    </row>
    <row r="114" spans="1:130" s="197" customFormat="1" ht="26.25" customHeight="1" x14ac:dyDescent="0.2">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624149</v>
      </c>
      <c r="AB114" s="959"/>
      <c r="AC114" s="959"/>
      <c r="AD114" s="959"/>
      <c r="AE114" s="960"/>
      <c r="AF114" s="961">
        <v>599537</v>
      </c>
      <c r="AG114" s="959"/>
      <c r="AH114" s="959"/>
      <c r="AI114" s="959"/>
      <c r="AJ114" s="960"/>
      <c r="AK114" s="961">
        <v>548443</v>
      </c>
      <c r="AL114" s="959"/>
      <c r="AM114" s="959"/>
      <c r="AN114" s="959"/>
      <c r="AO114" s="960"/>
      <c r="AP114" s="962">
        <v>3.1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11069035</v>
      </c>
      <c r="BR114" s="920"/>
      <c r="BS114" s="920"/>
      <c r="BT114" s="920"/>
      <c r="BU114" s="920"/>
      <c r="BV114" s="920">
        <v>9938635</v>
      </c>
      <c r="BW114" s="920"/>
      <c r="BX114" s="920"/>
      <c r="BY114" s="920"/>
      <c r="BZ114" s="920"/>
      <c r="CA114" s="920">
        <v>9342965</v>
      </c>
      <c r="CB114" s="920"/>
      <c r="CC114" s="920"/>
      <c r="CD114" s="920"/>
      <c r="CE114" s="920"/>
      <c r="CF114" s="914">
        <v>53.3</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410</v>
      </c>
      <c r="DH114" s="959"/>
      <c r="DI114" s="959"/>
      <c r="DJ114" s="959"/>
      <c r="DK114" s="960"/>
      <c r="DL114" s="961" t="s">
        <v>410</v>
      </c>
      <c r="DM114" s="959"/>
      <c r="DN114" s="959"/>
      <c r="DO114" s="959"/>
      <c r="DP114" s="960"/>
      <c r="DQ114" s="961" t="s">
        <v>410</v>
      </c>
      <c r="DR114" s="959"/>
      <c r="DS114" s="959"/>
      <c r="DT114" s="959"/>
      <c r="DU114" s="960"/>
      <c r="DV114" s="962" t="s">
        <v>410</v>
      </c>
      <c r="DW114" s="963"/>
      <c r="DX114" s="963"/>
      <c r="DY114" s="963"/>
      <c r="DZ114" s="964"/>
    </row>
    <row r="115" spans="1:130" s="197" customFormat="1" ht="26.25" customHeight="1" x14ac:dyDescent="0.2">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55658</v>
      </c>
      <c r="AB115" s="934"/>
      <c r="AC115" s="934"/>
      <c r="AD115" s="934"/>
      <c r="AE115" s="935"/>
      <c r="AF115" s="936">
        <v>58387</v>
      </c>
      <c r="AG115" s="934"/>
      <c r="AH115" s="934"/>
      <c r="AI115" s="934"/>
      <c r="AJ115" s="935"/>
      <c r="AK115" s="936">
        <v>61414</v>
      </c>
      <c r="AL115" s="934"/>
      <c r="AM115" s="934"/>
      <c r="AN115" s="934"/>
      <c r="AO115" s="935"/>
      <c r="AP115" s="937">
        <v>0.4</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410</v>
      </c>
      <c r="BR115" s="920"/>
      <c r="BS115" s="920"/>
      <c r="BT115" s="920"/>
      <c r="BU115" s="920"/>
      <c r="BV115" s="920" t="s">
        <v>410</v>
      </c>
      <c r="BW115" s="920"/>
      <c r="BX115" s="920"/>
      <c r="BY115" s="920"/>
      <c r="BZ115" s="920"/>
      <c r="CA115" s="920" t="s">
        <v>410</v>
      </c>
      <c r="CB115" s="920"/>
      <c r="CC115" s="920"/>
      <c r="CD115" s="920"/>
      <c r="CE115" s="920"/>
      <c r="CF115" s="914" t="s">
        <v>410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410</v>
      </c>
      <c r="DH115" s="959"/>
      <c r="DI115" s="959"/>
      <c r="DJ115" s="959"/>
      <c r="DK115" s="960"/>
      <c r="DL115" s="961" t="s">
        <v>410</v>
      </c>
      <c r="DM115" s="959"/>
      <c r="DN115" s="959"/>
      <c r="DO115" s="959"/>
      <c r="DP115" s="960"/>
      <c r="DQ115" s="961" t="s">
        <v>410</v>
      </c>
      <c r="DR115" s="959"/>
      <c r="DS115" s="959"/>
      <c r="DT115" s="959"/>
      <c r="DU115" s="960"/>
      <c r="DV115" s="962" t="s">
        <v>410</v>
      </c>
      <c r="DW115" s="963"/>
      <c r="DX115" s="963"/>
      <c r="DY115" s="963"/>
      <c r="DZ115" s="964"/>
    </row>
    <row r="116" spans="1:130" s="197" customFormat="1" ht="26.25" customHeight="1" x14ac:dyDescent="0.2">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410</v>
      </c>
      <c r="AB116" s="959"/>
      <c r="AC116" s="959"/>
      <c r="AD116" s="959"/>
      <c r="AE116" s="960"/>
      <c r="AF116" s="961" t="s">
        <v>410</v>
      </c>
      <c r="AG116" s="959"/>
      <c r="AH116" s="959"/>
      <c r="AI116" s="959"/>
      <c r="AJ116" s="960"/>
      <c r="AK116" s="961" t="s">
        <v>410</v>
      </c>
      <c r="AL116" s="959"/>
      <c r="AM116" s="959"/>
      <c r="AN116" s="959"/>
      <c r="AO116" s="960"/>
      <c r="AP116" s="962" t="s">
        <v>410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410</v>
      </c>
      <c r="BR116" s="920"/>
      <c r="BS116" s="920"/>
      <c r="BT116" s="920"/>
      <c r="BU116" s="920"/>
      <c r="BV116" s="920" t="s">
        <v>410</v>
      </c>
      <c r="BW116" s="920"/>
      <c r="BX116" s="920"/>
      <c r="BY116" s="920"/>
      <c r="BZ116" s="920"/>
      <c r="CA116" s="920" t="s">
        <v>410</v>
      </c>
      <c r="CB116" s="920"/>
      <c r="CC116" s="920"/>
      <c r="CD116" s="920"/>
      <c r="CE116" s="920"/>
      <c r="CF116" s="914" t="s">
        <v>410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410</v>
      </c>
      <c r="DH116" s="959"/>
      <c r="DI116" s="959"/>
      <c r="DJ116" s="959"/>
      <c r="DK116" s="960"/>
      <c r="DL116" s="961" t="s">
        <v>410</v>
      </c>
      <c r="DM116" s="959"/>
      <c r="DN116" s="959"/>
      <c r="DO116" s="959"/>
      <c r="DP116" s="960"/>
      <c r="DQ116" s="961" t="s">
        <v>410</v>
      </c>
      <c r="DR116" s="959"/>
      <c r="DS116" s="959"/>
      <c r="DT116" s="959"/>
      <c r="DU116" s="960"/>
      <c r="DV116" s="962" t="s">
        <v>410</v>
      </c>
      <c r="DW116" s="963"/>
      <c r="DX116" s="963"/>
      <c r="DY116" s="963"/>
      <c r="DZ116" s="964"/>
    </row>
    <row r="117" spans="1:130" s="197" customFormat="1" ht="26.25" customHeight="1" x14ac:dyDescent="0.2">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3264683</v>
      </c>
      <c r="AB117" s="966"/>
      <c r="AC117" s="966"/>
      <c r="AD117" s="966"/>
      <c r="AE117" s="967"/>
      <c r="AF117" s="965">
        <v>3280053</v>
      </c>
      <c r="AG117" s="966"/>
      <c r="AH117" s="966"/>
      <c r="AI117" s="966"/>
      <c r="AJ117" s="967"/>
      <c r="AK117" s="965">
        <v>2981862</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2">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284</v>
      </c>
      <c r="AG118" s="883"/>
      <c r="AH118" s="883"/>
      <c r="AI118" s="883"/>
      <c r="AJ118" s="884"/>
      <c r="AK118" s="882" t="s">
        <v>283</v>
      </c>
      <c r="AL118" s="883"/>
      <c r="AM118" s="883"/>
      <c r="AN118" s="883"/>
      <c r="AO118" s="884"/>
      <c r="AP118" s="990" t="s">
        <v>400</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430</v>
      </c>
      <c r="BP118" s="994"/>
      <c r="BQ118" s="985">
        <v>40026614</v>
      </c>
      <c r="BR118" s="986"/>
      <c r="BS118" s="986"/>
      <c r="BT118" s="986"/>
      <c r="BU118" s="986"/>
      <c r="BV118" s="986">
        <v>37234870</v>
      </c>
      <c r="BW118" s="986"/>
      <c r="BX118" s="986"/>
      <c r="BY118" s="986"/>
      <c r="BZ118" s="986"/>
      <c r="CA118" s="986">
        <v>35514380</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2">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4105031</v>
      </c>
      <c r="BR119" s="927"/>
      <c r="BS119" s="927"/>
      <c r="BT119" s="927"/>
      <c r="BU119" s="927"/>
      <c r="BV119" s="927">
        <v>4031039</v>
      </c>
      <c r="BW119" s="927"/>
      <c r="BX119" s="927"/>
      <c r="BY119" s="927"/>
      <c r="BZ119" s="927"/>
      <c r="CA119" s="927">
        <v>5096417</v>
      </c>
      <c r="CB119" s="927"/>
      <c r="CC119" s="927"/>
      <c r="CD119" s="927"/>
      <c r="CE119" s="927"/>
      <c r="CF119" s="941">
        <v>29.1</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1840324</v>
      </c>
      <c r="DH119" s="998"/>
      <c r="DI119" s="998"/>
      <c r="DJ119" s="998"/>
      <c r="DK119" s="999"/>
      <c r="DL119" s="1000">
        <v>1798583</v>
      </c>
      <c r="DM119" s="998"/>
      <c r="DN119" s="998"/>
      <c r="DO119" s="998"/>
      <c r="DP119" s="999"/>
      <c r="DQ119" s="1000">
        <v>1425157</v>
      </c>
      <c r="DR119" s="998"/>
      <c r="DS119" s="998"/>
      <c r="DT119" s="998"/>
      <c r="DU119" s="999"/>
      <c r="DV119" s="1001">
        <v>8.1</v>
      </c>
      <c r="DW119" s="1002"/>
      <c r="DX119" s="1002"/>
      <c r="DY119" s="1002"/>
      <c r="DZ119" s="1003"/>
    </row>
    <row r="120" spans="1:130" s="197" customFormat="1" ht="26.25" customHeight="1" x14ac:dyDescent="0.2">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4668222</v>
      </c>
      <c r="BR120" s="920"/>
      <c r="BS120" s="920"/>
      <c r="BT120" s="920"/>
      <c r="BU120" s="920"/>
      <c r="BV120" s="920">
        <v>5308856</v>
      </c>
      <c r="BW120" s="920"/>
      <c r="BX120" s="920"/>
      <c r="BY120" s="920"/>
      <c r="BZ120" s="920"/>
      <c r="CA120" s="920">
        <v>5806027</v>
      </c>
      <c r="CB120" s="920"/>
      <c r="CC120" s="920"/>
      <c r="CD120" s="920"/>
      <c r="CE120" s="920"/>
      <c r="CF120" s="914">
        <v>33.1</v>
      </c>
      <c r="CG120" s="915"/>
      <c r="CH120" s="915"/>
      <c r="CI120" s="915"/>
      <c r="CJ120" s="915"/>
      <c r="CK120" s="1013" t="s">
        <v>436</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530263</v>
      </c>
      <c r="DH120" s="927"/>
      <c r="DI120" s="927"/>
      <c r="DJ120" s="927"/>
      <c r="DK120" s="927"/>
      <c r="DL120" s="927">
        <v>540002</v>
      </c>
      <c r="DM120" s="927"/>
      <c r="DN120" s="927"/>
      <c r="DO120" s="927"/>
      <c r="DP120" s="927"/>
      <c r="DQ120" s="927">
        <v>535067</v>
      </c>
      <c r="DR120" s="927"/>
      <c r="DS120" s="927"/>
      <c r="DT120" s="927"/>
      <c r="DU120" s="927"/>
      <c r="DV120" s="928">
        <v>3.1</v>
      </c>
      <c r="DW120" s="928"/>
      <c r="DX120" s="928"/>
      <c r="DY120" s="928"/>
      <c r="DZ120" s="929"/>
    </row>
    <row r="121" spans="1:130" s="197" customFormat="1" ht="26.25" customHeight="1" x14ac:dyDescent="0.2">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18548625</v>
      </c>
      <c r="BR121" s="986"/>
      <c r="BS121" s="986"/>
      <c r="BT121" s="986"/>
      <c r="BU121" s="986"/>
      <c r="BV121" s="986">
        <v>17437660</v>
      </c>
      <c r="BW121" s="986"/>
      <c r="BX121" s="986"/>
      <c r="BY121" s="986"/>
      <c r="BZ121" s="986"/>
      <c r="CA121" s="986">
        <v>17157469</v>
      </c>
      <c r="CB121" s="986"/>
      <c r="CC121" s="986"/>
      <c r="CD121" s="986"/>
      <c r="CE121" s="986"/>
      <c r="CF121" s="1024">
        <v>97.9</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180459</v>
      </c>
      <c r="DH121" s="920"/>
      <c r="DI121" s="920"/>
      <c r="DJ121" s="920"/>
      <c r="DK121" s="920"/>
      <c r="DL121" s="920">
        <v>171462</v>
      </c>
      <c r="DM121" s="920"/>
      <c r="DN121" s="920"/>
      <c r="DO121" s="920"/>
      <c r="DP121" s="920"/>
      <c r="DQ121" s="920">
        <v>162290</v>
      </c>
      <c r="DR121" s="920"/>
      <c r="DS121" s="920"/>
      <c r="DT121" s="920"/>
      <c r="DU121" s="920"/>
      <c r="DV121" s="921">
        <v>0.9</v>
      </c>
      <c r="DW121" s="921"/>
      <c r="DX121" s="921"/>
      <c r="DY121" s="921"/>
      <c r="DZ121" s="922"/>
    </row>
    <row r="122" spans="1:130" s="197" customFormat="1" ht="26.25" customHeight="1" x14ac:dyDescent="0.2">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439</v>
      </c>
      <c r="BP122" s="994"/>
      <c r="BQ122" s="1034">
        <v>27321878</v>
      </c>
      <c r="BR122" s="1035"/>
      <c r="BS122" s="1035"/>
      <c r="BT122" s="1035"/>
      <c r="BU122" s="1035"/>
      <c r="BV122" s="1035">
        <v>26777555</v>
      </c>
      <c r="BW122" s="1035"/>
      <c r="BX122" s="1035"/>
      <c r="BY122" s="1035"/>
      <c r="BZ122" s="1035"/>
      <c r="CA122" s="1035">
        <v>28059913</v>
      </c>
      <c r="CB122" s="1035"/>
      <c r="CC122" s="1035"/>
      <c r="CD122" s="1035"/>
      <c r="CE122" s="1035"/>
      <c r="CF122" s="987"/>
      <c r="CG122" s="988"/>
      <c r="CH122" s="988"/>
      <c r="CI122" s="988"/>
      <c r="CJ122" s="989"/>
      <c r="CK122" s="1016"/>
      <c r="CL122" s="1017"/>
      <c r="CM122" s="1017"/>
      <c r="CN122" s="1017"/>
      <c r="CO122" s="1018"/>
      <c r="CP122" s="1007" t="s">
        <v>440</v>
      </c>
      <c r="CQ122" s="1008"/>
      <c r="CR122" s="1008"/>
      <c r="CS122" s="1008"/>
      <c r="CT122" s="1008"/>
      <c r="CU122" s="1008"/>
      <c r="CV122" s="1008"/>
      <c r="CW122" s="1008"/>
      <c r="CX122" s="1008"/>
      <c r="CY122" s="1008"/>
      <c r="CZ122" s="1008"/>
      <c r="DA122" s="1008"/>
      <c r="DB122" s="1008"/>
      <c r="DC122" s="1008"/>
      <c r="DD122" s="1008"/>
      <c r="DE122" s="1008"/>
      <c r="DF122" s="1009"/>
      <c r="DG122" s="919">
        <v>3988</v>
      </c>
      <c r="DH122" s="920"/>
      <c r="DI122" s="920"/>
      <c r="DJ122" s="920"/>
      <c r="DK122" s="920"/>
      <c r="DL122" s="920">
        <v>3116</v>
      </c>
      <c r="DM122" s="920"/>
      <c r="DN122" s="920"/>
      <c r="DO122" s="920"/>
      <c r="DP122" s="920"/>
      <c r="DQ122" s="920">
        <v>2702</v>
      </c>
      <c r="DR122" s="920"/>
      <c r="DS122" s="920"/>
      <c r="DT122" s="920"/>
      <c r="DU122" s="920"/>
      <c r="DV122" s="921">
        <v>0</v>
      </c>
      <c r="DW122" s="921"/>
      <c r="DX122" s="921"/>
      <c r="DY122" s="921"/>
      <c r="DZ122" s="922"/>
    </row>
    <row r="123" spans="1:130" s="197" customFormat="1" ht="26.25" customHeight="1" thickBot="1" x14ac:dyDescent="0.25">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441</v>
      </c>
      <c r="AB123" s="959"/>
      <c r="AC123" s="959"/>
      <c r="AD123" s="959"/>
      <c r="AE123" s="960"/>
      <c r="AF123" s="961" t="s">
        <v>441</v>
      </c>
      <c r="AG123" s="959"/>
      <c r="AH123" s="959"/>
      <c r="AI123" s="959"/>
      <c r="AJ123" s="960"/>
      <c r="AK123" s="961" t="s">
        <v>441</v>
      </c>
      <c r="AL123" s="959"/>
      <c r="AM123" s="959"/>
      <c r="AN123" s="959"/>
      <c r="AO123" s="960"/>
      <c r="AP123" s="962" t="s">
        <v>441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74.599999999999994</v>
      </c>
      <c r="BR123" s="1027"/>
      <c r="BS123" s="1027"/>
      <c r="BT123" s="1027"/>
      <c r="BU123" s="1027"/>
      <c r="BV123" s="1027">
        <v>61.7</v>
      </c>
      <c r="BW123" s="1027"/>
      <c r="BX123" s="1027"/>
      <c r="BY123" s="1027"/>
      <c r="BZ123" s="1027"/>
      <c r="CA123" s="1027">
        <v>42.5</v>
      </c>
      <c r="CB123" s="1027"/>
      <c r="CC123" s="1027"/>
      <c r="CD123" s="1027"/>
      <c r="CE123" s="1027"/>
      <c r="CF123" s="1028"/>
      <c r="CG123" s="1029"/>
      <c r="CH123" s="1029"/>
      <c r="CI123" s="1029"/>
      <c r="CJ123" s="1030"/>
      <c r="CK123" s="1016"/>
      <c r="CL123" s="1017"/>
      <c r="CM123" s="1017"/>
      <c r="CN123" s="1017"/>
      <c r="CO123" s="1018"/>
      <c r="CP123" s="1007" t="s">
        <v>443</v>
      </c>
      <c r="CQ123" s="1008"/>
      <c r="CR123" s="1008"/>
      <c r="CS123" s="1008"/>
      <c r="CT123" s="1008"/>
      <c r="CU123" s="1008"/>
      <c r="CV123" s="1008"/>
      <c r="CW123" s="1008"/>
      <c r="CX123" s="1008"/>
      <c r="CY123" s="1008"/>
      <c r="CZ123" s="1008"/>
      <c r="DA123" s="1008"/>
      <c r="DB123" s="1008"/>
      <c r="DC123" s="1008"/>
      <c r="DD123" s="1008"/>
      <c r="DE123" s="1008"/>
      <c r="DF123" s="1009"/>
      <c r="DG123" s="958" t="s">
        <v>441</v>
      </c>
      <c r="DH123" s="959"/>
      <c r="DI123" s="959"/>
      <c r="DJ123" s="959"/>
      <c r="DK123" s="960"/>
      <c r="DL123" s="961" t="s">
        <v>441</v>
      </c>
      <c r="DM123" s="959"/>
      <c r="DN123" s="959"/>
      <c r="DO123" s="959"/>
      <c r="DP123" s="960"/>
      <c r="DQ123" s="961" t="s">
        <v>441</v>
      </c>
      <c r="DR123" s="959"/>
      <c r="DS123" s="959"/>
      <c r="DT123" s="959"/>
      <c r="DU123" s="960"/>
      <c r="DV123" s="962" t="s">
        <v>441</v>
      </c>
      <c r="DW123" s="963"/>
      <c r="DX123" s="963"/>
      <c r="DY123" s="963"/>
      <c r="DZ123" s="964"/>
    </row>
    <row r="124" spans="1:130" s="197" customFormat="1" ht="26.25" customHeight="1" x14ac:dyDescent="0.2">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441</v>
      </c>
      <c r="AB124" s="959"/>
      <c r="AC124" s="959"/>
      <c r="AD124" s="959"/>
      <c r="AE124" s="960"/>
      <c r="AF124" s="961" t="s">
        <v>441</v>
      </c>
      <c r="AG124" s="959"/>
      <c r="AH124" s="959"/>
      <c r="AI124" s="959"/>
      <c r="AJ124" s="960"/>
      <c r="AK124" s="961" t="s">
        <v>441</v>
      </c>
      <c r="AL124" s="959"/>
      <c r="AM124" s="959"/>
      <c r="AN124" s="959"/>
      <c r="AO124" s="960"/>
      <c r="AP124" s="962" t="s">
        <v>441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441</v>
      </c>
      <c r="DH124" s="998"/>
      <c r="DI124" s="998"/>
      <c r="DJ124" s="998"/>
      <c r="DK124" s="999"/>
      <c r="DL124" s="1000" t="s">
        <v>441</v>
      </c>
      <c r="DM124" s="998"/>
      <c r="DN124" s="998"/>
      <c r="DO124" s="998"/>
      <c r="DP124" s="999"/>
      <c r="DQ124" s="1000" t="s">
        <v>441</v>
      </c>
      <c r="DR124" s="998"/>
      <c r="DS124" s="998"/>
      <c r="DT124" s="998"/>
      <c r="DU124" s="999"/>
      <c r="DV124" s="1001" t="s">
        <v>441</v>
      </c>
      <c r="DW124" s="1002"/>
      <c r="DX124" s="1002"/>
      <c r="DY124" s="1002"/>
      <c r="DZ124" s="1003"/>
    </row>
    <row r="125" spans="1:130" s="197" customFormat="1" ht="26.25" customHeight="1" thickBot="1" x14ac:dyDescent="0.25">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441</v>
      </c>
      <c r="AB125" s="959"/>
      <c r="AC125" s="959"/>
      <c r="AD125" s="959"/>
      <c r="AE125" s="960"/>
      <c r="AF125" s="961" t="s">
        <v>441</v>
      </c>
      <c r="AG125" s="959"/>
      <c r="AH125" s="959"/>
      <c r="AI125" s="959"/>
      <c r="AJ125" s="960"/>
      <c r="AK125" s="961" t="s">
        <v>441</v>
      </c>
      <c r="AL125" s="959"/>
      <c r="AM125" s="959"/>
      <c r="AN125" s="959"/>
      <c r="AO125" s="960"/>
      <c r="AP125" s="962" t="s">
        <v>441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441</v>
      </c>
      <c r="DH125" s="927"/>
      <c r="DI125" s="927"/>
      <c r="DJ125" s="927"/>
      <c r="DK125" s="927"/>
      <c r="DL125" s="927" t="s">
        <v>441</v>
      </c>
      <c r="DM125" s="927"/>
      <c r="DN125" s="927"/>
      <c r="DO125" s="927"/>
      <c r="DP125" s="927"/>
      <c r="DQ125" s="927" t="s">
        <v>441</v>
      </c>
      <c r="DR125" s="927"/>
      <c r="DS125" s="927"/>
      <c r="DT125" s="927"/>
      <c r="DU125" s="927"/>
      <c r="DV125" s="928" t="s">
        <v>441</v>
      </c>
      <c r="DW125" s="928"/>
      <c r="DX125" s="928"/>
      <c r="DY125" s="928"/>
      <c r="DZ125" s="929"/>
    </row>
    <row r="126" spans="1:130" s="197" customFormat="1" ht="26.25" customHeight="1" x14ac:dyDescent="0.2">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55658</v>
      </c>
      <c r="AB126" s="959"/>
      <c r="AC126" s="959"/>
      <c r="AD126" s="959"/>
      <c r="AE126" s="960"/>
      <c r="AF126" s="961">
        <v>58387</v>
      </c>
      <c r="AG126" s="959"/>
      <c r="AH126" s="959"/>
      <c r="AI126" s="959"/>
      <c r="AJ126" s="960"/>
      <c r="AK126" s="961">
        <v>61414</v>
      </c>
      <c r="AL126" s="959"/>
      <c r="AM126" s="959"/>
      <c r="AN126" s="959"/>
      <c r="AO126" s="960"/>
      <c r="AP126" s="962">
        <v>0.4</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441</v>
      </c>
      <c r="DH126" s="920"/>
      <c r="DI126" s="920"/>
      <c r="DJ126" s="920"/>
      <c r="DK126" s="920"/>
      <c r="DL126" s="920" t="s">
        <v>441</v>
      </c>
      <c r="DM126" s="920"/>
      <c r="DN126" s="920"/>
      <c r="DO126" s="920"/>
      <c r="DP126" s="920"/>
      <c r="DQ126" s="920" t="s">
        <v>441</v>
      </c>
      <c r="DR126" s="920"/>
      <c r="DS126" s="920"/>
      <c r="DT126" s="920"/>
      <c r="DU126" s="920"/>
      <c r="DV126" s="921" t="s">
        <v>441</v>
      </c>
      <c r="DW126" s="921"/>
      <c r="DX126" s="921"/>
      <c r="DY126" s="921"/>
      <c r="DZ126" s="922"/>
    </row>
    <row r="127" spans="1:130" s="197" customFormat="1" ht="26.25" customHeight="1" thickBot="1" x14ac:dyDescent="0.25">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441</v>
      </c>
      <c r="AB127" s="959"/>
      <c r="AC127" s="959"/>
      <c r="AD127" s="959"/>
      <c r="AE127" s="960"/>
      <c r="AF127" s="961" t="s">
        <v>441</v>
      </c>
      <c r="AG127" s="959"/>
      <c r="AH127" s="959"/>
      <c r="AI127" s="959"/>
      <c r="AJ127" s="960"/>
      <c r="AK127" s="961" t="s">
        <v>441</v>
      </c>
      <c r="AL127" s="959"/>
      <c r="AM127" s="959"/>
      <c r="AN127" s="959"/>
      <c r="AO127" s="960"/>
      <c r="AP127" s="962" t="s">
        <v>441</v>
      </c>
      <c r="AQ127" s="963"/>
      <c r="AR127" s="963"/>
      <c r="AS127" s="963"/>
      <c r="AT127" s="964"/>
      <c r="AU127" s="233"/>
      <c r="AV127" s="233"/>
      <c r="AW127" s="233"/>
      <c r="AX127" s="886" t="s">
        <v>453</v>
      </c>
      <c r="AY127" s="887"/>
      <c r="AZ127" s="887"/>
      <c r="BA127" s="887"/>
      <c r="BB127" s="887"/>
      <c r="BC127" s="887"/>
      <c r="BD127" s="887"/>
      <c r="BE127" s="888"/>
      <c r="BF127" s="1041" t="s">
        <v>441</v>
      </c>
      <c r="BG127" s="1042"/>
      <c r="BH127" s="1042"/>
      <c r="BI127" s="1042"/>
      <c r="BJ127" s="1042"/>
      <c r="BK127" s="1042"/>
      <c r="BL127" s="1051"/>
      <c r="BM127" s="1041">
        <v>12.54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455</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x14ac:dyDescent="0.2">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431154</v>
      </c>
      <c r="AB128" s="1090"/>
      <c r="AC128" s="1090"/>
      <c r="AD128" s="1090"/>
      <c r="AE128" s="1091"/>
      <c r="AF128" s="1092">
        <v>435152</v>
      </c>
      <c r="AG128" s="1090"/>
      <c r="AH128" s="1090"/>
      <c r="AI128" s="1090"/>
      <c r="AJ128" s="1091"/>
      <c r="AK128" s="1092">
        <v>448902</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459</v>
      </c>
      <c r="BG128" s="1067"/>
      <c r="BH128" s="1067"/>
      <c r="BI128" s="1067"/>
      <c r="BJ128" s="1067"/>
      <c r="BK128" s="1067"/>
      <c r="BL128" s="1068"/>
      <c r="BM128" s="1066">
        <v>17.54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18733488</v>
      </c>
      <c r="AB129" s="959"/>
      <c r="AC129" s="959"/>
      <c r="AD129" s="959"/>
      <c r="AE129" s="960"/>
      <c r="AF129" s="961">
        <v>18644723</v>
      </c>
      <c r="AG129" s="959"/>
      <c r="AH129" s="959"/>
      <c r="AI129" s="959"/>
      <c r="AJ129" s="960"/>
      <c r="AK129" s="961">
        <v>19031507</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6.4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1710752</v>
      </c>
      <c r="AB130" s="959"/>
      <c r="AC130" s="959"/>
      <c r="AD130" s="959"/>
      <c r="AE130" s="960"/>
      <c r="AF130" s="961">
        <v>1700960</v>
      </c>
      <c r="AG130" s="959"/>
      <c r="AH130" s="959"/>
      <c r="AI130" s="959"/>
      <c r="AJ130" s="960"/>
      <c r="AK130" s="961">
        <v>1498601</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42.5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17022736</v>
      </c>
      <c r="AB131" s="998"/>
      <c r="AC131" s="998"/>
      <c r="AD131" s="998"/>
      <c r="AE131" s="999"/>
      <c r="AF131" s="1000">
        <v>16943763</v>
      </c>
      <c r="AG131" s="998"/>
      <c r="AH131" s="998"/>
      <c r="AI131" s="998"/>
      <c r="AJ131" s="999"/>
      <c r="AK131" s="1000">
        <v>17532906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6.5957493549999997</v>
      </c>
      <c r="AB132" s="1104"/>
      <c r="AC132" s="1104"/>
      <c r="AD132" s="1104"/>
      <c r="AE132" s="1105"/>
      <c r="AF132" s="1106">
        <v>6.75139873</v>
      </c>
      <c r="AG132" s="1104"/>
      <c r="AH132" s="1104"/>
      <c r="AI132" s="1104"/>
      <c r="AJ132" s="1105"/>
      <c r="AK132" s="1106">
        <v>5.8995297190000002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6.1</v>
      </c>
      <c r="AB133" s="1111"/>
      <c r="AC133" s="1111"/>
      <c r="AD133" s="1111"/>
      <c r="AE133" s="1112"/>
      <c r="AF133" s="1110">
        <v>6.4</v>
      </c>
      <c r="AG133" s="1111"/>
      <c r="AH133" s="1111"/>
      <c r="AI133" s="1111"/>
      <c r="AJ133" s="1112"/>
      <c r="AK133" s="1110">
        <v>6.4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2"/>
  <cols>
    <col min="1" max="36" width="9" style="242" customWidth="1"/>
    <col min="37" max="16384" width="9" style="241" hidden="1"/>
  </cols>
  <sheetData>
    <row r="1" spans="2:36"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x14ac:dyDescent="0.2"/>
    <row r="3" spans="1:34" ht="13.2" x14ac:dyDescent="0.2"/>
    <row r="4" spans="1:34" ht="13.2" x14ac:dyDescent="0.2">
      <c r="R4" s="241"/>
      <c r="S4" s="241"/>
      <c r="T4" s="241"/>
      <c r="U4" s="241"/>
      <c r="V4" s="241"/>
      <c r="W4" s="241"/>
      <c r="X4" s="241"/>
      <c r="Y4" s="241"/>
      <c r="Z4" s="241"/>
      <c r="AA4" s="241"/>
      <c r="AB4" s="241"/>
      <c r="AC4" s="241"/>
      <c r="AD4" s="241"/>
      <c r="AE4" s="241"/>
      <c r="AF4" s="241"/>
      <c r="AG4" s="241"/>
      <c r="AH4" s="241"/>
    </row>
    <row r="5" spans="1:34" ht="13.2" x14ac:dyDescent="0.2">
      <c r="R5" s="241"/>
      <c r="S5" s="241"/>
      <c r="T5" s="241"/>
      <c r="U5" s="241"/>
      <c r="V5" s="241"/>
      <c r="W5" s="241"/>
      <c r="X5" s="241"/>
      <c r="Y5" s="241"/>
      <c r="Z5" s="241"/>
      <c r="AA5" s="241"/>
      <c r="AB5" s="241"/>
      <c r="AC5" s="241"/>
      <c r="AD5" s="241"/>
      <c r="AE5" s="241"/>
      <c r="AF5" s="241"/>
      <c r="AG5" s="241"/>
      <c r="AH5" s="241"/>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469</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470</v>
      </c>
      <c r="H6" s="249"/>
      <c r="I6" s="249"/>
      <c r="J6" s="249"/>
      <c r="K6" s="244"/>
      <c r="L6" s="244"/>
      <c r="M6" s="244"/>
      <c r="N6" s="244"/>
    </row>
    <row r="7" spans="1:16" ht="13.2" x14ac:dyDescent="0.2">
      <c r="A7" s="248"/>
      <c r="B7" s="244"/>
      <c r="C7" s="244"/>
      <c r="D7" s="244"/>
      <c r="E7" s="244"/>
      <c r="F7" s="244"/>
      <c r="G7" s="251"/>
      <c r="H7" s="252"/>
      <c r="I7" s="252"/>
      <c r="J7" s="253"/>
      <c r="K7" s="1117" t="s">
        <v>471</v>
      </c>
      <c r="L7" s="254"/>
      <c r="M7" s="255" t="s">
        <v>472</v>
      </c>
      <c r="N7" s="256"/>
    </row>
    <row r="8" spans="1:16" ht="13.2" x14ac:dyDescent="0.2">
      <c r="A8" s="248"/>
      <c r="B8" s="244"/>
      <c r="C8" s="244"/>
      <c r="D8" s="244"/>
      <c r="E8" s="244"/>
      <c r="F8" s="244"/>
      <c r="G8" s="257"/>
      <c r="H8" s="258"/>
      <c r="I8" s="258"/>
      <c r="J8" s="259"/>
      <c r="K8" s="1118"/>
      <c r="L8" s="260" t="s">
        <v>473</v>
      </c>
      <c r="M8" s="261" t="s">
        <v>474</v>
      </c>
      <c r="N8" s="262" t="s">
        <v>475</v>
      </c>
    </row>
    <row r="9" spans="1:16" ht="13.2" x14ac:dyDescent="0.2">
      <c r="A9" s="248"/>
      <c r="B9" s="244"/>
      <c r="C9" s="244"/>
      <c r="D9" s="244"/>
      <c r="E9" s="244"/>
      <c r="F9" s="244"/>
      <c r="G9" s="1119" t="s">
        <v>476</v>
      </c>
      <c r="H9" s="1120"/>
      <c r="I9" s="1120"/>
      <c r="J9" s="1121"/>
      <c r="K9" s="263">
        <v>6677497</v>
      </c>
      <c r="L9" s="264">
        <v>76361</v>
      </c>
      <c r="M9" s="265">
        <v>62416</v>
      </c>
      <c r="N9" s="266">
        <v>22.3</v>
      </c>
    </row>
    <row r="10" spans="1:16" ht="13.2" x14ac:dyDescent="0.2">
      <c r="A10" s="248"/>
      <c r="B10" s="244"/>
      <c r="C10" s="244"/>
      <c r="D10" s="244"/>
      <c r="E10" s="244"/>
      <c r="F10" s="244"/>
      <c r="G10" s="1119" t="s">
        <v>477</v>
      </c>
      <c r="H10" s="1120"/>
      <c r="I10" s="1120"/>
      <c r="J10" s="1121"/>
      <c r="K10" s="267">
        <v>405084</v>
      </c>
      <c r="L10" s="268">
        <v>4632</v>
      </c>
      <c r="M10" s="269">
        <v>5506</v>
      </c>
      <c r="N10" s="270">
        <v>-15.9</v>
      </c>
    </row>
    <row r="11" spans="1:16" ht="13.5" customHeight="1" x14ac:dyDescent="0.2">
      <c r="A11" s="248"/>
      <c r="B11" s="244"/>
      <c r="C11" s="244"/>
      <c r="D11" s="244"/>
      <c r="E11" s="244"/>
      <c r="F11" s="244"/>
      <c r="G11" s="1119" t="s">
        <v>478</v>
      </c>
      <c r="H11" s="1120"/>
      <c r="I11" s="1120"/>
      <c r="J11" s="1121"/>
      <c r="K11" s="267">
        <v>75945</v>
      </c>
      <c r="L11" s="268">
        <v>868</v>
      </c>
      <c r="M11" s="269">
        <v>5414</v>
      </c>
      <c r="N11" s="270">
        <v>-84</v>
      </c>
    </row>
    <row r="12" spans="1:16" ht="13.5" customHeight="1" x14ac:dyDescent="0.2">
      <c r="A12" s="248"/>
      <c r="B12" s="244"/>
      <c r="C12" s="244"/>
      <c r="D12" s="244"/>
      <c r="E12" s="244"/>
      <c r="F12" s="244"/>
      <c r="G12" s="1119" t="s">
        <v>479</v>
      </c>
      <c r="H12" s="1120"/>
      <c r="I12" s="1120"/>
      <c r="J12" s="1121"/>
      <c r="K12" s="267">
        <v>122573</v>
      </c>
      <c r="L12" s="268">
        <v>1402</v>
      </c>
      <c r="M12" s="269">
        <v>1117</v>
      </c>
      <c r="N12" s="270">
        <v>25.5</v>
      </c>
    </row>
    <row r="13" spans="1:16" ht="13.5" customHeight="1" x14ac:dyDescent="0.2">
      <c r="A13" s="248"/>
      <c r="B13" s="244"/>
      <c r="C13" s="244"/>
      <c r="D13" s="244"/>
      <c r="E13" s="244"/>
      <c r="F13" s="244"/>
      <c r="G13" s="1119" t="s">
        <v>480</v>
      </c>
      <c r="H13" s="1120"/>
      <c r="I13" s="1120"/>
      <c r="J13" s="1121"/>
      <c r="K13" s="267" t="s">
        <v>481</v>
      </c>
      <c r="L13" s="268" t="s">
        <v>481</v>
      </c>
      <c r="M13" s="269">
        <v>0</v>
      </c>
      <c r="N13" s="270" t="s">
        <v>481</v>
      </c>
    </row>
    <row r="14" spans="1:16" ht="13.5" customHeight="1" x14ac:dyDescent="0.2">
      <c r="A14" s="248"/>
      <c r="B14" s="244"/>
      <c r="C14" s="244"/>
      <c r="D14" s="244"/>
      <c r="E14" s="244"/>
      <c r="F14" s="244"/>
      <c r="G14" s="1119" t="s">
        <v>482</v>
      </c>
      <c r="H14" s="1120"/>
      <c r="I14" s="1120"/>
      <c r="J14" s="1121"/>
      <c r="K14" s="267" t="s">
        <v>481</v>
      </c>
      <c r="L14" s="268" t="s">
        <v>481</v>
      </c>
      <c r="M14" s="269">
        <v>2298</v>
      </c>
      <c r="N14" s="270" t="s">
        <v>481</v>
      </c>
    </row>
    <row r="15" spans="1:16" ht="13.5" customHeight="1" x14ac:dyDescent="0.2">
      <c r="A15" s="248"/>
      <c r="B15" s="244"/>
      <c r="C15" s="244"/>
      <c r="D15" s="244"/>
      <c r="E15" s="244"/>
      <c r="F15" s="244"/>
      <c r="G15" s="1119" t="s">
        <v>483</v>
      </c>
      <c r="H15" s="1120"/>
      <c r="I15" s="1120"/>
      <c r="J15" s="1121"/>
      <c r="K15" s="267">
        <v>93360</v>
      </c>
      <c r="L15" s="268">
        <v>1068</v>
      </c>
      <c r="M15" s="269">
        <v>1592</v>
      </c>
      <c r="N15" s="270">
        <v>-32.9</v>
      </c>
    </row>
    <row r="16" spans="1:16" ht="13.2" x14ac:dyDescent="0.2">
      <c r="A16" s="248"/>
      <c r="B16" s="244"/>
      <c r="C16" s="244"/>
      <c r="D16" s="244"/>
      <c r="E16" s="244"/>
      <c r="F16" s="244"/>
      <c r="G16" s="1122" t="s">
        <v>484</v>
      </c>
      <c r="H16" s="1123"/>
      <c r="I16" s="1123"/>
      <c r="J16" s="1124"/>
      <c r="K16" s="268">
        <v>-883779</v>
      </c>
      <c r="L16" s="268">
        <v>-10106</v>
      </c>
      <c r="M16" s="269">
        <v>-6284</v>
      </c>
      <c r="N16" s="270">
        <v>60.8</v>
      </c>
    </row>
    <row r="17" spans="1:16" ht="13.2" x14ac:dyDescent="0.2">
      <c r="A17" s="248"/>
      <c r="B17" s="244"/>
      <c r="C17" s="244"/>
      <c r="D17" s="244"/>
      <c r="E17" s="244"/>
      <c r="F17" s="244"/>
      <c r="G17" s="1122" t="s">
        <v>167</v>
      </c>
      <c r="H17" s="1123"/>
      <c r="I17" s="1123"/>
      <c r="J17" s="1124"/>
      <c r="K17" s="268">
        <v>6490680</v>
      </c>
      <c r="L17" s="268">
        <v>74224</v>
      </c>
      <c r="M17" s="269">
        <v>72059</v>
      </c>
      <c r="N17" s="270">
        <v>3</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485</v>
      </c>
      <c r="H19" s="244"/>
      <c r="I19" s="244"/>
      <c r="J19" s="244"/>
      <c r="K19" s="244"/>
      <c r="L19" s="244"/>
      <c r="M19" s="244"/>
      <c r="N19" s="244"/>
    </row>
    <row r="20" spans="1:16" ht="13.2" x14ac:dyDescent="0.2">
      <c r="A20" s="248"/>
      <c r="B20" s="244"/>
      <c r="C20" s="244"/>
      <c r="D20" s="244"/>
      <c r="E20" s="244"/>
      <c r="F20" s="244"/>
      <c r="G20" s="272"/>
      <c r="H20" s="273"/>
      <c r="I20" s="273"/>
      <c r="J20" s="274"/>
      <c r="K20" s="275" t="s">
        <v>486</v>
      </c>
      <c r="L20" s="276" t="s">
        <v>487</v>
      </c>
      <c r="M20" s="277" t="s">
        <v>488</v>
      </c>
      <c r="N20" s="278"/>
    </row>
    <row r="21" spans="1:16" s="284" customFormat="1" ht="13.2" x14ac:dyDescent="0.2">
      <c r="A21" s="279"/>
      <c r="B21" s="249"/>
      <c r="C21" s="249"/>
      <c r="D21" s="249"/>
      <c r="E21" s="249"/>
      <c r="F21" s="249"/>
      <c r="G21" s="1114" t="s">
        <v>489</v>
      </c>
      <c r="H21" s="1115"/>
      <c r="I21" s="1115"/>
      <c r="J21" s="1116"/>
      <c r="K21" s="280">
        <v>9.33</v>
      </c>
      <c r="L21" s="281">
        <v>7.1</v>
      </c>
      <c r="M21" s="282">
        <v>2.23</v>
      </c>
      <c r="N21" s="249"/>
      <c r="O21" s="283"/>
      <c r="P21" s="279"/>
    </row>
    <row r="22" spans="1:16" s="284" customFormat="1" ht="13.2" x14ac:dyDescent="0.2">
      <c r="A22" s="279"/>
      <c r="B22" s="249"/>
      <c r="C22" s="249"/>
      <c r="D22" s="249"/>
      <c r="E22" s="249"/>
      <c r="F22" s="249"/>
      <c r="G22" s="1114" t="s">
        <v>490</v>
      </c>
      <c r="H22" s="1115"/>
      <c r="I22" s="1115"/>
      <c r="J22" s="1116"/>
      <c r="K22" s="285">
        <v>100.4</v>
      </c>
      <c r="L22" s="286">
        <v>98.4</v>
      </c>
      <c r="M22" s="287">
        <v>2</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t="s">
        <v>491</v>
      </c>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492</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493</v>
      </c>
      <c r="H29" s="249"/>
      <c r="I29" s="249"/>
      <c r="J29" s="249"/>
      <c r="K29" s="244"/>
      <c r="L29" s="244"/>
      <c r="M29" s="244"/>
      <c r="N29" s="244"/>
      <c r="O29" s="293"/>
    </row>
    <row r="30" spans="1:16" ht="13.2" x14ac:dyDescent="0.2">
      <c r="A30" s="248"/>
      <c r="B30" s="244"/>
      <c r="C30" s="244"/>
      <c r="D30" s="244"/>
      <c r="E30" s="244"/>
      <c r="F30" s="244"/>
      <c r="G30" s="251"/>
      <c r="H30" s="252"/>
      <c r="I30" s="252"/>
      <c r="J30" s="253"/>
      <c r="K30" s="1117" t="s">
        <v>471</v>
      </c>
      <c r="L30" s="254"/>
      <c r="M30" s="255" t="s">
        <v>472</v>
      </c>
      <c r="N30" s="256"/>
    </row>
    <row r="31" spans="1:16" ht="13.2" x14ac:dyDescent="0.2">
      <c r="A31" s="248"/>
      <c r="B31" s="244"/>
      <c r="C31" s="244"/>
      <c r="D31" s="244"/>
      <c r="E31" s="244"/>
      <c r="F31" s="244"/>
      <c r="G31" s="257"/>
      <c r="H31" s="258"/>
      <c r="I31" s="258"/>
      <c r="J31" s="259"/>
      <c r="K31" s="1118"/>
      <c r="L31" s="260" t="s">
        <v>473</v>
      </c>
      <c r="M31" s="261" t="s">
        <v>474</v>
      </c>
      <c r="N31" s="262" t="s">
        <v>475</v>
      </c>
    </row>
    <row r="32" spans="1:16" ht="27" customHeight="1" x14ac:dyDescent="0.2">
      <c r="A32" s="248"/>
      <c r="B32" s="244"/>
      <c r="C32" s="244"/>
      <c r="D32" s="244"/>
      <c r="E32" s="244"/>
      <c r="F32" s="244"/>
      <c r="G32" s="1130" t="s">
        <v>494</v>
      </c>
      <c r="H32" s="1131"/>
      <c r="I32" s="1131"/>
      <c r="J32" s="1132"/>
      <c r="K32" s="294">
        <v>2309043</v>
      </c>
      <c r="L32" s="294">
        <v>26405</v>
      </c>
      <c r="M32" s="295">
        <v>39864</v>
      </c>
      <c r="N32" s="296">
        <v>-33.799999999999997</v>
      </c>
    </row>
    <row r="33" spans="1:16" ht="13.5" customHeight="1" x14ac:dyDescent="0.2">
      <c r="A33" s="248"/>
      <c r="B33" s="244"/>
      <c r="C33" s="244"/>
      <c r="D33" s="244"/>
      <c r="E33" s="244"/>
      <c r="F33" s="244"/>
      <c r="G33" s="1130" t="s">
        <v>495</v>
      </c>
      <c r="H33" s="1131"/>
      <c r="I33" s="1131"/>
      <c r="J33" s="1132"/>
      <c r="K33" s="294" t="s">
        <v>481</v>
      </c>
      <c r="L33" s="294" t="s">
        <v>481</v>
      </c>
      <c r="M33" s="295">
        <v>3</v>
      </c>
      <c r="N33" s="296" t="s">
        <v>481</v>
      </c>
    </row>
    <row r="34" spans="1:16" ht="27" customHeight="1" x14ac:dyDescent="0.2">
      <c r="A34" s="248"/>
      <c r="B34" s="244"/>
      <c r="C34" s="244"/>
      <c r="D34" s="244"/>
      <c r="E34" s="244"/>
      <c r="F34" s="244"/>
      <c r="G34" s="1130" t="s">
        <v>496</v>
      </c>
      <c r="H34" s="1131"/>
      <c r="I34" s="1131"/>
      <c r="J34" s="1132"/>
      <c r="K34" s="294" t="s">
        <v>481</v>
      </c>
      <c r="L34" s="294" t="s">
        <v>481</v>
      </c>
      <c r="M34" s="295">
        <v>79</v>
      </c>
      <c r="N34" s="296" t="s">
        <v>481</v>
      </c>
    </row>
    <row r="35" spans="1:16" ht="27" customHeight="1" x14ac:dyDescent="0.2">
      <c r="A35" s="248"/>
      <c r="B35" s="244"/>
      <c r="C35" s="244"/>
      <c r="D35" s="244"/>
      <c r="E35" s="244"/>
      <c r="F35" s="244"/>
      <c r="G35" s="1130" t="s">
        <v>497</v>
      </c>
      <c r="H35" s="1131"/>
      <c r="I35" s="1131"/>
      <c r="J35" s="1132"/>
      <c r="K35" s="294">
        <v>62962</v>
      </c>
      <c r="L35" s="294">
        <v>720</v>
      </c>
      <c r="M35" s="295">
        <v>14090</v>
      </c>
      <c r="N35" s="296">
        <v>-94.9</v>
      </c>
    </row>
    <row r="36" spans="1:16" ht="27" customHeight="1" x14ac:dyDescent="0.2">
      <c r="A36" s="248"/>
      <c r="B36" s="244"/>
      <c r="C36" s="244"/>
      <c r="D36" s="244"/>
      <c r="E36" s="244"/>
      <c r="F36" s="244"/>
      <c r="G36" s="1130" t="s">
        <v>498</v>
      </c>
      <c r="H36" s="1131"/>
      <c r="I36" s="1131"/>
      <c r="J36" s="1132"/>
      <c r="K36" s="294">
        <v>548443</v>
      </c>
      <c r="L36" s="294">
        <v>6272</v>
      </c>
      <c r="M36" s="295">
        <v>1791</v>
      </c>
      <c r="N36" s="296">
        <v>250.2</v>
      </c>
    </row>
    <row r="37" spans="1:16" ht="13.5" customHeight="1" x14ac:dyDescent="0.2">
      <c r="A37" s="248"/>
      <c r="B37" s="244"/>
      <c r="C37" s="244"/>
      <c r="D37" s="244"/>
      <c r="E37" s="244"/>
      <c r="F37" s="244"/>
      <c r="G37" s="1130" t="s">
        <v>499</v>
      </c>
      <c r="H37" s="1131"/>
      <c r="I37" s="1131"/>
      <c r="J37" s="1132"/>
      <c r="K37" s="294">
        <v>61414</v>
      </c>
      <c r="L37" s="294">
        <v>702</v>
      </c>
      <c r="M37" s="295">
        <v>866</v>
      </c>
      <c r="N37" s="296">
        <v>-18.899999999999999</v>
      </c>
    </row>
    <row r="38" spans="1:16" ht="27" customHeight="1" x14ac:dyDescent="0.2">
      <c r="A38" s="248"/>
      <c r="B38" s="244"/>
      <c r="C38" s="244"/>
      <c r="D38" s="244"/>
      <c r="E38" s="244"/>
      <c r="F38" s="244"/>
      <c r="G38" s="1133" t="s">
        <v>500</v>
      </c>
      <c r="H38" s="1134"/>
      <c r="I38" s="1134"/>
      <c r="J38" s="1135"/>
      <c r="K38" s="297" t="s">
        <v>481</v>
      </c>
      <c r="L38" s="297" t="s">
        <v>481</v>
      </c>
      <c r="M38" s="298">
        <v>3</v>
      </c>
      <c r="N38" s="299" t="s">
        <v>481</v>
      </c>
      <c r="O38" s="293"/>
    </row>
    <row r="39" spans="1:16" ht="13.2" x14ac:dyDescent="0.2">
      <c r="A39" s="248"/>
      <c r="B39" s="244"/>
      <c r="C39" s="244"/>
      <c r="D39" s="244"/>
      <c r="E39" s="244"/>
      <c r="F39" s="244"/>
      <c r="G39" s="1133" t="s">
        <v>501</v>
      </c>
      <c r="H39" s="1134"/>
      <c r="I39" s="1134"/>
      <c r="J39" s="1135"/>
      <c r="K39" s="300">
        <v>-448902</v>
      </c>
      <c r="L39" s="300">
        <v>-5133</v>
      </c>
      <c r="M39" s="301">
        <v>-5541</v>
      </c>
      <c r="N39" s="302">
        <v>-7.4</v>
      </c>
      <c r="O39" s="293"/>
    </row>
    <row r="40" spans="1:16" ht="27" customHeight="1" x14ac:dyDescent="0.2">
      <c r="A40" s="248"/>
      <c r="B40" s="244"/>
      <c r="C40" s="244"/>
      <c r="D40" s="244"/>
      <c r="E40" s="244"/>
      <c r="F40" s="244"/>
      <c r="G40" s="1130" t="s">
        <v>502</v>
      </c>
      <c r="H40" s="1131"/>
      <c r="I40" s="1131"/>
      <c r="J40" s="1132"/>
      <c r="K40" s="300">
        <v>-1498601</v>
      </c>
      <c r="L40" s="300">
        <v>-17137</v>
      </c>
      <c r="M40" s="301">
        <v>-36202</v>
      </c>
      <c r="N40" s="302">
        <v>-52.7</v>
      </c>
      <c r="O40" s="293"/>
    </row>
    <row r="41" spans="1:16" ht="13.2" x14ac:dyDescent="0.2">
      <c r="A41" s="248"/>
      <c r="B41" s="244"/>
      <c r="C41" s="244"/>
      <c r="D41" s="244"/>
      <c r="E41" s="244"/>
      <c r="F41" s="244"/>
      <c r="G41" s="1136" t="s">
        <v>278</v>
      </c>
      <c r="H41" s="1137"/>
      <c r="I41" s="1137"/>
      <c r="J41" s="1138"/>
      <c r="K41" s="294">
        <v>1034359</v>
      </c>
      <c r="L41" s="300">
        <v>11828</v>
      </c>
      <c r="M41" s="301">
        <v>14952</v>
      </c>
      <c r="N41" s="302">
        <v>-20.9</v>
      </c>
      <c r="O41" s="293"/>
    </row>
    <row r="42" spans="1:16" ht="13.2" x14ac:dyDescent="0.2">
      <c r="A42" s="248"/>
      <c r="B42" s="244"/>
      <c r="C42" s="244"/>
      <c r="D42" s="244"/>
      <c r="E42" s="244"/>
      <c r="F42" s="244"/>
      <c r="G42" s="303" t="s">
        <v>503</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504</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505</v>
      </c>
      <c r="H48" s="308"/>
      <c r="I48" s="308"/>
      <c r="J48" s="308"/>
      <c r="K48" s="308"/>
      <c r="L48" s="308"/>
      <c r="M48" s="309"/>
      <c r="N48" s="308"/>
    </row>
    <row r="49" spans="1:14" ht="13.5" customHeight="1" x14ac:dyDescent="0.2">
      <c r="A49" s="248"/>
      <c r="B49" s="244"/>
      <c r="C49" s="244"/>
      <c r="D49" s="244"/>
      <c r="E49" s="244"/>
      <c r="F49" s="244"/>
      <c r="G49" s="310"/>
      <c r="H49" s="311"/>
      <c r="I49" s="1125" t="s">
        <v>471</v>
      </c>
      <c r="J49" s="1127" t="s">
        <v>506</v>
      </c>
      <c r="K49" s="1128"/>
      <c r="L49" s="1128"/>
      <c r="M49" s="1128"/>
      <c r="N49" s="1129"/>
    </row>
    <row r="50" spans="1:14" ht="13.2" x14ac:dyDescent="0.2">
      <c r="A50" s="248"/>
      <c r="B50" s="244"/>
      <c r="C50" s="244"/>
      <c r="D50" s="244"/>
      <c r="E50" s="244"/>
      <c r="F50" s="244"/>
      <c r="G50" s="312"/>
      <c r="H50" s="313"/>
      <c r="I50" s="1126"/>
      <c r="J50" s="314" t="s">
        <v>507</v>
      </c>
      <c r="K50" s="315" t="s">
        <v>508</v>
      </c>
      <c r="L50" s="316" t="s">
        <v>509</v>
      </c>
      <c r="M50" s="317" t="s">
        <v>510</v>
      </c>
      <c r="N50" s="318" t="s">
        <v>511</v>
      </c>
    </row>
    <row r="51" spans="1:14" ht="13.2" x14ac:dyDescent="0.2">
      <c r="A51" s="248"/>
      <c r="B51" s="244"/>
      <c r="C51" s="244"/>
      <c r="D51" s="244"/>
      <c r="E51" s="244"/>
      <c r="F51" s="244"/>
      <c r="G51" s="310" t="s">
        <v>512</v>
      </c>
      <c r="H51" s="311"/>
      <c r="I51" s="319">
        <v>3370127</v>
      </c>
      <c r="J51" s="320">
        <v>37884</v>
      </c>
      <c r="K51" s="321">
        <v>-1.2</v>
      </c>
      <c r="L51" s="322">
        <v>47569</v>
      </c>
      <c r="M51" s="323">
        <v>-23.1</v>
      </c>
      <c r="N51" s="324">
        <v>21.9</v>
      </c>
    </row>
    <row r="52" spans="1:14" ht="13.2" x14ac:dyDescent="0.2">
      <c r="A52" s="248"/>
      <c r="B52" s="244"/>
      <c r="C52" s="244"/>
      <c r="D52" s="244"/>
      <c r="E52" s="244"/>
      <c r="F52" s="244"/>
      <c r="G52" s="325"/>
      <c r="H52" s="326" t="s">
        <v>513</v>
      </c>
      <c r="I52" s="327">
        <v>2042672</v>
      </c>
      <c r="J52" s="328">
        <v>22962</v>
      </c>
      <c r="K52" s="329">
        <v>28.6</v>
      </c>
      <c r="L52" s="330">
        <v>26255</v>
      </c>
      <c r="M52" s="331">
        <v>-18.399999999999999</v>
      </c>
      <c r="N52" s="332">
        <v>47</v>
      </c>
    </row>
    <row r="53" spans="1:14" ht="13.2" x14ac:dyDescent="0.2">
      <c r="A53" s="248"/>
      <c r="B53" s="244"/>
      <c r="C53" s="244"/>
      <c r="D53" s="244"/>
      <c r="E53" s="244"/>
      <c r="F53" s="244"/>
      <c r="G53" s="310" t="s">
        <v>514</v>
      </c>
      <c r="H53" s="311"/>
      <c r="I53" s="319">
        <v>2124739</v>
      </c>
      <c r="J53" s="320">
        <v>23852</v>
      </c>
      <c r="K53" s="321">
        <v>-37</v>
      </c>
      <c r="L53" s="322">
        <v>50880</v>
      </c>
      <c r="M53" s="323">
        <v>7</v>
      </c>
      <c r="N53" s="324">
        <v>-44</v>
      </c>
    </row>
    <row r="54" spans="1:14" ht="13.2" x14ac:dyDescent="0.2">
      <c r="A54" s="248"/>
      <c r="B54" s="244"/>
      <c r="C54" s="244"/>
      <c r="D54" s="244"/>
      <c r="E54" s="244"/>
      <c r="F54" s="244"/>
      <c r="G54" s="325"/>
      <c r="H54" s="326" t="s">
        <v>513</v>
      </c>
      <c r="I54" s="327">
        <v>1662381</v>
      </c>
      <c r="J54" s="328">
        <v>18662</v>
      </c>
      <c r="K54" s="329">
        <v>-18.7</v>
      </c>
      <c r="L54" s="330">
        <v>26879</v>
      </c>
      <c r="M54" s="331">
        <v>2.4</v>
      </c>
      <c r="N54" s="332">
        <v>-21.1</v>
      </c>
    </row>
    <row r="55" spans="1:14" ht="13.2" x14ac:dyDescent="0.2">
      <c r="A55" s="248"/>
      <c r="B55" s="244"/>
      <c r="C55" s="244"/>
      <c r="D55" s="244"/>
      <c r="E55" s="244"/>
      <c r="F55" s="244"/>
      <c r="G55" s="310" t="s">
        <v>515</v>
      </c>
      <c r="H55" s="311"/>
      <c r="I55" s="319">
        <v>1951470</v>
      </c>
      <c r="J55" s="320">
        <v>22033</v>
      </c>
      <c r="K55" s="321">
        <v>-7.6</v>
      </c>
      <c r="L55" s="322">
        <v>63956</v>
      </c>
      <c r="M55" s="323">
        <v>25.7</v>
      </c>
      <c r="N55" s="324">
        <v>-33.299999999999997</v>
      </c>
    </row>
    <row r="56" spans="1:14" ht="13.2" x14ac:dyDescent="0.2">
      <c r="A56" s="248"/>
      <c r="B56" s="244"/>
      <c r="C56" s="244"/>
      <c r="D56" s="244"/>
      <c r="E56" s="244"/>
      <c r="F56" s="244"/>
      <c r="G56" s="325"/>
      <c r="H56" s="326" t="s">
        <v>513</v>
      </c>
      <c r="I56" s="327">
        <v>957693</v>
      </c>
      <c r="J56" s="328">
        <v>10813</v>
      </c>
      <c r="K56" s="329">
        <v>-42.1</v>
      </c>
      <c r="L56" s="330">
        <v>29239</v>
      </c>
      <c r="M56" s="331">
        <v>8.8000000000000007</v>
      </c>
      <c r="N56" s="332">
        <v>-50.9</v>
      </c>
    </row>
    <row r="57" spans="1:14" ht="13.2" x14ac:dyDescent="0.2">
      <c r="A57" s="248"/>
      <c r="B57" s="244"/>
      <c r="C57" s="244"/>
      <c r="D57" s="244"/>
      <c r="E57" s="244"/>
      <c r="F57" s="244"/>
      <c r="G57" s="310" t="s">
        <v>516</v>
      </c>
      <c r="H57" s="311"/>
      <c r="I57" s="319">
        <v>2739023</v>
      </c>
      <c r="J57" s="320">
        <v>31081</v>
      </c>
      <c r="K57" s="321">
        <v>41.1</v>
      </c>
      <c r="L57" s="322">
        <v>66255</v>
      </c>
      <c r="M57" s="323">
        <v>3.6</v>
      </c>
      <c r="N57" s="324">
        <v>37.5</v>
      </c>
    </row>
    <row r="58" spans="1:14" ht="13.2" x14ac:dyDescent="0.2">
      <c r="A58" s="248"/>
      <c r="B58" s="244"/>
      <c r="C58" s="244"/>
      <c r="D58" s="244"/>
      <c r="E58" s="244"/>
      <c r="F58" s="244"/>
      <c r="G58" s="325"/>
      <c r="H58" s="326" t="s">
        <v>513</v>
      </c>
      <c r="I58" s="327">
        <v>1077348</v>
      </c>
      <c r="J58" s="328">
        <v>12225</v>
      </c>
      <c r="K58" s="329">
        <v>13.1</v>
      </c>
      <c r="L58" s="330">
        <v>31822</v>
      </c>
      <c r="M58" s="331">
        <v>8.8000000000000007</v>
      </c>
      <c r="N58" s="332">
        <v>4.3</v>
      </c>
    </row>
    <row r="59" spans="1:14" ht="13.2" x14ac:dyDescent="0.2">
      <c r="A59" s="248"/>
      <c r="B59" s="244"/>
      <c r="C59" s="244"/>
      <c r="D59" s="244"/>
      <c r="E59" s="244"/>
      <c r="F59" s="244"/>
      <c r="G59" s="310" t="s">
        <v>517</v>
      </c>
      <c r="H59" s="311"/>
      <c r="I59" s="319">
        <v>2899323</v>
      </c>
      <c r="J59" s="320">
        <v>33155</v>
      </c>
      <c r="K59" s="321">
        <v>6.7</v>
      </c>
      <c r="L59" s="322">
        <v>54227</v>
      </c>
      <c r="M59" s="323">
        <v>-18.2</v>
      </c>
      <c r="N59" s="324">
        <v>24.9</v>
      </c>
    </row>
    <row r="60" spans="1:14" ht="13.2" x14ac:dyDescent="0.2">
      <c r="A60" s="248"/>
      <c r="B60" s="244"/>
      <c r="C60" s="244"/>
      <c r="D60" s="244"/>
      <c r="E60" s="244"/>
      <c r="F60" s="244"/>
      <c r="G60" s="325"/>
      <c r="H60" s="326" t="s">
        <v>513</v>
      </c>
      <c r="I60" s="333">
        <v>936976</v>
      </c>
      <c r="J60" s="328">
        <v>10715</v>
      </c>
      <c r="K60" s="329">
        <v>-12.4</v>
      </c>
      <c r="L60" s="330">
        <v>29694</v>
      </c>
      <c r="M60" s="331">
        <v>-6.7</v>
      </c>
      <c r="N60" s="332">
        <v>-5.7</v>
      </c>
    </row>
    <row r="61" spans="1:14" ht="13.2" x14ac:dyDescent="0.2">
      <c r="A61" s="248"/>
      <c r="B61" s="244"/>
      <c r="C61" s="244"/>
      <c r="D61" s="244"/>
      <c r="E61" s="244"/>
      <c r="F61" s="244"/>
      <c r="G61" s="310" t="s">
        <v>518</v>
      </c>
      <c r="H61" s="334"/>
      <c r="I61" s="335">
        <v>2616936</v>
      </c>
      <c r="J61" s="336">
        <v>29601</v>
      </c>
      <c r="K61" s="337">
        <v>0.4</v>
      </c>
      <c r="L61" s="338">
        <v>56577</v>
      </c>
      <c r="M61" s="339">
        <v>-1</v>
      </c>
      <c r="N61" s="324">
        <v>1.4</v>
      </c>
    </row>
    <row r="62" spans="1:14" ht="13.2" x14ac:dyDescent="0.2">
      <c r="A62" s="248"/>
      <c r="B62" s="244"/>
      <c r="C62" s="244"/>
      <c r="D62" s="244"/>
      <c r="E62" s="244"/>
      <c r="F62" s="244"/>
      <c r="G62" s="325"/>
      <c r="H62" s="326" t="s">
        <v>513</v>
      </c>
      <c r="I62" s="327">
        <v>1335414</v>
      </c>
      <c r="J62" s="328">
        <v>15075</v>
      </c>
      <c r="K62" s="329">
        <v>-6.3</v>
      </c>
      <c r="L62" s="330">
        <v>28778</v>
      </c>
      <c r="M62" s="331">
        <v>-1</v>
      </c>
      <c r="N62" s="332">
        <v>-5.3</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B2" s="241"/>
      <c r="T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1"/>
    </row>
    <row r="18" spans="34:34" ht="13.2" x14ac:dyDescent="0.2"/>
    <row r="19" spans="34:34" ht="13.2" x14ac:dyDescent="0.2"/>
    <row r="20" spans="34:34" ht="13.2" x14ac:dyDescent="0.2">
      <c r="AH20" s="241"/>
    </row>
    <row r="21" spans="34:34" ht="13.2" x14ac:dyDescent="0.2">
      <c r="AH21" s="241"/>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1"/>
    </row>
    <row r="29" spans="34:34" ht="13.2" x14ac:dyDescent="0.2"/>
    <row r="30" spans="34:34" ht="13.2" x14ac:dyDescent="0.2"/>
    <row r="31" spans="34:34" ht="13.2" x14ac:dyDescent="0.2"/>
    <row r="32" spans="34:34" ht="13.2" x14ac:dyDescent="0.2"/>
    <row r="33" spans="2:34" ht="13.2" x14ac:dyDescent="0.2">
      <c r="B33" s="241"/>
      <c r="G33" s="241"/>
      <c r="I33" s="241"/>
    </row>
    <row r="34" spans="2:34" ht="13.2" x14ac:dyDescent="0.2">
      <c r="C34" s="241"/>
      <c r="P34" s="241"/>
      <c r="R34" s="241"/>
      <c r="U34" s="241"/>
    </row>
    <row r="35" spans="2:34" ht="13.2" x14ac:dyDescent="0.2">
      <c r="D35" s="241"/>
      <c r="E35" s="241"/>
      <c r="T35" s="241"/>
      <c r="W35" s="241"/>
      <c r="AC35" s="241"/>
      <c r="AD35" s="241"/>
      <c r="AE35" s="241"/>
      <c r="AF35" s="241"/>
      <c r="AG35" s="241"/>
      <c r="AH35" s="241"/>
    </row>
    <row r="36" spans="2:34" ht="13.2"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U40" s="241"/>
    </row>
    <row r="41" spans="2:34" ht="13.2" x14ac:dyDescent="0.2">
      <c r="R41" s="241"/>
    </row>
    <row r="42" spans="2:34" ht="13.2" x14ac:dyDescent="0.2">
      <c r="T42" s="241"/>
      <c r="W42" s="241"/>
    </row>
    <row r="43" spans="2:34" ht="13.2" x14ac:dyDescent="0.2">
      <c r="Q43" s="241"/>
      <c r="S43" s="241"/>
      <c r="V43" s="241"/>
      <c r="X43" s="241"/>
      <c r="Y43" s="241"/>
      <c r="Z43" s="241"/>
      <c r="AA43" s="241"/>
      <c r="AB43" s="241"/>
      <c r="AC43" s="241"/>
      <c r="AD43" s="241"/>
      <c r="AE43" s="241"/>
      <c r="AF43" s="241"/>
      <c r="AG43" s="241"/>
      <c r="AH43" s="241"/>
    </row>
    <row r="44" spans="2:34" ht="13.2" x14ac:dyDescent="0.2">
      <c r="AH44" s="241"/>
    </row>
    <row r="45" spans="2:34" ht="13.2" x14ac:dyDescent="0.2"/>
    <row r="46" spans="2:34" ht="13.2" x14ac:dyDescent="0.2"/>
    <row r="47" spans="2:34" ht="13.2" x14ac:dyDescent="0.2"/>
    <row r="48" spans="2:34" ht="13.2" x14ac:dyDescent="0.2">
      <c r="AG48" s="241"/>
      <c r="AH48" s="241"/>
    </row>
    <row r="49" spans="29:34" ht="13.2" x14ac:dyDescent="0.2">
      <c r="AH49" s="241"/>
    </row>
    <row r="50" spans="29:34" ht="13.2" x14ac:dyDescent="0.2">
      <c r="AH50" s="241"/>
    </row>
    <row r="51" spans="29:34" ht="13.2" x14ac:dyDescent="0.2">
      <c r="AC51" s="241"/>
      <c r="AD51" s="241"/>
      <c r="AE51" s="241"/>
      <c r="AF51" s="241"/>
      <c r="AG51" s="241"/>
      <c r="AH51" s="241"/>
    </row>
    <row r="52" spans="29:34" ht="13.2" x14ac:dyDescent="0.2"/>
    <row r="53" spans="29:34" ht="13.2" x14ac:dyDescent="0.2"/>
    <row r="54" spans="29:34" ht="13.2" x14ac:dyDescent="0.2">
      <c r="AH54" s="241"/>
    </row>
    <row r="55" spans="29:34" ht="13.2" x14ac:dyDescent="0.2"/>
    <row r="56" spans="29:34" ht="13.2" x14ac:dyDescent="0.2"/>
    <row r="57" spans="29:34" ht="13.2" x14ac:dyDescent="0.2"/>
    <row r="58" spans="29:34" ht="13.2" x14ac:dyDescent="0.2">
      <c r="AH58" s="241"/>
    </row>
    <row r="59" spans="29:34" ht="13.2" x14ac:dyDescent="0.2"/>
    <row r="60" spans="29:34" ht="13.2" x14ac:dyDescent="0.2"/>
    <row r="61" spans="29:34" ht="13.2" x14ac:dyDescent="0.2"/>
    <row r="62" spans="29:34" ht="13.2" x14ac:dyDescent="0.2"/>
    <row r="63" spans="29:34" ht="13.2" x14ac:dyDescent="0.2">
      <c r="AH63" s="241"/>
    </row>
    <row r="64" spans="29:34" ht="13.2" x14ac:dyDescent="0.2">
      <c r="AG64" s="241"/>
      <c r="AH64" s="241"/>
    </row>
    <row r="65" spans="32:34" ht="13.2" x14ac:dyDescent="0.2"/>
    <row r="66" spans="32:34" ht="13.2" x14ac:dyDescent="0.2"/>
    <row r="67" spans="32:34" ht="13.2" x14ac:dyDescent="0.2"/>
    <row r="68" spans="32:34" ht="13.2" x14ac:dyDescent="0.2"/>
    <row r="69" spans="32:34" ht="13.2" x14ac:dyDescent="0.2">
      <c r="AF69" s="241"/>
      <c r="AG69" s="241"/>
      <c r="AH69" s="241"/>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1"/>
    </row>
    <row r="83" spans="25:34" ht="13.2" x14ac:dyDescent="0.2">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x14ac:dyDescent="0.2">
      <c r="B2" s="241"/>
      <c r="T2" s="241"/>
    </row>
    <row r="3" spans="1: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x14ac:dyDescent="0.2"/>
    <row r="5" spans="1:34" ht="13.2" x14ac:dyDescent="0.2"/>
    <row r="6" spans="1:34" ht="13.2" x14ac:dyDescent="0.2"/>
    <row r="7" spans="1:34" ht="13.2" x14ac:dyDescent="0.2"/>
    <row r="8" spans="1:34" ht="13.2" x14ac:dyDescent="0.2"/>
    <row r="9" spans="1:34" ht="13.2" x14ac:dyDescent="0.2">
      <c r="AH9" s="24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1"/>
    </row>
    <row r="18" spans="34:34" ht="13.2" x14ac:dyDescent="0.2"/>
    <row r="19" spans="34:34" ht="13.2" x14ac:dyDescent="0.2"/>
    <row r="20" spans="34:34" ht="13.2" x14ac:dyDescent="0.2">
      <c r="AH20" s="241"/>
    </row>
    <row r="21" spans="34:34" ht="13.2" x14ac:dyDescent="0.2">
      <c r="AH21" s="241"/>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1"/>
    </row>
    <row r="29" spans="34:34" ht="13.2" x14ac:dyDescent="0.2"/>
    <row r="30" spans="34:34" ht="13.2" x14ac:dyDescent="0.2"/>
    <row r="31" spans="34:34" ht="13.2" x14ac:dyDescent="0.2"/>
    <row r="32" spans="34:34" ht="13.2" x14ac:dyDescent="0.2"/>
    <row r="33" spans="2:34" ht="13.2" x14ac:dyDescent="0.2">
      <c r="B33" s="241"/>
      <c r="G33" s="241"/>
      <c r="I33" s="241"/>
    </row>
    <row r="34" spans="2:34" ht="13.2" x14ac:dyDescent="0.2">
      <c r="C34" s="241"/>
      <c r="P34" s="241"/>
      <c r="R34" s="241"/>
      <c r="U34" s="241"/>
    </row>
    <row r="35" spans="2:34" ht="13.2" x14ac:dyDescent="0.2">
      <c r="D35" s="241"/>
      <c r="E35" s="241"/>
      <c r="T35" s="241"/>
      <c r="W35" s="241"/>
      <c r="AC35" s="241"/>
      <c r="AD35" s="241"/>
      <c r="AE35" s="241"/>
      <c r="AF35" s="241"/>
      <c r="AG35" s="241"/>
      <c r="AH35" s="241"/>
    </row>
    <row r="36" spans="2:34" ht="13.2"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U40" s="241"/>
    </row>
    <row r="41" spans="2:34" ht="13.2" x14ac:dyDescent="0.2">
      <c r="R41" s="241"/>
    </row>
    <row r="42" spans="2:34" ht="13.2" x14ac:dyDescent="0.2">
      <c r="T42" s="241"/>
      <c r="W42" s="241"/>
    </row>
    <row r="43" spans="2:34" ht="13.2" x14ac:dyDescent="0.2">
      <c r="Q43" s="241"/>
      <c r="S43" s="241"/>
      <c r="V43" s="241"/>
      <c r="X43" s="241"/>
      <c r="Y43" s="241"/>
      <c r="Z43" s="241"/>
      <c r="AA43" s="241"/>
      <c r="AB43" s="241"/>
      <c r="AC43" s="241"/>
      <c r="AD43" s="241"/>
      <c r="AE43" s="241"/>
      <c r="AF43" s="241"/>
      <c r="AG43" s="241"/>
      <c r="AH43" s="241"/>
    </row>
    <row r="44" spans="2:34" ht="13.2" x14ac:dyDescent="0.2">
      <c r="AH44" s="241"/>
    </row>
    <row r="45" spans="2:34" ht="13.2" x14ac:dyDescent="0.2"/>
    <row r="46" spans="2:34" ht="13.2" x14ac:dyDescent="0.2"/>
    <row r="47" spans="2:34" ht="13.2" x14ac:dyDescent="0.2"/>
    <row r="48" spans="2:34" ht="13.2" x14ac:dyDescent="0.2">
      <c r="AG48" s="241"/>
      <c r="AH48" s="241"/>
    </row>
    <row r="49" spans="29:34" ht="13.2" x14ac:dyDescent="0.2">
      <c r="AH49" s="241"/>
    </row>
    <row r="50" spans="29:34" ht="13.2" x14ac:dyDescent="0.2">
      <c r="AH50" s="241"/>
    </row>
    <row r="51" spans="29:34" ht="13.2" x14ac:dyDescent="0.2">
      <c r="AC51" s="241"/>
      <c r="AD51" s="241"/>
      <c r="AE51" s="241"/>
      <c r="AF51" s="241"/>
      <c r="AG51" s="241"/>
      <c r="AH51" s="241"/>
    </row>
    <row r="52" spans="29:34" ht="13.2" x14ac:dyDescent="0.2"/>
    <row r="53" spans="29:34" ht="13.2" x14ac:dyDescent="0.2"/>
    <row r="54" spans="29:34" ht="13.2" x14ac:dyDescent="0.2">
      <c r="AH54" s="241"/>
    </row>
    <row r="55" spans="29:34" ht="13.2" x14ac:dyDescent="0.2"/>
    <row r="56" spans="29:34" ht="13.2" x14ac:dyDescent="0.2"/>
    <row r="57" spans="29:34" ht="13.2" x14ac:dyDescent="0.2"/>
    <row r="58" spans="29:34" ht="13.2" x14ac:dyDescent="0.2">
      <c r="AH58" s="241"/>
    </row>
    <row r="59" spans="29:34" ht="13.2" x14ac:dyDescent="0.2"/>
    <row r="60" spans="29:34" ht="13.2" x14ac:dyDescent="0.2"/>
    <row r="61" spans="29:34" ht="13.2" x14ac:dyDescent="0.2"/>
    <row r="62" spans="29:34" ht="13.2" x14ac:dyDescent="0.2"/>
    <row r="63" spans="29:34" ht="13.2" x14ac:dyDescent="0.2">
      <c r="AH63" s="241"/>
    </row>
    <row r="64" spans="29:34" ht="13.2" x14ac:dyDescent="0.2">
      <c r="AG64" s="241"/>
      <c r="AH64" s="241"/>
    </row>
    <row r="65" spans="32:34" ht="13.2" x14ac:dyDescent="0.2"/>
    <row r="66" spans="32:34" ht="13.2" x14ac:dyDescent="0.2"/>
    <row r="67" spans="32:34" ht="13.2" x14ac:dyDescent="0.2"/>
    <row r="68" spans="32:34" ht="13.2" x14ac:dyDescent="0.2"/>
    <row r="69" spans="32:34" ht="13.2" x14ac:dyDescent="0.2">
      <c r="AF69" s="241"/>
      <c r="AG69" s="241"/>
      <c r="AH69" s="241"/>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1"/>
    </row>
    <row r="83" spans="25:34" ht="13.2" x14ac:dyDescent="0.2">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2">
      <c r="B47" s="10"/>
      <c r="C47" s="1139" t="s">
        <v>3</v>
      </c>
      <c r="D47" s="1139"/>
      <c r="E47" s="1140"/>
      <c r="F47" s="11">
        <v>18.82</v>
      </c>
      <c r="G47" s="12">
        <v>13.87</v>
      </c>
      <c r="H47" s="12">
        <v>14.01</v>
      </c>
      <c r="I47" s="12">
        <v>13.6</v>
      </c>
      <c r="J47" s="13">
        <v>17.03</v>
      </c>
    </row>
    <row r="48" spans="2:10" ht="57.75" customHeight="1" x14ac:dyDescent="0.2">
      <c r="B48" s="14"/>
      <c r="C48" s="1141" t="s">
        <v>4</v>
      </c>
      <c r="D48" s="1141"/>
      <c r="E48" s="1142"/>
      <c r="F48" s="15">
        <v>8</v>
      </c>
      <c r="G48" s="16">
        <v>7</v>
      </c>
      <c r="H48" s="16">
        <v>6.45</v>
      </c>
      <c r="I48" s="16">
        <v>5.49</v>
      </c>
      <c r="J48" s="17">
        <v>7.28</v>
      </c>
    </row>
    <row r="49" spans="2:10" ht="57.75" customHeight="1" thickBot="1" x14ac:dyDescent="0.25">
      <c r="B49" s="18"/>
      <c r="C49" s="1143" t="s">
        <v>5</v>
      </c>
      <c r="D49" s="1143"/>
      <c r="E49" s="1144"/>
      <c r="F49" s="19" t="s">
        <v>525</v>
      </c>
      <c r="G49" s="20" t="s">
        <v>526</v>
      </c>
      <c r="H49" s="20">
        <v>0.18</v>
      </c>
      <c r="I49" s="20" t="s">
        <v>527</v>
      </c>
      <c r="J49" s="21">
        <v>5.6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2">
      <c r="A34" s="22"/>
      <c r="B34" s="31"/>
      <c r="C34" s="1151" t="s">
        <v>528</v>
      </c>
      <c r="D34" s="1151"/>
      <c r="E34" s="1152"/>
      <c r="F34" s="32">
        <v>7.83</v>
      </c>
      <c r="G34" s="33">
        <v>6.88</v>
      </c>
      <c r="H34" s="33">
        <v>6.33</v>
      </c>
      <c r="I34" s="33">
        <v>5.56</v>
      </c>
      <c r="J34" s="34">
        <v>7.26</v>
      </c>
      <c r="K34" s="22"/>
      <c r="L34" s="22"/>
      <c r="M34" s="22"/>
      <c r="N34" s="22"/>
      <c r="O34" s="22"/>
      <c r="P34" s="22"/>
    </row>
    <row r="35" spans="1:16" ht="39" customHeight="1" x14ac:dyDescent="0.2">
      <c r="A35" s="22"/>
      <c r="B35" s="35"/>
      <c r="C35" s="1145" t="s">
        <v>529</v>
      </c>
      <c r="D35" s="1146"/>
      <c r="E35" s="1147"/>
      <c r="F35" s="36">
        <v>5.33</v>
      </c>
      <c r="G35" s="37">
        <v>5.3</v>
      </c>
      <c r="H35" s="37">
        <v>5.09</v>
      </c>
      <c r="I35" s="37">
        <v>4.4000000000000004</v>
      </c>
      <c r="J35" s="38">
        <v>3.68</v>
      </c>
      <c r="K35" s="22"/>
      <c r="L35" s="22"/>
      <c r="M35" s="22"/>
      <c r="N35" s="22"/>
      <c r="O35" s="22"/>
      <c r="P35" s="22"/>
    </row>
    <row r="36" spans="1:16" ht="39" customHeight="1" x14ac:dyDescent="0.2">
      <c r="A36" s="22"/>
      <c r="B36" s="35"/>
      <c r="C36" s="1145" t="s">
        <v>530</v>
      </c>
      <c r="D36" s="1146"/>
      <c r="E36" s="1147"/>
      <c r="F36" s="36">
        <v>1.78</v>
      </c>
      <c r="G36" s="37">
        <v>1.92</v>
      </c>
      <c r="H36" s="37">
        <v>1.83</v>
      </c>
      <c r="I36" s="37">
        <v>2.14</v>
      </c>
      <c r="J36" s="38">
        <v>2.15</v>
      </c>
      <c r="K36" s="22"/>
      <c r="L36" s="22"/>
      <c r="M36" s="22"/>
      <c r="N36" s="22"/>
      <c r="O36" s="22"/>
      <c r="P36" s="22"/>
    </row>
    <row r="37" spans="1:16" ht="39" customHeight="1" x14ac:dyDescent="0.2">
      <c r="A37" s="22"/>
      <c r="B37" s="35"/>
      <c r="C37" s="1145" t="s">
        <v>531</v>
      </c>
      <c r="D37" s="1146"/>
      <c r="E37" s="1147"/>
      <c r="F37" s="36">
        <v>0.15</v>
      </c>
      <c r="G37" s="37">
        <v>0.34</v>
      </c>
      <c r="H37" s="37">
        <v>0.42</v>
      </c>
      <c r="I37" s="37">
        <v>0.7</v>
      </c>
      <c r="J37" s="38">
        <v>0.59</v>
      </c>
      <c r="K37" s="22"/>
      <c r="L37" s="22"/>
      <c r="M37" s="22"/>
      <c r="N37" s="22"/>
      <c r="O37" s="22"/>
      <c r="P37" s="22"/>
    </row>
    <row r="38" spans="1:16" ht="39" customHeight="1" x14ac:dyDescent="0.2">
      <c r="A38" s="22"/>
      <c r="B38" s="35"/>
      <c r="C38" s="1145" t="s">
        <v>532</v>
      </c>
      <c r="D38" s="1146"/>
      <c r="E38" s="1147"/>
      <c r="F38" s="36">
        <v>0.06</v>
      </c>
      <c r="G38" s="37">
        <v>0.04</v>
      </c>
      <c r="H38" s="37">
        <v>0.05</v>
      </c>
      <c r="I38" s="37">
        <v>0.05</v>
      </c>
      <c r="J38" s="38">
        <v>0.04</v>
      </c>
      <c r="K38" s="22"/>
      <c r="L38" s="22"/>
      <c r="M38" s="22"/>
      <c r="N38" s="22"/>
      <c r="O38" s="22"/>
      <c r="P38" s="22"/>
    </row>
    <row r="39" spans="1:16" ht="39" customHeight="1" x14ac:dyDescent="0.2">
      <c r="A39" s="22"/>
      <c r="B39" s="35"/>
      <c r="C39" s="1145" t="s">
        <v>533</v>
      </c>
      <c r="D39" s="1146"/>
      <c r="E39" s="1147"/>
      <c r="F39" s="36">
        <v>0.01</v>
      </c>
      <c r="G39" s="37">
        <v>0.01</v>
      </c>
      <c r="H39" s="37">
        <v>0.01</v>
      </c>
      <c r="I39" s="37">
        <v>0.01</v>
      </c>
      <c r="J39" s="38">
        <v>0.01</v>
      </c>
      <c r="K39" s="22"/>
      <c r="L39" s="22"/>
      <c r="M39" s="22"/>
      <c r="N39" s="22"/>
      <c r="O39" s="22"/>
      <c r="P39" s="22"/>
    </row>
    <row r="40" spans="1:16" ht="39" customHeight="1" x14ac:dyDescent="0.2">
      <c r="A40" s="22"/>
      <c r="B40" s="35"/>
      <c r="C40" s="1145" t="s">
        <v>534</v>
      </c>
      <c r="D40" s="1146"/>
      <c r="E40" s="1147"/>
      <c r="F40" s="36">
        <v>0.11</v>
      </c>
      <c r="G40" s="37">
        <v>0.09</v>
      </c>
      <c r="H40" s="37">
        <v>0.08</v>
      </c>
      <c r="I40" s="37">
        <v>0</v>
      </c>
      <c r="J40" s="38">
        <v>0.01</v>
      </c>
      <c r="K40" s="22"/>
      <c r="L40" s="22"/>
      <c r="M40" s="22"/>
      <c r="N40" s="22"/>
      <c r="O40" s="22"/>
      <c r="P40" s="22"/>
    </row>
    <row r="41" spans="1:16" ht="39" customHeight="1" x14ac:dyDescent="0.2">
      <c r="A41" s="22"/>
      <c r="B41" s="35"/>
      <c r="C41" s="1145" t="s">
        <v>535</v>
      </c>
      <c r="D41" s="1146"/>
      <c r="E41" s="1147"/>
      <c r="F41" s="36">
        <v>0.03</v>
      </c>
      <c r="G41" s="37">
        <v>0.01</v>
      </c>
      <c r="H41" s="37">
        <v>0.01</v>
      </c>
      <c r="I41" s="37">
        <v>0.01</v>
      </c>
      <c r="J41" s="38">
        <v>0</v>
      </c>
      <c r="K41" s="22"/>
      <c r="L41" s="22"/>
      <c r="M41" s="22"/>
      <c r="N41" s="22"/>
      <c r="O41" s="22"/>
      <c r="P41" s="22"/>
    </row>
    <row r="42" spans="1:16" ht="39" customHeight="1" x14ac:dyDescent="0.2">
      <c r="A42" s="22"/>
      <c r="B42" s="39"/>
      <c r="C42" s="1145" t="s">
        <v>536</v>
      </c>
      <c r="D42" s="1146"/>
      <c r="E42" s="1147"/>
      <c r="F42" s="36" t="s">
        <v>481</v>
      </c>
      <c r="G42" s="37" t="s">
        <v>481</v>
      </c>
      <c r="H42" s="37" t="s">
        <v>481</v>
      </c>
      <c r="I42" s="37" t="s">
        <v>481</v>
      </c>
      <c r="J42" s="38" t="s">
        <v>481</v>
      </c>
      <c r="K42" s="22"/>
      <c r="L42" s="22"/>
      <c r="M42" s="22"/>
      <c r="N42" s="22"/>
      <c r="O42" s="22"/>
      <c r="P42" s="22"/>
    </row>
    <row r="43" spans="1:16" ht="39" customHeight="1" thickBot="1" x14ac:dyDescent="0.25">
      <c r="A43" s="22"/>
      <c r="B43" s="40"/>
      <c r="C43" s="1148" t="s">
        <v>537</v>
      </c>
      <c r="D43" s="1149"/>
      <c r="E43" s="1150"/>
      <c r="F43" s="41">
        <v>0.09</v>
      </c>
      <c r="G43" s="42">
        <v>0.1</v>
      </c>
      <c r="H43" s="42">
        <v>0.03</v>
      </c>
      <c r="I43" s="42">
        <v>0.03</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2">
      <c r="A45" s="48"/>
      <c r="B45" s="1161" t="s">
        <v>10</v>
      </c>
      <c r="C45" s="1162"/>
      <c r="D45" s="58"/>
      <c r="E45" s="1167" t="s">
        <v>11</v>
      </c>
      <c r="F45" s="1167"/>
      <c r="G45" s="1167"/>
      <c r="H45" s="1167"/>
      <c r="I45" s="1167"/>
      <c r="J45" s="1168"/>
      <c r="K45" s="59">
        <v>2193</v>
      </c>
      <c r="L45" s="60">
        <v>2285</v>
      </c>
      <c r="M45" s="60">
        <v>2524</v>
      </c>
      <c r="N45" s="60">
        <v>2561</v>
      </c>
      <c r="O45" s="61">
        <v>2309</v>
      </c>
      <c r="P45" s="48"/>
      <c r="Q45" s="48"/>
      <c r="R45" s="48"/>
      <c r="S45" s="48"/>
      <c r="T45" s="48"/>
      <c r="U45" s="48"/>
    </row>
    <row r="46" spans="1:21" ht="30.75" customHeight="1" x14ac:dyDescent="0.2">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2">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2">
      <c r="A48" s="48"/>
      <c r="B48" s="1163"/>
      <c r="C48" s="1164"/>
      <c r="D48" s="62"/>
      <c r="E48" s="1155" t="s">
        <v>14</v>
      </c>
      <c r="F48" s="1155"/>
      <c r="G48" s="1155"/>
      <c r="H48" s="1155"/>
      <c r="I48" s="1155"/>
      <c r="J48" s="1156"/>
      <c r="K48" s="63">
        <v>59</v>
      </c>
      <c r="L48" s="64">
        <v>59</v>
      </c>
      <c r="M48" s="64">
        <v>61</v>
      </c>
      <c r="N48" s="64">
        <v>62</v>
      </c>
      <c r="O48" s="65">
        <v>63</v>
      </c>
      <c r="P48" s="48"/>
      <c r="Q48" s="48"/>
      <c r="R48" s="48"/>
      <c r="S48" s="48"/>
      <c r="T48" s="48"/>
      <c r="U48" s="48"/>
    </row>
    <row r="49" spans="1:21" ht="30.75" customHeight="1" x14ac:dyDescent="0.2">
      <c r="A49" s="48"/>
      <c r="B49" s="1163"/>
      <c r="C49" s="1164"/>
      <c r="D49" s="62"/>
      <c r="E49" s="1155" t="s">
        <v>15</v>
      </c>
      <c r="F49" s="1155"/>
      <c r="G49" s="1155"/>
      <c r="H49" s="1155"/>
      <c r="I49" s="1155"/>
      <c r="J49" s="1156"/>
      <c r="K49" s="63">
        <v>752</v>
      </c>
      <c r="L49" s="64">
        <v>698</v>
      </c>
      <c r="M49" s="64">
        <v>624</v>
      </c>
      <c r="N49" s="64">
        <v>600</v>
      </c>
      <c r="O49" s="65">
        <v>548</v>
      </c>
      <c r="P49" s="48"/>
      <c r="Q49" s="48"/>
      <c r="R49" s="48"/>
      <c r="S49" s="48"/>
      <c r="T49" s="48"/>
      <c r="U49" s="48"/>
    </row>
    <row r="50" spans="1:21" ht="30.75" customHeight="1" x14ac:dyDescent="0.2">
      <c r="A50" s="48"/>
      <c r="B50" s="1163"/>
      <c r="C50" s="1164"/>
      <c r="D50" s="62"/>
      <c r="E50" s="1155" t="s">
        <v>16</v>
      </c>
      <c r="F50" s="1155"/>
      <c r="G50" s="1155"/>
      <c r="H50" s="1155"/>
      <c r="I50" s="1155"/>
      <c r="J50" s="1156"/>
      <c r="K50" s="63">
        <v>92</v>
      </c>
      <c r="L50" s="64">
        <v>68</v>
      </c>
      <c r="M50" s="64">
        <v>56</v>
      </c>
      <c r="N50" s="64">
        <v>58</v>
      </c>
      <c r="O50" s="65">
        <v>61</v>
      </c>
      <c r="P50" s="48"/>
      <c r="Q50" s="48"/>
      <c r="R50" s="48"/>
      <c r="S50" s="48"/>
      <c r="T50" s="48"/>
      <c r="U50" s="48"/>
    </row>
    <row r="51" spans="1:21" ht="30.75" customHeight="1" x14ac:dyDescent="0.2">
      <c r="A51" s="48"/>
      <c r="B51" s="1165"/>
      <c r="C51" s="1166"/>
      <c r="D51" s="66"/>
      <c r="E51" s="1155" t="s">
        <v>17</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2146</v>
      </c>
      <c r="L52" s="64">
        <v>2096</v>
      </c>
      <c r="M52" s="64">
        <v>2142</v>
      </c>
      <c r="N52" s="64">
        <v>2135</v>
      </c>
      <c r="O52" s="65">
        <v>1946</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950</v>
      </c>
      <c r="L53" s="69">
        <v>1014</v>
      </c>
      <c r="M53" s="69">
        <v>1123</v>
      </c>
      <c r="N53" s="69">
        <v>1146</v>
      </c>
      <c r="O53" s="70">
        <v>1035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520</v>
      </c>
      <c r="J40" s="79" t="s">
        <v>521</v>
      </c>
      <c r="K40" s="79" t="s">
        <v>522</v>
      </c>
      <c r="L40" s="79" t="s">
        <v>523</v>
      </c>
      <c r="M40" s="80" t="s">
        <v>524</v>
      </c>
    </row>
    <row r="41" spans="2:13" ht="27.75" customHeight="1" x14ac:dyDescent="0.2">
      <c r="B41" s="1169" t="s">
        <v>23</v>
      </c>
      <c r="C41" s="1170"/>
      <c r="D41" s="81"/>
      <c r="E41" s="1175" t="s">
        <v>24</v>
      </c>
      <c r="F41" s="1175"/>
      <c r="G41" s="1175"/>
      <c r="H41" s="1176"/>
      <c r="I41" s="82">
        <v>18217</v>
      </c>
      <c r="J41" s="83">
        <v>17816</v>
      </c>
      <c r="K41" s="83">
        <v>16328</v>
      </c>
      <c r="L41" s="83">
        <v>14800</v>
      </c>
      <c r="M41" s="84">
        <v>14124</v>
      </c>
    </row>
    <row r="42" spans="2:13" ht="27.75" customHeight="1" x14ac:dyDescent="0.2">
      <c r="B42" s="1171"/>
      <c r="C42" s="1172"/>
      <c r="D42" s="85"/>
      <c r="E42" s="1177" t="s">
        <v>25</v>
      </c>
      <c r="F42" s="1177"/>
      <c r="G42" s="1177"/>
      <c r="H42" s="1178"/>
      <c r="I42" s="86">
        <v>1928</v>
      </c>
      <c r="J42" s="87">
        <v>1879</v>
      </c>
      <c r="K42" s="87">
        <v>1840</v>
      </c>
      <c r="L42" s="87">
        <v>1799</v>
      </c>
      <c r="M42" s="88">
        <v>1425</v>
      </c>
    </row>
    <row r="43" spans="2:13" ht="27.75" customHeight="1" x14ac:dyDescent="0.2">
      <c r="B43" s="1171"/>
      <c r="C43" s="1172"/>
      <c r="D43" s="85"/>
      <c r="E43" s="1177" t="s">
        <v>26</v>
      </c>
      <c r="F43" s="1177"/>
      <c r="G43" s="1177"/>
      <c r="H43" s="1178"/>
      <c r="I43" s="86">
        <v>686</v>
      </c>
      <c r="J43" s="87">
        <v>697</v>
      </c>
      <c r="K43" s="87">
        <v>715</v>
      </c>
      <c r="L43" s="87">
        <v>715</v>
      </c>
      <c r="M43" s="88">
        <v>700</v>
      </c>
    </row>
    <row r="44" spans="2:13" ht="27.75" customHeight="1" x14ac:dyDescent="0.2">
      <c r="B44" s="1171"/>
      <c r="C44" s="1172"/>
      <c r="D44" s="85"/>
      <c r="E44" s="1177" t="s">
        <v>27</v>
      </c>
      <c r="F44" s="1177"/>
      <c r="G44" s="1177"/>
      <c r="H44" s="1178"/>
      <c r="I44" s="86">
        <v>9950</v>
      </c>
      <c r="J44" s="87">
        <v>10029</v>
      </c>
      <c r="K44" s="87">
        <v>10075</v>
      </c>
      <c r="L44" s="87">
        <v>9983</v>
      </c>
      <c r="M44" s="88">
        <v>9922</v>
      </c>
    </row>
    <row r="45" spans="2:13" ht="27.75" customHeight="1" x14ac:dyDescent="0.2">
      <c r="B45" s="1171"/>
      <c r="C45" s="1172"/>
      <c r="D45" s="85"/>
      <c r="E45" s="1177" t="s">
        <v>28</v>
      </c>
      <c r="F45" s="1177"/>
      <c r="G45" s="1177"/>
      <c r="H45" s="1178"/>
      <c r="I45" s="86">
        <v>11382</v>
      </c>
      <c r="J45" s="87">
        <v>11086</v>
      </c>
      <c r="K45" s="87">
        <v>11069</v>
      </c>
      <c r="L45" s="87">
        <v>9939</v>
      </c>
      <c r="M45" s="88">
        <v>9343</v>
      </c>
    </row>
    <row r="46" spans="2:13" ht="27.75" customHeight="1" x14ac:dyDescent="0.2">
      <c r="B46" s="1171"/>
      <c r="C46" s="1172"/>
      <c r="D46" s="85"/>
      <c r="E46" s="1177" t="s">
        <v>29</v>
      </c>
      <c r="F46" s="1177"/>
      <c r="G46" s="1177"/>
      <c r="H46" s="1178"/>
      <c r="I46" s="86" t="s">
        <v>481</v>
      </c>
      <c r="J46" s="87" t="s">
        <v>481</v>
      </c>
      <c r="K46" s="87" t="s">
        <v>481</v>
      </c>
      <c r="L46" s="87" t="s">
        <v>481</v>
      </c>
      <c r="M46" s="88" t="s">
        <v>481</v>
      </c>
    </row>
    <row r="47" spans="2:13" ht="27.75" customHeight="1" x14ac:dyDescent="0.2">
      <c r="B47" s="1171"/>
      <c r="C47" s="1172"/>
      <c r="D47" s="85"/>
      <c r="E47" s="1177" t="s">
        <v>30</v>
      </c>
      <c r="F47" s="1177"/>
      <c r="G47" s="1177"/>
      <c r="H47" s="1178"/>
      <c r="I47" s="86" t="s">
        <v>481</v>
      </c>
      <c r="J47" s="87" t="s">
        <v>481</v>
      </c>
      <c r="K47" s="87" t="s">
        <v>481</v>
      </c>
      <c r="L47" s="87" t="s">
        <v>481</v>
      </c>
      <c r="M47" s="88" t="s">
        <v>481</v>
      </c>
    </row>
    <row r="48" spans="2:13" ht="27.75" customHeight="1" x14ac:dyDescent="0.2">
      <c r="B48" s="1173"/>
      <c r="C48" s="1174"/>
      <c r="D48" s="85"/>
      <c r="E48" s="1177" t="s">
        <v>31</v>
      </c>
      <c r="F48" s="1177"/>
      <c r="G48" s="1177"/>
      <c r="H48" s="1178"/>
      <c r="I48" s="86" t="s">
        <v>481</v>
      </c>
      <c r="J48" s="87" t="s">
        <v>481</v>
      </c>
      <c r="K48" s="87" t="s">
        <v>481</v>
      </c>
      <c r="L48" s="87" t="s">
        <v>481</v>
      </c>
      <c r="M48" s="88" t="s">
        <v>481</v>
      </c>
    </row>
    <row r="49" spans="2:13" ht="27.75" customHeight="1" x14ac:dyDescent="0.2">
      <c r="B49" s="1179" t="s">
        <v>32</v>
      </c>
      <c r="C49" s="1180"/>
      <c r="D49" s="89"/>
      <c r="E49" s="1177" t="s">
        <v>33</v>
      </c>
      <c r="F49" s="1177"/>
      <c r="G49" s="1177"/>
      <c r="H49" s="1178"/>
      <c r="I49" s="86">
        <v>4801</v>
      </c>
      <c r="J49" s="87">
        <v>3929</v>
      </c>
      <c r="K49" s="87">
        <v>4105</v>
      </c>
      <c r="L49" s="87">
        <v>4031</v>
      </c>
      <c r="M49" s="88">
        <v>5096</v>
      </c>
    </row>
    <row r="50" spans="2:13" ht="27.75" customHeight="1" x14ac:dyDescent="0.2">
      <c r="B50" s="1171"/>
      <c r="C50" s="1172"/>
      <c r="D50" s="85"/>
      <c r="E50" s="1177" t="s">
        <v>34</v>
      </c>
      <c r="F50" s="1177"/>
      <c r="G50" s="1177"/>
      <c r="H50" s="1178"/>
      <c r="I50" s="86">
        <v>3415</v>
      </c>
      <c r="J50" s="87">
        <v>4012</v>
      </c>
      <c r="K50" s="87">
        <v>4668</v>
      </c>
      <c r="L50" s="87">
        <v>5309</v>
      </c>
      <c r="M50" s="88">
        <v>5806</v>
      </c>
    </row>
    <row r="51" spans="2:13" ht="27.75" customHeight="1" x14ac:dyDescent="0.2">
      <c r="B51" s="1173"/>
      <c r="C51" s="1174"/>
      <c r="D51" s="85"/>
      <c r="E51" s="1177" t="s">
        <v>35</v>
      </c>
      <c r="F51" s="1177"/>
      <c r="G51" s="1177"/>
      <c r="H51" s="1178"/>
      <c r="I51" s="86">
        <v>19273</v>
      </c>
      <c r="J51" s="87">
        <v>19284</v>
      </c>
      <c r="K51" s="87">
        <v>18549</v>
      </c>
      <c r="L51" s="87">
        <v>17438</v>
      </c>
      <c r="M51" s="88">
        <v>17157</v>
      </c>
    </row>
    <row r="52" spans="2:13" ht="27.75" customHeight="1" thickBot="1" x14ac:dyDescent="0.25">
      <c r="B52" s="1181" t="s">
        <v>36</v>
      </c>
      <c r="C52" s="1182"/>
      <c r="D52" s="90"/>
      <c r="E52" s="1183" t="s">
        <v>37</v>
      </c>
      <c r="F52" s="1183"/>
      <c r="G52" s="1183"/>
      <c r="H52" s="1184"/>
      <c r="I52" s="91">
        <v>14673</v>
      </c>
      <c r="J52" s="92">
        <v>14283</v>
      </c>
      <c r="K52" s="92">
        <v>12705</v>
      </c>
      <c r="L52" s="92">
        <v>10457</v>
      </c>
      <c r="M52" s="93">
        <v>7454</v>
      </c>
    </row>
    <row r="53" spans="2:13" ht="27.75" customHeight="1" x14ac:dyDescent="0.2">
      <c r="B53" s="94" t="s">
        <v>38</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2"/>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x14ac:dyDescent="0.2">
      <c r="A1" s="1185"/>
      <c r="B1" s="1186"/>
      <c r="P1" s="244"/>
      <c r="Q1" s="244"/>
    </row>
    <row r="2" spans="1:51" ht="25.8" x14ac:dyDescent="0.3">
      <c r="A2" s="1185"/>
      <c r="C2" s="1187"/>
      <c r="P2" s="244"/>
      <c r="Q2" s="244"/>
    </row>
    <row r="3" spans="1:51" ht="25.8" x14ac:dyDescent="0.3">
      <c r="A3" s="1185"/>
      <c r="C3" s="1187"/>
      <c r="P3" s="244"/>
      <c r="Q3" s="244"/>
    </row>
    <row r="4" spans="1:51" s="1188" customFormat="1" ht="13.2" x14ac:dyDescent="0.2">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ht="13.2" x14ac:dyDescent="0.2">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ht="13.2" x14ac:dyDescent="0.2">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ht="13.2" x14ac:dyDescent="0.2">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ht="13.2" x14ac:dyDescent="0.2">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ht="13.2" x14ac:dyDescent="0.2">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ht="13.2" x14ac:dyDescent="0.2">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552</v>
      </c>
    </row>
    <row r="11" spans="1:51" s="1188" customFormat="1" ht="13.2" x14ac:dyDescent="0.2">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ht="13.2" x14ac:dyDescent="0.2">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552</v>
      </c>
    </row>
    <row r="13" spans="1:51" s="1188" customFormat="1" ht="13.2" x14ac:dyDescent="0.2">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2">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ht="13.2" x14ac:dyDescent="0.2">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ht="13.2" x14ac:dyDescent="0.2">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ht="13.2" x14ac:dyDescent="0.2">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ht="13.2" x14ac:dyDescent="0.2">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ht="13.2" x14ac:dyDescent="0.2">
      <c r="P19" s="244"/>
      <c r="Q19" s="244"/>
    </row>
    <row r="20" spans="1:259" ht="13.2" x14ac:dyDescent="0.2">
      <c r="P20" s="244"/>
      <c r="Q20" s="244"/>
    </row>
    <row r="21" spans="1:259" ht="16.2" x14ac:dyDescent="0.2">
      <c r="B21" s="1189"/>
      <c r="C21" s="246"/>
      <c r="D21" s="246"/>
      <c r="E21" s="246"/>
      <c r="F21" s="246"/>
      <c r="G21" s="246"/>
      <c r="H21" s="246"/>
      <c r="I21" s="246"/>
      <c r="J21" s="246"/>
      <c r="K21" s="246"/>
      <c r="L21" s="246"/>
      <c r="M21" s="246"/>
      <c r="N21" s="1190"/>
      <c r="O21" s="246"/>
      <c r="P21" s="247"/>
      <c r="Q21" s="244"/>
      <c r="IY21" s="1191"/>
    </row>
    <row r="22" spans="1:259" ht="16.2" x14ac:dyDescent="0.2">
      <c r="B22" s="248"/>
      <c r="IY22" s="1192"/>
    </row>
    <row r="23" spans="1:259" ht="13.2" x14ac:dyDescent="0.2">
      <c r="B23" s="248"/>
    </row>
    <row r="24" spans="1:259" ht="13.2" x14ac:dyDescent="0.2">
      <c r="B24" s="248"/>
    </row>
    <row r="25" spans="1:259" ht="13.2" x14ac:dyDescent="0.2">
      <c r="B25" s="248"/>
    </row>
    <row r="26" spans="1:259" ht="13.2" x14ac:dyDescent="0.2">
      <c r="B26" s="248"/>
    </row>
    <row r="27" spans="1:259" ht="13.2" x14ac:dyDescent="0.2">
      <c r="B27" s="248"/>
    </row>
    <row r="28" spans="1:259" ht="13.2" x14ac:dyDescent="0.2">
      <c r="B28" s="248"/>
    </row>
    <row r="29" spans="1:259" ht="13.2" x14ac:dyDescent="0.2">
      <c r="B29" s="248"/>
    </row>
    <row r="30" spans="1:259" ht="13.2" x14ac:dyDescent="0.2">
      <c r="B30" s="248"/>
    </row>
    <row r="31" spans="1:259" ht="13.2" x14ac:dyDescent="0.2">
      <c r="B31" s="248"/>
    </row>
    <row r="32" spans="1:259" ht="13.2" x14ac:dyDescent="0.2">
      <c r="B32" s="248"/>
    </row>
    <row r="33" spans="2:17" ht="13.2" x14ac:dyDescent="0.2">
      <c r="B33" s="248"/>
    </row>
    <row r="34" spans="2:17" ht="13.2" x14ac:dyDescent="0.2">
      <c r="B34" s="248"/>
    </row>
    <row r="35" spans="2:17" ht="13.2" x14ac:dyDescent="0.2">
      <c r="B35" s="248"/>
    </row>
    <row r="36" spans="2:17" ht="13.2" x14ac:dyDescent="0.2">
      <c r="B36" s="248"/>
    </row>
    <row r="37" spans="2:17" ht="13.2" x14ac:dyDescent="0.2">
      <c r="B37" s="248"/>
    </row>
    <row r="38" spans="2:17" ht="13.2" x14ac:dyDescent="0.2">
      <c r="B38" s="248"/>
    </row>
    <row r="39" spans="2:17" ht="13.2" x14ac:dyDescent="0.2">
      <c r="B39" s="340"/>
      <c r="C39" s="306"/>
      <c r="D39" s="306"/>
      <c r="E39" s="306"/>
      <c r="F39" s="306"/>
      <c r="G39" s="306"/>
      <c r="H39" s="306"/>
      <c r="I39" s="306"/>
      <c r="J39" s="306"/>
      <c r="K39" s="306"/>
      <c r="L39" s="306"/>
      <c r="M39" s="306"/>
      <c r="N39" s="306"/>
      <c r="O39" s="306"/>
      <c r="P39" s="341"/>
    </row>
    <row r="40" spans="2:17" ht="13.2" x14ac:dyDescent="0.2">
      <c r="B40" s="1193"/>
      <c r="C40" s="244"/>
      <c r="D40" s="244"/>
      <c r="E40" s="244"/>
      <c r="F40" s="244"/>
      <c r="G40" s="244"/>
      <c r="H40" s="244"/>
      <c r="I40" s="244"/>
      <c r="J40" s="244"/>
      <c r="K40" s="244"/>
      <c r="L40" s="244"/>
      <c r="M40" s="244"/>
      <c r="N40" s="244"/>
      <c r="O40" s="244"/>
      <c r="P40" s="1193"/>
      <c r="Q40" s="244"/>
    </row>
    <row r="41" spans="2:17" ht="16.2" x14ac:dyDescent="0.2">
      <c r="B41" s="245" t="s">
        <v>553</v>
      </c>
      <c r="C41" s="246"/>
      <c r="D41" s="246"/>
      <c r="E41" s="246"/>
      <c r="F41" s="246"/>
      <c r="G41" s="246"/>
      <c r="H41" s="246"/>
      <c r="I41" s="246"/>
      <c r="J41" s="246"/>
      <c r="K41" s="246"/>
      <c r="L41" s="246"/>
      <c r="M41" s="246"/>
      <c r="N41" s="246"/>
      <c r="O41" s="246"/>
      <c r="P41" s="247"/>
    </row>
    <row r="42" spans="2:17" ht="13.2" x14ac:dyDescent="0.2">
      <c r="B42" s="248"/>
      <c r="C42" s="244"/>
      <c r="D42" s="244"/>
      <c r="E42" s="244"/>
      <c r="F42" s="244"/>
      <c r="G42" s="1194" t="s">
        <v>554</v>
      </c>
      <c r="I42" s="1195"/>
      <c r="J42" s="1195"/>
      <c r="K42" s="1195"/>
      <c r="L42" s="244"/>
      <c r="M42" s="244"/>
      <c r="N42" s="244"/>
      <c r="O42" s="244"/>
    </row>
    <row r="43" spans="2:17" ht="13.2" x14ac:dyDescent="0.2">
      <c r="B43" s="248"/>
      <c r="C43" s="244"/>
      <c r="D43" s="244"/>
      <c r="E43" s="244"/>
      <c r="F43" s="244"/>
      <c r="G43" s="1196"/>
      <c r="H43" s="1197"/>
      <c r="I43" s="1197"/>
      <c r="J43" s="1197"/>
      <c r="K43" s="1197"/>
      <c r="L43" s="1197"/>
      <c r="M43" s="1197"/>
      <c r="N43" s="1197"/>
      <c r="O43" s="1198"/>
    </row>
    <row r="44" spans="2:17" ht="13.2" x14ac:dyDescent="0.2">
      <c r="B44" s="248"/>
      <c r="C44" s="244"/>
      <c r="D44" s="244"/>
      <c r="E44" s="244"/>
      <c r="F44" s="244"/>
      <c r="G44" s="1199"/>
      <c r="H44" s="1200"/>
      <c r="I44" s="1200"/>
      <c r="J44" s="1200"/>
      <c r="K44" s="1200"/>
      <c r="L44" s="1200"/>
      <c r="M44" s="1200"/>
      <c r="N44" s="1200"/>
      <c r="O44" s="1201"/>
    </row>
    <row r="45" spans="2:17" ht="13.2" x14ac:dyDescent="0.2">
      <c r="B45" s="248"/>
      <c r="C45" s="244"/>
      <c r="D45" s="244"/>
      <c r="E45" s="244"/>
      <c r="F45" s="244"/>
      <c r="G45" s="1199"/>
      <c r="H45" s="1200"/>
      <c r="I45" s="1200"/>
      <c r="J45" s="1200"/>
      <c r="K45" s="1200"/>
      <c r="L45" s="1200"/>
      <c r="M45" s="1200"/>
      <c r="N45" s="1200"/>
      <c r="O45" s="1201"/>
    </row>
    <row r="46" spans="2:17" ht="13.2" x14ac:dyDescent="0.2">
      <c r="B46" s="248"/>
      <c r="C46" s="244"/>
      <c r="D46" s="244"/>
      <c r="E46" s="244"/>
      <c r="F46" s="244"/>
      <c r="G46" s="1199"/>
      <c r="H46" s="1200"/>
      <c r="I46" s="1200"/>
      <c r="J46" s="1200"/>
      <c r="K46" s="1200"/>
      <c r="L46" s="1200"/>
      <c r="M46" s="1200"/>
      <c r="N46" s="1200"/>
      <c r="O46" s="1201"/>
    </row>
    <row r="47" spans="2:17" ht="13.2" x14ac:dyDescent="0.2">
      <c r="B47" s="248"/>
      <c r="C47" s="244"/>
      <c r="D47" s="244"/>
      <c r="E47" s="244"/>
      <c r="F47" s="244"/>
      <c r="G47" s="1202"/>
      <c r="H47" s="1203"/>
      <c r="I47" s="1203"/>
      <c r="J47" s="1203"/>
      <c r="K47" s="1203"/>
      <c r="L47" s="1203"/>
      <c r="M47" s="1203"/>
      <c r="N47" s="1203"/>
      <c r="O47" s="1204"/>
    </row>
    <row r="48" spans="2:17" ht="13.2" x14ac:dyDescent="0.2">
      <c r="B48" s="248"/>
      <c r="C48" s="244"/>
      <c r="D48" s="244"/>
      <c r="E48" s="244"/>
      <c r="F48" s="244"/>
      <c r="G48" s="244"/>
      <c r="H48" s="1205"/>
      <c r="I48" s="1205"/>
      <c r="J48" s="1205"/>
    </row>
    <row r="49" spans="1:17" ht="13.2" x14ac:dyDescent="0.2">
      <c r="B49" s="248"/>
      <c r="C49" s="244"/>
      <c r="D49" s="244"/>
      <c r="E49" s="244"/>
      <c r="F49" s="244"/>
      <c r="G49" s="243" t="s">
        <v>555</v>
      </c>
    </row>
    <row r="50" spans="1:17" ht="13.2" x14ac:dyDescent="0.2">
      <c r="B50" s="248"/>
      <c r="C50" s="244"/>
      <c r="D50" s="244"/>
      <c r="E50" s="244"/>
      <c r="F50" s="244"/>
      <c r="G50" s="1206"/>
      <c r="H50" s="1207"/>
      <c r="I50" s="1207"/>
      <c r="J50" s="1208"/>
      <c r="K50" s="1209" t="s">
        <v>520</v>
      </c>
      <c r="L50" s="1209" t="s">
        <v>521</v>
      </c>
      <c r="M50" s="1209" t="s">
        <v>522</v>
      </c>
      <c r="N50" s="1209" t="s">
        <v>523</v>
      </c>
      <c r="O50" s="1209" t="s">
        <v>524</v>
      </c>
    </row>
    <row r="51" spans="1:17" ht="13.2" x14ac:dyDescent="0.2">
      <c r="B51" s="248"/>
      <c r="C51" s="244"/>
      <c r="D51" s="244"/>
      <c r="E51" s="244"/>
      <c r="F51" s="244"/>
      <c r="G51" s="1210" t="s">
        <v>556</v>
      </c>
      <c r="H51" s="1211"/>
      <c r="I51" s="1212" t="s">
        <v>557</v>
      </c>
      <c r="J51" s="1212"/>
      <c r="K51" s="1213"/>
      <c r="L51" s="1213"/>
      <c r="M51" s="1213"/>
      <c r="N51" s="1213"/>
      <c r="O51" s="1213"/>
    </row>
    <row r="52" spans="1:17" ht="13.2" x14ac:dyDescent="0.2">
      <c r="B52" s="248"/>
      <c r="C52" s="244"/>
      <c r="D52" s="244"/>
      <c r="E52" s="244"/>
      <c r="F52" s="244"/>
      <c r="G52" s="1214"/>
      <c r="H52" s="1215"/>
      <c r="I52" s="1216"/>
      <c r="J52" s="1216"/>
      <c r="K52" s="1217"/>
      <c r="L52" s="1217"/>
      <c r="M52" s="1217"/>
      <c r="N52" s="1217"/>
      <c r="O52" s="1217"/>
    </row>
    <row r="53" spans="1:17" ht="13.2" x14ac:dyDescent="0.2">
      <c r="A53" s="1218"/>
      <c r="B53" s="248"/>
      <c r="C53" s="244"/>
      <c r="D53" s="244"/>
      <c r="E53" s="244"/>
      <c r="F53" s="244"/>
      <c r="G53" s="1214"/>
      <c r="H53" s="1215"/>
      <c r="I53" s="1219" t="s">
        <v>558</v>
      </c>
      <c r="J53" s="1219"/>
      <c r="K53" s="1220"/>
      <c r="L53" s="1220"/>
      <c r="M53" s="1220"/>
      <c r="N53" s="1220"/>
      <c r="O53" s="1220"/>
    </row>
    <row r="54" spans="1:17" ht="13.2" x14ac:dyDescent="0.2">
      <c r="A54" s="1218"/>
      <c r="B54" s="248"/>
      <c r="C54" s="244"/>
      <c r="D54" s="244"/>
      <c r="E54" s="244"/>
      <c r="F54" s="244"/>
      <c r="G54" s="1221"/>
      <c r="H54" s="1222"/>
      <c r="I54" s="1219"/>
      <c r="J54" s="1219"/>
      <c r="K54" s="1223"/>
      <c r="L54" s="1223"/>
      <c r="M54" s="1223"/>
      <c r="N54" s="1223"/>
      <c r="O54" s="1223"/>
    </row>
    <row r="55" spans="1:17" ht="13.2" x14ac:dyDescent="0.2">
      <c r="A55" s="1218"/>
      <c r="B55" s="248"/>
      <c r="C55" s="244"/>
      <c r="D55" s="244"/>
      <c r="E55" s="244"/>
      <c r="F55" s="244"/>
      <c r="G55" s="1224" t="s">
        <v>559</v>
      </c>
      <c r="H55" s="1225"/>
      <c r="I55" s="1219" t="s">
        <v>557</v>
      </c>
      <c r="J55" s="1219"/>
      <c r="K55" s="1213"/>
      <c r="L55" s="1213"/>
      <c r="M55" s="1213"/>
      <c r="N55" s="1213"/>
      <c r="O55" s="1213"/>
    </row>
    <row r="56" spans="1:17" ht="13.2" x14ac:dyDescent="0.2">
      <c r="A56" s="1218"/>
      <c r="B56" s="248"/>
      <c r="C56" s="244"/>
      <c r="D56" s="244"/>
      <c r="E56" s="244"/>
      <c r="F56" s="244"/>
      <c r="G56" s="1226"/>
      <c r="H56" s="1227"/>
      <c r="I56" s="1219"/>
      <c r="J56" s="1219"/>
      <c r="K56" s="1217"/>
      <c r="L56" s="1217"/>
      <c r="M56" s="1217"/>
      <c r="N56" s="1217"/>
      <c r="O56" s="1217"/>
    </row>
    <row r="57" spans="1:17" s="1218" customFormat="1" ht="13.2" x14ac:dyDescent="0.2">
      <c r="B57" s="1228"/>
      <c r="C57" s="1195"/>
      <c r="D57" s="1195"/>
      <c r="E57" s="1195"/>
      <c r="F57" s="1195"/>
      <c r="G57" s="1226"/>
      <c r="H57" s="1227"/>
      <c r="I57" s="1229" t="s">
        <v>558</v>
      </c>
      <c r="J57" s="1229"/>
      <c r="K57" s="1220"/>
      <c r="L57" s="1220"/>
      <c r="M57" s="1220"/>
      <c r="N57" s="1220"/>
      <c r="O57" s="1220"/>
      <c r="P57" s="1230"/>
      <c r="Q57" s="1228"/>
    </row>
    <row r="58" spans="1:17" s="1218" customFormat="1" ht="13.2" x14ac:dyDescent="0.2">
      <c r="A58" s="243"/>
      <c r="B58" s="1228"/>
      <c r="C58" s="1195"/>
      <c r="D58" s="1195"/>
      <c r="E58" s="1195"/>
      <c r="F58" s="1195"/>
      <c r="G58" s="1231"/>
      <c r="H58" s="1232"/>
      <c r="I58" s="1229"/>
      <c r="J58" s="1229"/>
      <c r="K58" s="1223"/>
      <c r="L58" s="1223"/>
      <c r="M58" s="1223"/>
      <c r="N58" s="1223"/>
      <c r="O58" s="1223"/>
      <c r="P58" s="1230"/>
      <c r="Q58" s="1228"/>
    </row>
    <row r="59" spans="1:17" s="1218" customFormat="1" ht="13.2" x14ac:dyDescent="0.2">
      <c r="A59" s="243"/>
      <c r="B59" s="1228"/>
      <c r="C59" s="1195"/>
      <c r="D59" s="1195"/>
      <c r="E59" s="1195"/>
      <c r="F59" s="1195"/>
      <c r="G59" s="1195"/>
      <c r="H59" s="1195"/>
      <c r="I59" s="1195"/>
      <c r="J59" s="1195"/>
      <c r="K59" s="1233"/>
      <c r="L59" s="1233"/>
      <c r="M59" s="1233"/>
      <c r="N59" s="1233"/>
      <c r="O59" s="1233"/>
      <c r="P59" s="1230"/>
      <c r="Q59" s="1228"/>
    </row>
    <row r="60" spans="1:17" s="1218" customFormat="1" ht="13.2" x14ac:dyDescent="0.2">
      <c r="A60" s="243"/>
      <c r="B60" s="1228"/>
      <c r="C60" s="1195"/>
      <c r="D60" s="1195"/>
      <c r="E60" s="1195"/>
      <c r="F60" s="1195"/>
      <c r="G60" s="1195"/>
      <c r="H60" s="1195"/>
      <c r="I60" s="1195"/>
      <c r="J60" s="1195"/>
      <c r="K60" s="1233"/>
      <c r="L60" s="1233"/>
      <c r="M60" s="1233"/>
      <c r="N60" s="1233"/>
      <c r="O60" s="1233"/>
      <c r="P60" s="1230"/>
      <c r="Q60" s="1228"/>
    </row>
    <row r="61" spans="1:17" s="1218" customFormat="1" ht="13.2" x14ac:dyDescent="0.2">
      <c r="A61" s="243"/>
      <c r="B61" s="1234"/>
      <c r="C61" s="1235"/>
      <c r="D61" s="1235"/>
      <c r="E61" s="1235"/>
      <c r="F61" s="1235"/>
      <c r="G61" s="1235"/>
      <c r="H61" s="1235"/>
      <c r="I61" s="1235"/>
      <c r="J61" s="1235"/>
      <c r="K61" s="1235"/>
      <c r="L61" s="1235"/>
      <c r="M61" s="1236"/>
      <c r="N61" s="1236"/>
      <c r="O61" s="1236"/>
      <c r="P61" s="1237"/>
      <c r="Q61" s="1228"/>
    </row>
    <row r="62" spans="1:17" ht="13.2" x14ac:dyDescent="0.2">
      <c r="B62" s="1193"/>
      <c r="C62" s="1193"/>
      <c r="D62" s="1193"/>
      <c r="E62" s="1193"/>
      <c r="F62" s="1193"/>
      <c r="G62" s="1193"/>
      <c r="H62" s="1193"/>
      <c r="I62" s="1193"/>
      <c r="J62" s="1193"/>
      <c r="K62" s="1193"/>
      <c r="L62" s="1193"/>
      <c r="M62" s="1193"/>
      <c r="N62" s="1193"/>
      <c r="O62" s="1193"/>
      <c r="P62" s="1193"/>
      <c r="Q62" s="244"/>
    </row>
    <row r="63" spans="1:17" ht="16.2" x14ac:dyDescent="0.2">
      <c r="B63" s="307" t="s">
        <v>560</v>
      </c>
      <c r="C63" s="244"/>
      <c r="D63" s="244"/>
      <c r="E63" s="244"/>
      <c r="F63" s="244"/>
      <c r="G63" s="244"/>
      <c r="H63" s="244"/>
      <c r="I63" s="244"/>
      <c r="J63" s="244"/>
      <c r="K63" s="244"/>
      <c r="L63" s="244"/>
      <c r="M63" s="244"/>
      <c r="N63" s="244"/>
      <c r="O63" s="244"/>
    </row>
    <row r="64" spans="1:17" ht="13.2" x14ac:dyDescent="0.2">
      <c r="B64" s="248"/>
      <c r="C64" s="244"/>
      <c r="D64" s="244"/>
      <c r="E64" s="244"/>
      <c r="F64" s="244"/>
      <c r="G64" s="1194" t="s">
        <v>554</v>
      </c>
      <c r="I64" s="1195"/>
      <c r="J64" s="1195"/>
      <c r="K64" s="1195"/>
      <c r="L64" s="244"/>
      <c r="M64" s="244"/>
      <c r="N64" s="244"/>
      <c r="O64" s="244"/>
    </row>
    <row r="65" spans="2:30" ht="13.2" x14ac:dyDescent="0.2">
      <c r="B65" s="248"/>
      <c r="C65" s="244"/>
      <c r="D65" s="244"/>
      <c r="E65" s="244"/>
      <c r="F65" s="244"/>
      <c r="G65" s="1238" t="s">
        <v>561</v>
      </c>
      <c r="H65" s="1197"/>
      <c r="I65" s="1197"/>
      <c r="J65" s="1197"/>
      <c r="K65" s="1197"/>
      <c r="L65" s="1197"/>
      <c r="M65" s="1197"/>
      <c r="N65" s="1197"/>
      <c r="O65" s="1198"/>
    </row>
    <row r="66" spans="2:30" ht="13.2" x14ac:dyDescent="0.2">
      <c r="B66" s="248"/>
      <c r="C66" s="244"/>
      <c r="D66" s="244"/>
      <c r="E66" s="244"/>
      <c r="F66" s="244"/>
      <c r="G66" s="1199"/>
      <c r="H66" s="1200"/>
      <c r="I66" s="1200"/>
      <c r="J66" s="1200"/>
      <c r="K66" s="1200"/>
      <c r="L66" s="1200"/>
      <c r="M66" s="1200"/>
      <c r="N66" s="1200"/>
      <c r="O66" s="1201"/>
    </row>
    <row r="67" spans="2:30" ht="13.2" x14ac:dyDescent="0.2">
      <c r="B67" s="248"/>
      <c r="C67" s="244"/>
      <c r="D67" s="244"/>
      <c r="E67" s="244"/>
      <c r="F67" s="244"/>
      <c r="G67" s="1199"/>
      <c r="H67" s="1200"/>
      <c r="I67" s="1200"/>
      <c r="J67" s="1200"/>
      <c r="K67" s="1200"/>
      <c r="L67" s="1200"/>
      <c r="M67" s="1200"/>
      <c r="N67" s="1200"/>
      <c r="O67" s="1201"/>
    </row>
    <row r="68" spans="2:30" ht="13.2" x14ac:dyDescent="0.2">
      <c r="B68" s="248"/>
      <c r="C68" s="244"/>
      <c r="D68" s="244"/>
      <c r="E68" s="244"/>
      <c r="F68" s="244"/>
      <c r="G68" s="1199"/>
      <c r="H68" s="1200"/>
      <c r="I68" s="1200"/>
      <c r="J68" s="1200"/>
      <c r="K68" s="1200"/>
      <c r="L68" s="1200"/>
      <c r="M68" s="1200"/>
      <c r="N68" s="1200"/>
      <c r="O68" s="1201"/>
    </row>
    <row r="69" spans="2:30" ht="13.2" x14ac:dyDescent="0.2">
      <c r="B69" s="248"/>
      <c r="C69" s="244"/>
      <c r="D69" s="244"/>
      <c r="E69" s="244"/>
      <c r="F69" s="244"/>
      <c r="G69" s="1202"/>
      <c r="H69" s="1203"/>
      <c r="I69" s="1203"/>
      <c r="J69" s="1203"/>
      <c r="K69" s="1203"/>
      <c r="L69" s="1203"/>
      <c r="M69" s="1203"/>
      <c r="N69" s="1203"/>
      <c r="O69" s="1204"/>
    </row>
    <row r="70" spans="2:30" ht="13.2" x14ac:dyDescent="0.2">
      <c r="B70" s="248"/>
      <c r="C70" s="244"/>
      <c r="D70" s="244"/>
      <c r="E70" s="244"/>
      <c r="F70" s="244"/>
      <c r="G70" s="244"/>
      <c r="H70" s="1239"/>
      <c r="I70" s="1239"/>
      <c r="J70" s="1240"/>
      <c r="K70" s="1240"/>
      <c r="L70" s="1241"/>
      <c r="M70" s="1240"/>
      <c r="N70" s="1241"/>
      <c r="O70" s="1242"/>
    </row>
    <row r="71" spans="2:30" ht="13.2" x14ac:dyDescent="0.2">
      <c r="B71" s="248"/>
      <c r="C71" s="244"/>
      <c r="D71" s="244"/>
      <c r="E71" s="244"/>
      <c r="F71" s="244"/>
      <c r="G71" s="1243" t="s">
        <v>562</v>
      </c>
      <c r="I71" s="1244"/>
      <c r="J71" s="1240"/>
      <c r="K71" s="1240"/>
      <c r="L71" s="1241"/>
      <c r="M71" s="1240"/>
      <c r="N71" s="1241"/>
      <c r="O71" s="1242"/>
    </row>
    <row r="72" spans="2:30" ht="13.2" x14ac:dyDescent="0.2">
      <c r="B72" s="248"/>
      <c r="C72" s="244"/>
      <c r="D72" s="244"/>
      <c r="E72" s="244"/>
      <c r="F72" s="244"/>
      <c r="G72" s="1206"/>
      <c r="H72" s="1207"/>
      <c r="I72" s="1207"/>
      <c r="J72" s="1208"/>
      <c r="K72" s="1209" t="s">
        <v>520</v>
      </c>
      <c r="L72" s="1209" t="s">
        <v>521</v>
      </c>
      <c r="M72" s="1209" t="s">
        <v>522</v>
      </c>
      <c r="N72" s="1209" t="s">
        <v>523</v>
      </c>
      <c r="O72" s="1209" t="s">
        <v>524</v>
      </c>
    </row>
    <row r="73" spans="2:30" ht="13.2" x14ac:dyDescent="0.2">
      <c r="B73" s="248"/>
      <c r="C73" s="244"/>
      <c r="D73" s="244"/>
      <c r="E73" s="244"/>
      <c r="F73" s="244"/>
      <c r="G73" s="1210" t="s">
        <v>556</v>
      </c>
      <c r="H73" s="1211"/>
      <c r="I73" s="1212" t="s">
        <v>557</v>
      </c>
      <c r="J73" s="1212"/>
      <c r="K73" s="1245">
        <v>89.3</v>
      </c>
      <c r="L73" s="1245">
        <v>86.4</v>
      </c>
      <c r="M73" s="1217">
        <v>74.599999999999994</v>
      </c>
      <c r="N73" s="1217">
        <v>61.7</v>
      </c>
      <c r="O73" s="1217">
        <v>42.5</v>
      </c>
      <c r="S73" s="243">
        <v>9.9</v>
      </c>
    </row>
    <row r="74" spans="2:30" ht="13.2" x14ac:dyDescent="0.2">
      <c r="B74" s="248"/>
      <c r="C74" s="244"/>
      <c r="D74" s="244"/>
      <c r="E74" s="244"/>
      <c r="F74" s="244"/>
      <c r="G74" s="1214"/>
      <c r="H74" s="1215"/>
      <c r="I74" s="1216"/>
      <c r="J74" s="1216"/>
      <c r="K74" s="1245"/>
      <c r="L74" s="1245"/>
      <c r="M74" s="1217"/>
      <c r="N74" s="1217"/>
      <c r="O74" s="1217"/>
    </row>
    <row r="75" spans="2:30" ht="13.2" x14ac:dyDescent="0.2">
      <c r="B75" s="248"/>
      <c r="C75" s="244"/>
      <c r="D75" s="244"/>
      <c r="E75" s="244"/>
      <c r="F75" s="244"/>
      <c r="G75" s="1214"/>
      <c r="H75" s="1215"/>
      <c r="I75" s="1219" t="s">
        <v>563</v>
      </c>
      <c r="J75" s="1219"/>
      <c r="K75" s="1246">
        <v>5.7</v>
      </c>
      <c r="L75" s="1246">
        <v>5.9</v>
      </c>
      <c r="M75" s="1246">
        <v>6.1</v>
      </c>
      <c r="N75" s="1246">
        <v>6.4</v>
      </c>
      <c r="O75" s="1246">
        <v>6.4</v>
      </c>
      <c r="U75" s="243">
        <v>81.2</v>
      </c>
      <c r="W75" s="243">
        <v>87.2</v>
      </c>
      <c r="Y75" s="243">
        <v>99.8</v>
      </c>
      <c r="AA75" s="243">
        <v>109.5</v>
      </c>
      <c r="AC75" s="243">
        <v>115.2</v>
      </c>
    </row>
    <row r="76" spans="2:30" ht="13.2" x14ac:dyDescent="0.2">
      <c r="B76" s="248"/>
      <c r="C76" s="244"/>
      <c r="D76" s="244"/>
      <c r="E76" s="244"/>
      <c r="F76" s="244"/>
      <c r="G76" s="1221"/>
      <c r="H76" s="1222"/>
      <c r="I76" s="1219"/>
      <c r="J76" s="1219"/>
      <c r="K76" s="1223"/>
      <c r="L76" s="1223"/>
      <c r="M76" s="1223"/>
      <c r="N76" s="1223"/>
      <c r="O76" s="1223"/>
    </row>
    <row r="77" spans="2:30" ht="13.2" x14ac:dyDescent="0.2">
      <c r="B77" s="248"/>
      <c r="C77" s="244"/>
      <c r="D77" s="244"/>
      <c r="E77" s="244"/>
      <c r="F77" s="244"/>
      <c r="G77" s="1224" t="s">
        <v>559</v>
      </c>
      <c r="H77" s="1225"/>
      <c r="I77" s="1219" t="s">
        <v>557</v>
      </c>
      <c r="J77" s="1219"/>
      <c r="K77" s="1245">
        <v>69.2</v>
      </c>
      <c r="L77" s="1245">
        <v>58.2</v>
      </c>
      <c r="M77" s="1217">
        <v>50.3</v>
      </c>
      <c r="N77" s="1217">
        <v>45.9</v>
      </c>
      <c r="O77" s="1217">
        <v>37.299999999999997</v>
      </c>
      <c r="R77" s="243">
        <v>12.3</v>
      </c>
      <c r="T77" s="243">
        <v>11.1</v>
      </c>
    </row>
    <row r="78" spans="2:30" ht="13.2" x14ac:dyDescent="0.2">
      <c r="B78" s="248"/>
      <c r="C78" s="244"/>
      <c r="D78" s="244"/>
      <c r="E78" s="244"/>
      <c r="F78" s="244"/>
      <c r="G78" s="1226"/>
      <c r="H78" s="1227"/>
      <c r="I78" s="1219"/>
      <c r="J78" s="1219"/>
      <c r="K78" s="1245"/>
      <c r="L78" s="1245"/>
      <c r="M78" s="1217"/>
      <c r="N78" s="1217"/>
      <c r="O78" s="1217"/>
    </row>
    <row r="79" spans="2:30" ht="13.2" x14ac:dyDescent="0.2">
      <c r="B79" s="248"/>
      <c r="C79" s="244"/>
      <c r="D79" s="244"/>
      <c r="E79" s="244"/>
      <c r="F79" s="244"/>
      <c r="G79" s="1226"/>
      <c r="H79" s="1227"/>
      <c r="I79" s="1247" t="s">
        <v>563</v>
      </c>
      <c r="J79" s="1229"/>
      <c r="K79" s="1248">
        <v>11.1</v>
      </c>
      <c r="L79" s="1248">
        <v>10.3</v>
      </c>
      <c r="M79" s="1248">
        <v>9.6</v>
      </c>
      <c r="N79" s="1248">
        <v>8.8000000000000007</v>
      </c>
      <c r="O79" s="1248">
        <v>7.8</v>
      </c>
      <c r="V79" s="243">
        <v>53.5</v>
      </c>
      <c r="X79" s="243">
        <v>48.2</v>
      </c>
      <c r="Z79" s="243">
        <v>34.200000000000003</v>
      </c>
      <c r="AB79" s="243">
        <v>30.3</v>
      </c>
      <c r="AD79" s="243">
        <v>28.9</v>
      </c>
    </row>
    <row r="80" spans="2:30" ht="13.2" x14ac:dyDescent="0.2">
      <c r="B80" s="248"/>
      <c r="C80" s="244"/>
      <c r="D80" s="244"/>
      <c r="E80" s="244"/>
      <c r="F80" s="244"/>
      <c r="G80" s="1231"/>
      <c r="H80" s="1232"/>
      <c r="I80" s="1229"/>
      <c r="J80" s="1229"/>
      <c r="K80" s="1248"/>
      <c r="L80" s="1248"/>
      <c r="M80" s="1248"/>
      <c r="N80" s="1248"/>
      <c r="O80" s="1248"/>
    </row>
    <row r="81" spans="2:17" ht="13.2" x14ac:dyDescent="0.2">
      <c r="B81" s="248"/>
      <c r="C81" s="244"/>
      <c r="D81" s="244"/>
      <c r="E81" s="244"/>
      <c r="F81" s="244"/>
      <c r="G81" s="244"/>
      <c r="H81" s="244"/>
      <c r="I81" s="244"/>
      <c r="J81" s="244"/>
      <c r="K81" s="1249"/>
      <c r="L81" s="244"/>
      <c r="M81" s="244"/>
      <c r="N81" s="244"/>
      <c r="O81" s="244"/>
    </row>
    <row r="82" spans="2:17" ht="16.2" x14ac:dyDescent="0.2">
      <c r="B82" s="248"/>
      <c r="C82" s="244"/>
      <c r="D82" s="244"/>
      <c r="E82" s="244"/>
      <c r="F82" s="244"/>
      <c r="G82" s="244"/>
      <c r="H82" s="244"/>
      <c r="I82" s="244"/>
      <c r="J82" s="244"/>
      <c r="K82" s="1250"/>
      <c r="L82" s="1250"/>
      <c r="M82" s="1250"/>
      <c r="N82" s="1250"/>
      <c r="O82" s="1250"/>
    </row>
    <row r="83" spans="2:17" ht="13.2" x14ac:dyDescent="0.2">
      <c r="B83" s="340"/>
      <c r="C83" s="306"/>
      <c r="D83" s="306"/>
      <c r="E83" s="306"/>
      <c r="F83" s="306"/>
      <c r="G83" s="306"/>
      <c r="H83" s="306"/>
      <c r="I83" s="306"/>
      <c r="J83" s="306"/>
      <c r="K83" s="306"/>
      <c r="L83" s="306"/>
      <c r="M83" s="306"/>
      <c r="N83" s="306"/>
      <c r="O83" s="306"/>
      <c r="P83" s="341"/>
    </row>
    <row r="84" spans="2:17" ht="13.2" x14ac:dyDescent="0.2">
      <c r="H84" s="244"/>
      <c r="I84" s="244"/>
      <c r="J84" s="244"/>
      <c r="K84" s="244"/>
      <c r="L84" s="244"/>
      <c r="M84" s="244"/>
      <c r="N84" s="244"/>
      <c r="O84" s="244"/>
      <c r="P84" s="244"/>
      <c r="Q84" s="244"/>
    </row>
    <row r="85" spans="2:17" ht="13.2" x14ac:dyDescent="0.2">
      <c r="B85" s="244"/>
      <c r="C85" s="244"/>
      <c r="D85" s="244"/>
      <c r="E85" s="244"/>
      <c r="F85" s="244"/>
      <c r="G85" s="244"/>
      <c r="H85" s="244"/>
      <c r="I85" s="244"/>
      <c r="J85" s="244"/>
      <c r="K85" s="244"/>
      <c r="L85" s="244"/>
      <c r="M85" s="244"/>
      <c r="N85" s="244"/>
      <c r="O85" s="244"/>
      <c r="P85" s="244"/>
      <c r="Q85" s="244"/>
    </row>
    <row r="86" spans="2:17" ht="13.2" hidden="1" x14ac:dyDescent="0.2">
      <c r="B86" s="244"/>
      <c r="C86" s="244"/>
      <c r="D86" s="244"/>
      <c r="E86" s="244"/>
      <c r="F86" s="244"/>
      <c r="G86" s="244"/>
      <c r="H86" s="244"/>
      <c r="I86" s="244"/>
      <c r="J86" s="244"/>
      <c r="K86" s="244"/>
      <c r="L86" s="244"/>
      <c r="M86" s="244"/>
      <c r="N86" s="244"/>
      <c r="O86" s="244"/>
      <c r="P86" s="244"/>
      <c r="Q86" s="244"/>
    </row>
    <row r="87" spans="2:17" ht="13.2" hidden="1" x14ac:dyDescent="0.2">
      <c r="B87" s="244"/>
      <c r="C87" s="244"/>
      <c r="D87" s="244"/>
      <c r="E87" s="244"/>
      <c r="F87" s="244"/>
      <c r="G87" s="244"/>
      <c r="H87" s="244"/>
      <c r="I87" s="244"/>
      <c r="J87" s="244"/>
      <c r="K87" s="1251"/>
      <c r="L87" s="244"/>
      <c r="M87" s="244"/>
      <c r="N87" s="244"/>
      <c r="O87" s="244"/>
      <c r="P87" s="244"/>
      <c r="Q87" s="244"/>
    </row>
    <row r="88" spans="2:17" ht="13.2" hidden="1" x14ac:dyDescent="0.2">
      <c r="B88" s="244"/>
      <c r="C88" s="244"/>
      <c r="D88" s="244"/>
      <c r="E88" s="244"/>
      <c r="F88" s="244"/>
      <c r="G88" s="244"/>
      <c r="H88" s="244"/>
      <c r="I88" s="244"/>
      <c r="J88" s="244"/>
      <c r="K88" s="244"/>
      <c r="L88" s="244"/>
      <c r="M88" s="244"/>
      <c r="N88" s="244"/>
      <c r="O88" s="244"/>
      <c r="P88" s="244"/>
      <c r="Q88" s="244"/>
    </row>
    <row r="89" spans="2:17" ht="13.2" hidden="1" x14ac:dyDescent="0.2">
      <c r="B89" s="244"/>
      <c r="C89" s="244"/>
      <c r="D89" s="244"/>
      <c r="E89" s="244"/>
      <c r="F89" s="244"/>
      <c r="G89" s="244"/>
      <c r="H89" s="244"/>
      <c r="I89" s="244"/>
      <c r="J89" s="244"/>
      <c r="K89" s="244"/>
      <c r="L89" s="244"/>
      <c r="M89" s="244"/>
      <c r="N89" s="244"/>
      <c r="O89" s="244"/>
      <c r="P89" s="244"/>
      <c r="Q89" s="244"/>
    </row>
    <row r="90" spans="2:17" ht="13.2" hidden="1" x14ac:dyDescent="0.2">
      <c r="B90" s="244"/>
      <c r="C90" s="244"/>
      <c r="D90" s="244"/>
      <c r="E90" s="244"/>
      <c r="F90" s="244"/>
      <c r="G90" s="244"/>
      <c r="H90" s="244"/>
      <c r="I90" s="244"/>
      <c r="J90" s="244"/>
      <c r="K90" s="244"/>
      <c r="L90" s="244"/>
      <c r="M90" s="244"/>
      <c r="N90" s="244"/>
      <c r="O90" s="244"/>
      <c r="P90" s="244"/>
      <c r="Q90" s="244"/>
    </row>
    <row r="91" spans="2:17" ht="13.2" hidden="1" x14ac:dyDescent="0.2">
      <c r="B91" s="244"/>
      <c r="C91" s="244"/>
      <c r="D91" s="244"/>
      <c r="E91" s="244"/>
      <c r="F91" s="244"/>
      <c r="G91" s="244"/>
      <c r="H91" s="244"/>
      <c r="I91" s="244"/>
      <c r="J91" s="244"/>
      <c r="K91" s="244"/>
      <c r="L91" s="244"/>
      <c r="M91" s="244"/>
      <c r="N91" s="244"/>
      <c r="O91" s="244"/>
      <c r="P91" s="244"/>
      <c r="Q91" s="244"/>
    </row>
    <row r="92" spans="2:17" ht="13.5" hidden="1" customHeight="1" x14ac:dyDescent="0.2">
      <c r="B92" s="244"/>
      <c r="C92" s="244"/>
      <c r="D92" s="244"/>
      <c r="E92" s="244"/>
      <c r="F92" s="244"/>
      <c r="G92" s="244"/>
      <c r="H92" s="244"/>
      <c r="I92" s="244"/>
      <c r="J92" s="244"/>
      <c r="K92" s="244"/>
      <c r="L92" s="244"/>
      <c r="M92" s="244"/>
      <c r="N92" s="244"/>
      <c r="O92" s="244"/>
      <c r="P92" s="244"/>
      <c r="Q92" s="244"/>
    </row>
    <row r="93" spans="2:17" ht="13.5" hidden="1" customHeight="1" x14ac:dyDescent="0.2">
      <c r="B93" s="244"/>
      <c r="C93" s="244"/>
      <c r="D93" s="244"/>
      <c r="E93" s="244"/>
      <c r="F93" s="244"/>
      <c r="G93" s="244"/>
      <c r="H93" s="244"/>
      <c r="I93" s="244"/>
      <c r="J93" s="244"/>
      <c r="K93" s="244"/>
      <c r="L93" s="244"/>
      <c r="M93" s="244"/>
      <c r="N93" s="244"/>
      <c r="O93" s="244"/>
      <c r="P93" s="244"/>
      <c r="Q93" s="244"/>
    </row>
    <row r="94" spans="2:17" ht="13.5" hidden="1" customHeight="1" x14ac:dyDescent="0.2">
      <c r="B94" s="244"/>
      <c r="C94" s="244"/>
      <c r="D94" s="244"/>
      <c r="E94" s="244"/>
      <c r="F94" s="244"/>
      <c r="G94" s="244"/>
      <c r="H94" s="244"/>
      <c r="I94" s="244"/>
      <c r="J94" s="244"/>
      <c r="K94" s="244"/>
      <c r="L94" s="244"/>
      <c r="M94" s="244"/>
      <c r="N94" s="244"/>
      <c r="O94" s="244"/>
      <c r="P94" s="244"/>
      <c r="Q94" s="244"/>
    </row>
    <row r="95" spans="2:17" ht="13.5" hidden="1" customHeight="1" x14ac:dyDescent="0.2">
      <c r="B95" s="244"/>
      <c r="C95" s="244"/>
      <c r="D95" s="244"/>
      <c r="E95" s="244"/>
      <c r="F95" s="244"/>
      <c r="G95" s="244"/>
      <c r="H95" s="244"/>
      <c r="I95" s="244"/>
      <c r="J95" s="244"/>
      <c r="K95" s="244"/>
      <c r="L95" s="244"/>
      <c r="M95" s="244"/>
      <c r="N95" s="244"/>
      <c r="O95" s="244"/>
      <c r="P95" s="244"/>
      <c r="Q95" s="244"/>
    </row>
    <row r="96" spans="2:17" ht="13.5" hidden="1" customHeight="1" x14ac:dyDescent="0.2">
      <c r="B96" s="244"/>
      <c r="C96" s="244"/>
      <c r="D96" s="244"/>
      <c r="E96" s="244"/>
      <c r="F96" s="244"/>
      <c r="G96" s="244"/>
      <c r="H96" s="244"/>
      <c r="I96" s="244"/>
      <c r="J96" s="244"/>
      <c r="K96" s="244"/>
      <c r="L96" s="244"/>
      <c r="M96" s="244"/>
      <c r="N96" s="244"/>
      <c r="O96" s="244"/>
      <c r="P96" s="244"/>
      <c r="Q96" s="244"/>
    </row>
    <row r="97" spans="2:17" ht="13.5" hidden="1" customHeight="1" x14ac:dyDescent="0.2">
      <c r="B97" s="244"/>
      <c r="C97" s="244"/>
      <c r="D97" s="244"/>
      <c r="E97" s="244"/>
      <c r="F97" s="244"/>
      <c r="G97" s="244"/>
      <c r="H97" s="244"/>
      <c r="I97" s="244"/>
      <c r="J97" s="244"/>
      <c r="K97" s="244"/>
      <c r="L97" s="244"/>
      <c r="M97" s="244"/>
      <c r="N97" s="244"/>
      <c r="O97" s="244"/>
      <c r="P97" s="244"/>
      <c r="Q97" s="244"/>
    </row>
    <row r="98" spans="2:17" ht="13.5" hidden="1" customHeight="1" x14ac:dyDescent="0.2">
      <c r="B98" s="244"/>
      <c r="C98" s="244"/>
      <c r="D98" s="244"/>
      <c r="E98" s="244"/>
      <c r="F98" s="244"/>
      <c r="G98" s="244"/>
      <c r="H98" s="244"/>
      <c r="I98" s="244"/>
      <c r="J98" s="244"/>
      <c r="K98" s="244"/>
      <c r="L98" s="244"/>
      <c r="M98" s="244"/>
      <c r="N98" s="244"/>
      <c r="O98" s="244"/>
      <c r="P98" s="244"/>
      <c r="Q98" s="244"/>
    </row>
    <row r="99" spans="2:17" ht="13.5" hidden="1" customHeight="1" x14ac:dyDescent="0.2">
      <c r="B99" s="244"/>
      <c r="C99" s="244"/>
      <c r="D99" s="244"/>
      <c r="E99" s="244"/>
      <c r="F99" s="244"/>
      <c r="G99" s="244"/>
      <c r="H99" s="244"/>
      <c r="I99" s="244"/>
      <c r="J99" s="244"/>
      <c r="K99" s="244"/>
      <c r="L99" s="244"/>
      <c r="M99" s="244"/>
      <c r="N99" s="244"/>
      <c r="O99" s="244"/>
      <c r="P99" s="244"/>
      <c r="Q99" s="244"/>
    </row>
    <row r="100" spans="2:17" ht="13.5" hidden="1" customHeight="1" x14ac:dyDescent="0.2">
      <c r="B100" s="244"/>
      <c r="C100" s="244"/>
      <c r="D100" s="244"/>
      <c r="E100" s="244"/>
      <c r="F100" s="244"/>
      <c r="G100" s="244"/>
      <c r="H100" s="244"/>
      <c r="I100" s="244"/>
      <c r="J100" s="244"/>
      <c r="K100" s="244"/>
      <c r="L100" s="244"/>
      <c r="M100" s="244"/>
      <c r="N100" s="244"/>
      <c r="O100" s="244"/>
      <c r="P100" s="244"/>
      <c r="Q100" s="244"/>
    </row>
    <row r="101" spans="2:17" ht="13.5" hidden="1" customHeight="1" x14ac:dyDescent="0.2">
      <c r="B101" s="244"/>
      <c r="C101" s="244"/>
      <c r="D101" s="244"/>
      <c r="E101" s="244"/>
      <c r="F101" s="244"/>
      <c r="G101" s="244"/>
      <c r="H101" s="244"/>
      <c r="I101" s="244"/>
      <c r="J101" s="244"/>
      <c r="K101" s="244"/>
      <c r="L101" s="244"/>
      <c r="M101" s="244"/>
      <c r="N101" s="244"/>
      <c r="O101" s="244"/>
      <c r="P101" s="244"/>
      <c r="Q101" s="244"/>
    </row>
    <row r="102" spans="2:17" ht="13.5" hidden="1" customHeight="1" x14ac:dyDescent="0.2">
      <c r="B102" s="244"/>
      <c r="C102" s="244"/>
      <c r="D102" s="244"/>
      <c r="E102" s="244"/>
      <c r="F102" s="244"/>
      <c r="G102" s="244"/>
      <c r="H102" s="244"/>
      <c r="I102" s="244"/>
      <c r="J102" s="244"/>
      <c r="K102" s="244"/>
      <c r="L102" s="244"/>
      <c r="M102" s="244"/>
      <c r="N102" s="244"/>
      <c r="O102" s="244"/>
      <c r="P102" s="244"/>
      <c r="Q102" s="244"/>
    </row>
    <row r="103" spans="2:17" ht="13.5" hidden="1" customHeight="1" x14ac:dyDescent="0.2">
      <c r="B103" s="244"/>
      <c r="C103" s="244"/>
      <c r="D103" s="244"/>
      <c r="E103" s="244"/>
      <c r="F103" s="244"/>
      <c r="G103" s="244"/>
      <c r="H103" s="244"/>
      <c r="I103" s="244"/>
      <c r="J103" s="244"/>
      <c r="K103" s="244"/>
      <c r="L103" s="244"/>
      <c r="M103" s="244"/>
      <c r="N103" s="244"/>
      <c r="O103" s="244"/>
      <c r="P103" s="244"/>
      <c r="Q103" s="244"/>
    </row>
    <row r="104" spans="2:17" ht="13.5" hidden="1" customHeight="1" x14ac:dyDescent="0.2">
      <c r="B104" s="244"/>
      <c r="C104" s="244"/>
      <c r="D104" s="244"/>
      <c r="E104" s="244"/>
      <c r="F104" s="244"/>
      <c r="G104" s="244"/>
      <c r="H104" s="244"/>
      <c r="I104" s="244"/>
      <c r="J104" s="244"/>
      <c r="K104" s="244"/>
      <c r="L104" s="244"/>
      <c r="M104" s="244"/>
      <c r="N104" s="244"/>
      <c r="O104" s="244"/>
      <c r="P104" s="244"/>
      <c r="Q104" s="244"/>
    </row>
    <row r="105" spans="2:17" ht="13.5" hidden="1" customHeight="1" x14ac:dyDescent="0.2">
      <c r="B105" s="244"/>
      <c r="C105" s="244"/>
      <c r="D105" s="244"/>
      <c r="E105" s="244"/>
      <c r="F105" s="244"/>
      <c r="G105" s="244"/>
      <c r="H105" s="244"/>
      <c r="I105" s="244"/>
      <c r="J105" s="244"/>
      <c r="K105" s="244"/>
      <c r="L105" s="244"/>
      <c r="M105" s="244"/>
      <c r="N105" s="244"/>
      <c r="O105" s="244"/>
      <c r="P105" s="244"/>
      <c r="Q105" s="244"/>
    </row>
    <row r="106" spans="2:17" ht="13.5" hidden="1" customHeight="1" x14ac:dyDescent="0.2">
      <c r="B106" s="244"/>
      <c r="C106" s="244"/>
      <c r="D106" s="244"/>
      <c r="E106" s="244"/>
      <c r="F106" s="244"/>
      <c r="G106" s="244"/>
      <c r="H106" s="244"/>
      <c r="I106" s="244"/>
      <c r="J106" s="244"/>
      <c r="K106" s="244"/>
      <c r="L106" s="244"/>
      <c r="M106" s="244"/>
      <c r="N106" s="244"/>
      <c r="O106" s="244"/>
      <c r="P106" s="244"/>
      <c r="Q106" s="244"/>
    </row>
    <row r="107" spans="2:17" ht="13.5" hidden="1" customHeight="1" x14ac:dyDescent="0.2">
      <c r="B107" s="244"/>
      <c r="C107" s="244"/>
      <c r="D107" s="244"/>
      <c r="E107" s="244"/>
      <c r="F107" s="244"/>
      <c r="G107" s="244"/>
      <c r="H107" s="244"/>
      <c r="I107" s="244"/>
      <c r="J107" s="244"/>
      <c r="K107" s="244"/>
      <c r="L107" s="244"/>
      <c r="M107" s="244"/>
      <c r="N107" s="244"/>
      <c r="O107" s="244"/>
      <c r="P107" s="244"/>
      <c r="Q107" s="244"/>
    </row>
    <row r="108" spans="2:17" ht="13.5" hidden="1" customHeight="1" x14ac:dyDescent="0.2">
      <c r="B108" s="244"/>
      <c r="C108" s="244"/>
      <c r="D108" s="244"/>
      <c r="E108" s="244"/>
      <c r="F108" s="244"/>
      <c r="G108" s="244"/>
      <c r="H108" s="244"/>
      <c r="I108" s="244"/>
      <c r="J108" s="244"/>
      <c r="K108" s="244"/>
      <c r="L108" s="244"/>
      <c r="M108" s="244"/>
      <c r="N108" s="244"/>
      <c r="O108" s="244"/>
      <c r="P108" s="244"/>
      <c r="Q108" s="244"/>
    </row>
    <row r="109" spans="2:17" ht="13.5" hidden="1" customHeight="1" x14ac:dyDescent="0.2">
      <c r="B109" s="244"/>
      <c r="C109" s="244"/>
      <c r="D109" s="244"/>
      <c r="E109" s="244"/>
      <c r="F109" s="244"/>
      <c r="G109" s="244"/>
      <c r="H109" s="244"/>
      <c r="I109" s="244"/>
      <c r="J109" s="244"/>
      <c r="K109" s="244"/>
      <c r="L109" s="244"/>
      <c r="M109" s="244"/>
      <c r="N109" s="244"/>
      <c r="O109" s="244"/>
      <c r="P109" s="244"/>
      <c r="Q109" s="244"/>
    </row>
    <row r="110" spans="2:17" ht="13.5" hidden="1" customHeight="1" x14ac:dyDescent="0.2">
      <c r="B110" s="244"/>
      <c r="C110" s="244"/>
      <c r="D110" s="244"/>
      <c r="E110" s="244"/>
      <c r="F110" s="244"/>
      <c r="G110" s="244"/>
      <c r="H110" s="244"/>
      <c r="I110" s="244"/>
      <c r="J110" s="244"/>
      <c r="K110" s="244"/>
      <c r="L110" s="244"/>
      <c r="M110" s="244"/>
      <c r="N110" s="244"/>
      <c r="O110" s="244"/>
      <c r="P110" s="244"/>
      <c r="Q110" s="244"/>
    </row>
    <row r="111" spans="2:17" ht="13.5" hidden="1" customHeight="1" x14ac:dyDescent="0.2">
      <c r="B111" s="244"/>
      <c r="C111" s="244"/>
      <c r="D111" s="244"/>
      <c r="E111" s="244"/>
      <c r="F111" s="244"/>
      <c r="G111" s="244"/>
      <c r="H111" s="244"/>
      <c r="I111" s="244"/>
      <c r="J111" s="244"/>
      <c r="K111" s="244"/>
      <c r="L111" s="244"/>
      <c r="M111" s="244"/>
      <c r="N111" s="244"/>
      <c r="O111" s="244"/>
      <c r="P111" s="244"/>
      <c r="Q111" s="244"/>
    </row>
    <row r="112" spans="2:17" ht="13.5" hidden="1" customHeight="1" x14ac:dyDescent="0.2">
      <c r="B112" s="244"/>
      <c r="C112" s="244"/>
      <c r="D112" s="244"/>
      <c r="E112" s="244"/>
      <c r="F112" s="244"/>
      <c r="G112" s="244"/>
      <c r="H112" s="244"/>
      <c r="I112" s="244"/>
      <c r="J112" s="244"/>
      <c r="K112" s="244"/>
      <c r="L112" s="244"/>
      <c r="M112" s="244"/>
      <c r="N112" s="244"/>
      <c r="O112" s="244"/>
      <c r="P112" s="244"/>
      <c r="Q112" s="244"/>
    </row>
    <row r="113" spans="2:17" ht="13.5" hidden="1" customHeight="1" x14ac:dyDescent="0.2">
      <c r="B113" s="244"/>
      <c r="C113" s="244"/>
      <c r="D113" s="244"/>
      <c r="E113" s="244"/>
      <c r="F113" s="244"/>
      <c r="G113" s="244"/>
      <c r="H113" s="244"/>
      <c r="I113" s="244"/>
      <c r="J113" s="244"/>
      <c r="K113" s="244"/>
      <c r="L113" s="244"/>
      <c r="M113" s="244"/>
      <c r="N113" s="244"/>
      <c r="O113" s="244"/>
      <c r="P113" s="244"/>
      <c r="Q113" s="244"/>
    </row>
    <row r="114" spans="2:17" ht="13.5" hidden="1" customHeight="1" x14ac:dyDescent="0.2">
      <c r="B114" s="244"/>
      <c r="C114" s="244"/>
      <c r="D114" s="244"/>
      <c r="E114" s="244"/>
      <c r="F114" s="244"/>
      <c r="G114" s="244"/>
      <c r="H114" s="244"/>
      <c r="I114" s="244"/>
      <c r="J114" s="244"/>
      <c r="K114" s="244"/>
      <c r="L114" s="244"/>
      <c r="M114" s="244"/>
      <c r="N114" s="244"/>
      <c r="O114" s="244"/>
      <c r="P114" s="244"/>
      <c r="Q114" s="244"/>
    </row>
    <row r="115" spans="2:17" ht="13.5" hidden="1" customHeight="1" x14ac:dyDescent="0.2">
      <c r="B115" s="244"/>
      <c r="C115" s="244"/>
      <c r="D115" s="244"/>
      <c r="E115" s="244"/>
      <c r="F115" s="244"/>
      <c r="G115" s="244"/>
      <c r="H115" s="244"/>
      <c r="I115" s="244"/>
      <c r="J115" s="244"/>
      <c r="K115" s="244"/>
      <c r="L115" s="244"/>
      <c r="M115" s="244"/>
      <c r="N115" s="244"/>
      <c r="O115" s="244"/>
      <c r="P115" s="244"/>
      <c r="Q115" s="244"/>
    </row>
    <row r="116" spans="2:17" ht="13.5" hidden="1" customHeight="1" x14ac:dyDescent="0.2">
      <c r="B116" s="244"/>
      <c r="C116" s="244"/>
      <c r="D116" s="244"/>
      <c r="E116" s="244"/>
      <c r="F116" s="244"/>
      <c r="G116" s="244"/>
      <c r="H116" s="244"/>
      <c r="I116" s="244"/>
      <c r="J116" s="244"/>
      <c r="K116" s="244"/>
      <c r="L116" s="244"/>
      <c r="M116" s="244"/>
      <c r="N116" s="244"/>
      <c r="O116" s="244"/>
      <c r="P116" s="244"/>
      <c r="Q116" s="244"/>
    </row>
    <row r="117" spans="2:17" ht="13.5" hidden="1" customHeight="1" x14ac:dyDescent="0.2">
      <c r="B117" s="244"/>
      <c r="C117" s="244"/>
      <c r="D117" s="244"/>
      <c r="E117" s="244"/>
      <c r="F117" s="244"/>
      <c r="G117" s="244"/>
      <c r="H117" s="244"/>
      <c r="I117" s="244"/>
      <c r="J117" s="244"/>
      <c r="K117" s="244"/>
      <c r="L117" s="244"/>
      <c r="M117" s="244"/>
      <c r="N117" s="244"/>
      <c r="O117" s="244"/>
      <c r="P117" s="244"/>
      <c r="Q117" s="244"/>
    </row>
    <row r="118" spans="2:17" ht="13.5" hidden="1" customHeight="1" x14ac:dyDescent="0.2">
      <c r="B118" s="244"/>
      <c r="C118" s="244"/>
      <c r="D118" s="244"/>
      <c r="E118" s="244"/>
      <c r="F118" s="244"/>
      <c r="G118" s="244"/>
      <c r="H118" s="244"/>
      <c r="I118" s="244"/>
      <c r="J118" s="244"/>
      <c r="K118" s="244"/>
      <c r="L118" s="244"/>
      <c r="M118" s="244"/>
      <c r="N118" s="244"/>
      <c r="O118" s="244"/>
      <c r="P118" s="244"/>
      <c r="Q118" s="244"/>
    </row>
    <row r="119" spans="2:17" ht="13.5" hidden="1" customHeight="1" x14ac:dyDescent="0.2">
      <c r="B119" s="244"/>
      <c r="C119" s="244"/>
      <c r="D119" s="244"/>
      <c r="E119" s="244"/>
      <c r="F119" s="244"/>
      <c r="G119" s="244"/>
      <c r="H119" s="244"/>
      <c r="I119" s="244"/>
      <c r="J119" s="244"/>
      <c r="K119" s="244"/>
      <c r="L119" s="244"/>
      <c r="M119" s="244"/>
      <c r="N119" s="244"/>
      <c r="O119" s="244"/>
      <c r="P119" s="244"/>
      <c r="Q119" s="244"/>
    </row>
    <row r="120" spans="2:17" ht="13.5" hidden="1" customHeight="1" x14ac:dyDescent="0.2">
      <c r="B120" s="244"/>
      <c r="C120" s="244"/>
      <c r="D120" s="244"/>
      <c r="E120" s="244"/>
      <c r="F120" s="244"/>
      <c r="G120" s="244"/>
      <c r="H120" s="244"/>
      <c r="I120" s="244"/>
      <c r="J120" s="244"/>
      <c r="K120" s="244"/>
      <c r="L120" s="244"/>
      <c r="M120" s="244"/>
      <c r="N120" s="244"/>
      <c r="O120" s="244"/>
      <c r="P120" s="244"/>
      <c r="Q120" s="244"/>
    </row>
    <row r="121" spans="2:17" ht="13.5" hidden="1" customHeight="1" x14ac:dyDescent="0.2">
      <c r="B121" s="244"/>
      <c r="C121" s="244"/>
      <c r="D121" s="244"/>
      <c r="E121" s="244"/>
      <c r="F121" s="244"/>
      <c r="G121" s="244"/>
      <c r="H121" s="244"/>
      <c r="I121" s="244"/>
      <c r="J121" s="244"/>
      <c r="K121" s="244"/>
      <c r="L121" s="244"/>
      <c r="M121" s="244"/>
      <c r="N121" s="244"/>
      <c r="O121" s="244"/>
      <c r="P121" s="244"/>
      <c r="Q121" s="244"/>
    </row>
    <row r="122" spans="2:17" ht="13.5" hidden="1" customHeight="1" x14ac:dyDescent="0.2">
      <c r="B122" s="244"/>
      <c r="C122" s="244"/>
      <c r="D122" s="244"/>
      <c r="E122" s="244"/>
      <c r="F122" s="244"/>
      <c r="G122" s="244"/>
      <c r="H122" s="244"/>
      <c r="I122" s="244"/>
      <c r="J122" s="244"/>
      <c r="K122" s="244"/>
      <c r="L122" s="244"/>
      <c r="M122" s="244"/>
      <c r="N122" s="244"/>
      <c r="O122" s="244"/>
      <c r="P122" s="244"/>
      <c r="Q122" s="244"/>
    </row>
    <row r="123" spans="2:17" ht="13.5" hidden="1" customHeight="1" x14ac:dyDescent="0.2">
      <c r="B123" s="244"/>
      <c r="C123" s="244"/>
      <c r="D123" s="244"/>
      <c r="E123" s="244"/>
      <c r="F123" s="244"/>
      <c r="G123" s="244"/>
      <c r="H123" s="244"/>
      <c r="I123" s="244"/>
      <c r="J123" s="244"/>
      <c r="K123" s="244"/>
      <c r="L123" s="244"/>
      <c r="M123" s="244"/>
      <c r="N123" s="244"/>
      <c r="O123" s="244"/>
      <c r="P123" s="244"/>
      <c r="Q123" s="244"/>
    </row>
    <row r="124" spans="2:17" ht="13.5" hidden="1" customHeight="1" x14ac:dyDescent="0.2">
      <c r="B124" s="244"/>
      <c r="C124" s="244"/>
      <c r="D124" s="244"/>
      <c r="E124" s="244"/>
      <c r="F124" s="244"/>
      <c r="G124" s="244"/>
      <c r="H124" s="244"/>
      <c r="I124" s="244"/>
      <c r="J124" s="244"/>
      <c r="K124" s="244"/>
      <c r="L124" s="244"/>
      <c r="M124" s="244"/>
      <c r="N124" s="244"/>
      <c r="O124" s="244"/>
      <c r="P124" s="244"/>
      <c r="Q124" s="244"/>
    </row>
    <row r="125" spans="2:17" ht="13.5" hidden="1" customHeight="1" x14ac:dyDescent="0.2">
      <c r="B125" s="244"/>
      <c r="C125" s="244"/>
      <c r="D125" s="244"/>
      <c r="E125" s="244"/>
      <c r="F125" s="244"/>
      <c r="G125" s="244"/>
      <c r="H125" s="244"/>
      <c r="I125" s="244"/>
      <c r="J125" s="244"/>
      <c r="K125" s="244"/>
      <c r="L125" s="244"/>
      <c r="M125" s="244"/>
      <c r="N125" s="244"/>
      <c r="O125" s="244"/>
      <c r="P125" s="244"/>
      <c r="Q125" s="244"/>
    </row>
    <row r="126" spans="2:17" ht="13.5" hidden="1" customHeight="1" x14ac:dyDescent="0.2">
      <c r="B126" s="244"/>
      <c r="C126" s="244"/>
      <c r="D126" s="244"/>
      <c r="E126" s="244"/>
      <c r="F126" s="244"/>
      <c r="G126" s="244"/>
      <c r="H126" s="244"/>
      <c r="I126" s="244"/>
      <c r="J126" s="244"/>
      <c r="K126" s="244"/>
      <c r="L126" s="244"/>
      <c r="M126" s="244"/>
      <c r="N126" s="244"/>
      <c r="O126" s="244"/>
      <c r="P126" s="244"/>
      <c r="Q126" s="244"/>
    </row>
    <row r="127" spans="2:17" ht="13.5" hidden="1" customHeight="1" x14ac:dyDescent="0.2">
      <c r="B127" s="244"/>
      <c r="C127" s="244"/>
      <c r="D127" s="244"/>
      <c r="E127" s="244"/>
      <c r="F127" s="244"/>
      <c r="G127" s="244"/>
      <c r="H127" s="244"/>
      <c r="I127" s="244"/>
      <c r="J127" s="244"/>
      <c r="K127" s="244"/>
      <c r="L127" s="244"/>
      <c r="M127" s="244"/>
      <c r="N127" s="244"/>
      <c r="O127" s="244"/>
      <c r="P127" s="244"/>
      <c r="Q127" s="244"/>
    </row>
    <row r="128" spans="2:17" ht="13.5" hidden="1" customHeight="1" x14ac:dyDescent="0.2">
      <c r="B128" s="244"/>
      <c r="C128" s="244"/>
      <c r="D128" s="244"/>
      <c r="E128" s="244"/>
      <c r="F128" s="244"/>
      <c r="G128" s="244"/>
      <c r="H128" s="244"/>
      <c r="I128" s="244"/>
      <c r="J128" s="244"/>
      <c r="K128" s="244"/>
      <c r="L128" s="244"/>
      <c r="M128" s="244"/>
      <c r="N128" s="244"/>
      <c r="O128" s="244"/>
      <c r="P128" s="244"/>
      <c r="Q128" s="244"/>
    </row>
    <row r="129" spans="2:17" ht="13.5" hidden="1" customHeight="1" x14ac:dyDescent="0.2">
      <c r="B129" s="244"/>
      <c r="C129" s="244"/>
      <c r="D129" s="244"/>
      <c r="E129" s="244"/>
      <c r="F129" s="244"/>
      <c r="G129" s="244"/>
      <c r="H129" s="244"/>
      <c r="I129" s="244"/>
      <c r="J129" s="244"/>
      <c r="K129" s="244"/>
      <c r="L129" s="244"/>
      <c r="M129" s="244"/>
      <c r="N129" s="244"/>
      <c r="O129" s="244"/>
      <c r="P129" s="244"/>
      <c r="Q129" s="244"/>
    </row>
    <row r="130" spans="2:17" ht="13.5" hidden="1" customHeight="1" x14ac:dyDescent="0.2">
      <c r="B130" s="244"/>
      <c r="C130" s="244"/>
      <c r="D130" s="244"/>
      <c r="E130" s="244"/>
      <c r="F130" s="244"/>
      <c r="G130" s="244"/>
      <c r="H130" s="244"/>
      <c r="I130" s="244"/>
      <c r="J130" s="244"/>
      <c r="K130" s="244"/>
      <c r="L130" s="244"/>
      <c r="M130" s="244"/>
      <c r="N130" s="244"/>
      <c r="O130" s="244"/>
      <c r="P130" s="244"/>
      <c r="Q130" s="244"/>
    </row>
    <row r="131" spans="2:17" ht="13.5" hidden="1" customHeight="1" x14ac:dyDescent="0.2">
      <c r="B131" s="244"/>
      <c r="C131" s="244"/>
      <c r="D131" s="244"/>
      <c r="E131" s="244"/>
      <c r="F131" s="244"/>
      <c r="G131" s="244"/>
      <c r="H131" s="244"/>
      <c r="I131" s="244"/>
      <c r="J131" s="244"/>
      <c r="K131" s="244"/>
      <c r="L131" s="244"/>
      <c r="M131" s="244"/>
      <c r="N131" s="244"/>
      <c r="O131" s="244"/>
      <c r="P131" s="244"/>
      <c r="Q131" s="244"/>
    </row>
    <row r="132" spans="2:17" ht="13.5" hidden="1" customHeight="1" x14ac:dyDescent="0.2">
      <c r="B132" s="244"/>
      <c r="C132" s="244"/>
      <c r="D132" s="244"/>
      <c r="E132" s="244"/>
      <c r="F132" s="244"/>
      <c r="G132" s="244"/>
      <c r="H132" s="244"/>
      <c r="I132" s="244"/>
      <c r="J132" s="244"/>
      <c r="K132" s="244"/>
      <c r="L132" s="244"/>
      <c r="M132" s="244"/>
      <c r="N132" s="244"/>
      <c r="O132" s="244"/>
      <c r="P132" s="244"/>
      <c r="Q132" s="244"/>
    </row>
    <row r="133" spans="2:17" ht="13.5" hidden="1" customHeight="1" x14ac:dyDescent="0.2">
      <c r="B133" s="244"/>
      <c r="C133" s="244"/>
      <c r="D133" s="244"/>
      <c r="E133" s="244"/>
      <c r="F133" s="244"/>
      <c r="G133" s="244"/>
      <c r="H133" s="244"/>
      <c r="I133" s="244"/>
      <c r="J133" s="244"/>
      <c r="K133" s="244"/>
      <c r="L133" s="244"/>
      <c r="M133" s="244"/>
      <c r="N133" s="244"/>
      <c r="O133" s="244"/>
      <c r="P133" s="244"/>
      <c r="Q133" s="244"/>
    </row>
    <row r="134" spans="2:17" ht="13.5" hidden="1" customHeight="1" x14ac:dyDescent="0.2">
      <c r="B134" s="244"/>
      <c r="C134" s="244"/>
      <c r="D134" s="244"/>
      <c r="E134" s="244"/>
      <c r="F134" s="244"/>
      <c r="G134" s="244"/>
      <c r="H134" s="244"/>
      <c r="I134" s="244"/>
      <c r="J134" s="244"/>
      <c r="K134" s="244"/>
      <c r="L134" s="244"/>
      <c r="M134" s="244"/>
      <c r="N134" s="244"/>
      <c r="O134" s="244"/>
      <c r="P134" s="244"/>
      <c r="Q134" s="244"/>
    </row>
    <row r="135" spans="2:17" ht="13.5" hidden="1" customHeight="1" x14ac:dyDescent="0.2">
      <c r="B135" s="244"/>
      <c r="C135" s="244"/>
      <c r="D135" s="244"/>
      <c r="E135" s="244"/>
      <c r="F135" s="244"/>
      <c r="G135" s="244"/>
      <c r="H135" s="244"/>
      <c r="I135" s="244"/>
      <c r="J135" s="244"/>
      <c r="K135" s="244"/>
      <c r="L135" s="244"/>
      <c r="M135" s="244"/>
      <c r="N135" s="244"/>
      <c r="O135" s="244"/>
      <c r="P135" s="244"/>
      <c r="Q135" s="244"/>
    </row>
    <row r="136" spans="2:17" ht="13.5" hidden="1" customHeight="1" x14ac:dyDescent="0.2">
      <c r="B136" s="244"/>
      <c r="C136" s="244"/>
      <c r="D136" s="244"/>
      <c r="E136" s="244"/>
      <c r="F136" s="244"/>
      <c r="G136" s="244"/>
      <c r="H136" s="244"/>
      <c r="I136" s="244"/>
      <c r="J136" s="244"/>
      <c r="K136" s="244"/>
      <c r="L136" s="244"/>
      <c r="M136" s="244"/>
      <c r="N136" s="244"/>
      <c r="O136" s="244"/>
      <c r="P136" s="244"/>
      <c r="Q136" s="244"/>
    </row>
    <row r="137" spans="2:17" ht="13.5" hidden="1" customHeight="1" x14ac:dyDescent="0.2">
      <c r="B137" s="244"/>
      <c r="C137" s="244"/>
      <c r="D137" s="244"/>
      <c r="E137" s="244"/>
      <c r="F137" s="244"/>
      <c r="G137" s="244"/>
      <c r="H137" s="244"/>
      <c r="I137" s="244"/>
      <c r="J137" s="244"/>
      <c r="K137" s="244"/>
      <c r="L137" s="244"/>
      <c r="M137" s="244"/>
      <c r="N137" s="244"/>
      <c r="O137" s="244"/>
      <c r="P137" s="244"/>
      <c r="Q137" s="244"/>
    </row>
    <row r="138" spans="2:17" ht="13.5" hidden="1" customHeight="1" x14ac:dyDescent="0.2">
      <c r="B138" s="244"/>
      <c r="C138" s="244"/>
      <c r="D138" s="244"/>
      <c r="E138" s="244"/>
      <c r="F138" s="244"/>
      <c r="G138" s="244"/>
      <c r="H138" s="244"/>
      <c r="I138" s="244"/>
      <c r="J138" s="244"/>
      <c r="K138" s="244"/>
      <c r="L138" s="244"/>
      <c r="M138" s="244"/>
      <c r="N138" s="244"/>
      <c r="O138" s="244"/>
      <c r="P138" s="244"/>
      <c r="Q138" s="244"/>
    </row>
    <row r="139" spans="2:17" ht="13.5" hidden="1" customHeight="1" x14ac:dyDescent="0.2">
      <c r="B139" s="244"/>
      <c r="C139" s="244"/>
      <c r="D139" s="244"/>
      <c r="E139" s="244"/>
      <c r="F139" s="244"/>
      <c r="G139" s="244"/>
      <c r="H139" s="244"/>
      <c r="I139" s="244"/>
      <c r="J139" s="244"/>
      <c r="K139" s="244"/>
      <c r="L139" s="244"/>
      <c r="M139" s="244"/>
      <c r="N139" s="244"/>
      <c r="O139" s="244"/>
      <c r="P139" s="244"/>
      <c r="Q139" s="244"/>
    </row>
    <row r="140" spans="2:17" ht="13.5" hidden="1" customHeight="1" x14ac:dyDescent="0.2">
      <c r="B140" s="244"/>
      <c r="C140" s="244"/>
      <c r="D140" s="244"/>
      <c r="E140" s="244"/>
      <c r="F140" s="244"/>
      <c r="G140" s="244"/>
      <c r="H140" s="244"/>
      <c r="I140" s="244"/>
      <c r="J140" s="244"/>
      <c r="K140" s="244"/>
      <c r="L140" s="244"/>
      <c r="M140" s="244"/>
      <c r="N140" s="244"/>
      <c r="O140" s="244"/>
      <c r="P140" s="244"/>
      <c r="Q140" s="244"/>
    </row>
    <row r="141" spans="2:17" ht="13.5" hidden="1" customHeight="1" x14ac:dyDescent="0.2">
      <c r="B141" s="244"/>
      <c r="C141" s="244"/>
      <c r="D141" s="244"/>
      <c r="E141" s="244"/>
      <c r="F141" s="244"/>
      <c r="G141" s="244"/>
      <c r="H141" s="244"/>
      <c r="I141" s="244"/>
      <c r="J141" s="244"/>
      <c r="K141" s="244"/>
      <c r="L141" s="244"/>
      <c r="M141" s="244"/>
      <c r="N141" s="244"/>
      <c r="O141" s="244"/>
      <c r="P141" s="244"/>
      <c r="Q141" s="244"/>
    </row>
    <row r="142" spans="2:17" ht="13.5" hidden="1" customHeight="1" x14ac:dyDescent="0.2">
      <c r="B142" s="244"/>
      <c r="C142" s="244"/>
      <c r="D142" s="244"/>
      <c r="E142" s="244"/>
      <c r="F142" s="244"/>
      <c r="G142" s="244"/>
      <c r="H142" s="244"/>
      <c r="I142" s="244"/>
      <c r="J142" s="244"/>
      <c r="K142" s="244"/>
      <c r="L142" s="244"/>
      <c r="M142" s="244"/>
      <c r="N142" s="244"/>
      <c r="O142" s="244"/>
      <c r="P142" s="244"/>
      <c r="Q142" s="244"/>
    </row>
    <row r="143" spans="2:17" ht="13.5" hidden="1" customHeight="1" x14ac:dyDescent="0.2">
      <c r="B143" s="244"/>
      <c r="C143" s="244"/>
      <c r="D143" s="244"/>
      <c r="E143" s="244"/>
      <c r="F143" s="244"/>
      <c r="G143" s="244"/>
      <c r="H143" s="244"/>
      <c r="I143" s="244"/>
      <c r="J143" s="244"/>
      <c r="K143" s="244"/>
      <c r="L143" s="244"/>
      <c r="M143" s="244"/>
      <c r="N143" s="244"/>
      <c r="O143" s="244"/>
      <c r="P143" s="244"/>
      <c r="Q143" s="244"/>
    </row>
    <row r="144" spans="2:17" ht="13.5" hidden="1" customHeight="1" x14ac:dyDescent="0.2">
      <c r="B144" s="244"/>
      <c r="C144" s="244"/>
      <c r="D144" s="244"/>
      <c r="E144" s="244"/>
      <c r="F144" s="244"/>
      <c r="G144" s="244"/>
      <c r="H144" s="244"/>
      <c r="I144" s="244"/>
      <c r="J144" s="244"/>
      <c r="K144" s="244"/>
      <c r="L144" s="244"/>
      <c r="M144" s="244"/>
      <c r="N144" s="244"/>
      <c r="O144" s="244"/>
      <c r="P144" s="244"/>
      <c r="Q144" s="244"/>
    </row>
    <row r="145" spans="2:17" ht="13.5" hidden="1" customHeight="1" x14ac:dyDescent="0.2">
      <c r="B145" s="244"/>
      <c r="C145" s="244"/>
      <c r="D145" s="244"/>
      <c r="E145" s="244"/>
      <c r="F145" s="244"/>
      <c r="G145" s="244"/>
      <c r="H145" s="244"/>
      <c r="I145" s="244"/>
      <c r="J145" s="244"/>
      <c r="K145" s="244"/>
      <c r="L145" s="244"/>
      <c r="M145" s="244"/>
      <c r="N145" s="244"/>
      <c r="O145" s="244"/>
      <c r="P145" s="244"/>
      <c r="Q145" s="244"/>
    </row>
    <row r="146" spans="2:17" ht="13.5" hidden="1" customHeight="1" x14ac:dyDescent="0.2">
      <c r="B146" s="244"/>
      <c r="C146" s="244"/>
      <c r="D146" s="244"/>
      <c r="E146" s="244"/>
      <c r="F146" s="244"/>
      <c r="G146" s="244"/>
      <c r="H146" s="244"/>
      <c r="I146" s="244"/>
      <c r="J146" s="244"/>
      <c r="K146" s="244"/>
      <c r="L146" s="244"/>
      <c r="M146" s="244"/>
      <c r="N146" s="244"/>
      <c r="O146" s="244"/>
      <c r="P146" s="244"/>
      <c r="Q146" s="244"/>
    </row>
    <row r="147" spans="2:17" ht="13.5" hidden="1" customHeight="1" x14ac:dyDescent="0.2">
      <c r="B147" s="244"/>
      <c r="C147" s="244"/>
      <c r="D147" s="244"/>
      <c r="E147" s="244"/>
      <c r="F147" s="244"/>
      <c r="G147" s="244"/>
      <c r="H147" s="244"/>
      <c r="I147" s="244"/>
      <c r="J147" s="244"/>
      <c r="K147" s="244"/>
      <c r="L147" s="244"/>
      <c r="M147" s="244"/>
      <c r="N147" s="244"/>
      <c r="O147" s="244"/>
      <c r="P147" s="244"/>
      <c r="Q147" s="244"/>
    </row>
    <row r="148" spans="2:17" ht="13.5" hidden="1" customHeight="1" x14ac:dyDescent="0.2">
      <c r="B148" s="244"/>
      <c r="C148" s="244"/>
      <c r="D148" s="244"/>
      <c r="E148" s="244"/>
      <c r="F148" s="244"/>
      <c r="G148" s="244"/>
      <c r="H148" s="244"/>
      <c r="I148" s="244"/>
      <c r="J148" s="244"/>
      <c r="K148" s="244"/>
      <c r="L148" s="244"/>
      <c r="M148" s="244"/>
      <c r="N148" s="244"/>
      <c r="O148" s="244"/>
      <c r="P148" s="244"/>
      <c r="Q148" s="244"/>
    </row>
    <row r="149" spans="2:17" ht="13.5" hidden="1" customHeight="1" x14ac:dyDescent="0.2">
      <c r="B149" s="244"/>
      <c r="C149" s="244"/>
      <c r="D149" s="244"/>
      <c r="E149" s="244"/>
      <c r="F149" s="244"/>
      <c r="G149" s="244"/>
      <c r="H149" s="244"/>
      <c r="I149" s="244"/>
      <c r="J149" s="244"/>
      <c r="K149" s="244"/>
      <c r="L149" s="244"/>
      <c r="M149" s="244"/>
      <c r="N149" s="244"/>
      <c r="O149" s="244"/>
      <c r="P149" s="244"/>
      <c r="Q149" s="244"/>
    </row>
    <row r="150" spans="2:17" ht="13.5" hidden="1" customHeight="1" x14ac:dyDescent="0.2">
      <c r="B150" s="244"/>
      <c r="C150" s="244"/>
      <c r="D150" s="244"/>
      <c r="E150" s="244"/>
      <c r="F150" s="244"/>
      <c r="G150" s="244"/>
      <c r="H150" s="244"/>
      <c r="I150" s="244"/>
      <c r="J150" s="244"/>
      <c r="K150" s="244"/>
      <c r="L150" s="244"/>
      <c r="M150" s="244"/>
      <c r="N150" s="244"/>
      <c r="O150" s="244"/>
      <c r="P150" s="244"/>
      <c r="Q150" s="244"/>
    </row>
    <row r="151" spans="2:17" ht="13.5" hidden="1" customHeight="1" x14ac:dyDescent="0.2">
      <c r="B151" s="244"/>
      <c r="C151" s="244"/>
      <c r="D151" s="244"/>
      <c r="E151" s="244"/>
      <c r="F151" s="244"/>
      <c r="G151" s="244"/>
      <c r="H151" s="244"/>
      <c r="I151" s="244"/>
      <c r="J151" s="244"/>
      <c r="K151" s="244"/>
      <c r="L151" s="244"/>
      <c r="M151" s="244"/>
      <c r="N151" s="244"/>
      <c r="O151" s="244"/>
      <c r="P151" s="244"/>
      <c r="Q151" s="244"/>
    </row>
    <row r="152" spans="2:17" ht="13.5" hidden="1" customHeight="1" x14ac:dyDescent="0.2">
      <c r="B152" s="244"/>
      <c r="C152" s="244"/>
      <c r="D152" s="244"/>
      <c r="E152" s="244"/>
      <c r="F152" s="244"/>
      <c r="G152" s="244"/>
      <c r="H152" s="244"/>
      <c r="I152" s="244"/>
      <c r="J152" s="244"/>
      <c r="K152" s="244"/>
      <c r="L152" s="244"/>
      <c r="M152" s="244"/>
      <c r="N152" s="244"/>
      <c r="O152" s="244"/>
      <c r="P152" s="244"/>
      <c r="Q152" s="244"/>
    </row>
    <row r="153" spans="2:17" ht="13.5" hidden="1" customHeight="1" x14ac:dyDescent="0.2">
      <c r="B153" s="244"/>
      <c r="C153" s="244"/>
      <c r="D153" s="244"/>
      <c r="E153" s="244"/>
      <c r="F153" s="244"/>
      <c r="G153" s="244"/>
      <c r="H153" s="244"/>
      <c r="I153" s="244"/>
      <c r="J153" s="244"/>
      <c r="K153" s="244"/>
      <c r="L153" s="244"/>
      <c r="M153" s="244"/>
      <c r="N153" s="244"/>
      <c r="O153" s="244"/>
      <c r="P153" s="244"/>
      <c r="Q153" s="244"/>
    </row>
    <row r="154" spans="2:17" ht="13.5" hidden="1" customHeight="1" x14ac:dyDescent="0.2">
      <c r="B154" s="244"/>
      <c r="C154" s="244"/>
      <c r="D154" s="244"/>
      <c r="E154" s="244"/>
      <c r="F154" s="244"/>
      <c r="G154" s="244"/>
      <c r="H154" s="244"/>
      <c r="I154" s="244"/>
      <c r="J154" s="244"/>
      <c r="K154" s="244"/>
      <c r="L154" s="244"/>
      <c r="M154" s="244"/>
      <c r="N154" s="244"/>
      <c r="O154" s="244"/>
      <c r="P154" s="244"/>
      <c r="Q154" s="244"/>
    </row>
    <row r="155" spans="2:17" ht="13.5" hidden="1" customHeight="1" x14ac:dyDescent="0.2">
      <c r="B155" s="244"/>
      <c r="C155" s="244"/>
      <c r="D155" s="244"/>
      <c r="E155" s="244"/>
      <c r="F155" s="244"/>
      <c r="G155" s="244"/>
      <c r="H155" s="244"/>
      <c r="I155" s="244"/>
      <c r="J155" s="244"/>
      <c r="K155" s="244"/>
      <c r="L155" s="244"/>
      <c r="M155" s="244"/>
      <c r="N155" s="244"/>
      <c r="O155" s="244"/>
      <c r="P155" s="244"/>
      <c r="Q155" s="244"/>
    </row>
    <row r="156" spans="2:17" ht="13.5" hidden="1" customHeight="1" x14ac:dyDescent="0.2">
      <c r="B156" s="244"/>
      <c r="C156" s="244"/>
      <c r="D156" s="244"/>
      <c r="E156" s="244"/>
      <c r="F156" s="244"/>
      <c r="G156" s="244"/>
      <c r="H156" s="244"/>
      <c r="I156" s="244"/>
      <c r="J156" s="244"/>
      <c r="K156" s="244"/>
      <c r="L156" s="244"/>
      <c r="M156" s="244"/>
      <c r="N156" s="244"/>
      <c r="O156" s="244"/>
      <c r="P156" s="244"/>
      <c r="Q156" s="244"/>
    </row>
    <row r="157" spans="2:17" ht="13.5" hidden="1" customHeight="1" x14ac:dyDescent="0.2">
      <c r="B157" s="244"/>
      <c r="C157" s="244"/>
      <c r="D157" s="244"/>
      <c r="E157" s="244"/>
      <c r="F157" s="244"/>
      <c r="G157" s="244"/>
      <c r="H157" s="244"/>
      <c r="I157" s="244"/>
      <c r="J157" s="244"/>
      <c r="K157" s="244"/>
      <c r="L157" s="244"/>
      <c r="M157" s="244"/>
      <c r="N157" s="244"/>
      <c r="O157" s="244"/>
      <c r="P157" s="244"/>
      <c r="Q157" s="244"/>
    </row>
    <row r="158" spans="2:17" ht="13.5" hidden="1" customHeight="1" x14ac:dyDescent="0.2">
      <c r="B158" s="244"/>
      <c r="C158" s="244"/>
      <c r="D158" s="244"/>
      <c r="E158" s="244"/>
      <c r="F158" s="244"/>
      <c r="G158" s="244"/>
      <c r="H158" s="244"/>
      <c r="I158" s="244"/>
      <c r="J158" s="244"/>
      <c r="K158" s="244"/>
      <c r="L158" s="244"/>
      <c r="M158" s="244"/>
      <c r="N158" s="244"/>
      <c r="O158" s="244"/>
      <c r="P158" s="244"/>
      <c r="Q158" s="244"/>
    </row>
    <row r="159" spans="2:17" ht="13.5" hidden="1" customHeight="1" x14ac:dyDescent="0.2">
      <c r="B159" s="244"/>
      <c r="C159" s="244"/>
      <c r="D159" s="244"/>
      <c r="E159" s="244"/>
      <c r="F159" s="244"/>
      <c r="G159" s="244"/>
      <c r="H159" s="244"/>
      <c r="I159" s="244"/>
      <c r="J159" s="244"/>
      <c r="K159" s="244"/>
      <c r="L159" s="244"/>
      <c r="M159" s="244"/>
      <c r="N159" s="244"/>
      <c r="O159" s="244"/>
      <c r="P159" s="244"/>
      <c r="Q159" s="244"/>
    </row>
    <row r="160" spans="2:17" ht="13.5" hidden="1" customHeight="1" x14ac:dyDescent="0.2">
      <c r="B160" s="244"/>
      <c r="C160" s="244"/>
      <c r="D160" s="244"/>
      <c r="E160" s="244"/>
      <c r="F160" s="244"/>
      <c r="G160" s="244"/>
      <c r="H160" s="244"/>
      <c r="I160" s="244"/>
      <c r="J160" s="244"/>
      <c r="K160" s="244"/>
      <c r="L160" s="244"/>
      <c r="M160" s="244"/>
      <c r="N160" s="244"/>
      <c r="O160" s="244"/>
      <c r="P160" s="244"/>
      <c r="Q160" s="24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S2" s="241"/>
      <c r="AH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1"/>
    </row>
    <row r="18" spans="12:34" ht="13.2" x14ac:dyDescent="0.2"/>
    <row r="19" spans="12:34" ht="13.2" x14ac:dyDescent="0.2"/>
    <row r="20" spans="12:34" ht="13.2" x14ac:dyDescent="0.2">
      <c r="AH20" s="241"/>
    </row>
    <row r="21" spans="12:34" ht="13.2" x14ac:dyDescent="0.2">
      <c r="AH21" s="241"/>
    </row>
    <row r="22" spans="12:34" ht="13.2" x14ac:dyDescent="0.2"/>
    <row r="23" spans="12:34" ht="13.2" x14ac:dyDescent="0.2"/>
    <row r="24" spans="12:34" ht="13.2" x14ac:dyDescent="0.2">
      <c r="Q24" s="241"/>
    </row>
    <row r="25" spans="12:34" ht="13.2" x14ac:dyDescent="0.2"/>
    <row r="26" spans="12:34" ht="13.2" x14ac:dyDescent="0.2"/>
    <row r="27" spans="12:34" ht="13.2" x14ac:dyDescent="0.2"/>
    <row r="28" spans="12:34" ht="13.2" x14ac:dyDescent="0.2">
      <c r="O28" s="241"/>
      <c r="T28" s="241"/>
      <c r="AH28" s="241"/>
    </row>
    <row r="29" spans="12:34" ht="13.2" x14ac:dyDescent="0.2"/>
    <row r="30" spans="12:34" ht="13.2" x14ac:dyDescent="0.2"/>
    <row r="31" spans="12:34" ht="13.2" x14ac:dyDescent="0.2">
      <c r="Q31" s="241"/>
    </row>
    <row r="32" spans="12:34" ht="13.2" x14ac:dyDescent="0.2">
      <c r="L32" s="241"/>
    </row>
    <row r="33" spans="2:34" ht="13.2" x14ac:dyDescent="0.2">
      <c r="C33" s="241"/>
      <c r="E33" s="241"/>
      <c r="G33" s="241"/>
      <c r="I33" s="241"/>
      <c r="X33" s="241"/>
    </row>
    <row r="34" spans="2:34" ht="13.2" x14ac:dyDescent="0.2">
      <c r="B34" s="241"/>
      <c r="P34" s="241"/>
      <c r="R34" s="241"/>
      <c r="T34" s="241"/>
    </row>
    <row r="35" spans="2:34" ht="13.2" x14ac:dyDescent="0.2">
      <c r="D35" s="241"/>
      <c r="W35" s="241"/>
      <c r="AC35" s="241"/>
      <c r="AD35" s="241"/>
      <c r="AE35" s="241"/>
      <c r="AF35" s="241"/>
      <c r="AG35" s="241"/>
      <c r="AH35" s="241"/>
    </row>
    <row r="36" spans="2:34" ht="13.2" x14ac:dyDescent="0.2">
      <c r="H36" s="241"/>
      <c r="J36" s="241"/>
      <c r="K36" s="241"/>
      <c r="M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X40" s="241"/>
    </row>
    <row r="41" spans="2:34" ht="13.2" x14ac:dyDescent="0.2">
      <c r="R41" s="241"/>
    </row>
    <row r="42" spans="2:34" ht="13.2" x14ac:dyDescent="0.2">
      <c r="W42" s="241"/>
    </row>
    <row r="43" spans="2:34" ht="13.2" x14ac:dyDescent="0.2">
      <c r="Y43" s="241"/>
      <c r="Z43" s="241"/>
      <c r="AA43" s="241"/>
      <c r="AB43" s="241"/>
      <c r="AC43" s="241"/>
      <c r="AD43" s="241"/>
      <c r="AE43" s="241"/>
      <c r="AF43" s="241"/>
      <c r="AG43" s="241"/>
      <c r="AH43" s="241"/>
    </row>
    <row r="44" spans="2:34" ht="13.2" x14ac:dyDescent="0.2">
      <c r="AH44" s="241"/>
    </row>
    <row r="45" spans="2:34" ht="13.2" x14ac:dyDescent="0.2">
      <c r="X45" s="241"/>
    </row>
    <row r="46" spans="2:34" ht="13.2" x14ac:dyDescent="0.2"/>
    <row r="47" spans="2:34" ht="13.2" x14ac:dyDescent="0.2"/>
    <row r="48" spans="2:34" ht="13.2" x14ac:dyDescent="0.2">
      <c r="W48" s="241"/>
      <c r="Y48" s="241"/>
      <c r="Z48" s="241"/>
      <c r="AA48" s="241"/>
      <c r="AB48" s="241"/>
      <c r="AC48" s="241"/>
      <c r="AD48" s="241"/>
      <c r="AE48" s="241"/>
      <c r="AF48" s="241"/>
      <c r="AG48" s="241"/>
      <c r="AH48" s="241"/>
    </row>
    <row r="49" spans="28:34" ht="13.2" x14ac:dyDescent="0.2"/>
    <row r="50" spans="28:34" ht="13.2" x14ac:dyDescent="0.2">
      <c r="AE50" s="241"/>
      <c r="AF50" s="241"/>
      <c r="AG50" s="241"/>
      <c r="AH50" s="241"/>
    </row>
    <row r="51" spans="28:34" ht="13.2" x14ac:dyDescent="0.2">
      <c r="AC51" s="241"/>
      <c r="AD51" s="241"/>
      <c r="AE51" s="241"/>
      <c r="AF51" s="241"/>
      <c r="AG51" s="241"/>
      <c r="AH51" s="241"/>
    </row>
    <row r="52" spans="28:34" ht="13.2" x14ac:dyDescent="0.2"/>
    <row r="53" spans="28:34" ht="13.2" x14ac:dyDescent="0.2">
      <c r="AF53" s="241"/>
      <c r="AG53" s="241"/>
      <c r="AH53" s="241"/>
    </row>
    <row r="54" spans="28:34" ht="13.2" x14ac:dyDescent="0.2">
      <c r="AH54" s="241"/>
    </row>
    <row r="55" spans="28:34" ht="13.2" x14ac:dyDescent="0.2"/>
    <row r="56" spans="28:34" ht="13.2" x14ac:dyDescent="0.2">
      <c r="AB56" s="241"/>
      <c r="AC56" s="241"/>
      <c r="AD56" s="241"/>
      <c r="AE56" s="241"/>
      <c r="AF56" s="241"/>
      <c r="AG56" s="241"/>
      <c r="AH56" s="241"/>
    </row>
    <row r="57" spans="28:34" ht="13.2" x14ac:dyDescent="0.2">
      <c r="AH57" s="241"/>
    </row>
    <row r="58" spans="28:34" ht="13.2" x14ac:dyDescent="0.2">
      <c r="AH58" s="241"/>
    </row>
    <row r="59" spans="28:34" ht="13.2" x14ac:dyDescent="0.2"/>
    <row r="60" spans="28:34" ht="13.2" x14ac:dyDescent="0.2"/>
    <row r="61" spans="28:34" ht="13.2" x14ac:dyDescent="0.2"/>
    <row r="62" spans="28:34" ht="13.2" x14ac:dyDescent="0.2"/>
    <row r="63" spans="28:34" ht="13.2" x14ac:dyDescent="0.2">
      <c r="AH63" s="241"/>
    </row>
    <row r="64" spans="28:34" ht="13.2" x14ac:dyDescent="0.2">
      <c r="AG64" s="241"/>
      <c r="AH64" s="241"/>
    </row>
    <row r="65" spans="28:34" ht="13.2" x14ac:dyDescent="0.2"/>
    <row r="66" spans="28:34" ht="13.2" x14ac:dyDescent="0.2"/>
    <row r="67" spans="28:34" ht="13.2" x14ac:dyDescent="0.2"/>
    <row r="68" spans="28:34" ht="13.2" x14ac:dyDescent="0.2">
      <c r="AB68" s="241"/>
      <c r="AC68" s="241"/>
      <c r="AD68" s="241"/>
      <c r="AE68" s="241"/>
      <c r="AF68" s="241"/>
      <c r="AG68" s="241"/>
      <c r="AH68" s="241"/>
    </row>
    <row r="69" spans="28:34" ht="13.2" x14ac:dyDescent="0.2">
      <c r="AF69" s="241"/>
      <c r="AG69" s="241"/>
      <c r="AH69" s="241"/>
    </row>
    <row r="70" spans="28:34" ht="13.2" x14ac:dyDescent="0.2"/>
    <row r="71" spans="28:34" ht="13.2" x14ac:dyDescent="0.2"/>
    <row r="72" spans="28:34" ht="13.2" x14ac:dyDescent="0.2"/>
    <row r="73" spans="28:34" ht="13.2" x14ac:dyDescent="0.2"/>
    <row r="74" spans="28:34" ht="13.2" x14ac:dyDescent="0.2"/>
    <row r="75" spans="28:34" ht="13.2" x14ac:dyDescent="0.2">
      <c r="AH75" s="241"/>
    </row>
    <row r="76" spans="28:34" ht="13.2" x14ac:dyDescent="0.2">
      <c r="AF76" s="241"/>
      <c r="AG76" s="241"/>
      <c r="AH76" s="241"/>
    </row>
    <row r="77" spans="28:34" ht="13.2" x14ac:dyDescent="0.2">
      <c r="AG77" s="241"/>
      <c r="AH77" s="241"/>
    </row>
    <row r="78" spans="28:34" ht="13.2" x14ac:dyDescent="0.2"/>
    <row r="79" spans="28:34" ht="13.2" x14ac:dyDescent="0.2"/>
    <row r="80" spans="28:34" ht="13.2" x14ac:dyDescent="0.2"/>
    <row r="81" spans="25:34" ht="13.2" x14ac:dyDescent="0.2"/>
    <row r="82" spans="25:34" ht="13.2" x14ac:dyDescent="0.2">
      <c r="Y82" s="241"/>
    </row>
    <row r="83" spans="25:34" ht="13.2" x14ac:dyDescent="0.2">
      <c r="Y83" s="241"/>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S2" s="241"/>
      <c r="AH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1"/>
    </row>
    <row r="18" spans="12:34" ht="13.2" x14ac:dyDescent="0.2"/>
    <row r="19" spans="12:34" ht="13.2" x14ac:dyDescent="0.2"/>
    <row r="20" spans="12:34" ht="13.2" x14ac:dyDescent="0.2">
      <c r="AH20" s="241"/>
    </row>
    <row r="21" spans="12:34" ht="13.2" x14ac:dyDescent="0.2">
      <c r="AH21" s="241"/>
    </row>
    <row r="22" spans="12:34" ht="13.2" x14ac:dyDescent="0.2"/>
    <row r="23" spans="12:34" ht="13.2" x14ac:dyDescent="0.2"/>
    <row r="24" spans="12:34" ht="13.2" x14ac:dyDescent="0.2">
      <c r="Q24" s="241"/>
    </row>
    <row r="25" spans="12:34" ht="13.2" x14ac:dyDescent="0.2"/>
    <row r="26" spans="12:34" ht="13.2" x14ac:dyDescent="0.2"/>
    <row r="27" spans="12:34" ht="13.2" x14ac:dyDescent="0.2"/>
    <row r="28" spans="12:34" ht="13.2" x14ac:dyDescent="0.2">
      <c r="O28" s="241"/>
      <c r="T28" s="241"/>
      <c r="AH28" s="241"/>
    </row>
    <row r="29" spans="12:34" ht="13.2" x14ac:dyDescent="0.2"/>
    <row r="30" spans="12:34" ht="13.2" x14ac:dyDescent="0.2"/>
    <row r="31" spans="12:34" ht="13.2" x14ac:dyDescent="0.2">
      <c r="Q31" s="241"/>
    </row>
    <row r="32" spans="12:34" ht="13.2" x14ac:dyDescent="0.2">
      <c r="L32" s="241"/>
    </row>
    <row r="33" spans="2:34" ht="13.2" x14ac:dyDescent="0.2">
      <c r="C33" s="241"/>
      <c r="E33" s="241"/>
      <c r="G33" s="241"/>
      <c r="I33" s="241"/>
      <c r="X33" s="241"/>
    </row>
    <row r="34" spans="2:34" ht="13.2" x14ac:dyDescent="0.2">
      <c r="B34" s="241"/>
      <c r="P34" s="241"/>
      <c r="R34" s="241"/>
      <c r="T34" s="241"/>
    </row>
    <row r="35" spans="2:34" ht="13.2" x14ac:dyDescent="0.2">
      <c r="D35" s="241"/>
      <c r="W35" s="241"/>
      <c r="AC35" s="241"/>
      <c r="AD35" s="241"/>
      <c r="AE35" s="241"/>
      <c r="AF35" s="241"/>
      <c r="AG35" s="241"/>
      <c r="AH35" s="241"/>
    </row>
    <row r="36" spans="2:34" ht="13.2" x14ac:dyDescent="0.2">
      <c r="H36" s="241"/>
      <c r="J36" s="241"/>
      <c r="K36" s="241"/>
      <c r="M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X40" s="241"/>
    </row>
    <row r="41" spans="2:34" ht="13.2" x14ac:dyDescent="0.2">
      <c r="R41" s="241"/>
    </row>
    <row r="42" spans="2:34" ht="13.2" x14ac:dyDescent="0.2">
      <c r="W42" s="241"/>
    </row>
    <row r="43" spans="2:34" ht="13.2" x14ac:dyDescent="0.2">
      <c r="Y43" s="241"/>
      <c r="Z43" s="241"/>
      <c r="AA43" s="241"/>
      <c r="AB43" s="241"/>
      <c r="AC43" s="241"/>
      <c r="AD43" s="241"/>
      <c r="AE43" s="241"/>
      <c r="AF43" s="241"/>
      <c r="AG43" s="241"/>
      <c r="AH43" s="241"/>
    </row>
    <row r="44" spans="2:34" ht="13.2" x14ac:dyDescent="0.2">
      <c r="AH44" s="241"/>
    </row>
    <row r="45" spans="2:34" ht="13.2" x14ac:dyDescent="0.2">
      <c r="X45" s="241"/>
    </row>
    <row r="46" spans="2:34" ht="13.2" x14ac:dyDescent="0.2"/>
    <row r="47" spans="2:34" ht="13.2" x14ac:dyDescent="0.2"/>
    <row r="48" spans="2:34" ht="13.2" x14ac:dyDescent="0.2">
      <c r="W48" s="241"/>
      <c r="Y48" s="241"/>
      <c r="Z48" s="241"/>
      <c r="AA48" s="241"/>
      <c r="AB48" s="241"/>
      <c r="AC48" s="241"/>
      <c r="AD48" s="241"/>
      <c r="AE48" s="241"/>
      <c r="AF48" s="241"/>
      <c r="AG48" s="241"/>
      <c r="AH48" s="241"/>
    </row>
    <row r="49" spans="28:34" ht="13.2" x14ac:dyDescent="0.2"/>
    <row r="50" spans="28:34" ht="13.2" x14ac:dyDescent="0.2">
      <c r="AE50" s="241"/>
      <c r="AF50" s="241"/>
      <c r="AG50" s="241"/>
      <c r="AH50" s="241"/>
    </row>
    <row r="51" spans="28:34" ht="13.2" x14ac:dyDescent="0.2">
      <c r="AC51" s="241"/>
      <c r="AD51" s="241"/>
      <c r="AE51" s="241"/>
      <c r="AF51" s="241"/>
      <c r="AG51" s="241"/>
      <c r="AH51" s="241"/>
    </row>
    <row r="52" spans="28:34" ht="13.2" x14ac:dyDescent="0.2"/>
    <row r="53" spans="28:34" ht="13.2" x14ac:dyDescent="0.2">
      <c r="AF53" s="241"/>
      <c r="AG53" s="241"/>
      <c r="AH53" s="241"/>
    </row>
    <row r="54" spans="28:34" ht="13.2" x14ac:dyDescent="0.2">
      <c r="AH54" s="241"/>
    </row>
    <row r="55" spans="28:34" ht="13.2" x14ac:dyDescent="0.2"/>
    <row r="56" spans="28:34" ht="13.2" x14ac:dyDescent="0.2">
      <c r="AB56" s="241"/>
      <c r="AC56" s="241"/>
      <c r="AD56" s="241"/>
      <c r="AE56" s="241"/>
      <c r="AF56" s="241"/>
      <c r="AG56" s="241"/>
      <c r="AH56" s="241"/>
    </row>
    <row r="57" spans="28:34" ht="13.2" x14ac:dyDescent="0.2">
      <c r="AH57" s="241"/>
    </row>
    <row r="58" spans="28:34" ht="13.2" x14ac:dyDescent="0.2">
      <c r="AH58" s="241"/>
    </row>
    <row r="59" spans="28:34" ht="13.2" x14ac:dyDescent="0.2">
      <c r="AG59" s="241"/>
      <c r="AH59" s="241"/>
    </row>
    <row r="60" spans="28:34" ht="13.2" x14ac:dyDescent="0.2"/>
    <row r="61" spans="28:34" ht="13.2" x14ac:dyDescent="0.2"/>
    <row r="62" spans="28:34" ht="13.2" x14ac:dyDescent="0.2"/>
    <row r="63" spans="28:34" ht="13.2" x14ac:dyDescent="0.2">
      <c r="AH63" s="241"/>
    </row>
    <row r="64" spans="28:34" ht="13.2" x14ac:dyDescent="0.2">
      <c r="AG64" s="241"/>
      <c r="AH64" s="241"/>
    </row>
    <row r="65" spans="28:34" ht="13.2" x14ac:dyDescent="0.2"/>
    <row r="66" spans="28:34" ht="13.2" x14ac:dyDescent="0.2"/>
    <row r="67" spans="28:34" ht="13.2" x14ac:dyDescent="0.2"/>
    <row r="68" spans="28:34" ht="13.2" x14ac:dyDescent="0.2">
      <c r="AB68" s="241"/>
      <c r="AC68" s="241"/>
      <c r="AD68" s="241"/>
      <c r="AE68" s="241"/>
      <c r="AF68" s="241"/>
      <c r="AG68" s="241"/>
      <c r="AH68" s="241"/>
    </row>
    <row r="69" spans="28:34" ht="13.2" x14ac:dyDescent="0.2">
      <c r="AF69" s="241"/>
      <c r="AG69" s="241"/>
      <c r="AH69" s="241"/>
    </row>
    <row r="70" spans="28:34" ht="13.2" x14ac:dyDescent="0.2"/>
    <row r="71" spans="28:34" ht="13.2" x14ac:dyDescent="0.2"/>
    <row r="72" spans="28:34" ht="13.2" x14ac:dyDescent="0.2"/>
    <row r="73" spans="28:34" ht="13.2" x14ac:dyDescent="0.2"/>
    <row r="74" spans="28:34" ht="13.2" x14ac:dyDescent="0.2"/>
    <row r="75" spans="28:34" ht="13.2" x14ac:dyDescent="0.2">
      <c r="AH75" s="241"/>
    </row>
    <row r="76" spans="28:34" ht="13.2" x14ac:dyDescent="0.2">
      <c r="AF76" s="241"/>
      <c r="AG76" s="241"/>
      <c r="AH76" s="241"/>
    </row>
    <row r="77" spans="28:34" ht="13.2" x14ac:dyDescent="0.2">
      <c r="AG77" s="241"/>
      <c r="AH77" s="241"/>
    </row>
    <row r="78" spans="28:34" ht="13.2" x14ac:dyDescent="0.2"/>
    <row r="79" spans="28:34" ht="13.2" x14ac:dyDescent="0.2"/>
    <row r="80" spans="28:34" ht="13.2" x14ac:dyDescent="0.2"/>
    <row r="81" spans="25:34" ht="13.2" x14ac:dyDescent="0.2"/>
    <row r="82" spans="25:34" ht="13.2" x14ac:dyDescent="0.2">
      <c r="Y82" s="241"/>
    </row>
    <row r="83" spans="25:34" ht="13.2" x14ac:dyDescent="0.2">
      <c r="Y83" s="241"/>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39</v>
      </c>
      <c r="E2" s="109"/>
      <c r="F2" s="110" t="s">
        <v>519</v>
      </c>
      <c r="G2" s="111"/>
      <c r="H2" s="112"/>
    </row>
    <row r="3" spans="1:8" x14ac:dyDescent="0.2">
      <c r="A3" s="108" t="s">
        <v>512</v>
      </c>
      <c r="B3" s="113"/>
      <c r="C3" s="114"/>
      <c r="D3" s="115">
        <v>37884</v>
      </c>
      <c r="E3" s="116"/>
      <c r="F3" s="117">
        <v>47569</v>
      </c>
      <c r="G3" s="118"/>
      <c r="H3" s="119"/>
    </row>
    <row r="4" spans="1:8" x14ac:dyDescent="0.2">
      <c r="A4" s="120"/>
      <c r="B4" s="121"/>
      <c r="C4" s="122"/>
      <c r="D4" s="123">
        <v>22962</v>
      </c>
      <c r="E4" s="124"/>
      <c r="F4" s="125">
        <v>26255</v>
      </c>
      <c r="G4" s="126"/>
      <c r="H4" s="127"/>
    </row>
    <row r="5" spans="1:8" x14ac:dyDescent="0.2">
      <c r="A5" s="108" t="s">
        <v>514</v>
      </c>
      <c r="B5" s="113"/>
      <c r="C5" s="114"/>
      <c r="D5" s="115">
        <v>23852</v>
      </c>
      <c r="E5" s="116"/>
      <c r="F5" s="117">
        <v>50880</v>
      </c>
      <c r="G5" s="118"/>
      <c r="H5" s="119"/>
    </row>
    <row r="6" spans="1:8" x14ac:dyDescent="0.2">
      <c r="A6" s="120"/>
      <c r="B6" s="121"/>
      <c r="C6" s="122"/>
      <c r="D6" s="123">
        <v>18662</v>
      </c>
      <c r="E6" s="124"/>
      <c r="F6" s="125">
        <v>26879</v>
      </c>
      <c r="G6" s="126"/>
      <c r="H6" s="127"/>
    </row>
    <row r="7" spans="1:8" x14ac:dyDescent="0.2">
      <c r="A7" s="108" t="s">
        <v>515</v>
      </c>
      <c r="B7" s="113"/>
      <c r="C7" s="114"/>
      <c r="D7" s="115">
        <v>22033</v>
      </c>
      <c r="E7" s="116"/>
      <c r="F7" s="117">
        <v>63956</v>
      </c>
      <c r="G7" s="118"/>
      <c r="H7" s="119"/>
    </row>
    <row r="8" spans="1:8" x14ac:dyDescent="0.2">
      <c r="A8" s="120"/>
      <c r="B8" s="121"/>
      <c r="C8" s="122"/>
      <c r="D8" s="123">
        <v>10813</v>
      </c>
      <c r="E8" s="124"/>
      <c r="F8" s="125">
        <v>29239</v>
      </c>
      <c r="G8" s="126"/>
      <c r="H8" s="127"/>
    </row>
    <row r="9" spans="1:8" x14ac:dyDescent="0.2">
      <c r="A9" s="108" t="s">
        <v>516</v>
      </c>
      <c r="B9" s="113"/>
      <c r="C9" s="114"/>
      <c r="D9" s="115">
        <v>31081</v>
      </c>
      <c r="E9" s="116"/>
      <c r="F9" s="117">
        <v>66255</v>
      </c>
      <c r="G9" s="118"/>
      <c r="H9" s="119"/>
    </row>
    <row r="10" spans="1:8" x14ac:dyDescent="0.2">
      <c r="A10" s="120"/>
      <c r="B10" s="121"/>
      <c r="C10" s="122"/>
      <c r="D10" s="123">
        <v>12225</v>
      </c>
      <c r="E10" s="124"/>
      <c r="F10" s="125">
        <v>31822</v>
      </c>
      <c r="G10" s="126"/>
      <c r="H10" s="127"/>
    </row>
    <row r="11" spans="1:8" x14ac:dyDescent="0.2">
      <c r="A11" s="108" t="s">
        <v>517</v>
      </c>
      <c r="B11" s="113"/>
      <c r="C11" s="114"/>
      <c r="D11" s="115">
        <v>33155</v>
      </c>
      <c r="E11" s="116"/>
      <c r="F11" s="117">
        <v>54227</v>
      </c>
      <c r="G11" s="118"/>
      <c r="H11" s="119"/>
    </row>
    <row r="12" spans="1:8" x14ac:dyDescent="0.2">
      <c r="A12" s="120"/>
      <c r="B12" s="121"/>
      <c r="C12" s="128"/>
      <c r="D12" s="123">
        <v>10715</v>
      </c>
      <c r="E12" s="124"/>
      <c r="F12" s="125">
        <v>29694</v>
      </c>
      <c r="G12" s="126"/>
      <c r="H12" s="127"/>
    </row>
    <row r="13" spans="1:8" x14ac:dyDescent="0.2">
      <c r="A13" s="108"/>
      <c r="B13" s="113"/>
      <c r="C13" s="129"/>
      <c r="D13" s="130">
        <v>29601</v>
      </c>
      <c r="E13" s="131"/>
      <c r="F13" s="132">
        <v>56577</v>
      </c>
      <c r="G13" s="133"/>
      <c r="H13" s="119"/>
    </row>
    <row r="14" spans="1:8" x14ac:dyDescent="0.2">
      <c r="A14" s="120"/>
      <c r="B14" s="121"/>
      <c r="C14" s="122"/>
      <c r="D14" s="123">
        <v>15075</v>
      </c>
      <c r="E14" s="124"/>
      <c r="F14" s="125">
        <v>28778</v>
      </c>
      <c r="G14" s="126"/>
      <c r="H14" s="127"/>
    </row>
    <row r="17" spans="1:11" x14ac:dyDescent="0.2">
      <c r="A17" s="104" t="s">
        <v>40</v>
      </c>
    </row>
    <row r="18" spans="1:11" x14ac:dyDescent="0.2">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2">
      <c r="A19" s="134" t="s">
        <v>41</v>
      </c>
      <c r="B19" s="134">
        <f>ROUND(VALUE(SUBSTITUTE(実質収支比率等に係る経年分析!F$48,"▲","-")),2)</f>
        <v>8</v>
      </c>
      <c r="C19" s="134">
        <f>ROUND(VALUE(SUBSTITUTE(実質収支比率等に係る経年分析!G$48,"▲","-")),2)</f>
        <v>7</v>
      </c>
      <c r="D19" s="134">
        <f>ROUND(VALUE(SUBSTITUTE(実質収支比率等に係る経年分析!H$48,"▲","-")),2)</f>
        <v>6.45</v>
      </c>
      <c r="E19" s="134">
        <f>ROUND(VALUE(SUBSTITUTE(実質収支比率等に係る経年分析!I$48,"▲","-")),2)</f>
        <v>5.49</v>
      </c>
      <c r="F19" s="134">
        <f>ROUND(VALUE(SUBSTITUTE(実質収支比率等に係る経年分析!J$48,"▲","-")),2)</f>
        <v>7.28</v>
      </c>
    </row>
    <row r="20" spans="1:11" x14ac:dyDescent="0.2">
      <c r="A20" s="134" t="s">
        <v>42</v>
      </c>
      <c r="B20" s="134">
        <f>ROUND(VALUE(SUBSTITUTE(実質収支比率等に係る経年分析!F$47,"▲","-")),2)</f>
        <v>18.82</v>
      </c>
      <c r="C20" s="134">
        <f>ROUND(VALUE(SUBSTITUTE(実質収支比率等に係る経年分析!G$47,"▲","-")),2)</f>
        <v>13.87</v>
      </c>
      <c r="D20" s="134">
        <f>ROUND(VALUE(SUBSTITUTE(実質収支比率等に係る経年分析!H$47,"▲","-")),2)</f>
        <v>14.01</v>
      </c>
      <c r="E20" s="134">
        <f>ROUND(VALUE(SUBSTITUTE(実質収支比率等に係る経年分析!I$47,"▲","-")),2)</f>
        <v>13.6</v>
      </c>
      <c r="F20" s="134">
        <f>ROUND(VALUE(SUBSTITUTE(実質収支比率等に係る経年分析!J$47,"▲","-")),2)</f>
        <v>17.03</v>
      </c>
    </row>
    <row r="21" spans="1:11" x14ac:dyDescent="0.2">
      <c r="A21" s="134" t="s">
        <v>43</v>
      </c>
      <c r="B21" s="134">
        <f>IF(ISNUMBER(VALUE(SUBSTITUTE(実質収支比率等に係る経年分析!F$49,"▲","-"))),ROUND(VALUE(SUBSTITUTE(実質収支比率等に係る経年分析!F$49,"▲","-")),2),NA())</f>
        <v>-4.75</v>
      </c>
      <c r="C21" s="134">
        <f>IF(ISNUMBER(VALUE(SUBSTITUTE(実質収支比率等に係る経年分析!G$49,"▲","-"))),ROUND(VALUE(SUBSTITUTE(実質収支比率等に係る経年分析!G$49,"▲","-")),2),NA())</f>
        <v>-5.86</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-1.46</v>
      </c>
      <c r="F21" s="134">
        <f>IF(ISNUMBER(VALUE(SUBSTITUTE(実質収支比率等に係る経年分析!J$49,"▲","-"))),ROUND(VALUE(SUBSTITUTE(実質収支比率等に係る経年分析!J$49,"▲","-")),2),NA())</f>
        <v>5.6</v>
      </c>
    </row>
    <row r="24" spans="1:11" x14ac:dyDescent="0.2">
      <c r="A24" s="104" t="s">
        <v>44</v>
      </c>
    </row>
    <row r="25" spans="1:11" x14ac:dyDescent="0.2">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2">
      <c r="A26" s="135"/>
      <c r="B26" s="135" t="s">
        <v>45</v>
      </c>
      <c r="C26" s="135" t="s">
        <v>46</v>
      </c>
      <c r="D26" s="135" t="s">
        <v>45</v>
      </c>
      <c r="E26" s="135" t="s">
        <v>46</v>
      </c>
      <c r="F26" s="135" t="s">
        <v>45</v>
      </c>
      <c r="G26" s="135" t="s">
        <v>46</v>
      </c>
      <c r="H26" s="135" t="s">
        <v>45</v>
      </c>
      <c r="I26" s="135" t="s">
        <v>46</v>
      </c>
      <c r="J26" s="135" t="s">
        <v>45</v>
      </c>
      <c r="K26" s="135" t="s">
        <v>46</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聖地公園事業特別会計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2">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2">
      <c r="A32" s="135" t="str">
        <f>IF(連結実質赤字比率に係る赤字・黒字の構成分析!C$38="",NA(),連結実質赤字比率に係る赤字・黒字の構成分析!C$38)</f>
        <v>国民健康保険特別会計（直営診療施設勘定）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2">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2">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2.15</v>
      </c>
    </row>
    <row r="35" spans="1:16" x14ac:dyDescent="0.2">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4.4000000000000004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3.68</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7.26</v>
      </c>
    </row>
    <row r="39" spans="1:16" x14ac:dyDescent="0.2">
      <c r="A39" s="104" t="s">
        <v>47</v>
      </c>
    </row>
    <row r="40" spans="1:16" x14ac:dyDescent="0.2">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2">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2">
      <c r="A42" s="136" t="s">
        <v>50</v>
      </c>
      <c r="B42" s="136"/>
      <c r="C42" s="136"/>
      <c r="D42" s="136">
        <f>'実質公債費比率（分子）の構造'!K$52</f>
        <v>2146</v>
      </c>
      <c r="E42" s="136"/>
      <c r="F42" s="136"/>
      <c r="G42" s="136">
        <f>'実質公債費比率（分子）の構造'!L$52</f>
        <v>2096</v>
      </c>
      <c r="H42" s="136"/>
      <c r="I42" s="136"/>
      <c r="J42" s="136">
        <f>'実質公債費比率（分子）の構造'!M$52</f>
        <v>2142</v>
      </c>
      <c r="K42" s="136"/>
      <c r="L42" s="136"/>
      <c r="M42" s="136">
        <f>'実質公債費比率（分子）の構造'!N$52</f>
        <v>2135</v>
      </c>
      <c r="N42" s="136"/>
      <c r="O42" s="136"/>
      <c r="P42" s="136">
        <f>'実質公債費比率（分子）の構造'!O$52</f>
        <v>1946</v>
      </c>
    </row>
    <row r="43" spans="1:16" x14ac:dyDescent="0.2">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52</v>
      </c>
      <c r="B44" s="136">
        <f>'実質公債費比率（分子）の構造'!K$50</f>
        <v>92</v>
      </c>
      <c r="C44" s="136"/>
      <c r="D44" s="136"/>
      <c r="E44" s="136">
        <f>'実質公債費比率（分子）の構造'!L$50</f>
        <v>68</v>
      </c>
      <c r="F44" s="136"/>
      <c r="G44" s="136"/>
      <c r="H44" s="136">
        <f>'実質公債費比率（分子）の構造'!M$50</f>
        <v>56</v>
      </c>
      <c r="I44" s="136"/>
      <c r="J44" s="136"/>
      <c r="K44" s="136">
        <f>'実質公債費比率（分子）の構造'!N$50</f>
        <v>58</v>
      </c>
      <c r="L44" s="136"/>
      <c r="M44" s="136"/>
      <c r="N44" s="136">
        <f>'実質公債費比率（分子）の構造'!O$50</f>
        <v>61</v>
      </c>
      <c r="O44" s="136"/>
      <c r="P44" s="136"/>
    </row>
    <row r="45" spans="1:16" x14ac:dyDescent="0.2">
      <c r="A45" s="136" t="s">
        <v>53</v>
      </c>
      <c r="B45" s="136">
        <f>'実質公債費比率（分子）の構造'!K$49</f>
        <v>752</v>
      </c>
      <c r="C45" s="136"/>
      <c r="D45" s="136"/>
      <c r="E45" s="136">
        <f>'実質公債費比率（分子）の構造'!L$49</f>
        <v>698</v>
      </c>
      <c r="F45" s="136"/>
      <c r="G45" s="136"/>
      <c r="H45" s="136">
        <f>'実質公債費比率（分子）の構造'!M$49</f>
        <v>624</v>
      </c>
      <c r="I45" s="136"/>
      <c r="J45" s="136"/>
      <c r="K45" s="136">
        <f>'実質公債費比率（分子）の構造'!N$49</f>
        <v>600</v>
      </c>
      <c r="L45" s="136"/>
      <c r="M45" s="136"/>
      <c r="N45" s="136">
        <f>'実質公債費比率（分子）の構造'!O$49</f>
        <v>548</v>
      </c>
      <c r="O45" s="136"/>
      <c r="P45" s="136"/>
    </row>
    <row r="46" spans="1:16" x14ac:dyDescent="0.2">
      <c r="A46" s="136" t="s">
        <v>54</v>
      </c>
      <c r="B46" s="136">
        <f>'実質公債費比率（分子）の構造'!K$48</f>
        <v>59</v>
      </c>
      <c r="C46" s="136"/>
      <c r="D46" s="136"/>
      <c r="E46" s="136">
        <f>'実質公債費比率（分子）の構造'!L$48</f>
        <v>59</v>
      </c>
      <c r="F46" s="136"/>
      <c r="G46" s="136"/>
      <c r="H46" s="136">
        <f>'実質公債費比率（分子）の構造'!M$48</f>
        <v>61</v>
      </c>
      <c r="I46" s="136"/>
      <c r="J46" s="136"/>
      <c r="K46" s="136">
        <f>'実質公債費比率（分子）の構造'!N$48</f>
        <v>62</v>
      </c>
      <c r="L46" s="136"/>
      <c r="M46" s="136"/>
      <c r="N46" s="136">
        <f>'実質公債費比率（分子）の構造'!O$48</f>
        <v>63</v>
      </c>
      <c r="O46" s="136"/>
      <c r="P46" s="136"/>
    </row>
    <row r="47" spans="1:16" x14ac:dyDescent="0.2">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57</v>
      </c>
      <c r="B49" s="136">
        <f>'実質公債費比率（分子）の構造'!K$45</f>
        <v>2193</v>
      </c>
      <c r="C49" s="136"/>
      <c r="D49" s="136"/>
      <c r="E49" s="136">
        <f>'実質公債費比率（分子）の構造'!L$45</f>
        <v>2285</v>
      </c>
      <c r="F49" s="136"/>
      <c r="G49" s="136"/>
      <c r="H49" s="136">
        <f>'実質公債費比率（分子）の構造'!M$45</f>
        <v>2524</v>
      </c>
      <c r="I49" s="136"/>
      <c r="J49" s="136"/>
      <c r="K49" s="136">
        <f>'実質公債費比率（分子）の構造'!N$45</f>
        <v>2561</v>
      </c>
      <c r="L49" s="136"/>
      <c r="M49" s="136"/>
      <c r="N49" s="136">
        <f>'実質公債費比率（分子）の構造'!O$45</f>
        <v>2309</v>
      </c>
      <c r="O49" s="136"/>
      <c r="P49" s="136"/>
    </row>
    <row r="50" spans="1:16" x14ac:dyDescent="0.2">
      <c r="A50" s="136" t="s">
        <v>58</v>
      </c>
      <c r="B50" s="136" t="e">
        <f>NA()</f>
        <v>#N/A</v>
      </c>
      <c r="C50" s="136">
        <f>IF(ISNUMBER('実質公債費比率（分子）の構造'!K$53),'実質公債費比率（分子）の構造'!K$53,NA())</f>
        <v>950</v>
      </c>
      <c r="D50" s="136" t="e">
        <f>NA()</f>
        <v>#N/A</v>
      </c>
      <c r="E50" s="136" t="e">
        <f>NA()</f>
        <v>#N/A</v>
      </c>
      <c r="F50" s="136">
        <f>IF(ISNUMBER('実質公債費比率（分子）の構造'!L$53),'実質公債費比率（分子）の構造'!L$53,NA())</f>
        <v>1014</v>
      </c>
      <c r="G50" s="136" t="e">
        <f>NA()</f>
        <v>#N/A</v>
      </c>
      <c r="H50" s="136" t="e">
        <f>NA()</f>
        <v>#N/A</v>
      </c>
      <c r="I50" s="136">
        <f>IF(ISNUMBER('実質公債費比率（分子）の構造'!M$53),'実質公債費比率（分子）の構造'!M$53,NA())</f>
        <v>1123</v>
      </c>
      <c r="J50" s="136" t="e">
        <f>NA()</f>
        <v>#N/A</v>
      </c>
      <c r="K50" s="136" t="e">
        <f>NA()</f>
        <v>#N/A</v>
      </c>
      <c r="L50" s="136">
        <f>IF(ISNUMBER('実質公債費比率（分子）の構造'!N$53),'実質公債費比率（分子）の構造'!N$53,NA())</f>
        <v>1146</v>
      </c>
      <c r="M50" s="136" t="e">
        <f>NA()</f>
        <v>#N/A</v>
      </c>
      <c r="N50" s="136" t="e">
        <f>NA()</f>
        <v>#N/A</v>
      </c>
      <c r="O50" s="136">
        <f>IF(ISNUMBER('実質公債費比率（分子）の構造'!O$53),'実質公債費比率（分子）の構造'!O$53,NA())</f>
        <v>1035</v>
      </c>
      <c r="P50" s="136" t="e">
        <f>NA()</f>
        <v>#N/A</v>
      </c>
    </row>
    <row r="53" spans="1:16" x14ac:dyDescent="0.2">
      <c r="A53" s="104" t="s">
        <v>59</v>
      </c>
    </row>
    <row r="54" spans="1:16" x14ac:dyDescent="0.2">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2">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2">
      <c r="A56" s="135" t="s">
        <v>35</v>
      </c>
      <c r="B56" s="135"/>
      <c r="C56" s="135"/>
      <c r="D56" s="135">
        <f>'将来負担比率（分子）の構造'!I$51</f>
        <v>19273</v>
      </c>
      <c r="E56" s="135"/>
      <c r="F56" s="135"/>
      <c r="G56" s="135">
        <f>'将来負担比率（分子）の構造'!J$51</f>
        <v>19284</v>
      </c>
      <c r="H56" s="135"/>
      <c r="I56" s="135"/>
      <c r="J56" s="135">
        <f>'将来負担比率（分子）の構造'!K$51</f>
        <v>18549</v>
      </c>
      <c r="K56" s="135"/>
      <c r="L56" s="135"/>
      <c r="M56" s="135">
        <f>'将来負担比率（分子）の構造'!L$51</f>
        <v>17438</v>
      </c>
      <c r="N56" s="135"/>
      <c r="O56" s="135"/>
      <c r="P56" s="135">
        <f>'将来負担比率（分子）の構造'!M$51</f>
        <v>17157</v>
      </c>
    </row>
    <row r="57" spans="1:16" x14ac:dyDescent="0.2">
      <c r="A57" s="135" t="s">
        <v>34</v>
      </c>
      <c r="B57" s="135"/>
      <c r="C57" s="135"/>
      <c r="D57" s="135">
        <f>'将来負担比率（分子）の構造'!I$50</f>
        <v>3415</v>
      </c>
      <c r="E57" s="135"/>
      <c r="F57" s="135"/>
      <c r="G57" s="135">
        <f>'将来負担比率（分子）の構造'!J$50</f>
        <v>4012</v>
      </c>
      <c r="H57" s="135"/>
      <c r="I57" s="135"/>
      <c r="J57" s="135">
        <f>'将来負担比率（分子）の構造'!K$50</f>
        <v>4668</v>
      </c>
      <c r="K57" s="135"/>
      <c r="L57" s="135"/>
      <c r="M57" s="135">
        <f>'将来負担比率（分子）の構造'!L$50</f>
        <v>5309</v>
      </c>
      <c r="N57" s="135"/>
      <c r="O57" s="135"/>
      <c r="P57" s="135">
        <f>'将来負担比率（分子）の構造'!M$50</f>
        <v>5806</v>
      </c>
    </row>
    <row r="58" spans="1:16" x14ac:dyDescent="0.2">
      <c r="A58" s="135" t="s">
        <v>33</v>
      </c>
      <c r="B58" s="135"/>
      <c r="C58" s="135"/>
      <c r="D58" s="135">
        <f>'将来負担比率（分子）の構造'!I$49</f>
        <v>4801</v>
      </c>
      <c r="E58" s="135"/>
      <c r="F58" s="135"/>
      <c r="G58" s="135">
        <f>'将来負担比率（分子）の構造'!J$49</f>
        <v>3929</v>
      </c>
      <c r="H58" s="135"/>
      <c r="I58" s="135"/>
      <c r="J58" s="135">
        <f>'将来負担比率（分子）の構造'!K$49</f>
        <v>4105</v>
      </c>
      <c r="K58" s="135"/>
      <c r="L58" s="135"/>
      <c r="M58" s="135">
        <f>'将来負担比率（分子）の構造'!L$49</f>
        <v>4031</v>
      </c>
      <c r="N58" s="135"/>
      <c r="O58" s="135"/>
      <c r="P58" s="135">
        <f>'将来負担比率（分子）の構造'!M$49</f>
        <v>5096</v>
      </c>
    </row>
    <row r="59" spans="1:16" x14ac:dyDescent="0.2">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2">
      <c r="A62" s="135" t="s">
        <v>28</v>
      </c>
      <c r="B62" s="135">
        <f>'将来負担比率（分子）の構造'!I$45</f>
        <v>11382</v>
      </c>
      <c r="C62" s="135"/>
      <c r="D62" s="135"/>
      <c r="E62" s="135">
        <f>'将来負担比率（分子）の構造'!J$45</f>
        <v>11086</v>
      </c>
      <c r="F62" s="135"/>
      <c r="G62" s="135"/>
      <c r="H62" s="135">
        <f>'将来負担比率（分子）の構造'!K$45</f>
        <v>11069</v>
      </c>
      <c r="I62" s="135"/>
      <c r="J62" s="135"/>
      <c r="K62" s="135">
        <f>'将来負担比率（分子）の構造'!L$45</f>
        <v>9939</v>
      </c>
      <c r="L62" s="135"/>
      <c r="M62" s="135"/>
      <c r="N62" s="135">
        <f>'将来負担比率（分子）の構造'!M$45</f>
        <v>9343</v>
      </c>
      <c r="O62" s="135"/>
      <c r="P62" s="135"/>
    </row>
    <row r="63" spans="1:16" x14ac:dyDescent="0.2">
      <c r="A63" s="135" t="s">
        <v>27</v>
      </c>
      <c r="B63" s="135">
        <f>'将来負担比率（分子）の構造'!I$44</f>
        <v>9950</v>
      </c>
      <c r="C63" s="135"/>
      <c r="D63" s="135"/>
      <c r="E63" s="135">
        <f>'将来負担比率（分子）の構造'!J$44</f>
        <v>10029</v>
      </c>
      <c r="F63" s="135"/>
      <c r="G63" s="135"/>
      <c r="H63" s="135">
        <f>'将来負担比率（分子）の構造'!K$44</f>
        <v>10075</v>
      </c>
      <c r="I63" s="135"/>
      <c r="J63" s="135"/>
      <c r="K63" s="135">
        <f>'将来負担比率（分子）の構造'!L$44</f>
        <v>9983</v>
      </c>
      <c r="L63" s="135"/>
      <c r="M63" s="135"/>
      <c r="N63" s="135">
        <f>'将来負担比率（分子）の構造'!M$44</f>
        <v>9922</v>
      </c>
      <c r="O63" s="135"/>
      <c r="P63" s="135"/>
    </row>
    <row r="64" spans="1:16" x14ac:dyDescent="0.2">
      <c r="A64" s="135" t="s">
        <v>26</v>
      </c>
      <c r="B64" s="135">
        <f>'将来負担比率（分子）の構造'!I$43</f>
        <v>686</v>
      </c>
      <c r="C64" s="135"/>
      <c r="D64" s="135"/>
      <c r="E64" s="135">
        <f>'将来負担比率（分子）の構造'!J$43</f>
        <v>697</v>
      </c>
      <c r="F64" s="135"/>
      <c r="G64" s="135"/>
      <c r="H64" s="135">
        <f>'将来負担比率（分子）の構造'!K$43</f>
        <v>715</v>
      </c>
      <c r="I64" s="135"/>
      <c r="J64" s="135"/>
      <c r="K64" s="135">
        <f>'将来負担比率（分子）の構造'!L$43</f>
        <v>715</v>
      </c>
      <c r="L64" s="135"/>
      <c r="M64" s="135"/>
      <c r="N64" s="135">
        <f>'将来負担比率（分子）の構造'!M$43</f>
        <v>700</v>
      </c>
      <c r="O64" s="135"/>
      <c r="P64" s="135"/>
    </row>
    <row r="65" spans="1:16" x14ac:dyDescent="0.2">
      <c r="A65" s="135" t="s">
        <v>25</v>
      </c>
      <c r="B65" s="135">
        <f>'将来負担比率（分子）の構造'!I$42</f>
        <v>1928</v>
      </c>
      <c r="C65" s="135"/>
      <c r="D65" s="135"/>
      <c r="E65" s="135">
        <f>'将来負担比率（分子）の構造'!J$42</f>
        <v>1879</v>
      </c>
      <c r="F65" s="135"/>
      <c r="G65" s="135"/>
      <c r="H65" s="135">
        <f>'将来負担比率（分子）の構造'!K$42</f>
        <v>1840</v>
      </c>
      <c r="I65" s="135"/>
      <c r="J65" s="135"/>
      <c r="K65" s="135">
        <f>'将来負担比率（分子）の構造'!L$42</f>
        <v>1799</v>
      </c>
      <c r="L65" s="135"/>
      <c r="M65" s="135"/>
      <c r="N65" s="135">
        <f>'将来負担比率（分子）の構造'!M$42</f>
        <v>1425</v>
      </c>
      <c r="O65" s="135"/>
      <c r="P65" s="135"/>
    </row>
    <row r="66" spans="1:16" x14ac:dyDescent="0.2">
      <c r="A66" s="135" t="s">
        <v>24</v>
      </c>
      <c r="B66" s="135">
        <f>'将来負担比率（分子）の構造'!I$41</f>
        <v>18217</v>
      </c>
      <c r="C66" s="135"/>
      <c r="D66" s="135"/>
      <c r="E66" s="135">
        <f>'将来負担比率（分子）の構造'!J$41</f>
        <v>17816</v>
      </c>
      <c r="F66" s="135"/>
      <c r="G66" s="135"/>
      <c r="H66" s="135">
        <f>'将来負担比率（分子）の構造'!K$41</f>
        <v>16328</v>
      </c>
      <c r="I66" s="135"/>
      <c r="J66" s="135"/>
      <c r="K66" s="135">
        <f>'将来負担比率（分子）の構造'!L$41</f>
        <v>14800</v>
      </c>
      <c r="L66" s="135"/>
      <c r="M66" s="135"/>
      <c r="N66" s="135">
        <f>'将来負担比率（分子）の構造'!M$41</f>
        <v>14124</v>
      </c>
      <c r="O66" s="135"/>
      <c r="P66" s="135"/>
    </row>
    <row r="67" spans="1:16" x14ac:dyDescent="0.2">
      <c r="A67" s="135" t="s">
        <v>62</v>
      </c>
      <c r="B67" s="135" t="e">
        <f>NA()</f>
        <v>#N/A</v>
      </c>
      <c r="C67" s="135">
        <f>IF(ISNUMBER('将来負担比率（分子）の構造'!I$52), IF('将来負担比率（分子）の構造'!I$52 &lt; 0, 0, '将来負担比率（分子）の構造'!I$52), NA())</f>
        <v>14673</v>
      </c>
      <c r="D67" s="135" t="e">
        <f>NA()</f>
        <v>#N/A</v>
      </c>
      <c r="E67" s="135" t="e">
        <f>NA()</f>
        <v>#N/A</v>
      </c>
      <c r="F67" s="135">
        <f>IF(ISNUMBER('将来負担比率（分子）の構造'!J$52), IF('将来負担比率（分子）の構造'!J$52 &lt; 0, 0, '将来負担比率（分子）の構造'!J$52), NA())</f>
        <v>14283</v>
      </c>
      <c r="G67" s="135" t="e">
        <f>NA()</f>
        <v>#N/A</v>
      </c>
      <c r="H67" s="135" t="e">
        <f>NA()</f>
        <v>#N/A</v>
      </c>
      <c r="I67" s="135">
        <f>IF(ISNUMBER('将来負担比率（分子）の構造'!K$52), IF('将来負担比率（分子）の構造'!K$52 &lt; 0, 0, '将来負担比率（分子）の構造'!K$52), NA())</f>
        <v>12705</v>
      </c>
      <c r="J67" s="135" t="e">
        <f>NA()</f>
        <v>#N/A</v>
      </c>
      <c r="K67" s="135" t="e">
        <f>NA()</f>
        <v>#N/A</v>
      </c>
      <c r="L67" s="135">
        <f>IF(ISNUMBER('将来負担比率（分子）の構造'!L$52), IF('将来負担比率（分子）の構造'!L$52 &lt; 0, 0, '将来負担比率（分子）の構造'!L$52), NA())</f>
        <v>10457</v>
      </c>
      <c r="M67" s="135" t="e">
        <f>NA()</f>
        <v>#N/A</v>
      </c>
      <c r="N67" s="135" t="e">
        <f>NA()</f>
        <v>#N/A</v>
      </c>
      <c r="O67" s="135">
        <f>IF(ISNUMBER('将来負担比率（分子）の構造'!M$52), IF('将来負担比率（分子）の構造'!M$52 &lt; 0, 0, '将来負担比率（分子）の構造'!M$52), NA())</f>
        <v>7454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周輔</dc:creator>
  <cp:lastModifiedBy> </cp:lastModifiedBy>
  <cp:lastPrinted>2017-03-14T00:52:06Z</cp:lastPrinted>
  <dcterms:created xsi:type="dcterms:W3CDTF">2017-02-15T17:26:51Z</dcterms:created>
  <dcterms:modified xsi:type="dcterms:W3CDTF">2017-04-20T12:11:57Z</dcterms:modified>
</cp:coreProperties>
</file>