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dstfs02\01170_市町村課$\01_所属全体フォルダ\5財政班\06fy\050_地方公会計\06 令和４年度財政状況資料集の作成について（ストック情報）\05_元データ\"/>
    </mc:Choice>
  </mc:AlternateContent>
  <xr:revisionPtr revIDLastSave="0" documentId="13_ncr:1_{F9CACC2E-244D-43CD-992F-7E65415363C6}"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BW34" i="10" s="1"/>
  <c r="BW35" i="10" s="1"/>
  <c r="BW36" i="10" s="1"/>
  <c r="BW37" i="10" s="1"/>
  <c r="BW38" i="10" s="1"/>
  <c r="BW39" i="10" s="1"/>
  <c r="BW40" i="10" s="1"/>
  <c r="BW41" i="10" s="1"/>
  <c r="BW42" i="10" s="1"/>
  <c r="BW43" i="10" s="1"/>
  <c r="U35" i="10"/>
  <c r="U36" i="10" s="1"/>
  <c r="AM34" i="10"/>
</calcChain>
</file>

<file path=xl/sharedStrings.xml><?xml version="1.0" encoding="utf-8"?>
<sst xmlns="http://schemas.openxmlformats.org/spreadsheetml/2006/main" count="1143" uniqueCount="611">
  <si>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</si>
  <si>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</si>
  <si>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</si>
  <si>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</si>
  <si>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</si>
  <si>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</si>
  <si>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</si>
  <si>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</si>
  <si>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</si>
  <si>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</si>
  <si>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</si>
  <si>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</si>
  <si>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</si>
  <si>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</si>
  <si>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</si>
  <si>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</si>
  <si>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</si>
  <si>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</si>
  <si>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</si>
  <si>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</si>
  <si>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</si>
  <si>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</si>
  <si>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</si>
  <si>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</si>
  <si>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</si>
  <si>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</si>
  <si>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</si>
  <si>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</si>
  <si>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</si>
  <si>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</si>
  <si>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</si>
  <si>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</si>
  <si>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</si>
  <si>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</si>
  <si>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</si>
  <si>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</si>
  <si>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</si>
  <si>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</si>
  <si>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</si>
  <si>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</si>
  <si>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</si>
  <si>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</si>
  <si>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</si>
  <si>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</si>
  <si>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</si>
  <si>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</si>
  <si>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</si>
  <si>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</si>
  <si>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</si>
  <si>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</si>
  <si>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</si>
  <si>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</si>
  <si>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</si>
  <si>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</si>
  <si>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</si>
  <si>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</si>
  <si>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</si>
  <si>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</si>
  <si>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</si>
  <si>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</si>
  <si>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</si>
  <si>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</si>
  <si>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</si>
  <si>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</si>
  <si>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</si>
  <si>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</si>
  <si>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</si>
  <si>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</si>
  <si>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</si>
  <si>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</si>
  <si>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</si>
  <si>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</si>
  <si>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</si>
  <si>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</si>
  <si>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</si>
  <si>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</si>
  <si>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</si>
  <si>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</si>
  <si>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</si>
  <si>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</si>
  <si>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</si>
  <si>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</si>
  <si>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</si>
  <si>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</si>
  <si>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</si>
  <si>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</si>
  <si>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</si>
  <si>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</si>
  <si>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</si>
  <si>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</si>
  <si>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</si>
  <si>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</si>
  <si>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</si>
  <si>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</si>
  <si>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</si>
  <si>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</si>
  <si>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</si>
  <si>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</si>
  <si>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</si>
  <si>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</si>
  <si>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</si>
  <si>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栄町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</si>
  <si>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</si>
  <si>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</si>
  <si>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</si>
  <si>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</si>
  <si>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</si>
  <si>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</si>
  <si>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</si>
  <si>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</si>
  <si>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</si>
  <si>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</si>
  <si>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</si>
  <si>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</si>
  <si>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</si>
  <si>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</si>
  <si>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</si>
  <si>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</si>
  <si>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</si>
  <si>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</si>
  <si>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</si>
  <si>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</si>
  <si>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</si>
  <si>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</si>
  <si>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</si>
  <si>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</si>
  <si>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</si>
  <si>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</si>
  <si>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</si>
  <si>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</si>
  <si>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</si>
  <si>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</si>
  <si>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</si>
  <si>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</si>
  <si>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</si>
  <si>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</si>
  <si>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</si>
  <si>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</si>
  <si>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</si>
  <si>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</si>
  <si>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</si>
  <si>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</si>
  <si>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</si>
  <si>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</si>
  <si>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</si>
  <si>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</si>
  <si>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</si>
  <si>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</si>
  <si>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</si>
  <si>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</si>
  <si>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</si>
  <si>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</si>
  <si>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</si>
  <si>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</si>
  <si>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</si>
  <si>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</si>
  <si>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</si>
  <si>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</si>
  <si>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</si>
  <si>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</si>
  <si>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</si>
  <si>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</si>
  <si>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</si>
  <si>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</si>
  <si>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</si>
  <si>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</si>
  <si>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</si>
  <si>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</si>
  <si>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</si>
  <si>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</si>
  <si>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</si>
  <si>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</si>
  <si>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</si>
  <si>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</si>
  <si>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</si>
  <si>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</si>
  <si>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</si>
  <si>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</si>
  <si>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</si>
  <si>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</si>
  <si>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</si>
  <si>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</si>
  <si>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</si>
  <si>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</si>
  <si>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</si>
  <si>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</si>
  <si>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</si>
  <si>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</si>
  <si>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</si>
  <si>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</si>
  <si>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</si>
  <si>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</si>
  <si>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</si>
  <si>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</si>
  <si>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</si>
  <si>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</si>
  <si>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</si>
  <si>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</si>
  <si>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</si>
  <si>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</si>
  <si>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</si>
  <si>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</si>
  <si>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</si>
  <si>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</si>
  <si>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</si>
  <si>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</si>
  <si>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</si>
  <si>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</si>
  <si>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</si>
  <si>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</si>
  <si>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</si>
  <si>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</si>
  <si>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</si>
  <si>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</si>
  <si>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</si>
  <si>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</si>
  <si>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</si>
  <si>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</si>
  <si>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</si>
  <si>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</si>
  <si>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</si>
  <si>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</si>
  <si>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</si>
  <si>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</si>
  <si>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</si>
  <si>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</si>
  <si>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</si>
  <si>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</si>
  <si>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</si>
  <si>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</si>
  <si>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</si>
  <si>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</si>
  <si>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</si>
  <si>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</si>
  <si>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</si>
  <si>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</si>
  <si>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</si>
  <si>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</si>
  <si>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</si>
  <si>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</si>
  <si>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</si>
  <si>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</si>
  <si>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</si>
  <si>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</si>
  <si>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</si>
  <si>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</si>
  <si>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</si>
  <si>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</si>
  <si>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</si>
  <si>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</si>
  <si>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</si>
  <si>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</si>
  <si>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</si>
  <si>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</si>
  <si>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</si>
  <si>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</si>
  <si>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</si>
  <si>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</si>
  <si>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</si>
  <si>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</si>
  <si>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</si>
  <si>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</si>
  <si>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</si>
  <si>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</si>
  <si>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</si>
  <si>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</si>
  <si>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</si>
  <si>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</si>
  <si>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</si>
  <si>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</si>
  <si>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</si>
  <si>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</si>
  <si>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</si>
  <si>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</si>
  <si>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</si>
  <si>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</si>
  <si>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</si>
  <si>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</si>
  <si>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</si>
  <si>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</si>
  <si>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</si>
  <si>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</si>
  <si>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</si>
  <si>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</si>
  <si>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</si>
  <si>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</si>
  <si>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</si>
  <si>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</si>
  <si>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</si>
  <si>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</si>
  <si>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</si>
  <si>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</si>
  <si>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</si>
  <si>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</si>
  <si>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</si>
  <si>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</si>
  <si>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</si>
  <si>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</si>
  <si>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</si>
  <si>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</si>
  <si>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</si>
  <si>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</si>
  <si>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</si>
  <si>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</si>
  <si>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</si>
  <si>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</si>
  <si>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</si>
  <si>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</si>
  <si>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</si>
  <si>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</si>
  <si>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</si>
  <si>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</si>
  <si>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</si>
  <si>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</si>
  <si>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</si>
  <si>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</si>
  <si>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</si>
  <si>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</si>
  <si>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</si>
  <si>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</si>
  <si>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</si>
  <si>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</si>
  <si>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</si>
  <si>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</si>
  <si>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</si>
  <si>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</si>
  <si>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</si>
  <si>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</si>
  <si>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</si>
  <si>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</si>
  <si>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</si>
  <si>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</si>
  <si>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</si>
  <si>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</si>
  <si>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</si>
  <si>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</si>
  <si>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</si>
  <si>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</si>
  <si>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</si>
  <si>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</si>
  <si>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</si>
  <si>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</si>
  <si>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</si>
  <si>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</si>
  <si>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</si>
  <si>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</si>
  <si>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</si>
  <si>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</si>
  <si>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</si>
  <si>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</si>
  <si>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</si>
  <si>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</si>
  <si>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</si>
  <si>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</si>
  <si>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</si>
  <si>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</si>
  <si>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</si>
  <si>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</si>
  <si>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</si>
  <si>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</si>
  <si>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</si>
  <si>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</si>
  <si>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</si>
  <si>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</si>
  <si>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</si>
  <si>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</si>
  <si>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</si>
  <si>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</si>
  <si>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</si>
  <si>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</si>
  <si>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</si>
  <si>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</si>
  <si>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</si>
  <si>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</si>
  <si>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</si>
  <si>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</si>
  <si>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</si>
  <si>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</si>
  <si>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</si>
  <si>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</si>
  <si>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</si>
  <si>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</si>
  <si>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</si>
  <si>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</si>
  <si>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</si>
  <si>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</si>
  <si>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</si>
  <si>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</si>
  <si>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</si>
  <si>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</si>
  <si>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</si>
  <si>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矢口工業団地拡張事業特別会計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</si>
  <si>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</si>
  <si>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</si>
  <si>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</si>
  <si>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</si>
  <si>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</si>
  <si>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</si>
  <si>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</si>
  <si>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</si>
  <si>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</si>
  <si>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</si>
  <si>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</si>
  <si>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</si>
  <si>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</si>
  <si>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</si>
  <si>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</si>
  <si>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</si>
  <si>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</si>
  <si>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</si>
  <si>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</si>
  <si>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</si>
  <si>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</si>
  <si>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</si>
  <si>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</si>
  <si>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</si>
  <si>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</si>
  <si>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</si>
  <si>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</si>
  <si>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</si>
  <si>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</si>
  <si>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</si>
  <si>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</si>
  <si>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</si>
  <si>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</si>
  <si>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</si>
  <si>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</si>
  <si>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</si>
  <si>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</si>
  <si>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</si>
  <si>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</si>
  <si>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</si>
  <si>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</si>
  <si>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</si>
  <si>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</si>
  <si>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</si>
  <si>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</si>
  <si>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</si>
  <si>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</si>
  <si>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</si>
  <si>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</si>
  <si>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</si>
  <si>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</si>
  <si>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</si>
  <si>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</si>
  <si>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</si>
  <si>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</si>
  <si>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</si>
  <si>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</si>
  <si>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</si>
  <si>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</si>
  <si>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</si>
  <si>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</si>
  <si>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</si>
  <si>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</si>
  <si>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</si>
  <si>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</si>
  <si>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</si>
  <si>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</si>
  <si>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</si>
  <si>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</si>
  <si>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</si>
  <si>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</si>
  <si>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</si>
  <si>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</si>
  <si>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</si>
  <si>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</si>
  <si>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</si>
  <si>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</si>
  <si>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</si>
  <si>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栄町下水道事業会計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</si>
  <si>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</si>
  <si>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</si>
  <si>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</si>
  <si>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</si>
  <si>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</si>
  <si>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</si>
  <si>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</si>
  <si>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</si>
  <si>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</si>
  <si>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</si>
  <si>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</si>
  <si>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</si>
  <si>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</si>
  <si>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</si>
  <si>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</si>
  <si>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</si>
  <si>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</si>
  <si>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</si>
  <si>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</si>
  <si>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</si>
  <si>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</si>
  <si>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</si>
  <si>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</si>
  <si>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</si>
  <si>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</si>
  <si>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</si>
  <si>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</si>
  <si>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</si>
  <si>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</si>
  <si>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</si>
  <si>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</si>
  <si>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</si>
  <si>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</si>
  <si>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</si>
  <si>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</si>
  <si>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</si>
  <si>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</si>
  <si>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</si>
  <si>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</si>
  <si>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</si>
  <si>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</si>
  <si>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</si>
  <si>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</si>
  <si>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</si>
  <si>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</si>
  <si>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</si>
  <si>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</si>
  <si>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</si>
  <si>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</si>
  <si>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</si>
  <si>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</si>
  <si>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</si>
  <si>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</si>
  <si>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</si>
  <si>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</si>
  <si>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</si>
  <si>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</si>
  <si>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</si>
  <si>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</si>
  <si>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</si>
  <si>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</si>
  <si>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</si>
  <si>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</si>
  <si>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</si>
  <si>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</si>
  <si>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</si>
  <si>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</si>
  <si>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</si>
  <si>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</si>
  <si>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</si>
  <si>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</si>
  <si>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</si>
  <si>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</si>
  <si>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</si>
  <si>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</si>
  <si>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</si>
  <si>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</si>
  <si>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</si>
  <si>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</si>
  <si>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</si>
  <si>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</si>
  <si>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</si>
  <si>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</si>
  <si>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</si>
  <si>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</si>
  <si>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</si>
  <si>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</si>
  <si>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</si>
  <si>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</si>
  <si>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</si>
  <si>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</si>
  <si>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</si>
  <si>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</si>
  <si>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</si>
  <si>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</si>
  <si>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栄町下水道事業会計</t>
  </si>
  <si>
    <t>介護保険特別会計</t>
  </si>
  <si>
    <t>国民健康保険特別会計</t>
  </si>
  <si>
    <t>後期高齢者医療特別会計</t>
  </si>
  <si>
    <t>矢口工業団地拡張事業特別会計</t>
  </si>
  <si>
    <t>その他会計（赤字）</t>
  </si>
  <si>
    <t>その他会計（黒字）</t>
  </si>
  <si>
    <t>H30</t>
    <phoneticPr fontId="5"/>
  </si>
  <si>
    <t>R01</t>
    <phoneticPr fontId="5"/>
  </si>
  <si>
    <t>R02</t>
    <phoneticPr fontId="5"/>
  </si>
  <si>
    <t>R03</t>
    <phoneticPr fontId="5"/>
  </si>
  <si>
    <t>R04</t>
    <phoneticPr fontId="5"/>
  </si>
  <si>
    <t>-</t>
    <phoneticPr fontId="2"/>
  </si>
  <si>
    <t>栄町下水道事業会計（公共下水道）</t>
    <rPh sb="0" eb="2">
      <t>サカエマチ</t>
    </rPh>
    <rPh sb="10" eb="12">
      <t>コウキョウ</t>
    </rPh>
    <rPh sb="12" eb="15">
      <t>ゲスイドウ</t>
    </rPh>
    <phoneticPr fontId="5"/>
  </si>
  <si>
    <t>栄町下水道事業会計（特定環境保全公共下水道）</t>
    <rPh sb="0" eb="2">
      <t>サカエマチ</t>
    </rPh>
    <rPh sb="10" eb="12">
      <t>トクテイ</t>
    </rPh>
    <rPh sb="12" eb="14">
      <t>カンキョウ</t>
    </rPh>
    <rPh sb="14" eb="16">
      <t>ホゼン</t>
    </rPh>
    <rPh sb="16" eb="18">
      <t>コウキョウ</t>
    </rPh>
    <rPh sb="18" eb="21">
      <t>ゲスイドウ</t>
    </rPh>
    <phoneticPr fontId="5"/>
  </si>
  <si>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</si>
  <si>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</si>
  <si>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</si>
  <si>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</si>
  <si>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千葉県後期高齢者医療広域連合（一般会計）</t>
    <phoneticPr fontId="2"/>
  </si>
  <si>
    <t>千葉県後期高齢者医療広域連合（後期高齢者医療特別会計）</t>
    <phoneticPr fontId="2"/>
  </si>
  <si>
    <t>印旛広域市町村圏事務組合（一般会計）</t>
    <rPh sb="0" eb="2">
      <t>インバ</t>
    </rPh>
    <rPh sb="2" eb="4">
      <t>コウイキ</t>
    </rPh>
    <rPh sb="4" eb="7">
      <t>シチョウソン</t>
    </rPh>
    <rPh sb="7" eb="8">
      <t>ケン</t>
    </rPh>
    <rPh sb="8" eb="10">
      <t>ジム</t>
    </rPh>
    <rPh sb="10" eb="12">
      <t>クミアイ</t>
    </rPh>
    <rPh sb="13" eb="15">
      <t>イッパン</t>
    </rPh>
    <rPh sb="15" eb="17">
      <t>カイケイ</t>
    </rPh>
    <phoneticPr fontId="2"/>
  </si>
  <si>
    <t>印旛広域市町村圏事務組合（水道用水供給事業）</t>
    <rPh sb="0" eb="2">
      <t>インバ</t>
    </rPh>
    <rPh sb="2" eb="4">
      <t>コウイキ</t>
    </rPh>
    <rPh sb="4" eb="7">
      <t>シチョウソン</t>
    </rPh>
    <rPh sb="7" eb="8">
      <t>ケン</t>
    </rPh>
    <rPh sb="8" eb="10">
      <t>ジム</t>
    </rPh>
    <rPh sb="10" eb="12">
      <t>クミアイ</t>
    </rPh>
    <rPh sb="13" eb="16">
      <t>スイドウヨウ</t>
    </rPh>
    <rPh sb="16" eb="17">
      <t>ミズ</t>
    </rPh>
    <rPh sb="17" eb="19">
      <t>キョウキュウ</t>
    </rPh>
    <rPh sb="19" eb="21">
      <t>ジギョウ</t>
    </rPh>
    <phoneticPr fontId="2"/>
  </si>
  <si>
    <t>印西地区環境整備事業組合（ごみ処理）次期分除く</t>
    <rPh sb="0" eb="2">
      <t>インザイ</t>
    </rPh>
    <rPh sb="2" eb="4">
      <t>チク</t>
    </rPh>
    <rPh sb="4" eb="6">
      <t>カンキョウ</t>
    </rPh>
    <rPh sb="6" eb="8">
      <t>セイビ</t>
    </rPh>
    <rPh sb="8" eb="10">
      <t>ジギョウ</t>
    </rPh>
    <rPh sb="10" eb="12">
      <t>クミアイ</t>
    </rPh>
    <rPh sb="15" eb="17">
      <t>ショリ</t>
    </rPh>
    <rPh sb="18" eb="20">
      <t>ジキ</t>
    </rPh>
    <rPh sb="20" eb="21">
      <t>ブン</t>
    </rPh>
    <rPh sb="21" eb="22">
      <t>ノゾ</t>
    </rPh>
    <phoneticPr fontId="2"/>
  </si>
  <si>
    <t>印西地区環境整備事業組合（ごみ処理）次期分</t>
    <rPh sb="0" eb="2">
      <t>インザイ</t>
    </rPh>
    <rPh sb="2" eb="4">
      <t>チク</t>
    </rPh>
    <rPh sb="4" eb="6">
      <t>カンキョウ</t>
    </rPh>
    <rPh sb="6" eb="8">
      <t>セイビ</t>
    </rPh>
    <rPh sb="8" eb="10">
      <t>ジギョウ</t>
    </rPh>
    <rPh sb="10" eb="12">
      <t>クミアイ</t>
    </rPh>
    <rPh sb="15" eb="17">
      <t>ショリ</t>
    </rPh>
    <rPh sb="18" eb="20">
      <t>ジキ</t>
    </rPh>
    <rPh sb="20" eb="21">
      <t>ブン</t>
    </rPh>
    <phoneticPr fontId="2"/>
  </si>
  <si>
    <t>印西地区環境整備事業組合（一般会計）</t>
    <rPh sb="0" eb="2">
      <t>インザイ</t>
    </rPh>
    <rPh sb="2" eb="4">
      <t>チク</t>
    </rPh>
    <rPh sb="4" eb="6">
      <t>カンキョウ</t>
    </rPh>
    <rPh sb="6" eb="8">
      <t>セイビ</t>
    </rPh>
    <rPh sb="8" eb="10">
      <t>ジギョウ</t>
    </rPh>
    <rPh sb="10" eb="12">
      <t>クミアイ</t>
    </rPh>
    <rPh sb="13" eb="15">
      <t>イッパン</t>
    </rPh>
    <rPh sb="15" eb="17">
      <t>カイケイ</t>
    </rPh>
    <phoneticPr fontId="2"/>
  </si>
  <si>
    <t>印西地区衛生組合（一般会計）</t>
    <rPh sb="0" eb="2">
      <t>インザイ</t>
    </rPh>
    <rPh sb="2" eb="4">
      <t>チク</t>
    </rPh>
    <rPh sb="4" eb="6">
      <t>エイセイ</t>
    </rPh>
    <rPh sb="6" eb="8">
      <t>クミアイ</t>
    </rPh>
    <rPh sb="9" eb="11">
      <t>イッパン</t>
    </rPh>
    <rPh sb="11" eb="13">
      <t>カイケイ</t>
    </rPh>
    <phoneticPr fontId="2"/>
  </si>
  <si>
    <t>長門川水道企業団（水道事業会計）</t>
    <rPh sb="0" eb="2">
      <t>ナガト</t>
    </rPh>
    <rPh sb="2" eb="3">
      <t>ガワ</t>
    </rPh>
    <rPh sb="3" eb="5">
      <t>スイドウ</t>
    </rPh>
    <rPh sb="5" eb="7">
      <t>キギョウ</t>
    </rPh>
    <rPh sb="7" eb="8">
      <t>ダン</t>
    </rPh>
    <rPh sb="9" eb="11">
      <t>スイドウ</t>
    </rPh>
    <rPh sb="11" eb="13">
      <t>ジギョウ</t>
    </rPh>
    <rPh sb="13" eb="15">
      <t>カイケイ</t>
    </rPh>
    <phoneticPr fontId="2"/>
  </si>
  <si>
    <t>印旛利根川水防事務組合</t>
    <rPh sb="0" eb="2">
      <t>インバ</t>
    </rPh>
    <rPh sb="2" eb="4">
      <t>トネ</t>
    </rPh>
    <rPh sb="4" eb="5">
      <t>ガワ</t>
    </rPh>
    <rPh sb="5" eb="7">
      <t>スイボウ</t>
    </rPh>
    <rPh sb="7" eb="9">
      <t>ジム</t>
    </rPh>
    <rPh sb="9" eb="11">
      <t>クミアイ</t>
    </rPh>
    <phoneticPr fontId="2"/>
  </si>
  <si>
    <t>職員退職手当負担金支払準備基金</t>
  </si>
  <si>
    <t>社会資本整備等基金</t>
  </si>
  <si>
    <t>社会福祉基金</t>
    <rPh sb="0" eb="2">
      <t>シャカイ</t>
    </rPh>
    <rPh sb="2" eb="4">
      <t>フクシ</t>
    </rPh>
    <rPh sb="4" eb="6">
      <t>キキン</t>
    </rPh>
    <phoneticPr fontId="4"/>
  </si>
  <si>
    <t>国営印旛沼二期土地改良事業負担金支払準備基金</t>
  </si>
  <si>
    <t>鉄道施設整備基金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</si>
  <si>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</si>
  <si>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</si>
  <si>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大規模開発に伴う人口の増加と行政需要に対応するため、多くの職員採用を行ったことから人件費が高い水準にあるものの、地方債において償還額以上の新規借入抑制の方針による地方債残高の減少、普通交付税や地方税交付金の増収による基金への積み立てにより、令和３年度以降、将来負担比率は算定されていない。
　一方、有形固定資産減価償却率については、類似団体と比較し高く、また上昇傾向にあることから、、公共施設等総合管理計画等に基づき、老朽化した施設について、点検・診断や計画的な予防保全による長寿命化を進めていくなど、公共施設等の適正管理に努める。</t>
    <rPh sb="121" eb="123">
      <t>レイワ</t>
    </rPh>
    <rPh sb="124" eb="126">
      <t>ネンド</t>
    </rPh>
    <rPh sb="126" eb="128">
      <t>イコウ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</si>
  <si>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</si>
  <si>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</si>
  <si>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</si>
  <si>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</si>
  <si>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</si>
  <si>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</si>
  <si>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人口急増時のインフラ等施設整備に投資した大規模建設事業に係る地方債の償還完了や普通交付税算入地方債の借入、償還額以上の借入抑制の方針により減少している。また将来負担比率については充当可能財源の確保から令和３年度以降、算定されていない。
　引き続き地方債や退職手当負担金の増加が見込まれることから、地方債においては償還額以上の新規借入抑制の方針を堅持しつつ、地方債残高の減少や財政調整基金、退職手当負担金支払準備基金などの充当可能基金への計画的な積立を行い、将来負担の軽減に努める。</t>
    <rPh sb="98" eb="100">
      <t>ジュウトウ</t>
    </rPh>
    <rPh sb="100" eb="102">
      <t>カノウ</t>
    </rPh>
    <rPh sb="102" eb="104">
      <t>ザイゲン</t>
    </rPh>
    <rPh sb="105" eb="107">
      <t>カクホ</t>
    </rPh>
    <rPh sb="109" eb="111">
      <t>レイワ</t>
    </rPh>
    <rPh sb="112" eb="114">
      <t>ネンド</t>
    </rPh>
    <rPh sb="114" eb="116">
      <t>イコウ</t>
    </rPh>
    <rPh sb="117" eb="119">
      <t>サンテイ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</si>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</sst>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0" fontId="13" fillId="0" borderId="52" xfId="1" applyFont="1" applyBorder="1" applyAlignment="1">
      <alignment horizontal="center" vertical="center"/>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6" fillId="0" borderId="41" xfId="16" applyBorder="1" applyAlignment="1" applyProtection="1">
      <alignment horizontal="left" vertical="top" wrapText="1"/>
      <protection locked="0"/>
    </xf>
    <xf numFmtId="0" fontId="16" fillId="0" borderId="12" xfId="16" applyBorder="1" applyAlignment="1" applyProtection="1">
      <alignment horizontal="left" vertical="top" wrapText="1"/>
      <protection locked="0"/>
    </xf>
    <xf numFmtId="0" fontId="16" fillId="0" borderId="51" xfId="16" applyBorder="1" applyAlignment="1" applyProtection="1">
      <alignment horizontal="left" vertical="top" wrapText="1"/>
      <protection locked="0"/>
    </xf>
    <xf numFmtId="0" fontId="16" fillId="0" borderId="65"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56" xfId="16" applyBorder="1" applyAlignment="1" applyProtection="1">
      <alignment horizontal="left" vertical="top" wrapText="1"/>
      <protection locked="0"/>
    </xf>
    <xf numFmtId="0" fontId="16" fillId="0" borderId="40" xfId="16"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39" fillId="0" borderId="12" xfId="16" applyFont="1" applyBorder="1" applyAlignment="1" applyProtection="1">
      <alignment horizontal="left" vertical="top" wrapText="1"/>
      <protection locked="0"/>
    </xf>
    <xf numFmtId="0" fontId="39" fillId="0" borderId="51" xfId="16" applyFont="1" applyBorder="1" applyAlignment="1" applyProtection="1">
      <alignment horizontal="left" vertical="top" wrapText="1"/>
      <protection locked="0"/>
    </xf>
    <xf numFmtId="0" fontId="39" fillId="0" borderId="65"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6"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58510B6-108C-4C73-A279-60BB44EDC40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FDFC-4332-AF54-6F26E1283AA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41218</c:v>
                </c:pt>
                <c:pt idx="1">
                  <c:v>28507</c:v>
                </c:pt>
                <c:pt idx="2">
                  <c:v>41280</c:v>
                </c:pt>
                <c:pt idx="3">
                  <c:v>24990</c:v>
                </c:pt>
                <c:pt idx="4">
                  <c:v>33852</c:v>
                </c:pt>
              </c:numCache>
            </c:numRef>
          </c:val>
          <c:smooth val="0"/>
          <c:extLst>
            <c:ext xmlns:c16="http://schemas.microsoft.com/office/drawing/2014/chart" uri="{C3380CC4-5D6E-409C-BE32-E72D297353CC}">
              <c16:uniqueId val="{00000001-FDFC-4332-AF54-6F26E1283AA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5.01</c:v>
                </c:pt>
                <c:pt idx="1">
                  <c:v>4.38</c:v>
                </c:pt>
                <c:pt idx="2">
                  <c:v>7.19</c:v>
                </c:pt>
                <c:pt idx="3">
                  <c:v>7.84</c:v>
                </c:pt>
                <c:pt idx="4">
                  <c:v>5.75</c:v>
                </c:pt>
              </c:numCache>
            </c:numRef>
          </c:val>
          <c:extLst>
            <c:ext xmlns:c16="http://schemas.microsoft.com/office/drawing/2014/chart" uri="{C3380CC4-5D6E-409C-BE32-E72D297353CC}">
              <c16:uniqueId val="{00000000-A5F3-46BA-BED0-56CCBA7516E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15.73</c:v>
                </c:pt>
                <c:pt idx="1">
                  <c:v>16.91</c:v>
                </c:pt>
                <c:pt idx="2">
                  <c:v>15.78</c:v>
                </c:pt>
                <c:pt idx="3">
                  <c:v>19.14</c:v>
                </c:pt>
                <c:pt idx="4">
                  <c:v>23.92</c:v>
                </c:pt>
              </c:numCache>
            </c:numRef>
          </c:val>
          <c:extLst>
            <c:ext xmlns:c16="http://schemas.microsoft.com/office/drawing/2014/chart" uri="{C3380CC4-5D6E-409C-BE32-E72D297353CC}">
              <c16:uniqueId val="{00000001-A5F3-46BA-BED0-56CCBA7516E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1.43</c:v>
                </c:pt>
                <c:pt idx="1">
                  <c:v>0.4</c:v>
                </c:pt>
                <c:pt idx="2">
                  <c:v>2.42</c:v>
                </c:pt>
                <c:pt idx="3">
                  <c:v>5.42</c:v>
                </c:pt>
                <c:pt idx="4">
                  <c:v>1.95</c:v>
                </c:pt>
              </c:numCache>
            </c:numRef>
          </c:val>
          <c:smooth val="0"/>
          <c:extLst>
            <c:ext xmlns:c16="http://schemas.microsoft.com/office/drawing/2014/chart" uri="{C3380CC4-5D6E-409C-BE32-E72D297353CC}">
              <c16:uniqueId val="{00000002-A5F3-46BA-BED0-56CCBA7516E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0D7-484C-BE60-2C811BC5388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0D7-484C-BE60-2C811BC5388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0D7-484C-BE60-2C811BC5388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0D7-484C-BE60-2C811BC53887}"/>
            </c:ext>
          </c:extLst>
        </c:ser>
        <c:ser>
          <c:idx val="4"/>
          <c:order val="4"/>
          <c:tx>
            <c:strRef>
              <c:f>データシート!$A$31</c:f>
              <c:strCache>
                <c:ptCount val="1"/>
                <c:pt idx="0">
                  <c:v>矢口工業団地拡張事業特別会計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0.4</c:v>
                </c:pt>
                <c:pt idx="2">
                  <c:v>#N/A</c:v>
                </c:pt>
                <c:pt idx="3">
                  <c:v>0.43</c:v>
                </c:pt>
                <c:pt idx="4">
                  <c:v>#N/A</c:v>
                </c:pt>
                <c:pt idx="5">
                  <c:v>0</c:v>
                </c:pt>
                <c:pt idx="6">
                  <c:v>#N/A</c:v>
                </c:pt>
                <c:pt idx="7">
                  <c:v>0</c:v>
                </c:pt>
                <c:pt idx="8">
                  <c:v>#N/A</c:v>
                </c:pt>
                <c:pt idx="9">
                  <c:v>0</c:v>
                </c:pt>
              </c:numCache>
            </c:numRef>
          </c:val>
          <c:extLst>
            <c:ext xmlns:c16="http://schemas.microsoft.com/office/drawing/2014/chart" uri="{C3380CC4-5D6E-409C-BE32-E72D297353CC}">
              <c16:uniqueId val="{00000004-30D7-484C-BE60-2C811BC5388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5-30D7-484C-BE60-2C811BC5388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0.68</c:v>
                </c:pt>
                <c:pt idx="2">
                  <c:v>#N/A</c:v>
                </c:pt>
                <c:pt idx="3">
                  <c:v>0.96</c:v>
                </c:pt>
                <c:pt idx="4">
                  <c:v>#N/A</c:v>
                </c:pt>
                <c:pt idx="5">
                  <c:v>0.88</c:v>
                </c:pt>
                <c:pt idx="6">
                  <c:v>#N/A</c:v>
                </c:pt>
                <c:pt idx="7">
                  <c:v>0.5</c:v>
                </c:pt>
                <c:pt idx="8">
                  <c:v>#N/A</c:v>
                </c:pt>
                <c:pt idx="9">
                  <c:v>0.52</c:v>
                </c:pt>
              </c:numCache>
            </c:numRef>
          </c:val>
          <c:extLst>
            <c:ext xmlns:c16="http://schemas.microsoft.com/office/drawing/2014/chart" uri="{C3380CC4-5D6E-409C-BE32-E72D297353CC}">
              <c16:uniqueId val="{00000006-30D7-484C-BE60-2C811BC5388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2.11</c:v>
                </c:pt>
                <c:pt idx="2">
                  <c:v>#N/A</c:v>
                </c:pt>
                <c:pt idx="3">
                  <c:v>1.91</c:v>
                </c:pt>
                <c:pt idx="4">
                  <c:v>#N/A</c:v>
                </c:pt>
                <c:pt idx="5">
                  <c:v>2.97</c:v>
                </c:pt>
                <c:pt idx="6">
                  <c:v>#N/A</c:v>
                </c:pt>
                <c:pt idx="7">
                  <c:v>2.1800000000000002</c:v>
                </c:pt>
                <c:pt idx="8">
                  <c:v>#N/A</c:v>
                </c:pt>
                <c:pt idx="9">
                  <c:v>2.1</c:v>
                </c:pt>
              </c:numCache>
            </c:numRef>
          </c:val>
          <c:extLst>
            <c:ext xmlns:c16="http://schemas.microsoft.com/office/drawing/2014/chart" uri="{C3380CC4-5D6E-409C-BE32-E72D297353CC}">
              <c16:uniqueId val="{00000007-30D7-484C-BE60-2C811BC53887}"/>
            </c:ext>
          </c:extLst>
        </c:ser>
        <c:ser>
          <c:idx val="8"/>
          <c:order val="8"/>
          <c:tx>
            <c:strRef>
              <c:f>データシート!$A$35</c:f>
              <c:strCache>
                <c:ptCount val="1"/>
                <c:pt idx="0">
                  <c:v>栄町下水道事業会計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0.35</c:v>
                </c:pt>
                <c:pt idx="2">
                  <c:v>#N/A</c:v>
                </c:pt>
                <c:pt idx="3">
                  <c:v>0.47</c:v>
                </c:pt>
                <c:pt idx="4">
                  <c:v>#N/A</c:v>
                </c:pt>
                <c:pt idx="5">
                  <c:v>1.0900000000000001</c:v>
                </c:pt>
                <c:pt idx="6">
                  <c:v>#N/A</c:v>
                </c:pt>
                <c:pt idx="7">
                  <c:v>1.18</c:v>
                </c:pt>
                <c:pt idx="8">
                  <c:v>#N/A</c:v>
                </c:pt>
                <c:pt idx="9">
                  <c:v>2.1800000000000002</c:v>
                </c:pt>
              </c:numCache>
            </c:numRef>
          </c:val>
          <c:extLst>
            <c:ext xmlns:c16="http://schemas.microsoft.com/office/drawing/2014/chart" uri="{C3380CC4-5D6E-409C-BE32-E72D297353CC}">
              <c16:uniqueId val="{00000008-30D7-484C-BE60-2C811BC5388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4.5999999999999996</c:v>
                </c:pt>
                <c:pt idx="2">
                  <c:v>#N/A</c:v>
                </c:pt>
                <c:pt idx="3">
                  <c:v>3.95</c:v>
                </c:pt>
                <c:pt idx="4">
                  <c:v>#N/A</c:v>
                </c:pt>
                <c:pt idx="5">
                  <c:v>7.19</c:v>
                </c:pt>
                <c:pt idx="6">
                  <c:v>#N/A</c:v>
                </c:pt>
                <c:pt idx="7">
                  <c:v>7.84</c:v>
                </c:pt>
                <c:pt idx="8">
                  <c:v>#N/A</c:v>
                </c:pt>
                <c:pt idx="9">
                  <c:v>5.75</c:v>
                </c:pt>
              </c:numCache>
            </c:numRef>
          </c:val>
          <c:extLst>
            <c:ext xmlns:c16="http://schemas.microsoft.com/office/drawing/2014/chart" uri="{C3380CC4-5D6E-409C-BE32-E72D297353CC}">
              <c16:uniqueId val="{00000009-30D7-484C-BE60-2C811BC5388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633</c:v>
                </c:pt>
                <c:pt idx="5">
                  <c:v>639</c:v>
                </c:pt>
                <c:pt idx="8">
                  <c:v>667</c:v>
                </c:pt>
                <c:pt idx="11">
                  <c:v>688</c:v>
                </c:pt>
                <c:pt idx="14">
                  <c:v>688</c:v>
                </c:pt>
              </c:numCache>
            </c:numRef>
          </c:val>
          <c:extLst>
            <c:ext xmlns:c16="http://schemas.microsoft.com/office/drawing/2014/chart" uri="{C3380CC4-5D6E-409C-BE32-E72D297353CC}">
              <c16:uniqueId val="{00000000-D1B0-4670-976B-52EE51D42B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1B0-4670-976B-52EE51D42B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7</c:v>
                </c:pt>
                <c:pt idx="3">
                  <c:v>7</c:v>
                </c:pt>
                <c:pt idx="6">
                  <c:v>7</c:v>
                </c:pt>
                <c:pt idx="9">
                  <c:v>7</c:v>
                </c:pt>
                <c:pt idx="12">
                  <c:v>7</c:v>
                </c:pt>
              </c:numCache>
            </c:numRef>
          </c:val>
          <c:extLst>
            <c:ext xmlns:c16="http://schemas.microsoft.com/office/drawing/2014/chart" uri="{C3380CC4-5D6E-409C-BE32-E72D297353CC}">
              <c16:uniqueId val="{00000002-D1B0-4670-976B-52EE51D42B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c:v>
                </c:pt>
                <c:pt idx="3">
                  <c:v>20</c:v>
                </c:pt>
                <c:pt idx="6">
                  <c:v>22</c:v>
                </c:pt>
                <c:pt idx="9">
                  <c:v>20</c:v>
                </c:pt>
                <c:pt idx="12">
                  <c:v>19</c:v>
                </c:pt>
              </c:numCache>
            </c:numRef>
          </c:val>
          <c:extLst>
            <c:ext xmlns:c16="http://schemas.microsoft.com/office/drawing/2014/chart" uri="{C3380CC4-5D6E-409C-BE32-E72D297353CC}">
              <c16:uniqueId val="{00000003-D1B0-4670-976B-52EE51D42B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85</c:v>
                </c:pt>
                <c:pt idx="3">
                  <c:v>81</c:v>
                </c:pt>
                <c:pt idx="6">
                  <c:v>93</c:v>
                </c:pt>
                <c:pt idx="9">
                  <c:v>92</c:v>
                </c:pt>
                <c:pt idx="12">
                  <c:v>96</c:v>
                </c:pt>
              </c:numCache>
            </c:numRef>
          </c:val>
          <c:extLst>
            <c:ext xmlns:c16="http://schemas.microsoft.com/office/drawing/2014/chart" uri="{C3380CC4-5D6E-409C-BE32-E72D297353CC}">
              <c16:uniqueId val="{00000004-D1B0-4670-976B-52EE51D42B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B0-4670-976B-52EE51D42B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1B0-4670-976B-52EE51D42B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816</c:v>
                </c:pt>
                <c:pt idx="3">
                  <c:v>773</c:v>
                </c:pt>
                <c:pt idx="6">
                  <c:v>723</c:v>
                </c:pt>
                <c:pt idx="9">
                  <c:v>770</c:v>
                </c:pt>
                <c:pt idx="12">
                  <c:v>807</c:v>
                </c:pt>
              </c:numCache>
            </c:numRef>
          </c:val>
          <c:extLst>
            <c:ext xmlns:c16="http://schemas.microsoft.com/office/drawing/2014/chart" uri="{C3380CC4-5D6E-409C-BE32-E72D297353CC}">
              <c16:uniqueId val="{00000007-D1B0-4670-976B-52EE51D42B5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284</c:v>
                </c:pt>
                <c:pt idx="2">
                  <c:v>#N/A</c:v>
                </c:pt>
                <c:pt idx="3">
                  <c:v>#N/A</c:v>
                </c:pt>
                <c:pt idx="4">
                  <c:v>242</c:v>
                </c:pt>
                <c:pt idx="5">
                  <c:v>#N/A</c:v>
                </c:pt>
                <c:pt idx="6">
                  <c:v>#N/A</c:v>
                </c:pt>
                <c:pt idx="7">
                  <c:v>178</c:v>
                </c:pt>
                <c:pt idx="8">
                  <c:v>#N/A</c:v>
                </c:pt>
                <c:pt idx="9">
                  <c:v>#N/A</c:v>
                </c:pt>
                <c:pt idx="10">
                  <c:v>201</c:v>
                </c:pt>
                <c:pt idx="11">
                  <c:v>#N/A</c:v>
                </c:pt>
                <c:pt idx="12">
                  <c:v>#N/A</c:v>
                </c:pt>
                <c:pt idx="13">
                  <c:v>241</c:v>
                </c:pt>
                <c:pt idx="14">
                  <c:v>#N/A</c:v>
                </c:pt>
              </c:numCache>
            </c:numRef>
          </c:val>
          <c:smooth val="0"/>
          <c:extLst>
            <c:ext xmlns:c16="http://schemas.microsoft.com/office/drawing/2014/chart" uri="{C3380CC4-5D6E-409C-BE32-E72D297353CC}">
              <c16:uniqueId val="{00000008-D1B0-4670-976B-52EE51D42B5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6813</c:v>
                </c:pt>
                <c:pt idx="5">
                  <c:v>6706</c:v>
                </c:pt>
                <c:pt idx="8">
                  <c:v>6596</c:v>
                </c:pt>
                <c:pt idx="11">
                  <c:v>6405</c:v>
                </c:pt>
                <c:pt idx="14">
                  <c:v>6064</c:v>
                </c:pt>
              </c:numCache>
            </c:numRef>
          </c:val>
          <c:extLst>
            <c:ext xmlns:c16="http://schemas.microsoft.com/office/drawing/2014/chart" uri="{C3380CC4-5D6E-409C-BE32-E72D297353CC}">
              <c16:uniqueId val="{00000000-7E84-42AA-8682-66C353DDBF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814</c:v>
                </c:pt>
                <c:pt idx="5">
                  <c:v>757</c:v>
                </c:pt>
                <c:pt idx="8">
                  <c:v>819</c:v>
                </c:pt>
                <c:pt idx="11">
                  <c:v>683</c:v>
                </c:pt>
                <c:pt idx="14">
                  <c:v>667</c:v>
                </c:pt>
              </c:numCache>
            </c:numRef>
          </c:val>
          <c:extLst>
            <c:ext xmlns:c16="http://schemas.microsoft.com/office/drawing/2014/chart" uri="{C3380CC4-5D6E-409C-BE32-E72D297353CC}">
              <c16:uniqueId val="{00000001-7E84-42AA-8682-66C353DDBF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2380</c:v>
                </c:pt>
                <c:pt idx="5">
                  <c:v>2525</c:v>
                </c:pt>
                <c:pt idx="8">
                  <c:v>2664</c:v>
                </c:pt>
                <c:pt idx="11">
                  <c:v>3362</c:v>
                </c:pt>
                <c:pt idx="14">
                  <c:v>3768</c:v>
                </c:pt>
              </c:numCache>
            </c:numRef>
          </c:val>
          <c:extLst>
            <c:ext xmlns:c16="http://schemas.microsoft.com/office/drawing/2014/chart" uri="{C3380CC4-5D6E-409C-BE32-E72D297353CC}">
              <c16:uniqueId val="{00000002-7E84-42AA-8682-66C353DDBF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E84-42AA-8682-66C353DDBF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E84-42AA-8682-66C353DDBF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84-42AA-8682-66C353DDBF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2024</c:v>
                </c:pt>
                <c:pt idx="3">
                  <c:v>1991</c:v>
                </c:pt>
                <c:pt idx="6">
                  <c:v>1920</c:v>
                </c:pt>
                <c:pt idx="9">
                  <c:v>1839</c:v>
                </c:pt>
                <c:pt idx="12">
                  <c:v>2130</c:v>
                </c:pt>
              </c:numCache>
            </c:numRef>
          </c:val>
          <c:extLst>
            <c:ext xmlns:c16="http://schemas.microsoft.com/office/drawing/2014/chart" uri="{C3380CC4-5D6E-409C-BE32-E72D297353CC}">
              <c16:uniqueId val="{00000006-7E84-42AA-8682-66C353DDBF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164</c:v>
                </c:pt>
                <c:pt idx="3">
                  <c:v>148</c:v>
                </c:pt>
                <c:pt idx="6">
                  <c:v>125</c:v>
                </c:pt>
                <c:pt idx="9">
                  <c:v>103</c:v>
                </c:pt>
                <c:pt idx="12">
                  <c:v>131</c:v>
                </c:pt>
              </c:numCache>
            </c:numRef>
          </c:val>
          <c:extLst>
            <c:ext xmlns:c16="http://schemas.microsoft.com/office/drawing/2014/chart" uri="{C3380CC4-5D6E-409C-BE32-E72D297353CC}">
              <c16:uniqueId val="{00000007-7E84-42AA-8682-66C353DDBF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1108</c:v>
                </c:pt>
                <c:pt idx="3">
                  <c:v>977</c:v>
                </c:pt>
                <c:pt idx="6">
                  <c:v>1022</c:v>
                </c:pt>
                <c:pt idx="9">
                  <c:v>1028</c:v>
                </c:pt>
                <c:pt idx="12">
                  <c:v>1050</c:v>
                </c:pt>
              </c:numCache>
            </c:numRef>
          </c:val>
          <c:extLst>
            <c:ext xmlns:c16="http://schemas.microsoft.com/office/drawing/2014/chart" uri="{C3380CC4-5D6E-409C-BE32-E72D297353CC}">
              <c16:uniqueId val="{00000008-7E84-42AA-8682-66C353DDBF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313</c:v>
                </c:pt>
                <c:pt idx="3">
                  <c:v>276</c:v>
                </c:pt>
                <c:pt idx="6">
                  <c:v>243</c:v>
                </c:pt>
                <c:pt idx="9">
                  <c:v>212</c:v>
                </c:pt>
                <c:pt idx="12">
                  <c:v>238</c:v>
                </c:pt>
              </c:numCache>
            </c:numRef>
          </c:val>
          <c:extLst>
            <c:ext xmlns:c16="http://schemas.microsoft.com/office/drawing/2014/chart" uri="{C3380CC4-5D6E-409C-BE32-E72D297353CC}">
              <c16:uniqueId val="{00000009-7E84-42AA-8682-66C353DDBF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7653</c:v>
                </c:pt>
                <c:pt idx="3">
                  <c:v>7376</c:v>
                </c:pt>
                <c:pt idx="6">
                  <c:v>7382</c:v>
                </c:pt>
                <c:pt idx="9">
                  <c:v>7139</c:v>
                </c:pt>
                <c:pt idx="12">
                  <c:v>6671</c:v>
                </c:pt>
              </c:numCache>
            </c:numRef>
          </c:val>
          <c:extLst>
            <c:ext xmlns:c16="http://schemas.microsoft.com/office/drawing/2014/chart" uri="{C3380CC4-5D6E-409C-BE32-E72D297353CC}">
              <c16:uniqueId val="{0000000A-7E84-42AA-8682-66C353DDBFB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1254</c:v>
                </c:pt>
                <c:pt idx="2">
                  <c:v>#N/A</c:v>
                </c:pt>
                <c:pt idx="3">
                  <c:v>#N/A</c:v>
                </c:pt>
                <c:pt idx="4">
                  <c:v>780</c:v>
                </c:pt>
                <c:pt idx="5">
                  <c:v>#N/A</c:v>
                </c:pt>
                <c:pt idx="6">
                  <c:v>#N/A</c:v>
                </c:pt>
                <c:pt idx="7">
                  <c:v>613</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E84-42AA-8682-66C353DDBFB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735</c:v>
                </c:pt>
                <c:pt idx="1">
                  <c:v>950</c:v>
                </c:pt>
                <c:pt idx="2">
                  <c:v>1156</c:v>
                </c:pt>
              </c:numCache>
            </c:numRef>
          </c:val>
          <c:extLst>
            <c:ext xmlns:c16="http://schemas.microsoft.com/office/drawing/2014/chart" uri="{C3380CC4-5D6E-409C-BE32-E72D297353CC}">
              <c16:uniqueId val="{00000000-23B2-4FA8-9E1F-B60CE2662F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86</c:v>
                </c:pt>
                <c:pt idx="2">
                  <c:v>86</c:v>
                </c:pt>
              </c:numCache>
            </c:numRef>
          </c:val>
          <c:extLst>
            <c:ext xmlns:c16="http://schemas.microsoft.com/office/drawing/2014/chart" uri="{C3380CC4-5D6E-409C-BE32-E72D297353CC}">
              <c16:uniqueId val="{00000001-23B2-4FA8-9E1F-B60CE2662F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1094</c:v>
                </c:pt>
                <c:pt idx="1">
                  <c:v>1441</c:v>
                </c:pt>
                <c:pt idx="2">
                  <c:v>1610</c:v>
                </c:pt>
              </c:numCache>
            </c:numRef>
          </c:val>
          <c:extLst>
            <c:ext xmlns:c16="http://schemas.microsoft.com/office/drawing/2014/chart" uri="{C3380CC4-5D6E-409C-BE32-E72D297353CC}">
              <c16:uniqueId val="{00000002-23B2-4FA8-9E1F-B60CE2662F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{75115801-059D-4673-B012-566C242ED979}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737-421F-8E0F-A4F1085BDA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{0B06E929-1759-4C48-90C1-3F6D774BF3F2}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37-421F-8E0F-A4F1085BDA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{B8787E0E-413B-46E6-8034-83D94A0D4A90}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37-421F-8E0F-A4F1085BDA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{5E21789B-0DCF-48EE-8EE4-A285198F7CA3}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37-421F-8E0F-A4F1085BDA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{C1C3E01D-E74B-4562-91D3-B8443E7C0AA3}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37-421F-8E0F-A4F1085BDA6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{89CA1637-98F9-4E97-AD6F-0B8BCF6EEEB1}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737-421F-8E0F-A4F1085BDA6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{022C3A93-10AB-4416-9C98-1AC78F31DF07}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737-421F-8E0F-A4F1085BDA6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{F3055FFF-8AB9-4132-AB46-3A1717CB7D20}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737-421F-8E0F-A4F1085BDA6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{8A274C29-22B0-4FED-A9D9-D169D72F13F3}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737-421F-8E0F-A4F1085BDA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62.1</c:v>
                </c:pt>
                <c:pt idx="8">
                  <c:v>64</c:v>
                </c:pt>
                <c:pt idx="16">
                  <c:v>65.5</c:v>
                </c:pt>
                <c:pt idx="24">
                  <c:v>66.599999999999994</c:v>
                </c:pt>
                <c:pt idx="32">
                  <c:v>67.8</c:v>
                </c:pt>
              </c:numCache>
            </c:numRef>
          </c:xVal>
          <c:yVal>
            <c:numRef>
              <c:f>公会計指標分析・財政指標組合せ分析表!$BP$51:$DC$51</c:f>
              <c:numCache>
                <c:formatCode>#,##0.0;"▲ "#,##0.0</c:formatCode>
                <c:ptCount val="40"/>
                <c:pt idx="0">
                  <c:v>31.5</c:v>
                </c:pt>
                <c:pt idx="8">
                  <c:v>19.7</c:v>
                </c:pt>
                <c:pt idx="16">
                  <c:v>14.9</c:v>
                </c:pt>
              </c:numCache>
            </c:numRef>
          </c:yVal>
          <c:smooth val="0"/>
          <c:extLst>
            <c:ext xmlns:c16="http://schemas.microsoft.com/office/drawing/2014/chart" uri="{C3380CC4-5D6E-409C-BE32-E72D297353CC}">
              <c16:uniqueId val="{00000009-3737-421F-8E0F-A4F1085BDA6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{D7C9EB30-D41B-4642-B054-4AFB368CC93E}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737-421F-8E0F-A4F1085BDA6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{BFF4F767-66AB-4F94-B63F-43A51D0B94CB}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37-421F-8E0F-A4F1085BDA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{CC0A5908-996A-401A-B9FA-319A265C9CE8}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37-421F-8E0F-A4F1085BDA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{3CA606E2-C7D6-4EBE-AFEA-3A680D989071}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37-421F-8E0F-A4F1085BDA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{D5CFC87A-390B-4694-8885-90C389AD8478}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37-421F-8E0F-A4F1085BDA6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{461C3210-30DB-4C3D-A96E-5A6F13AE6024}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737-421F-8E0F-A4F1085BDA6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{751E11F4-E942-4431-A87A-100DF7A2B357}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737-421F-8E0F-A4F1085BDA6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{EB3C8422-F0CA-4FF3-9AA2-F2650812C7DD}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737-421F-8E0F-A4F1085BDA6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{ADAC51F7-256B-4B7D-8173-5390735015CB}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737-421F-8E0F-A4F1085BDA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3737-421F-8E0F-A4F1085BDA6B}"/>
            </c:ext>
          </c:extLst>
        </c:ser>
        <c:dLbls>
          <c:showLegendKey val="0"/>
          <c:showVal val="1"/>
          <c:showCatName val="0"/>
          <c:showSerName val="0"/>
          <c:showPercent val="0"/>
          <c:showBubbleSize val="0"/>
        </c:dLbls>
        <c:axId val="46179840"/>
        <c:axId val="46181760"/>
      </c:scatterChart>
      <c:valAx>
        <c:axId val="46179840"/>
        <c:scaling>
          <c:orientation val="maxMin"/>
          <c:max val="66"/>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{13571966-4FC4-4E84-B1CB-D95957A07608}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EC8-4917-BB7D-A8B2C4C24F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{0E019BAB-8686-460F-BDD5-2E7B4217B562}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C8-4917-BB7D-A8B2C4C24F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{848E4079-99D3-4CB9-ACA2-717C9FB3CAFF}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C8-4917-BB7D-A8B2C4C24F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{F4F5F5A2-67DA-401D-B642-3DFF73F9BC8E}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C8-4917-BB7D-A8B2C4C24F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{7EB3C441-D39D-489E-9AC6-C14BFD83B159}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C8-4917-BB7D-A8B2C4C24F4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{8F6D4924-D741-4442-BE9D-237BDAA133BE}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EC8-4917-BB7D-A8B2C4C24F4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{FE670428-1414-4268-8532-601C8D610AFC}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EC8-4917-BB7D-A8B2C4C24F4B}"/>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{DC8C11CB-3F75-4F85-91D1-FE6B9C6F5872}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EC8-4917-BB7D-A8B2C4C24F4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{6450C87B-47E9-4E87-9531-2D20E0FFC04D}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EC8-4917-BB7D-A8B2C4C24F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7.2</c:v>
                </c:pt>
                <c:pt idx="16">
                  <c:v>5.8</c:v>
                </c:pt>
                <c:pt idx="24">
                  <c:v>5</c:v>
                </c:pt>
                <c:pt idx="32">
                  <c:v>4.8</c:v>
                </c:pt>
              </c:numCache>
            </c:numRef>
          </c:xVal>
          <c:yVal>
            <c:numRef>
              <c:f>公会計指標分析・財政指標組合せ分析表!$BP$73:$DC$73</c:f>
              <c:numCache>
                <c:formatCode>#,##0.0;"▲ "#,##0.0</c:formatCode>
                <c:ptCount val="40"/>
                <c:pt idx="0">
                  <c:v>31.5</c:v>
                </c:pt>
                <c:pt idx="8">
                  <c:v>19.7</c:v>
                </c:pt>
                <c:pt idx="16">
                  <c:v>14.9</c:v>
                </c:pt>
              </c:numCache>
            </c:numRef>
          </c:yVal>
          <c:smooth val="0"/>
          <c:extLst>
            <c:ext xmlns:c16="http://schemas.microsoft.com/office/drawing/2014/chart" uri="{C3380CC4-5D6E-409C-BE32-E72D297353CC}">
              <c16:uniqueId val="{00000009-FEC8-4917-BB7D-A8B2C4C24F4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{22CFDC75-2535-4B57-ABB0-48B75A521EC7}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EC8-4917-BB7D-A8B2C4C24F4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{79AC15B4-EB49-4DA1-8CCD-378A0D989DC2}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C8-4917-BB7D-A8B2C4C24F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{6709CCDB-45F7-495F-A98F-2C1358430B4E}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C8-4917-BB7D-A8B2C4C24F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{6C677D73-39CC-4AD7-A0A0-4F4511CB00EA}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C8-4917-BB7D-A8B2C4C24F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{D3E7DD66-22CC-497E-AD39-8A26034F0D9B}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C8-4917-BB7D-A8B2C4C24F4B}"/>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{0E7E0E1B-D58B-4B97-ABEC-2EA0B310D544}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EC8-4917-BB7D-A8B2C4C24F4B}"/>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{6F97AE17-E06E-47EF-8E49-9DE32CE8592F}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EC8-4917-BB7D-A8B2C4C24F4B}"/>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{FFC135E6-8252-43BF-98FD-5C74A516F5C7}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EC8-4917-BB7D-A8B2C4C24F4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{D33233CB-ECCC-4B4A-93AB-422DD0C91B36}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EC8-4917-BB7D-A8B2C4C24F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FEC8-4917-BB7D-A8B2C4C24F4B}"/>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19,933
19,603
32.51
8,722,454
8,432,932
277,979
4,832,260
6,670,507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コロナ禍による社会経済活動の制限が緩和され、法人住民税や法人事業税交付金など基準財政収入額は増加したものの、臨時財政対策債など公債費の増額や臨時経済対策費の創設、臨時財政対策債振替額の減少により基準財政需要額も増加したことで、前年度から０．０３ポイント減少している。</a:t>
          </a:r>
        </a:p>
        <a:p>
          <a:r>
            <a:rPr kumimoji="1" lang="ja-JP" altLang="en-US" sz="1300">
              <a:latin typeface="ＭＳ Ｐゴシック" panose="020B0600070205080204" pitchFamily="50" charset="-128"/>
              <a:ea typeface="ＭＳ Ｐゴシック" panose="020B0600070205080204" pitchFamily="50" charset="-128"/>
            </a:rPr>
            <a:t>　近年、生産年齢人口減少による住民税減、地価下落による固定資産税減など町税が減収傾向にあり、引き続き厳しい財政運営が見込まれることから、税源のかん養に努め町税等の安定確保に努める。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108655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4078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68439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139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41628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41628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令和３年度において普通交付税の追加交付や地方消費税交付金の増加など一時的に改善されたものの、令和４年度は臨時財政対策債の減少、原油高による光熱水費や臨時財政対策債等の償還額の増加などにより５．６ポイント増加し、硬直化が進んでいる。</a:t>
          </a:r>
        </a:p>
        <a:p>
          <a:r>
            <a:rPr kumimoji="1" lang="ja-JP" altLang="en-US" sz="1300">
              <a:latin typeface="ＭＳ Ｐゴシック" panose="020B0600070205080204" pitchFamily="50" charset="-128"/>
              <a:ea typeface="ＭＳ Ｐゴシック" panose="020B0600070205080204" pitchFamily="50" charset="-128"/>
            </a:rPr>
            <a:t>　平成初期の人口急増に対応するため行った職員採用、インフラ整備など従来から人件費や公債費が他団体と比較して高い状況にあり、定員適正化計画による職員数抑制や、償還額以上の新規借入抑制方針により、人件費や公債費の削減に努め、時代の変化に対応できるよう持続可能な財政運営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20066</xdr:rowOff>
    </xdr:from>
    <xdr:to>
      <xdr:col>23</xdr:col>
      <xdr:colOff>133350</xdr:colOff>
      <xdr:row>65</xdr:row>
      <xdr:rowOff>118872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992866"/>
          <a:ext cx="8382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20066</xdr:rowOff>
    </xdr:from>
    <xdr:to>
      <xdr:col>19</xdr:col>
      <xdr:colOff>133350</xdr:colOff>
      <xdr:row>65</xdr:row>
      <xdr:rowOff>94742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92866"/>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94742</xdr:rowOff>
    </xdr:from>
    <xdr:to>
      <xdr:col>15</xdr:col>
      <xdr:colOff>82550</xdr:colOff>
      <xdr:row>66</xdr:row>
      <xdr:rowOff>82550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238992"/>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104394</xdr:rowOff>
    </xdr:from>
    <xdr:to>
      <xdr:col>11</xdr:col>
      <xdr:colOff>31750</xdr:colOff>
      <xdr:row>66</xdr:row>
      <xdr:rowOff>82550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248644"/>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68072</xdr:rowOff>
    </xdr:from>
    <xdr:to>
      <xdr:col>23</xdr:col>
      <xdr:colOff>184150</xdr:colOff>
      <xdr:row>65</xdr:row>
      <xdr:rowOff>169672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40149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8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140716</xdr:rowOff>
    </xdr:from>
    <xdr:to>
      <xdr:col>19</xdr:col>
      <xdr:colOff>184150</xdr:colOff>
      <xdr:row>64</xdr:row>
      <xdr:rowOff>70866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55643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2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43942</xdr:rowOff>
    </xdr:from>
    <xdr:to>
      <xdr:col>15</xdr:col>
      <xdr:colOff>133350</xdr:colOff>
      <xdr:row>65</xdr:row>
      <xdr:rowOff>145542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130319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31750</xdr:rowOff>
    </xdr:from>
    <xdr:to>
      <xdr:col>11</xdr:col>
      <xdr:colOff>82550</xdr:colOff>
      <xdr:row>66</xdr:row>
      <xdr:rowOff>133350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118127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53594</xdr:rowOff>
    </xdr:from>
    <xdr:to>
      <xdr:col>7</xdr:col>
      <xdr:colOff>31750</xdr:colOff>
      <xdr:row>65</xdr:row>
      <xdr:rowOff>155194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139971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人口１人当たりの人件費・物件費等決算額は、近年増加傾向で推移している。</a:t>
          </a:r>
        </a:p>
        <a:p>
          <a:r>
            <a:rPr kumimoji="1" lang="ja-JP" altLang="en-US" sz="1300">
              <a:latin typeface="ＭＳ Ｐゴシック" panose="020B0600070205080204" pitchFamily="50" charset="-128"/>
              <a:ea typeface="ＭＳ Ｐゴシック" panose="020B0600070205080204" pitchFamily="50" charset="-128"/>
            </a:rPr>
            <a:t>　物件費は、類似団体と比較して低い状況にあるものの原油価格高騰による光熱水費の増加などで増加しており、人件費においては平成初期の人口急増時に対応する職員採用など、従来から類似団体と比較して高い状況にある。</a:t>
          </a:r>
        </a:p>
        <a:p>
          <a:r>
            <a:rPr kumimoji="1" lang="ja-JP" altLang="en-US" sz="1300">
              <a:latin typeface="ＭＳ Ｐゴシック" panose="020B0600070205080204" pitchFamily="50" charset="-128"/>
              <a:ea typeface="ＭＳ Ｐゴシック" panose="020B0600070205080204" pitchFamily="50" charset="-128"/>
            </a:rPr>
            <a:t>　今後は定員適正化計画の運用や窓口業務の民間委託活用など人件費の削減に努めつつ、業務見直しなど歳出の抑制に努める。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35286</xdr:rowOff>
    </xdr:from>
    <xdr:to>
      <xdr:col>23</xdr:col>
      <xdr:colOff>133350</xdr:colOff>
      <xdr:row>83</xdr:row>
      <xdr:rowOff>102295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265636"/>
          <a:ext cx="838200" cy="6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152875</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4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26997</xdr:rowOff>
    </xdr:from>
    <xdr:to>
      <xdr:col>19</xdr:col>
      <xdr:colOff>133350</xdr:colOff>
      <xdr:row>83</xdr:row>
      <xdr:rowOff>35286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257347"/>
          <a:ext cx="889000" cy="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43617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93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130708</xdr:rowOff>
    </xdr:from>
    <xdr:to>
      <xdr:col>15</xdr:col>
      <xdr:colOff>82550</xdr:colOff>
      <xdr:row>83</xdr:row>
      <xdr:rowOff>26997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189608"/>
          <a:ext cx="889000" cy="6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720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8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117864</xdr:rowOff>
    </xdr:from>
    <xdr:to>
      <xdr:col>11</xdr:col>
      <xdr:colOff>31750</xdr:colOff>
      <xdr:row>82</xdr:row>
      <xdr:rowOff>130708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176764"/>
          <a:ext cx="889000" cy="1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111868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2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112117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51495</xdr:rowOff>
    </xdr:from>
    <xdr:to>
      <xdr:col>23</xdr:col>
      <xdr:colOff>184150</xdr:colOff>
      <xdr:row>83</xdr:row>
      <xdr:rowOff>153095</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2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23572</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25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155936</xdr:rowOff>
    </xdr:from>
    <xdr:to>
      <xdr:col>19</xdr:col>
      <xdr:colOff>184150</xdr:colOff>
      <xdr:row>83</xdr:row>
      <xdr:rowOff>86086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21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70863</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301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147647</xdr:rowOff>
    </xdr:from>
    <xdr:to>
      <xdr:col>15</xdr:col>
      <xdr:colOff>133350</xdr:colOff>
      <xdr:row>83</xdr:row>
      <xdr:rowOff>77797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20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62574</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292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79908</xdr:rowOff>
    </xdr:from>
    <xdr:to>
      <xdr:col>11</xdr:col>
      <xdr:colOff>82550</xdr:colOff>
      <xdr:row>83</xdr:row>
      <xdr:rowOff>10058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1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166285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22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67064</xdr:rowOff>
    </xdr:from>
    <xdr:to>
      <xdr:col>7</xdr:col>
      <xdr:colOff>31750</xdr:colOff>
      <xdr:row>82</xdr:row>
      <xdr:rowOff>168664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12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153441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21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年代後半から平成初期にかけての大量採用した経緯から平均年齢が高い職員構成が影響しており、類似団体よりも高い状況にある。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今後も級ごとの職員割合や年齢層を考慮した採用をしつつ、国の動向や県及び他団体の状況も踏まえ、引き続き給与水準の適正化に努める。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48986</xdr:rowOff>
    </xdr:from>
    <xdr:to>
      <xdr:col>81</xdr:col>
      <xdr:colOff>44450</xdr:colOff>
      <xdr:row>85</xdr:row>
      <xdr:rowOff>135164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622236"/>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86</xdr:row>
      <xdr:rowOff>49893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7084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49893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77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86</xdr:row>
      <xdr:rowOff>32657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63947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141713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543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人口急増に伴う行政需要の増大に対応するため、多くの職員採用をしたが、近年は人口減少に伴い、退職者の一部補充にとどめるなど、職員数の削減に努めている。</a:t>
          </a:r>
        </a:p>
        <a:p>
          <a:r>
            <a:rPr kumimoji="1" lang="ja-JP" altLang="en-US" sz="1300">
              <a:latin typeface="ＭＳ Ｐゴシック" panose="020B0600070205080204" pitchFamily="50" charset="-128"/>
              <a:ea typeface="ＭＳ Ｐゴシック" panose="020B0600070205080204" pitchFamily="50" charset="-128"/>
            </a:rPr>
            <a:t>　しかしながら多様な行政サービスの対応に伴う会計年度任用職員の採用などから職員数の減少には至らず、大きな変動が見られない状況にある。今後も仕事の質を落とさず、住民サービスや住民満足度の向上のため、ＩＣＴ等の活用、窓口を含めた業務の民間委託などを検討し、職員数の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150495</xdr:rowOff>
    </xdr:from>
    <xdr:to>
      <xdr:col>81</xdr:col>
      <xdr:colOff>44450</xdr:colOff>
      <xdr:row>64</xdr:row>
      <xdr:rowOff>60053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951845"/>
          <a:ext cx="838200" cy="8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68687</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84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133259</xdr:rowOff>
    </xdr:from>
    <xdr:to>
      <xdr:col>77</xdr:col>
      <xdr:colOff>44450</xdr:colOff>
      <xdr:row>63</xdr:row>
      <xdr:rowOff>150495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934609"/>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148426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91894</xdr:rowOff>
    </xdr:from>
    <xdr:to>
      <xdr:col>72</xdr:col>
      <xdr:colOff>203200</xdr:colOff>
      <xdr:row>63</xdr:row>
      <xdr:rowOff>133259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893244"/>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91894</xdr:rowOff>
    </xdr:from>
    <xdr:to>
      <xdr:col>68</xdr:col>
      <xdr:colOff>152400</xdr:colOff>
      <xdr:row>63</xdr:row>
      <xdr:rowOff>93617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893244"/>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9253</xdr:rowOff>
    </xdr:from>
    <xdr:to>
      <xdr:col>81</xdr:col>
      <xdr:colOff>95250</xdr:colOff>
      <xdr:row>64</xdr:row>
      <xdr:rowOff>110853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152780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95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99695</xdr:rowOff>
    </xdr:from>
    <xdr:to>
      <xdr:col>77</xdr:col>
      <xdr:colOff>95250</xdr:colOff>
      <xdr:row>64</xdr:row>
      <xdr:rowOff>29845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14622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98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82459</xdr:rowOff>
    </xdr:from>
    <xdr:to>
      <xdr:col>73</xdr:col>
      <xdr:colOff>44450</xdr:colOff>
      <xdr:row>64</xdr:row>
      <xdr:rowOff>12609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88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168836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97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41094</xdr:rowOff>
    </xdr:from>
    <xdr:to>
      <xdr:col>68</xdr:col>
      <xdr:colOff>203200</xdr:colOff>
      <xdr:row>63</xdr:row>
      <xdr:rowOff>142694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84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127471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92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42817</xdr:rowOff>
    </xdr:from>
    <xdr:to>
      <xdr:col>64</xdr:col>
      <xdr:colOff>152400</xdr:colOff>
      <xdr:row>63</xdr:row>
      <xdr:rowOff>144417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129194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実質公債費比率は、前年度から０．２ポイント減少し、近年は減少傾向で推移している。これは人口急増時のインフラ等大規模投資事業の地方債償還完了や普通交付税の増額が要因となっている。</a:t>
          </a:r>
        </a:p>
        <a:p>
          <a:r>
            <a:rPr kumimoji="1" lang="ja-JP" altLang="en-US" sz="1300">
              <a:latin typeface="ＭＳ Ｐゴシック" panose="020B0600070205080204" pitchFamily="50" charset="-128"/>
              <a:ea typeface="ＭＳ Ｐゴシック" panose="020B0600070205080204" pitchFamily="50" charset="-128"/>
            </a:rPr>
            <a:t>　しかしながら、臨時財政対策債償還額が増加しているほか、インフラ更新や施設の長寿命化対策、一部事務組合の施設更新などが見込まれることから、償還額以上の借入抑制方針を堅持しつつ、交付税措置のある地方債の活用に努め、将来世代への負担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112304</xdr:rowOff>
    </xdr:from>
    <xdr:to>
      <xdr:col>81</xdr:col>
      <xdr:colOff>44450</xdr:colOff>
      <xdr:row>39</xdr:row>
      <xdr:rowOff>126093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798854"/>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126093</xdr:rowOff>
    </xdr:from>
    <xdr:to>
      <xdr:col>77</xdr:col>
      <xdr:colOff>44450</xdr:colOff>
      <xdr:row>40</xdr:row>
      <xdr:rowOff>9797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81264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9797</xdr:rowOff>
    </xdr:from>
    <xdr:to>
      <xdr:col>72</xdr:col>
      <xdr:colOff>203200</xdr:colOff>
      <xdr:row>40</xdr:row>
      <xdr:rowOff>106317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86779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106317</xdr:rowOff>
    </xdr:from>
    <xdr:to>
      <xdr:col>68</xdr:col>
      <xdr:colOff>152400</xdr:colOff>
      <xdr:row>40</xdr:row>
      <xdr:rowOff>168366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96431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61504</xdr:rowOff>
    </xdr:from>
    <xdr:to>
      <xdr:col>81</xdr:col>
      <xdr:colOff>95250</xdr:colOff>
      <xdr:row>39</xdr:row>
      <xdr:rowOff>163104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78031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59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75293</xdr:rowOff>
    </xdr:from>
    <xdr:to>
      <xdr:col>77</xdr:col>
      <xdr:colOff>95250</xdr:colOff>
      <xdr:row>40</xdr:row>
      <xdr:rowOff>5443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15620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130447</xdr:rowOff>
    </xdr:from>
    <xdr:to>
      <xdr:col>73</xdr:col>
      <xdr:colOff>44450</xdr:colOff>
      <xdr:row>40</xdr:row>
      <xdr:rowOff>60597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70774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8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55517</xdr:rowOff>
    </xdr:from>
    <xdr:to>
      <xdr:col>68</xdr:col>
      <xdr:colOff>203200</xdr:colOff>
      <xdr:row>40</xdr:row>
      <xdr:rowOff>157117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141894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99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117566</xdr:rowOff>
    </xdr:from>
    <xdr:to>
      <xdr:col>64</xdr:col>
      <xdr:colOff>152400</xdr:colOff>
      <xdr:row>41</xdr:row>
      <xdr:rowOff>47716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32493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0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令和３年度以降算定されていない。これは財政調整基金をはじめとした各基金への積極的な積立てによる充当可能基金の増加、償還額以上の借入抑制方針による地方債残高の削減が理由に挙げられる。</a:t>
          </a:r>
        </a:p>
        <a:p>
          <a:r>
            <a:rPr kumimoji="1" lang="ja-JP" altLang="en-US" sz="1300">
              <a:latin typeface="ＭＳ Ｐゴシック" panose="020B0600070205080204" pitchFamily="50" charset="-128"/>
              <a:ea typeface="ＭＳ Ｐゴシック" panose="020B0600070205080204" pitchFamily="50" charset="-128"/>
            </a:rPr>
            <a:t>　しかしながら、今後は人口急増時に整備したインフラ更新や施設の長寿命化対策などが見込まれることから、償還額以上の借入抑制方針を堅持しつつ、地方債残高の削減や基金積立の増加に努めるなど、将来世代への負担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84122</xdr:rowOff>
    </xdr:from>
    <xdr:to>
      <xdr:col>72</xdr:col>
      <xdr:colOff>203200</xdr:colOff>
      <xdr:row>14</xdr:row>
      <xdr:rowOff>139277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484422"/>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24026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52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139277</xdr:rowOff>
    </xdr:from>
    <xdr:to>
      <xdr:col>68</xdr:col>
      <xdr:colOff>152400</xdr:colOff>
      <xdr:row>15</xdr:row>
      <xdr:rowOff>103414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539577"/>
          <a:ext cx="889000" cy="13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126594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52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10298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33322</xdr:rowOff>
    </xdr:from>
    <xdr:to>
      <xdr:col>73</xdr:col>
      <xdr:colOff>44450</xdr:colOff>
      <xdr:row>14</xdr:row>
      <xdr:rowOff>134922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43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145099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20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88477</xdr:rowOff>
    </xdr:from>
    <xdr:to>
      <xdr:col>68</xdr:col>
      <xdr:colOff>203200</xdr:colOff>
      <xdr:row>15</xdr:row>
      <xdr:rowOff>18627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4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28804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25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52614</xdr:rowOff>
    </xdr:from>
    <xdr:to>
      <xdr:col>64</xdr:col>
      <xdr:colOff>152400</xdr:colOff>
      <xdr:row>15</xdr:row>
      <xdr:rowOff>154214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62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138991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71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19,933
19,603
32.51
8,722,454
8,432,932
277,979
4,832,260
6,670,507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人件費は、平成初期の人口急増時に対応する職員採用や、単独市町村での消防本部設置を要因に、従来から類似団体と比較して高い水準に位置している。</a:t>
          </a:r>
        </a:p>
        <a:p>
          <a:r>
            <a:rPr kumimoji="1" lang="ja-JP" altLang="en-US" sz="1300">
              <a:latin typeface="ＭＳ Ｐゴシック" panose="020B0600070205080204" pitchFamily="50" charset="-128"/>
              <a:ea typeface="ＭＳ Ｐゴシック" panose="020B0600070205080204" pitchFamily="50" charset="-128"/>
            </a:rPr>
            <a:t>　業務の外部委託の検討しているほか、定員適正化計画に基づき、会計年度任用職員や再任用職員、任期付職員など様々な任用形態を活用しつつ、行政サービスの水準を低下させることなく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90424</xdr:rowOff>
    </xdr:from>
    <xdr:to>
      <xdr:col>24</xdr:col>
      <xdr:colOff>25400</xdr:colOff>
      <xdr:row>40</xdr:row>
      <xdr:rowOff>136144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9484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90424</xdr:rowOff>
    </xdr:from>
    <xdr:to>
      <xdr:col>19</xdr:col>
      <xdr:colOff>187325</xdr:colOff>
      <xdr:row>41</xdr:row>
      <xdr:rowOff>51562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94842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51562</xdr:rowOff>
    </xdr:from>
    <xdr:to>
      <xdr:col>15</xdr:col>
      <xdr:colOff>98425</xdr:colOff>
      <xdr:row>41</xdr:row>
      <xdr:rowOff>92710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70810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122428</xdr:rowOff>
    </xdr:from>
    <xdr:to>
      <xdr:col>11</xdr:col>
      <xdr:colOff>9525</xdr:colOff>
      <xdr:row>41</xdr:row>
      <xdr:rowOff>92710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98042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85344</xdr:rowOff>
    </xdr:from>
    <xdr:to>
      <xdr:col>24</xdr:col>
      <xdr:colOff>76200</xdr:colOff>
      <xdr:row>41</xdr:row>
      <xdr:rowOff>15494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94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165371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39624</xdr:rowOff>
    </xdr:from>
    <xdr:to>
      <xdr:col>20</xdr:col>
      <xdr:colOff>38100</xdr:colOff>
      <xdr:row>40</xdr:row>
      <xdr:rowOff>141224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8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126001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984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762</xdr:rowOff>
    </xdr:from>
    <xdr:to>
      <xdr:col>15</xdr:col>
      <xdr:colOff>149225</xdr:colOff>
      <xdr:row>41</xdr:row>
      <xdr:rowOff>102362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703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87139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711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41910</xdr:rowOff>
    </xdr:from>
    <xdr:to>
      <xdr:col>11</xdr:col>
      <xdr:colOff>60325</xdr:colOff>
      <xdr:row>41</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715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71628</xdr:rowOff>
    </xdr:from>
    <xdr:to>
      <xdr:col>6</xdr:col>
      <xdr:colOff>171450</xdr:colOff>
      <xdr:row>41</xdr:row>
      <xdr:rowOff>1778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158005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701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物件費は、公共用地管理や、各種計画策定など可能な限り職員で対応することで、歳出抑制に努め、他団体と比較して低い状況にある。</a:t>
          </a:r>
        </a:p>
        <a:p>
          <a:r>
            <a:rPr kumimoji="1" lang="ja-JP" altLang="en-US" sz="1300">
              <a:latin typeface="ＭＳ Ｐゴシック" panose="020B0600070205080204" pitchFamily="50" charset="-128"/>
              <a:ea typeface="ＭＳ Ｐゴシック" panose="020B0600070205080204" pitchFamily="50" charset="-128"/>
            </a:rPr>
            <a:t>　令和４年度は、原油価格高騰による光熱水費の増加の影響により増加しているほか、引き続き物価高騰の影響が続くことが見込まれることから業務内容の見直しなど歳出の抑制に努める。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xdr:rowOff>
    </xdr:from>
    <xdr:to>
      <xdr:col>82</xdr:col>
      <xdr:colOff>107950</xdr:colOff>
      <xdr:row>15</xdr:row>
      <xdr:rowOff>46990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408428"/>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xdr:rowOff>
    </xdr:from>
    <xdr:to>
      <xdr:col>78</xdr:col>
      <xdr:colOff>69850</xdr:colOff>
      <xdr:row>14</xdr:row>
      <xdr:rowOff>8128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408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xdr:rowOff>
    </xdr:from>
    <xdr:to>
      <xdr:col>73</xdr:col>
      <xdr:colOff>180975</xdr:colOff>
      <xdr:row>14</xdr:row>
      <xdr:rowOff>72136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4084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72136</xdr:rowOff>
    </xdr:from>
    <xdr:to>
      <xdr:col>69</xdr:col>
      <xdr:colOff>92075</xdr:colOff>
      <xdr:row>14</xdr:row>
      <xdr:rowOff>154432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4724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12717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128778</xdr:rowOff>
    </xdr:from>
    <xdr:to>
      <xdr:col>78</xdr:col>
      <xdr:colOff>120650</xdr:colOff>
      <xdr:row>14</xdr:row>
      <xdr:rowOff>58928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69105</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26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128778</xdr:rowOff>
    </xdr:from>
    <xdr:to>
      <xdr:col>74</xdr:col>
      <xdr:colOff>31750</xdr:colOff>
      <xdr:row>14</xdr:row>
      <xdr:rowOff>58928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69105</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12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21336</xdr:rowOff>
    </xdr:from>
    <xdr:to>
      <xdr:col>69</xdr:col>
      <xdr:colOff>142875</xdr:colOff>
      <xdr:row>14</xdr:row>
      <xdr:rowOff>122936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133113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19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103632</xdr:rowOff>
    </xdr:from>
    <xdr:to>
      <xdr:col>65</xdr:col>
      <xdr:colOff>53975</xdr:colOff>
      <xdr:row>15</xdr:row>
      <xdr:rowOff>33782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43959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2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扶助費は障害者介護・訓練等給付費が大きく増加しているものの、老人保護措置費等減少していることから扶助費の経常経費分は減少している。</a:t>
          </a:r>
        </a:p>
        <a:p>
          <a:r>
            <a:rPr kumimoji="1" lang="ja-JP" altLang="en-US" sz="1300">
              <a:latin typeface="ＭＳ Ｐゴシック" panose="020B0600070205080204" pitchFamily="50" charset="-128"/>
              <a:ea typeface="ＭＳ Ｐゴシック" panose="020B0600070205080204" pitchFamily="50" charset="-128"/>
            </a:rPr>
            <a:t>　しかしながら、今後、高齢化の進展など扶助費の増加が見込まれることから、社会保障施策の充実を図りながら全体的な傾向や情勢を注視し、的確な情報の把握に努める。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53522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4506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56</xdr:row>
      <xdr:rowOff>1815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832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162378</xdr:rowOff>
    </xdr:from>
    <xdr:to>
      <xdr:col>15</xdr:col>
      <xdr:colOff>98425</xdr:colOff>
      <xdr:row>56</xdr:row>
      <xdr:rowOff>1815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92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55</xdr:row>
      <xdr:rowOff>162378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81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122465</xdr:rowOff>
    </xdr:from>
    <xdr:to>
      <xdr:col>15</xdr:col>
      <xdr:colOff>149225</xdr:colOff>
      <xdr:row>56</xdr:row>
      <xdr:rowOff>52615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62792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111578</xdr:rowOff>
    </xdr:from>
    <xdr:to>
      <xdr:col>11</xdr:col>
      <xdr:colOff>60325</xdr:colOff>
      <xdr:row>56</xdr:row>
      <xdr:rowOff>41728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は、令和４年度に後期高齢者医療給付費負担金の性質別区分を見直したことで前年度と比較して大きく増加しているほか、国民健康保険特別会計保険基盤安定繰出金も増加していることが要因となっている。</a:t>
          </a:r>
        </a:p>
        <a:p>
          <a:r>
            <a:rPr kumimoji="1" lang="ja-JP" altLang="en-US" sz="1300">
              <a:latin typeface="ＭＳ Ｐゴシック" panose="020B0600070205080204" pitchFamily="50" charset="-128"/>
              <a:ea typeface="ＭＳ Ｐゴシック" panose="020B0600070205080204" pitchFamily="50" charset="-128"/>
            </a:rPr>
            <a:t>　繰出金においては、高齢化等の進展から医療費の増加が見込まれることから、業務見直し等により一般会計の負担抑制に努める。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124278</xdr:rowOff>
    </xdr:from>
    <xdr:to>
      <xdr:col>82</xdr:col>
      <xdr:colOff>107950</xdr:colOff>
      <xdr:row>56</xdr:row>
      <xdr:rowOff>154215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211128"/>
          <a:ext cx="838200" cy="54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124278</xdr:rowOff>
    </xdr:from>
    <xdr:to>
      <xdr:col>78</xdr:col>
      <xdr:colOff>69850</xdr:colOff>
      <xdr:row>53</xdr:row>
      <xdr:rowOff>167822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211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167822</xdr:rowOff>
    </xdr:from>
    <xdr:to>
      <xdr:col>73</xdr:col>
      <xdr:colOff>180975</xdr:colOff>
      <xdr:row>54</xdr:row>
      <xdr:rowOff>148772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2546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83457</xdr:rowOff>
    </xdr:from>
    <xdr:to>
      <xdr:col>69</xdr:col>
      <xdr:colOff>92075</xdr:colOff>
      <xdr:row>54</xdr:row>
      <xdr:rowOff>148772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341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119942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73478</xdr:rowOff>
    </xdr:from>
    <xdr:to>
      <xdr:col>78</xdr:col>
      <xdr:colOff>120650</xdr:colOff>
      <xdr:row>54</xdr:row>
      <xdr:rowOff>3628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13805</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892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117022</xdr:rowOff>
    </xdr:from>
    <xdr:to>
      <xdr:col>74</xdr:col>
      <xdr:colOff>31750</xdr:colOff>
      <xdr:row>54</xdr:row>
      <xdr:rowOff>47172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57349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97972</xdr:rowOff>
    </xdr:from>
    <xdr:to>
      <xdr:col>69</xdr:col>
      <xdr:colOff>142875</xdr:colOff>
      <xdr:row>55</xdr:row>
      <xdr:rowOff>28122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38299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32657</xdr:rowOff>
    </xdr:from>
    <xdr:to>
      <xdr:col>65</xdr:col>
      <xdr:colOff>53975</xdr:colOff>
      <xdr:row>54</xdr:row>
      <xdr:rowOff>134257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144434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補助費は下水道事業会計への負担金が増加しているものの、一部事務組合に対する負担金は減少しており、経常経費における補助費等は減少している。</a:t>
          </a:r>
        </a:p>
        <a:p>
          <a:r>
            <a:rPr kumimoji="1" lang="ja-JP" altLang="en-US" sz="1300">
              <a:latin typeface="ＭＳ Ｐゴシック" panose="020B0600070205080204" pitchFamily="50" charset="-128"/>
              <a:ea typeface="ＭＳ Ｐゴシック" panose="020B0600070205080204" pitchFamily="50" charset="-128"/>
            </a:rPr>
            <a:t>　しかしながら原油価格高騰による物価高騰の影響により、一部事務組合の負担金に加えて、町が単独で支出する補助金等も増加が見込まれることから補助金の必要性検討や経費の節減等に努める。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36</xdr:row>
      <xdr:rowOff>67564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070600"/>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85852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2031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36</xdr:row>
      <xdr:rowOff>30988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1528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公債費は、人口急増時のインフラ等施設整備に投資した地方債の償還完了を迎え、減少傾向にあったものの、臨時財政対策債償還額増加により公債費が増加している。</a:t>
          </a:r>
        </a:p>
        <a:p>
          <a:r>
            <a:rPr kumimoji="1" lang="ja-JP" altLang="en-US" sz="1300">
              <a:latin typeface="ＭＳ Ｐゴシック" panose="020B0600070205080204" pitchFamily="50" charset="-128"/>
              <a:ea typeface="ＭＳ Ｐゴシック" panose="020B0600070205080204" pitchFamily="50" charset="-128"/>
            </a:rPr>
            <a:t>　引き続き臨時財政対策債の償還額増加が見込まれており、その他大規模普通建設事業が見込まれていることから、事業費及び償還の平準化を図りつつ、地方債残高の減少に努める。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74422</xdr:rowOff>
    </xdr:from>
    <xdr:to>
      <xdr:col>24</xdr:col>
      <xdr:colOff>25400</xdr:colOff>
      <xdr:row>77</xdr:row>
      <xdr:rowOff>133858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27607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74422</xdr:rowOff>
    </xdr:from>
    <xdr:to>
      <xdr:col>19</xdr:col>
      <xdr:colOff>187325</xdr:colOff>
      <xdr:row>77</xdr:row>
      <xdr:rowOff>88137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2760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88137</xdr:rowOff>
    </xdr:from>
    <xdr:to>
      <xdr:col>15</xdr:col>
      <xdr:colOff>98425</xdr:colOff>
      <xdr:row>77</xdr:row>
      <xdr:rowOff>161289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289787"/>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30987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3629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83058</xdr:rowOff>
    </xdr:from>
    <xdr:to>
      <xdr:col>24</xdr:col>
      <xdr:colOff>76200</xdr:colOff>
      <xdr:row>78</xdr:row>
      <xdr:rowOff>13208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55135</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23622</xdr:rowOff>
    </xdr:from>
    <xdr:to>
      <xdr:col>20</xdr:col>
      <xdr:colOff>38100</xdr:colOff>
      <xdr:row>77</xdr:row>
      <xdr:rowOff>125222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37337</xdr:rowOff>
    </xdr:from>
    <xdr:to>
      <xdr:col>15</xdr:col>
      <xdr:colOff>149225</xdr:colOff>
      <xdr:row>77</xdr:row>
      <xdr:rowOff>138937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151637</xdr:rowOff>
    </xdr:from>
    <xdr:to>
      <xdr:col>6</xdr:col>
      <xdr:colOff>171450</xdr:colOff>
      <xdr:row>78</xdr:row>
      <xdr:rowOff>81787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66564</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公債費以外の経常収支比率は、前年度から原油価格高騰による光熱水費等増により増加しており、類似団体も同程度増加している。</a:t>
          </a:r>
        </a:p>
        <a:p>
          <a:r>
            <a:rPr kumimoji="1" lang="ja-JP" altLang="en-US" sz="1300">
              <a:latin typeface="ＭＳ Ｐゴシック" panose="020B0600070205080204" pitchFamily="50" charset="-128"/>
              <a:ea typeface="ＭＳ Ｐゴシック" panose="020B0600070205080204" pitchFamily="50" charset="-128"/>
            </a:rPr>
            <a:t>　引き続き、歳出抑制に努めるとともに、歳入において徴収率向上や人口増加対策に取り組み町税等の増加を図り、経常収支比率の抑制に努め、持続可能な財政運営に努める。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50800</xdr:rowOff>
    </xdr:from>
    <xdr:to>
      <xdr:col>82</xdr:col>
      <xdr:colOff>107950</xdr:colOff>
      <xdr:row>79</xdr:row>
      <xdr:rowOff>43180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423900"/>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50800</xdr:rowOff>
    </xdr:from>
    <xdr:to>
      <xdr:col>78</xdr:col>
      <xdr:colOff>69850</xdr:colOff>
      <xdr:row>79</xdr:row>
      <xdr:rowOff>62230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4239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62230</xdr:rowOff>
    </xdr:from>
    <xdr:to>
      <xdr:col>73</xdr:col>
      <xdr:colOff>180975</xdr:colOff>
      <xdr:row>79</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6067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146050</xdr:rowOff>
    </xdr:from>
    <xdr:to>
      <xdr:col>69</xdr:col>
      <xdr:colOff>92075</xdr:colOff>
      <xdr:row>79</xdr:row>
      <xdr:rowOff>127000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5191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163830</xdr:rowOff>
    </xdr:from>
    <xdr:to>
      <xdr:col>82</xdr:col>
      <xdr:colOff>158750</xdr:colOff>
      <xdr:row>79</xdr:row>
      <xdr:rowOff>93980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135907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0</xdr:rowOff>
    </xdr:from>
    <xdr:to>
      <xdr:col>78</xdr:col>
      <xdr:colOff>120650</xdr:colOff>
      <xdr:row>78</xdr:row>
      <xdr:rowOff>101600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11430</xdr:rowOff>
    </xdr:from>
    <xdr:to>
      <xdr:col>74</xdr:col>
      <xdr:colOff>31750</xdr:colOff>
      <xdr:row>79</xdr:row>
      <xdr:rowOff>113030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97807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76200</xdr:rowOff>
    </xdr:from>
    <xdr:to>
      <xdr:col>69</xdr:col>
      <xdr:colOff>142875</xdr:colOff>
      <xdr:row>80</xdr:row>
      <xdr:rowOff>6350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162577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95250</xdr:rowOff>
    </xdr:from>
    <xdr:to>
      <xdr:col>65</xdr:col>
      <xdr:colOff>53975</xdr:colOff>
      <xdr:row>79</xdr:row>
      <xdr:rowOff>25400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35577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3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59623</xdr:rowOff>
    </xdr:from>
    <xdr:to>
      <xdr:col>29</xdr:col>
      <xdr:colOff>127000</xdr:colOff>
      <xdr:row>15</xdr:row>
      <xdr:rowOff>70514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78998"/>
          <a:ext cx="647700" cy="10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15092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7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61435</xdr:rowOff>
    </xdr:from>
    <xdr:to>
      <xdr:col>26</xdr:col>
      <xdr:colOff>50800</xdr:colOff>
      <xdr:row>15</xdr:row>
      <xdr:rowOff>70514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680810"/>
          <a:ext cx="698500" cy="9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60570</xdr:rowOff>
    </xdr:from>
    <xdr:to>
      <xdr:col>22</xdr:col>
      <xdr:colOff>114300</xdr:colOff>
      <xdr:row>15</xdr:row>
      <xdr:rowOff>61435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679945"/>
          <a:ext cx="698500" cy="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60570</xdr:rowOff>
    </xdr:from>
    <xdr:to>
      <xdr:col>18</xdr:col>
      <xdr:colOff>177800</xdr:colOff>
      <xdr:row>15</xdr:row>
      <xdr:rowOff>101783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79945"/>
          <a:ext cx="698500" cy="41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17345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22472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8823</xdr:rowOff>
    </xdr:from>
    <xdr:to>
      <xdr:col>29</xdr:col>
      <xdr:colOff>177800</xdr:colOff>
      <xdr:row>15</xdr:row>
      <xdr:rowOff>110423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28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25350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73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19714</xdr:rowOff>
    </xdr:from>
    <xdr:to>
      <xdr:col>26</xdr:col>
      <xdr:colOff>101600</xdr:colOff>
      <xdr:row>15</xdr:row>
      <xdr:rowOff>121314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39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131491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07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10635</xdr:rowOff>
    </xdr:from>
    <xdr:to>
      <xdr:col>22</xdr:col>
      <xdr:colOff>165100</xdr:colOff>
      <xdr:row>15</xdr:row>
      <xdr:rowOff>112235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30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122412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98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9770</xdr:rowOff>
    </xdr:from>
    <xdr:to>
      <xdr:col>19</xdr:col>
      <xdr:colOff>38100</xdr:colOff>
      <xdr:row>15</xdr:row>
      <xdr:rowOff>111370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29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121547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9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50983</xdr:rowOff>
    </xdr:from>
    <xdr:to>
      <xdr:col>15</xdr:col>
      <xdr:colOff>101600</xdr:colOff>
      <xdr:row>15</xdr:row>
      <xdr:rowOff>152583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70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162760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3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334911</xdr:rowOff>
    </xdr:from>
    <xdr:to>
      <xdr:col>29</xdr:col>
      <xdr:colOff>127000</xdr:colOff>
      <xdr:row>36</xdr:row>
      <xdr:rowOff>31769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45261"/>
          <a:ext cx="647700" cy="39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31769</xdr:rowOff>
    </xdr:from>
    <xdr:to>
      <xdr:col>26</xdr:col>
      <xdr:colOff>50800</xdr:colOff>
      <xdr:row>36</xdr:row>
      <xdr:rowOff>55296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85019"/>
          <a:ext cx="698500" cy="23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340608</xdr:rowOff>
    </xdr:from>
    <xdr:to>
      <xdr:col>22</xdr:col>
      <xdr:colOff>114300</xdr:colOff>
      <xdr:row>36</xdr:row>
      <xdr:rowOff>55296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50958"/>
          <a:ext cx="698500" cy="57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304870</xdr:rowOff>
    </xdr:from>
    <xdr:to>
      <xdr:col>18</xdr:col>
      <xdr:colOff>177800</xdr:colOff>
      <xdr:row>35</xdr:row>
      <xdr:rowOff>340608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15220"/>
          <a:ext cx="698500" cy="35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284111</xdr:rowOff>
    </xdr:from>
    <xdr:to>
      <xdr:col>29</xdr:col>
      <xdr:colOff>177800</xdr:colOff>
      <xdr:row>36</xdr:row>
      <xdr:rowOff>42811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94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256188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323869</xdr:rowOff>
    </xdr:from>
    <xdr:to>
      <xdr:col>26</xdr:col>
      <xdr:colOff>101600</xdr:colOff>
      <xdr:row>36</xdr:row>
      <xdr:rowOff>82569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34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67346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2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4496</xdr:rowOff>
    </xdr:from>
    <xdr:to>
      <xdr:col>22</xdr:col>
      <xdr:colOff>165100</xdr:colOff>
      <xdr:row>36</xdr:row>
      <xdr:rowOff>106096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57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90873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4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289808</xdr:rowOff>
    </xdr:from>
    <xdr:to>
      <xdr:col>19</xdr:col>
      <xdr:colOff>38100</xdr:colOff>
      <xdr:row>36</xdr:row>
      <xdr:rowOff>48508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00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33285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8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254070</xdr:rowOff>
    </xdr:from>
    <xdr:to>
      <xdr:col>15</xdr:col>
      <xdr:colOff>101600</xdr:colOff>
      <xdr:row>36</xdr:row>
      <xdr:rowOff>12770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64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22947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6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19,933
19,603
32.51
8,722,454
8,432,932
277,979
4,832,260
6,670,507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130823</xdr:rowOff>
    </xdr:from>
    <xdr:to>
      <xdr:col>24</xdr:col>
      <xdr:colOff>63500</xdr:colOff>
      <xdr:row>32</xdr:row>
      <xdr:rowOff>139795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17223"/>
          <a:ext cx="838200" cy="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139795</xdr:rowOff>
    </xdr:from>
    <xdr:to>
      <xdr:col>19</xdr:col>
      <xdr:colOff>177800</xdr:colOff>
      <xdr:row>32</xdr:row>
      <xdr:rowOff>155931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26195"/>
          <a:ext cx="889000" cy="1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123048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155931</xdr:rowOff>
    </xdr:from>
    <xdr:to>
      <xdr:col>15</xdr:col>
      <xdr:colOff>50800</xdr:colOff>
      <xdr:row>33</xdr:row>
      <xdr:rowOff>66053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42331"/>
          <a:ext cx="889000" cy="8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149604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66053</xdr:rowOff>
    </xdr:from>
    <xdr:to>
      <xdr:col>10</xdr:col>
      <xdr:colOff>114300</xdr:colOff>
      <xdr:row>34</xdr:row>
      <xdr:rowOff>66662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23903"/>
          <a:ext cx="889000" cy="17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108380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115162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80023</xdr:rowOff>
    </xdr:from>
    <xdr:to>
      <xdr:col>24</xdr:col>
      <xdr:colOff>114300</xdr:colOff>
      <xdr:row>33</xdr:row>
      <xdr:rowOff>10173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6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102900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1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88995</xdr:rowOff>
    </xdr:from>
    <xdr:to>
      <xdr:col>20</xdr:col>
      <xdr:colOff>38100</xdr:colOff>
      <xdr:row>33</xdr:row>
      <xdr:rowOff>19145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7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35672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35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105131</xdr:rowOff>
    </xdr:from>
    <xdr:to>
      <xdr:col>15</xdr:col>
      <xdr:colOff>101600</xdr:colOff>
      <xdr:row>33</xdr:row>
      <xdr:rowOff>35281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9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51808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36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15253</xdr:rowOff>
    </xdr:from>
    <xdr:to>
      <xdr:col>10</xdr:col>
      <xdr:colOff>165100</xdr:colOff>
      <xdr:row>33</xdr:row>
      <xdr:rowOff>116853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7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133380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44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15862</xdr:rowOff>
    </xdr:from>
    <xdr:to>
      <xdr:col>6</xdr:col>
      <xdr:colOff>38100</xdr:colOff>
      <xdr:row>34</xdr:row>
      <xdr:rowOff>117462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4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133989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2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108549</xdr:rowOff>
    </xdr:from>
    <xdr:to>
      <xdr:col>24</xdr:col>
      <xdr:colOff>63500</xdr:colOff>
      <xdr:row>59</xdr:row>
      <xdr:rowOff>14671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52649"/>
          <a:ext cx="838200" cy="7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14671</xdr:rowOff>
    </xdr:from>
    <xdr:to>
      <xdr:col>19</xdr:col>
      <xdr:colOff>177800</xdr:colOff>
      <xdr:row>59</xdr:row>
      <xdr:rowOff>28394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130221"/>
          <a:ext cx="889000" cy="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28394</xdr:rowOff>
    </xdr:from>
    <xdr:to>
      <xdr:col>15</xdr:col>
      <xdr:colOff>50800</xdr:colOff>
      <xdr:row>59</xdr:row>
      <xdr:rowOff>80485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143944"/>
          <a:ext cx="889000" cy="5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9196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8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80485</xdr:rowOff>
    </xdr:from>
    <xdr:to>
      <xdr:col>10</xdr:col>
      <xdr:colOff>114300</xdr:colOff>
      <xdr:row>59</xdr:row>
      <xdr:rowOff>84020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196035"/>
          <a:ext cx="889000" cy="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57749</xdr:rowOff>
    </xdr:from>
    <xdr:to>
      <xdr:col>24</xdr:col>
      <xdr:colOff>114300</xdr:colOff>
      <xdr:row>58</xdr:row>
      <xdr:rowOff>159349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0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36176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8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135321</xdr:rowOff>
    </xdr:from>
    <xdr:to>
      <xdr:col>20</xdr:col>
      <xdr:colOff>38100</xdr:colOff>
      <xdr:row>59</xdr:row>
      <xdr:rowOff>65471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7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56598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17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149044</xdr:rowOff>
    </xdr:from>
    <xdr:to>
      <xdr:col>15</xdr:col>
      <xdr:colOff>101600</xdr:colOff>
      <xdr:row>59</xdr:row>
      <xdr:rowOff>79194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9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70321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8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29685</xdr:rowOff>
    </xdr:from>
    <xdr:to>
      <xdr:col>10</xdr:col>
      <xdr:colOff>165100</xdr:colOff>
      <xdr:row>59</xdr:row>
      <xdr:rowOff>131285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14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122412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2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33220</xdr:rowOff>
    </xdr:from>
    <xdr:to>
      <xdr:col>6</xdr:col>
      <xdr:colOff>38100</xdr:colOff>
      <xdr:row>59</xdr:row>
      <xdr:rowOff>134820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14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125947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24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104130</xdr:rowOff>
    </xdr:from>
    <xdr:to>
      <xdr:col>24</xdr:col>
      <xdr:colOff>63500</xdr:colOff>
      <xdr:row>78</xdr:row>
      <xdr:rowOff>113182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77230"/>
          <a:ext cx="8382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113182</xdr:rowOff>
    </xdr:from>
    <xdr:to>
      <xdr:col>19</xdr:col>
      <xdr:colOff>177800</xdr:colOff>
      <xdr:row>78</xdr:row>
      <xdr:rowOff>114050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86282"/>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105958</xdr:rowOff>
    </xdr:from>
    <xdr:to>
      <xdr:col>15</xdr:col>
      <xdr:colOff>50800</xdr:colOff>
      <xdr:row>78</xdr:row>
      <xdr:rowOff>114050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79058"/>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92151</xdr:rowOff>
    </xdr:from>
    <xdr:to>
      <xdr:col>10</xdr:col>
      <xdr:colOff>114300</xdr:colOff>
      <xdr:row>78</xdr:row>
      <xdr:rowOff>105958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65251"/>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53330</xdr:rowOff>
    </xdr:from>
    <xdr:to>
      <xdr:col>24</xdr:col>
      <xdr:colOff>114300</xdr:colOff>
      <xdr:row>78</xdr:row>
      <xdr:rowOff>154930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2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139707</xdr:rowOff>
    </xdr:from>
    <xdr:ext cx="378565"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41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62382</xdr:rowOff>
    </xdr:from>
    <xdr:to>
      <xdr:col>20</xdr:col>
      <xdr:colOff>38100</xdr:colOff>
      <xdr:row>78</xdr:row>
      <xdr:rowOff>163982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3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155109</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8017" y="13528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63250</xdr:rowOff>
    </xdr:from>
    <xdr:to>
      <xdr:col>15</xdr:col>
      <xdr:colOff>101600</xdr:colOff>
      <xdr:row>78</xdr:row>
      <xdr:rowOff>164850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3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155977</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9017" y="1352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55158</xdr:rowOff>
    </xdr:from>
    <xdr:to>
      <xdr:col>10</xdr:col>
      <xdr:colOff>165100</xdr:colOff>
      <xdr:row>78</xdr:row>
      <xdr:rowOff>156758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2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147885</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30017" y="13520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41351</xdr:rowOff>
    </xdr:from>
    <xdr:to>
      <xdr:col>6</xdr:col>
      <xdr:colOff>38100</xdr:colOff>
      <xdr:row>78</xdr:row>
      <xdr:rowOff>142951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1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134078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0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76563</xdr:rowOff>
    </xdr:from>
    <xdr:to>
      <xdr:col>24</xdr:col>
      <xdr:colOff>63500</xdr:colOff>
      <xdr:row>97</xdr:row>
      <xdr:rowOff>9311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535763"/>
          <a:ext cx="838200" cy="10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76563</xdr:rowOff>
    </xdr:from>
    <xdr:to>
      <xdr:col>19</xdr:col>
      <xdr:colOff>177800</xdr:colOff>
      <xdr:row>97</xdr:row>
      <xdr:rowOff>119735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535763"/>
          <a:ext cx="889000" cy="21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80894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119735</xdr:rowOff>
    </xdr:from>
    <xdr:to>
      <xdr:col>15</xdr:col>
      <xdr:colOff>50800</xdr:colOff>
      <xdr:row>97</xdr:row>
      <xdr:rowOff>139602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50385"/>
          <a:ext cx="889000" cy="1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9549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139602</xdr:rowOff>
    </xdr:from>
    <xdr:to>
      <xdr:col>10</xdr:col>
      <xdr:colOff>114300</xdr:colOff>
      <xdr:row>97</xdr:row>
      <xdr:rowOff>153090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70252"/>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56957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129961</xdr:rowOff>
    </xdr:from>
    <xdr:to>
      <xdr:col>24</xdr:col>
      <xdr:colOff>114300</xdr:colOff>
      <xdr:row>97</xdr:row>
      <xdr:rowOff>60111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8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108388</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6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25763</xdr:rowOff>
    </xdr:from>
    <xdr:to>
      <xdr:col>20</xdr:col>
      <xdr:colOff>38100</xdr:colOff>
      <xdr:row>96</xdr:row>
      <xdr:rowOff>127363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8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118490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57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68935</xdr:rowOff>
    </xdr:from>
    <xdr:to>
      <xdr:col>15</xdr:col>
      <xdr:colOff>101600</xdr:colOff>
      <xdr:row>97</xdr:row>
      <xdr:rowOff>170535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161662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9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88802</xdr:rowOff>
    </xdr:from>
    <xdr:to>
      <xdr:col>10</xdr:col>
      <xdr:colOff>165100</xdr:colOff>
      <xdr:row>98</xdr:row>
      <xdr:rowOff>18952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1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10079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1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102290</xdr:rowOff>
    </xdr:from>
    <xdr:to>
      <xdr:col>6</xdr:col>
      <xdr:colOff>38100</xdr:colOff>
      <xdr:row>98</xdr:row>
      <xdr:rowOff>32440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3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23567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2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97358</xdr:rowOff>
    </xdr:from>
    <xdr:to>
      <xdr:col>54</xdr:col>
      <xdr:colOff>189865</xdr:colOff>
      <xdr:row>39</xdr:row>
      <xdr:rowOff>135001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40858"/>
          <a:ext cx="1270" cy="1580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138828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2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135001</xdr:rowOff>
    </xdr:from>
    <xdr:to>
      <xdr:col>55</xdr:col>
      <xdr:colOff>88900</xdr:colOff>
      <xdr:row>39</xdr:row>
      <xdr:rowOff>135001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2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44035</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1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97358</xdr:rowOff>
    </xdr:from>
    <xdr:to>
      <xdr:col>55</xdr:col>
      <xdr:colOff>88900</xdr:colOff>
      <xdr:row>30</xdr:row>
      <xdr:rowOff>97358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4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53835</xdr:rowOff>
    </xdr:from>
    <xdr:to>
      <xdr:col>55</xdr:col>
      <xdr:colOff>0</xdr:colOff>
      <xdr:row>38</xdr:row>
      <xdr:rowOff>65113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568935"/>
          <a:ext cx="8382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170515</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147638</xdr:rowOff>
    </xdr:from>
    <xdr:to>
      <xdr:col>55</xdr:col>
      <xdr:colOff>50800</xdr:colOff>
      <xdr:row>37</xdr:row>
      <xdr:rowOff>77788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143751</xdr:rowOff>
    </xdr:from>
    <xdr:to>
      <xdr:col>50</xdr:col>
      <xdr:colOff>114300</xdr:colOff>
      <xdr:row>38</xdr:row>
      <xdr:rowOff>53835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287251"/>
          <a:ext cx="889000" cy="128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25349</xdr:rowOff>
    </xdr:from>
    <xdr:to>
      <xdr:col>50</xdr:col>
      <xdr:colOff>165100</xdr:colOff>
      <xdr:row>37</xdr:row>
      <xdr:rowOff>126949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6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143476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1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143751</xdr:rowOff>
    </xdr:from>
    <xdr:to>
      <xdr:col>45</xdr:col>
      <xdr:colOff>177800</xdr:colOff>
      <xdr:row>38</xdr:row>
      <xdr:rowOff>155016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287251"/>
          <a:ext cx="889000" cy="138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129375</xdr:rowOff>
    </xdr:from>
    <xdr:to>
      <xdr:col>46</xdr:col>
      <xdr:colOff>38100</xdr:colOff>
      <xdr:row>30</xdr:row>
      <xdr:rowOff>59525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10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76052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487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155016</xdr:rowOff>
    </xdr:from>
    <xdr:to>
      <xdr:col>41</xdr:col>
      <xdr:colOff>50800</xdr:colOff>
      <xdr:row>39</xdr:row>
      <xdr:rowOff>3213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670116"/>
          <a:ext cx="889000" cy="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139383</xdr:rowOff>
    </xdr:from>
    <xdr:to>
      <xdr:col>41</xdr:col>
      <xdr:colOff>101600</xdr:colOff>
      <xdr:row>38</xdr:row>
      <xdr:rowOff>69532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4830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86060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2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146215</xdr:rowOff>
    </xdr:from>
    <xdr:to>
      <xdr:col>36</xdr:col>
      <xdr:colOff>165100</xdr:colOff>
      <xdr:row>38</xdr:row>
      <xdr:rowOff>76365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92892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14313</xdr:rowOff>
    </xdr:from>
    <xdr:to>
      <xdr:col>55</xdr:col>
      <xdr:colOff>50800</xdr:colOff>
      <xdr:row>38</xdr:row>
      <xdr:rowOff>115913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5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164190</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5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3035</xdr:rowOff>
    </xdr:from>
    <xdr:to>
      <xdr:col>50</xdr:col>
      <xdr:colOff>165100</xdr:colOff>
      <xdr:row>38</xdr:row>
      <xdr:rowOff>104635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5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95762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61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92951</xdr:rowOff>
    </xdr:from>
    <xdr:to>
      <xdr:col>46</xdr:col>
      <xdr:colOff>38100</xdr:colOff>
      <xdr:row>31</xdr:row>
      <xdr:rowOff>23101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23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14228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32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104216</xdr:rowOff>
    </xdr:from>
    <xdr:to>
      <xdr:col>41</xdr:col>
      <xdr:colOff>101600</xdr:colOff>
      <xdr:row>39</xdr:row>
      <xdr:rowOff>34366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6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25493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71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123863</xdr:rowOff>
    </xdr:from>
    <xdr:to>
      <xdr:col>36</xdr:col>
      <xdr:colOff>165100</xdr:colOff>
      <xdr:row>39</xdr:row>
      <xdr:rowOff>54013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3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45140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73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129398</xdr:rowOff>
    </xdr:from>
    <xdr:to>
      <xdr:col>55</xdr:col>
      <xdr:colOff>0</xdr:colOff>
      <xdr:row>58</xdr:row>
      <xdr:rowOff>25476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902048"/>
          <a:ext cx="838200" cy="6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72796</xdr:rowOff>
    </xdr:from>
    <xdr:to>
      <xdr:col>50</xdr:col>
      <xdr:colOff>114300</xdr:colOff>
      <xdr:row>58</xdr:row>
      <xdr:rowOff>25476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845446"/>
          <a:ext cx="889000" cy="1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72796</xdr:rowOff>
    </xdr:from>
    <xdr:to>
      <xdr:col>45</xdr:col>
      <xdr:colOff>177800</xdr:colOff>
      <xdr:row>57</xdr:row>
      <xdr:rowOff>170127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845446"/>
          <a:ext cx="889000" cy="9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57919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73269</xdr:rowOff>
    </xdr:from>
    <xdr:to>
      <xdr:col>41</xdr:col>
      <xdr:colOff>50800</xdr:colOff>
      <xdr:row>57</xdr:row>
      <xdr:rowOff>170127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45919"/>
          <a:ext cx="889000" cy="9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64045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78598</xdr:rowOff>
    </xdr:from>
    <xdr:to>
      <xdr:col>55</xdr:col>
      <xdr:colOff>50800</xdr:colOff>
      <xdr:row>58</xdr:row>
      <xdr:rowOff>8748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5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57025</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2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146126</xdr:rowOff>
    </xdr:from>
    <xdr:to>
      <xdr:col>50</xdr:col>
      <xdr:colOff>165100</xdr:colOff>
      <xdr:row>58</xdr:row>
      <xdr:rowOff>76276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67403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21996</xdr:rowOff>
    </xdr:from>
    <xdr:to>
      <xdr:col>46</xdr:col>
      <xdr:colOff>38100</xdr:colOff>
      <xdr:row>57</xdr:row>
      <xdr:rowOff>123596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114723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8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119327</xdr:rowOff>
    </xdr:from>
    <xdr:to>
      <xdr:col>41</xdr:col>
      <xdr:colOff>101600</xdr:colOff>
      <xdr:row>58</xdr:row>
      <xdr:rowOff>49477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9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40604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22469</xdr:rowOff>
    </xdr:from>
    <xdr:to>
      <xdr:col>36</xdr:col>
      <xdr:colOff>165100</xdr:colOff>
      <xdr:row>57</xdr:row>
      <xdr:rowOff>124069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9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115196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8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155550</xdr:rowOff>
    </xdr:from>
    <xdr:to>
      <xdr:col>55</xdr:col>
      <xdr:colOff>0</xdr:colOff>
      <xdr:row>79</xdr:row>
      <xdr:rowOff>24715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357200"/>
          <a:ext cx="838200" cy="2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138157</xdr:rowOff>
    </xdr:from>
    <xdr:to>
      <xdr:col>50</xdr:col>
      <xdr:colOff>114300</xdr:colOff>
      <xdr:row>77</xdr:row>
      <xdr:rowOff>155550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168357"/>
          <a:ext cx="889000" cy="18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37571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138157</xdr:rowOff>
    </xdr:from>
    <xdr:to>
      <xdr:col>45</xdr:col>
      <xdr:colOff>177800</xdr:colOff>
      <xdr:row>78</xdr:row>
      <xdr:rowOff>166255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168357"/>
          <a:ext cx="889000" cy="37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166255</xdr:rowOff>
    </xdr:from>
    <xdr:to>
      <xdr:col>41</xdr:col>
      <xdr:colOff>50800</xdr:colOff>
      <xdr:row>78</xdr:row>
      <xdr:rowOff>167760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539355"/>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145365</xdr:rowOff>
    </xdr:from>
    <xdr:to>
      <xdr:col>55</xdr:col>
      <xdr:colOff>50800</xdr:colOff>
      <xdr:row>79</xdr:row>
      <xdr:rowOff>75515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60292</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3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104750</xdr:rowOff>
    </xdr:from>
    <xdr:to>
      <xdr:col>50</xdr:col>
      <xdr:colOff>165100</xdr:colOff>
      <xdr:row>78</xdr:row>
      <xdr:rowOff>34900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51427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08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87357</xdr:rowOff>
    </xdr:from>
    <xdr:to>
      <xdr:col>46</xdr:col>
      <xdr:colOff>38100</xdr:colOff>
      <xdr:row>77</xdr:row>
      <xdr:rowOff>17507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11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34034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89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115455</xdr:rowOff>
    </xdr:from>
    <xdr:to>
      <xdr:col>41</xdr:col>
      <xdr:colOff>101600</xdr:colOff>
      <xdr:row>79</xdr:row>
      <xdr:rowOff>45605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8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36732</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8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116960</xdr:rowOff>
    </xdr:from>
    <xdr:to>
      <xdr:col>36</xdr:col>
      <xdr:colOff>165100</xdr:colOff>
      <xdr:row>79</xdr:row>
      <xdr:rowOff>47110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9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38237</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8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98307</xdr:rowOff>
    </xdr:from>
    <xdr:to>
      <xdr:col>55</xdr:col>
      <xdr:colOff>0</xdr:colOff>
      <xdr:row>98</xdr:row>
      <xdr:rowOff>103091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728957"/>
          <a:ext cx="838200" cy="17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13202</xdr:rowOff>
    </xdr:from>
    <xdr:to>
      <xdr:col>50</xdr:col>
      <xdr:colOff>114300</xdr:colOff>
      <xdr:row>98</xdr:row>
      <xdr:rowOff>103091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815302"/>
          <a:ext cx="889000" cy="8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13202</xdr:rowOff>
    </xdr:from>
    <xdr:to>
      <xdr:col>45</xdr:col>
      <xdr:colOff>177800</xdr:colOff>
      <xdr:row>98</xdr:row>
      <xdr:rowOff>80263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815302"/>
          <a:ext cx="889000" cy="6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66221</xdr:rowOff>
    </xdr:from>
    <xdr:to>
      <xdr:col>41</xdr:col>
      <xdr:colOff>50800</xdr:colOff>
      <xdr:row>98</xdr:row>
      <xdr:rowOff>80263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696871"/>
          <a:ext cx="889000" cy="18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47507</xdr:rowOff>
    </xdr:from>
    <xdr:to>
      <xdr:col>55</xdr:col>
      <xdr:colOff>50800</xdr:colOff>
      <xdr:row>97</xdr:row>
      <xdr:rowOff>149107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67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25934</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65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52291</xdr:rowOff>
    </xdr:from>
    <xdr:to>
      <xdr:col>50</xdr:col>
      <xdr:colOff>165100</xdr:colOff>
      <xdr:row>98</xdr:row>
      <xdr:rowOff>153891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85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145018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94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133852</xdr:rowOff>
    </xdr:from>
    <xdr:to>
      <xdr:col>46</xdr:col>
      <xdr:colOff>38100</xdr:colOff>
      <xdr:row>98</xdr:row>
      <xdr:rowOff>64002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55129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5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29463</xdr:rowOff>
    </xdr:from>
    <xdr:to>
      <xdr:col>41</xdr:col>
      <xdr:colOff>101600</xdr:colOff>
      <xdr:row>98</xdr:row>
      <xdr:rowOff>131063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3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122190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2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15421</xdr:rowOff>
    </xdr:from>
    <xdr:to>
      <xdr:col>36</xdr:col>
      <xdr:colOff>165100</xdr:colOff>
      <xdr:row>97</xdr:row>
      <xdr:rowOff>117021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4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108148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73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94094</xdr:rowOff>
    </xdr:from>
    <xdr:to>
      <xdr:col>85</xdr:col>
      <xdr:colOff>127000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80644"/>
          <a:ext cx="838200" cy="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66189</xdr:rowOff>
    </xdr:from>
    <xdr:to>
      <xdr:col>81</xdr:col>
      <xdr:colOff>50800</xdr:colOff>
      <xdr:row>39</xdr:row>
      <xdr:rowOff>94094</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52739"/>
          <a:ext cx="889000" cy="2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60082</xdr:rowOff>
    </xdr:from>
    <xdr:to>
      <xdr:col>76</xdr:col>
      <xdr:colOff>114300</xdr:colOff>
      <xdr:row>39</xdr:row>
      <xdr:rowOff>66189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46632"/>
          <a:ext cx="8890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113798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80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60082</xdr:rowOff>
    </xdr:from>
    <xdr:to>
      <xdr:col>71</xdr:col>
      <xdr:colOff>177800</xdr:colOff>
      <xdr:row>39</xdr:row>
      <xdr:rowOff>96789</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746632"/>
          <a:ext cx="889000" cy="3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107740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79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43294</xdr:rowOff>
    </xdr:from>
    <xdr:to>
      <xdr:col>81</xdr:col>
      <xdr:colOff>101600</xdr:colOff>
      <xdr:row>39</xdr:row>
      <xdr:rowOff>144894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7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136021</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2017" y="6822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15389</xdr:rowOff>
    </xdr:from>
    <xdr:to>
      <xdr:col>76</xdr:col>
      <xdr:colOff>165100</xdr:colOff>
      <xdr:row>39</xdr:row>
      <xdr:rowOff>116989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70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133516</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47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9282</xdr:rowOff>
    </xdr:from>
    <xdr:to>
      <xdr:col>72</xdr:col>
      <xdr:colOff>38100</xdr:colOff>
      <xdr:row>39</xdr:row>
      <xdr:rowOff>110882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9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127409</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47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45989</xdr:rowOff>
    </xdr:from>
    <xdr:to>
      <xdr:col>67</xdr:col>
      <xdr:colOff>101600</xdr:colOff>
      <xdr:row>39</xdr:row>
      <xdr:rowOff>147589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73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138716</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825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123584</xdr:rowOff>
    </xdr:from>
    <xdr:to>
      <xdr:col>85</xdr:col>
      <xdr:colOff>127000</xdr:colOff>
      <xdr:row>75</xdr:row>
      <xdr:rowOff>158902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2982334"/>
          <a:ext cx="838200" cy="3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165020</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2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158902</xdr:rowOff>
    </xdr:from>
    <xdr:to>
      <xdr:col>81</xdr:col>
      <xdr:colOff>50800</xdr:colOff>
      <xdr:row>76</xdr:row>
      <xdr:rowOff>31262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017652"/>
          <a:ext cx="889000" cy="4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124117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168847</xdr:rowOff>
    </xdr:from>
    <xdr:to>
      <xdr:col>76</xdr:col>
      <xdr:colOff>114300</xdr:colOff>
      <xdr:row>76</xdr:row>
      <xdr:rowOff>31262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027597"/>
          <a:ext cx="889000" cy="3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145426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143276</xdr:rowOff>
    </xdr:from>
    <xdr:to>
      <xdr:col>71</xdr:col>
      <xdr:colOff>177800</xdr:colOff>
      <xdr:row>75</xdr:row>
      <xdr:rowOff>168847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002026"/>
          <a:ext cx="889000" cy="2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138030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130503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72784</xdr:rowOff>
    </xdr:from>
    <xdr:to>
      <xdr:col>85</xdr:col>
      <xdr:colOff>177800</xdr:colOff>
      <xdr:row>76</xdr:row>
      <xdr:rowOff>2933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9315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95661</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78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108103</xdr:rowOff>
    </xdr:from>
    <xdr:to>
      <xdr:col>81</xdr:col>
      <xdr:colOff>101600</xdr:colOff>
      <xdr:row>76</xdr:row>
      <xdr:rowOff>38252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9668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54780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74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151912</xdr:rowOff>
    </xdr:from>
    <xdr:to>
      <xdr:col>76</xdr:col>
      <xdr:colOff>165100</xdr:colOff>
      <xdr:row>76</xdr:row>
      <xdr:rowOff>82062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01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98589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78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118046</xdr:rowOff>
    </xdr:from>
    <xdr:to>
      <xdr:col>72</xdr:col>
      <xdr:colOff>38100</xdr:colOff>
      <xdr:row>76</xdr:row>
      <xdr:rowOff>48196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97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64723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27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92476</xdr:rowOff>
    </xdr:from>
    <xdr:to>
      <xdr:col>67</xdr:col>
      <xdr:colOff>101600</xdr:colOff>
      <xdr:row>76</xdr:row>
      <xdr:rowOff>22625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9512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39153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272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137861</xdr:rowOff>
    </xdr:from>
    <xdr:to>
      <xdr:col>85</xdr:col>
      <xdr:colOff>127000</xdr:colOff>
      <xdr:row>97</xdr:row>
      <xdr:rowOff>153366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768511"/>
          <a:ext cx="838200" cy="1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128894</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5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137861</xdr:rowOff>
    </xdr:from>
    <xdr:to>
      <xdr:col>81</xdr:col>
      <xdr:colOff>50800</xdr:colOff>
      <xdr:row>98</xdr:row>
      <xdr:rowOff>41690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68511"/>
          <a:ext cx="889000" cy="7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57831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41690</xdr:rowOff>
    </xdr:from>
    <xdr:to>
      <xdr:col>76</xdr:col>
      <xdr:colOff>114300</xdr:colOff>
      <xdr:row>98</xdr:row>
      <xdr:rowOff>52842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43790"/>
          <a:ext cx="889000" cy="1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104991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40305</xdr:rowOff>
    </xdr:from>
    <xdr:to>
      <xdr:col>71</xdr:col>
      <xdr:colOff>177800</xdr:colOff>
      <xdr:row>98</xdr:row>
      <xdr:rowOff>52842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42405"/>
          <a:ext cx="889000" cy="1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124902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88276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8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102566</xdr:rowOff>
    </xdr:from>
    <xdr:to>
      <xdr:col>85</xdr:col>
      <xdr:colOff>177800</xdr:colOff>
      <xdr:row>98</xdr:row>
      <xdr:rowOff>32716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3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125443</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8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87061</xdr:rowOff>
    </xdr:from>
    <xdr:to>
      <xdr:col>81</xdr:col>
      <xdr:colOff>101600</xdr:colOff>
      <xdr:row>98</xdr:row>
      <xdr:rowOff>17211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1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33738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49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162340</xdr:rowOff>
    </xdr:from>
    <xdr:to>
      <xdr:col>76</xdr:col>
      <xdr:colOff>165100</xdr:colOff>
      <xdr:row>98</xdr:row>
      <xdr:rowOff>92490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9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109017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56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2042</xdr:rowOff>
    </xdr:from>
    <xdr:to>
      <xdr:col>72</xdr:col>
      <xdr:colOff>38100</xdr:colOff>
      <xdr:row>98</xdr:row>
      <xdr:rowOff>103642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120169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57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160955</xdr:rowOff>
    </xdr:from>
    <xdr:to>
      <xdr:col>67</xdr:col>
      <xdr:colOff>101600</xdr:colOff>
      <xdr:row>98</xdr:row>
      <xdr:rowOff>91105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107632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56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127722</xdr:rowOff>
    </xdr:from>
    <xdr:to>
      <xdr:col>116</xdr:col>
      <xdr:colOff>63500</xdr:colOff>
      <xdr:row>38</xdr:row>
      <xdr:rowOff>131470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642822"/>
          <a:ext cx="8382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102484</xdr:rowOff>
    </xdr:from>
    <xdr:to>
      <xdr:col>111</xdr:col>
      <xdr:colOff>177800</xdr:colOff>
      <xdr:row>38</xdr:row>
      <xdr:rowOff>131470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17584"/>
          <a:ext cx="889000" cy="2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102484</xdr:rowOff>
    </xdr:from>
    <xdr:to>
      <xdr:col>107</xdr:col>
      <xdr:colOff>50800</xdr:colOff>
      <xdr:row>38</xdr:row>
      <xdr:rowOff>118669</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617584"/>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48260</xdr:rowOff>
    </xdr:from>
    <xdr:to>
      <xdr:col>102</xdr:col>
      <xdr:colOff>114300</xdr:colOff>
      <xdr:row>38</xdr:row>
      <xdr:rowOff>118669</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563360"/>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76922</xdr:rowOff>
    </xdr:from>
    <xdr:to>
      <xdr:col>116</xdr:col>
      <xdr:colOff>114300</xdr:colOff>
      <xdr:row>39</xdr:row>
      <xdr:rowOff>7072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59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163299</xdr:rowOff>
    </xdr:from>
    <xdr:ext cx="378565"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06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80670</xdr:rowOff>
    </xdr:from>
    <xdr:to>
      <xdr:col>112</xdr:col>
      <xdr:colOff>38100</xdr:colOff>
      <xdr:row>39</xdr:row>
      <xdr:rowOff>10820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1947</xdr:rowOff>
    </xdr:from>
    <xdr:ext cx="313932"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66333" y="6688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51684</xdr:rowOff>
    </xdr:from>
    <xdr:to>
      <xdr:col>107</xdr:col>
      <xdr:colOff>101600</xdr:colOff>
      <xdr:row>38</xdr:row>
      <xdr:rowOff>153284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56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144411</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17" y="6659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67869</xdr:rowOff>
    </xdr:from>
    <xdr:to>
      <xdr:col>102</xdr:col>
      <xdr:colOff>165100</xdr:colOff>
      <xdr:row>38</xdr:row>
      <xdr:rowOff>169469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5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160596</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6017" y="6675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90187</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66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13894</xdr:rowOff>
    </xdr:from>
    <xdr:to>
      <xdr:col>116</xdr:col>
      <xdr:colOff>63500</xdr:colOff>
      <xdr:row>59</xdr:row>
      <xdr:rowOff>14122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129444"/>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14122</xdr:rowOff>
    </xdr:from>
    <xdr:to>
      <xdr:col>111</xdr:col>
      <xdr:colOff>177800</xdr:colOff>
      <xdr:row>59</xdr:row>
      <xdr:rowOff>14427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10129672"/>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14427</xdr:rowOff>
    </xdr:from>
    <xdr:to>
      <xdr:col>107</xdr:col>
      <xdr:colOff>50800</xdr:colOff>
      <xdr:row>59</xdr:row>
      <xdr:rowOff>14732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129977"/>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14732</xdr:rowOff>
    </xdr:from>
    <xdr:to>
      <xdr:col>102</xdr:col>
      <xdr:colOff>114300</xdr:colOff>
      <xdr:row>59</xdr:row>
      <xdr:rowOff>15113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13028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134544</xdr:rowOff>
    </xdr:from>
    <xdr:to>
      <xdr:col>116</xdr:col>
      <xdr:colOff>114300</xdr:colOff>
      <xdr:row>59</xdr:row>
      <xdr:rowOff>64694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7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69918</xdr:rowOff>
    </xdr:from>
    <xdr:ext cx="378565"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14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134772</xdr:rowOff>
    </xdr:from>
    <xdr:to>
      <xdr:col>112</xdr:col>
      <xdr:colOff>38100</xdr:colOff>
      <xdr:row>59</xdr:row>
      <xdr:rowOff>64922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7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56049</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4017" y="1017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135077</xdr:rowOff>
    </xdr:from>
    <xdr:to>
      <xdr:col>107</xdr:col>
      <xdr:colOff>101600</xdr:colOff>
      <xdr:row>59</xdr:row>
      <xdr:rowOff>65227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56354</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10171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135382</xdr:rowOff>
    </xdr:from>
    <xdr:to>
      <xdr:col>102</xdr:col>
      <xdr:colOff>165100</xdr:colOff>
      <xdr:row>59</xdr:row>
      <xdr:rowOff>65532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56659</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10172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135763</xdr:rowOff>
    </xdr:from>
    <xdr:to>
      <xdr:col>98</xdr:col>
      <xdr:colOff>38100</xdr:colOff>
      <xdr:row>59</xdr:row>
      <xdr:rowOff>65913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7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57040</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7017" y="1017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30181</xdr:rowOff>
    </xdr:from>
    <xdr:to>
      <xdr:col>116</xdr:col>
      <xdr:colOff>63500</xdr:colOff>
      <xdr:row>78</xdr:row>
      <xdr:rowOff>85807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231831"/>
          <a:ext cx="838200" cy="22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148614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178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85807</xdr:rowOff>
    </xdr:from>
    <xdr:to>
      <xdr:col>111</xdr:col>
      <xdr:colOff>177800</xdr:colOff>
      <xdr:row>78</xdr:row>
      <xdr:rowOff>105868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458907"/>
          <a:ext cx="889000" cy="2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19304</xdr:rowOff>
    </xdr:from>
    <xdr:to>
      <xdr:col>107</xdr:col>
      <xdr:colOff>50800</xdr:colOff>
      <xdr:row>78</xdr:row>
      <xdr:rowOff>105868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392404"/>
          <a:ext cx="889000" cy="8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11664</xdr:rowOff>
    </xdr:from>
    <xdr:to>
      <xdr:col>102</xdr:col>
      <xdr:colOff>114300</xdr:colOff>
      <xdr:row>78</xdr:row>
      <xdr:rowOff>19304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384764"/>
          <a:ext cx="889000" cy="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67333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150831</xdr:rowOff>
    </xdr:from>
    <xdr:to>
      <xdr:col>116</xdr:col>
      <xdr:colOff>114300</xdr:colOff>
      <xdr:row>77</xdr:row>
      <xdr:rowOff>80981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18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2258</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03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35007</xdr:rowOff>
    </xdr:from>
    <xdr:to>
      <xdr:col>112</xdr:col>
      <xdr:colOff>38100</xdr:colOff>
      <xdr:row>78</xdr:row>
      <xdr:rowOff>136607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4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127734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50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55068</xdr:rowOff>
    </xdr:from>
    <xdr:to>
      <xdr:col>107</xdr:col>
      <xdr:colOff>101600</xdr:colOff>
      <xdr:row>78</xdr:row>
      <xdr:rowOff>156668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4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147795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52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139954</xdr:rowOff>
    </xdr:from>
    <xdr:to>
      <xdr:col>102</xdr:col>
      <xdr:colOff>165100</xdr:colOff>
      <xdr:row>78</xdr:row>
      <xdr:rowOff>70104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3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61231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4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132314</xdr:rowOff>
    </xdr:from>
    <xdr:to>
      <xdr:col>98</xdr:col>
      <xdr:colOff>38100</xdr:colOff>
      <xdr:row>78</xdr:row>
      <xdr:rowOff>62464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3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53591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42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従来から高水準に位置しており、退職手当負担金の見直しや会計年度任用職員制度などにより微増傾向にあることから、業務外部委託などを検討し、定員適正化計画に基づき抑制に努めてる。物件費は、職員対応により削減に努め低水準に位置しているものの、原油価格高騰による光熱水費の増加により増加となっている。維持補修費は、早期に予防修繕対応することで経費の節減に努めている。扶助費は、令和３年度以降、住民税非課税世帯給付金事業などに伴い増加しているところであり、引き続き社会保障施策の充実を図っていく。補助費等は、令和２年度定額給付金により一時的に急増しており、以降も一部事務組合の施設整備や下水道事業会計の公営企業会計への移行により増加傾向にある。普通建設事業費は、新規整備において前新田地区町道新事業において用地取得等に時間を要していることから減少傾向にあり、更新整備においては小学校大規模改修事業を実施したことから前年度から大きく増加している。災害復旧事業は令和元年房総半島台風により令和元年及び令和２年に増加している。公債費は人口急増時に整備したインフラなど大規模な償還終了により微減傾向にあったものの、令和３年度から臨時財政対策債の償還が増加しているため、新規事業の平準化を図り、後年度負担軽減のため地方債残高の減少に努める。積立金は、令和３年度以降、町税収入や普通交付税の増加により一般財源を確保したことから増加しており、引き続き第５次総合計画の目標の達成に向け、計画的に基金残高確保に努める。投資及び出資金は、上水道事業に係る出資が、事業完了に伴い減少傾向にある。貸付金において近年増減はない。繰出金は、令和２年度に下水道事業が公営企業会計に移行したことで減少している。また令和４年度は性質別区分の見直しにより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19,933
19,603
32.51
8,722,454
8,432,932
277,979
4,832,260
6,670,507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21209</xdr:rowOff>
    </xdr:from>
    <xdr:to>
      <xdr:col>24</xdr:col>
      <xdr:colOff>63500</xdr:colOff>
      <xdr:row>32</xdr:row>
      <xdr:rowOff>61595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07609"/>
          <a:ext cx="8382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21209</xdr:rowOff>
    </xdr:from>
    <xdr:to>
      <xdr:col>19</xdr:col>
      <xdr:colOff>177800</xdr:colOff>
      <xdr:row>32</xdr:row>
      <xdr:rowOff>29210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0760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7493</xdr:rowOff>
    </xdr:from>
    <xdr:to>
      <xdr:col>15</xdr:col>
      <xdr:colOff>50800</xdr:colOff>
      <xdr:row>32</xdr:row>
      <xdr:rowOff>29210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49389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123715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7493</xdr:rowOff>
    </xdr:from>
    <xdr:to>
      <xdr:col>10</xdr:col>
      <xdr:colOff>114300</xdr:colOff>
      <xdr:row>32</xdr:row>
      <xdr:rowOff>28067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49389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82567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86377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10795</xdr:rowOff>
    </xdr:from>
    <xdr:to>
      <xdr:col>24</xdr:col>
      <xdr:colOff>114300</xdr:colOff>
      <xdr:row>32</xdr:row>
      <xdr:rowOff>112395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33672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141859</xdr:rowOff>
    </xdr:from>
    <xdr:to>
      <xdr:col>20</xdr:col>
      <xdr:colOff>38100</xdr:colOff>
      <xdr:row>32</xdr:row>
      <xdr:rowOff>72009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5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88536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3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149860</xdr:rowOff>
    </xdr:from>
    <xdr:to>
      <xdr:col>15</xdr:col>
      <xdr:colOff>101600</xdr:colOff>
      <xdr:row>32</xdr:row>
      <xdr:rowOff>80010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6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96537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4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128143</xdr:rowOff>
    </xdr:from>
    <xdr:to>
      <xdr:col>10</xdr:col>
      <xdr:colOff>165100</xdr:colOff>
      <xdr:row>32</xdr:row>
      <xdr:rowOff>58293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4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74820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1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148717</xdr:rowOff>
    </xdr:from>
    <xdr:to>
      <xdr:col>6</xdr:col>
      <xdr:colOff>38100</xdr:colOff>
      <xdr:row>32</xdr:row>
      <xdr:rowOff>78867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6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95394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3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46141</xdr:rowOff>
    </xdr:from>
    <xdr:to>
      <xdr:col>24</xdr:col>
      <xdr:colOff>63500</xdr:colOff>
      <xdr:row>57</xdr:row>
      <xdr:rowOff>71109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18791"/>
          <a:ext cx="838200" cy="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47256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9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46359</xdr:rowOff>
    </xdr:from>
    <xdr:to>
      <xdr:col>19</xdr:col>
      <xdr:colOff>177800</xdr:colOff>
      <xdr:row>57</xdr:row>
      <xdr:rowOff>71109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76109"/>
          <a:ext cx="889000" cy="36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153619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46359</xdr:rowOff>
    </xdr:from>
    <xdr:to>
      <xdr:col>15</xdr:col>
      <xdr:colOff>50800</xdr:colOff>
      <xdr:row>57</xdr:row>
      <xdr:rowOff>106225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76109"/>
          <a:ext cx="889000" cy="40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160363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106225</xdr:rowOff>
    </xdr:from>
    <xdr:to>
      <xdr:col>10</xdr:col>
      <xdr:colOff>114300</xdr:colOff>
      <xdr:row>57</xdr:row>
      <xdr:rowOff>113918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78875"/>
          <a:ext cx="889000" cy="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51786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166791</xdr:rowOff>
    </xdr:from>
    <xdr:to>
      <xdr:col>24</xdr:col>
      <xdr:colOff>114300</xdr:colOff>
      <xdr:row>57</xdr:row>
      <xdr:rowOff>96941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6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18218</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1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20309</xdr:rowOff>
    </xdr:from>
    <xdr:to>
      <xdr:col>20</xdr:col>
      <xdr:colOff>38100</xdr:colOff>
      <xdr:row>57</xdr:row>
      <xdr:rowOff>121909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9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138436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56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167009</xdr:rowOff>
    </xdr:from>
    <xdr:to>
      <xdr:col>15</xdr:col>
      <xdr:colOff>101600</xdr:colOff>
      <xdr:row>55</xdr:row>
      <xdr:rowOff>97159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113686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20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55425</xdr:rowOff>
    </xdr:from>
    <xdr:to>
      <xdr:col>10</xdr:col>
      <xdr:colOff>165100</xdr:colOff>
      <xdr:row>57</xdr:row>
      <xdr:rowOff>157025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2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2102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60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63118</xdr:rowOff>
    </xdr:from>
    <xdr:to>
      <xdr:col>6</xdr:col>
      <xdr:colOff>38100</xdr:colOff>
      <xdr:row>57</xdr:row>
      <xdr:rowOff>164718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3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9795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61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89568</xdr:rowOff>
    </xdr:from>
    <xdr:to>
      <xdr:col>24</xdr:col>
      <xdr:colOff>63500</xdr:colOff>
      <xdr:row>77</xdr:row>
      <xdr:rowOff>142588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91218"/>
          <a:ext cx="838200" cy="5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89568</xdr:rowOff>
    </xdr:from>
    <xdr:to>
      <xdr:col>19</xdr:col>
      <xdr:colOff>177800</xdr:colOff>
      <xdr:row>78</xdr:row>
      <xdr:rowOff>151870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91218"/>
          <a:ext cx="889000" cy="23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151870</xdr:rowOff>
    </xdr:from>
    <xdr:to>
      <xdr:col>15</xdr:col>
      <xdr:colOff>50800</xdr:colOff>
      <xdr:row>79</xdr:row>
      <xdr:rowOff>10885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524970"/>
          <a:ext cx="889000" cy="3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12870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10885</xdr:rowOff>
    </xdr:from>
    <xdr:to>
      <xdr:col>10</xdr:col>
      <xdr:colOff>114300</xdr:colOff>
      <xdr:row>79</xdr:row>
      <xdr:rowOff>25797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55435"/>
          <a:ext cx="889000" cy="1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101978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91788</xdr:rowOff>
    </xdr:from>
    <xdr:to>
      <xdr:col>24</xdr:col>
      <xdr:colOff>114300</xdr:colOff>
      <xdr:row>78</xdr:row>
      <xdr:rowOff>21938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9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70215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7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38768</xdr:rowOff>
    </xdr:from>
    <xdr:to>
      <xdr:col>20</xdr:col>
      <xdr:colOff>38100</xdr:colOff>
      <xdr:row>77</xdr:row>
      <xdr:rowOff>140368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4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131495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33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101070</xdr:rowOff>
    </xdr:from>
    <xdr:to>
      <xdr:col>15</xdr:col>
      <xdr:colOff>101600</xdr:colOff>
      <xdr:row>79</xdr:row>
      <xdr:rowOff>31220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7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22347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6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131535</xdr:rowOff>
    </xdr:from>
    <xdr:to>
      <xdr:col>10</xdr:col>
      <xdr:colOff>165100</xdr:colOff>
      <xdr:row>79</xdr:row>
      <xdr:rowOff>61685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5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52812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9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146447</xdr:rowOff>
    </xdr:from>
    <xdr:to>
      <xdr:col>6</xdr:col>
      <xdr:colOff>38100</xdr:colOff>
      <xdr:row>79</xdr:row>
      <xdr:rowOff>76597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1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67724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1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158919</xdr:rowOff>
    </xdr:from>
    <xdr:to>
      <xdr:col>24</xdr:col>
      <xdr:colOff>63500</xdr:colOff>
      <xdr:row>98</xdr:row>
      <xdr:rowOff>6753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89569"/>
          <a:ext cx="838200" cy="1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6753</xdr:rowOff>
    </xdr:from>
    <xdr:to>
      <xdr:col>19</xdr:col>
      <xdr:colOff>177800</xdr:colOff>
      <xdr:row>99</xdr:row>
      <xdr:rowOff>5969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08853"/>
          <a:ext cx="889000" cy="17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5969</xdr:rowOff>
    </xdr:from>
    <xdr:to>
      <xdr:col>15</xdr:col>
      <xdr:colOff>50800</xdr:colOff>
      <xdr:row>99</xdr:row>
      <xdr:rowOff>48146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79519"/>
          <a:ext cx="889000" cy="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48146</xdr:rowOff>
    </xdr:from>
    <xdr:to>
      <xdr:col>10</xdr:col>
      <xdr:colOff>114300</xdr:colOff>
      <xdr:row>99</xdr:row>
      <xdr:rowOff>53713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7021696"/>
          <a:ext cx="889000" cy="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108119</xdr:rowOff>
    </xdr:from>
    <xdr:to>
      <xdr:col>24</xdr:col>
      <xdr:colOff>114300</xdr:colOff>
      <xdr:row>98</xdr:row>
      <xdr:rowOff>38269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3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86546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1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127403</xdr:rowOff>
    </xdr:from>
    <xdr:to>
      <xdr:col>20</xdr:col>
      <xdr:colOff>38100</xdr:colOff>
      <xdr:row>98</xdr:row>
      <xdr:rowOff>57553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5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48680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5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126619</xdr:rowOff>
    </xdr:from>
    <xdr:to>
      <xdr:col>15</xdr:col>
      <xdr:colOff>101600</xdr:colOff>
      <xdr:row>99</xdr:row>
      <xdr:rowOff>56769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2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47896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2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168796</xdr:rowOff>
    </xdr:from>
    <xdr:to>
      <xdr:col>10</xdr:col>
      <xdr:colOff>165100</xdr:colOff>
      <xdr:row>99</xdr:row>
      <xdr:rowOff>98946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7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90073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6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2913</xdr:rowOff>
    </xdr:from>
    <xdr:to>
      <xdr:col>6</xdr:col>
      <xdr:colOff>38100</xdr:colOff>
      <xdr:row>99</xdr:row>
      <xdr:rowOff>104513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7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95640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6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35250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22514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30678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74957</xdr:rowOff>
    </xdr:from>
    <xdr:to>
      <xdr:col>55</xdr:col>
      <xdr:colOff>0</xdr:colOff>
      <xdr:row>58</xdr:row>
      <xdr:rowOff>130768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019057"/>
          <a:ext cx="838200" cy="5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39977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984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111354</xdr:rowOff>
    </xdr:from>
    <xdr:to>
      <xdr:col>50</xdr:col>
      <xdr:colOff>114300</xdr:colOff>
      <xdr:row>58</xdr:row>
      <xdr:rowOff>130768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055454"/>
          <a:ext cx="889000" cy="1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111354</xdr:rowOff>
    </xdr:from>
    <xdr:to>
      <xdr:col>45</xdr:col>
      <xdr:colOff>177800</xdr:colOff>
      <xdr:row>58</xdr:row>
      <xdr:rowOff>142182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055454"/>
          <a:ext cx="889000" cy="3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103973</xdr:rowOff>
    </xdr:from>
    <xdr:to>
      <xdr:col>41</xdr:col>
      <xdr:colOff>50800</xdr:colOff>
      <xdr:row>58</xdr:row>
      <xdr:rowOff>142182</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048073"/>
          <a:ext cx="8890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24157</xdr:rowOff>
    </xdr:from>
    <xdr:to>
      <xdr:col>55</xdr:col>
      <xdr:colOff>50800</xdr:colOff>
      <xdr:row>58</xdr:row>
      <xdr:rowOff>125757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96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47034</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81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79968</xdr:rowOff>
    </xdr:from>
    <xdr:to>
      <xdr:col>50</xdr:col>
      <xdr:colOff>165100</xdr:colOff>
      <xdr:row>59</xdr:row>
      <xdr:rowOff>10118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2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1245</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1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60554</xdr:rowOff>
    </xdr:from>
    <xdr:to>
      <xdr:col>46</xdr:col>
      <xdr:colOff>38100</xdr:colOff>
      <xdr:row>58</xdr:row>
      <xdr:rowOff>162154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153281</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09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91382</xdr:rowOff>
    </xdr:from>
    <xdr:to>
      <xdr:col>41</xdr:col>
      <xdr:colOff>101600</xdr:colOff>
      <xdr:row>59</xdr:row>
      <xdr:rowOff>21532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3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12659</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2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53173</xdr:rowOff>
    </xdr:from>
    <xdr:to>
      <xdr:col>36</xdr:col>
      <xdr:colOff>165100</xdr:colOff>
      <xdr:row>58</xdr:row>
      <xdr:rowOff>154773</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99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145900</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1009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98056</xdr:rowOff>
    </xdr:from>
    <xdr:to>
      <xdr:col>55</xdr:col>
      <xdr:colOff>0</xdr:colOff>
      <xdr:row>77</xdr:row>
      <xdr:rowOff>163246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128256"/>
          <a:ext cx="838200" cy="23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16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149988</xdr:rowOff>
    </xdr:from>
    <xdr:to>
      <xdr:col>50</xdr:col>
      <xdr:colOff>114300</xdr:colOff>
      <xdr:row>77</xdr:row>
      <xdr:rowOff>163246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351638"/>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11303</xdr:rowOff>
    </xdr:from>
    <xdr:to>
      <xdr:col>45</xdr:col>
      <xdr:colOff>177800</xdr:colOff>
      <xdr:row>77</xdr:row>
      <xdr:rowOff>149988</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7861300" y="13041503"/>
          <a:ext cx="889000" cy="3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89370</xdr:rowOff>
    </xdr:from>
    <xdr:to>
      <xdr:col>41</xdr:col>
      <xdr:colOff>50800</xdr:colOff>
      <xdr:row>76</xdr:row>
      <xdr:rowOff>11303</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6972300" y="12948120"/>
          <a:ext cx="889000" cy="9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167758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36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37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47256</xdr:rowOff>
    </xdr:from>
    <xdr:to>
      <xdr:col>55</xdr:col>
      <xdr:colOff>50800</xdr:colOff>
      <xdr:row>76</xdr:row>
      <xdr:rowOff>148856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0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70134</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292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112446</xdr:rowOff>
    </xdr:from>
    <xdr:to>
      <xdr:col>50</xdr:col>
      <xdr:colOff>165100</xdr:colOff>
      <xdr:row>78</xdr:row>
      <xdr:rowOff>42596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3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33723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40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99188</xdr:rowOff>
    </xdr:from>
    <xdr:to>
      <xdr:col>46</xdr:col>
      <xdr:colOff>38100</xdr:colOff>
      <xdr:row>78</xdr:row>
      <xdr:rowOff>29338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30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20465</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39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131953</xdr:rowOff>
    </xdr:from>
    <xdr:to>
      <xdr:col>41</xdr:col>
      <xdr:colOff>101600</xdr:colOff>
      <xdr:row>76</xdr:row>
      <xdr:rowOff>62103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299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78630</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594111" y="1276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38570</xdr:rowOff>
    </xdr:from>
    <xdr:to>
      <xdr:col>36</xdr:col>
      <xdr:colOff>165100</xdr:colOff>
      <xdr:row>75</xdr:row>
      <xdr:rowOff>140170</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28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156697</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05111" y="1267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114576</xdr:rowOff>
    </xdr:from>
    <xdr:to>
      <xdr:col>55</xdr:col>
      <xdr:colOff>0</xdr:colOff>
      <xdr:row>97</xdr:row>
      <xdr:rowOff>157172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745226"/>
          <a:ext cx="8382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99640</xdr:rowOff>
    </xdr:from>
    <xdr:to>
      <xdr:col>50</xdr:col>
      <xdr:colOff>114300</xdr:colOff>
      <xdr:row>97</xdr:row>
      <xdr:rowOff>157172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730290"/>
          <a:ext cx="889000" cy="5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99640</xdr:rowOff>
    </xdr:from>
    <xdr:to>
      <xdr:col>45</xdr:col>
      <xdr:colOff>177800</xdr:colOff>
      <xdr:row>97</xdr:row>
      <xdr:rowOff>157194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730290"/>
          <a:ext cx="889000" cy="5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157194</xdr:rowOff>
    </xdr:from>
    <xdr:to>
      <xdr:col>41</xdr:col>
      <xdr:colOff>50800</xdr:colOff>
      <xdr:row>97</xdr:row>
      <xdr:rowOff>163224</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787844"/>
          <a:ext cx="889000" cy="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63776</xdr:rowOff>
    </xdr:from>
    <xdr:to>
      <xdr:col>55</xdr:col>
      <xdr:colOff>50800</xdr:colOff>
      <xdr:row>97</xdr:row>
      <xdr:rowOff>165376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9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42203</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106372</xdr:rowOff>
    </xdr:from>
    <xdr:to>
      <xdr:col>50</xdr:col>
      <xdr:colOff>165100</xdr:colOff>
      <xdr:row>98</xdr:row>
      <xdr:rowOff>36522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73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27649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82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48840</xdr:rowOff>
    </xdr:from>
    <xdr:to>
      <xdr:col>46</xdr:col>
      <xdr:colOff>38100</xdr:colOff>
      <xdr:row>97</xdr:row>
      <xdr:rowOff>150440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141567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7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106394</xdr:rowOff>
    </xdr:from>
    <xdr:to>
      <xdr:col>41</xdr:col>
      <xdr:colOff>101600</xdr:colOff>
      <xdr:row>98</xdr:row>
      <xdr:rowOff>36544</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73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27671</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82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112424</xdr:rowOff>
    </xdr:from>
    <xdr:to>
      <xdr:col>36</xdr:col>
      <xdr:colOff>165100</xdr:colOff>
      <xdr:row>98</xdr:row>
      <xdr:rowOff>42574</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74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33701</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83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165646</xdr:rowOff>
    </xdr:from>
    <xdr:to>
      <xdr:col>85</xdr:col>
      <xdr:colOff>127000</xdr:colOff>
      <xdr:row>36</xdr:row>
      <xdr:rowOff>17170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166396"/>
          <a:ext cx="8382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64317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40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53061</xdr:rowOff>
    </xdr:from>
    <xdr:to>
      <xdr:col>81</xdr:col>
      <xdr:colOff>50800</xdr:colOff>
      <xdr:row>36</xdr:row>
      <xdr:rowOff>17170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5882361"/>
          <a:ext cx="889000" cy="30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162196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53061</xdr:rowOff>
    </xdr:from>
    <xdr:to>
      <xdr:col>76</xdr:col>
      <xdr:colOff>114300</xdr:colOff>
      <xdr:row>36</xdr:row>
      <xdr:rowOff>53365</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5882361"/>
          <a:ext cx="889000" cy="34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129773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53365</xdr:rowOff>
    </xdr:from>
    <xdr:to>
      <xdr:col>71</xdr:col>
      <xdr:colOff>177800</xdr:colOff>
      <xdr:row>36</xdr:row>
      <xdr:rowOff>82512</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225565"/>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147414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170159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114846</xdr:rowOff>
    </xdr:from>
    <xdr:to>
      <xdr:col>85</xdr:col>
      <xdr:colOff>177800</xdr:colOff>
      <xdr:row>36</xdr:row>
      <xdr:rowOff>44996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11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137723</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596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137820</xdr:rowOff>
    </xdr:from>
    <xdr:to>
      <xdr:col>81</xdr:col>
      <xdr:colOff>101600</xdr:colOff>
      <xdr:row>36</xdr:row>
      <xdr:rowOff>67970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1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84497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591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2261</xdr:rowOff>
    </xdr:from>
    <xdr:to>
      <xdr:col>76</xdr:col>
      <xdr:colOff>165100</xdr:colOff>
      <xdr:row>34</xdr:row>
      <xdr:rowOff>103861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583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120388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60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2565</xdr:rowOff>
    </xdr:from>
    <xdr:to>
      <xdr:col>72</xdr:col>
      <xdr:colOff>38100</xdr:colOff>
      <xdr:row>36</xdr:row>
      <xdr:rowOff>104165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1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120692</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594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31712</xdr:rowOff>
    </xdr:from>
    <xdr:to>
      <xdr:col>67</xdr:col>
      <xdr:colOff>101600</xdr:colOff>
      <xdr:row>36</xdr:row>
      <xdr:rowOff>133312</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20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149839</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597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134997</xdr:rowOff>
    </xdr:from>
    <xdr:to>
      <xdr:col>85</xdr:col>
      <xdr:colOff>127000</xdr:colOff>
      <xdr:row>58</xdr:row>
      <xdr:rowOff>9218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907647"/>
          <a:ext cx="838200" cy="4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89603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519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51183</xdr:rowOff>
    </xdr:from>
    <xdr:to>
      <xdr:col>81</xdr:col>
      <xdr:colOff>50800</xdr:colOff>
      <xdr:row>58</xdr:row>
      <xdr:rowOff>9218</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823833"/>
          <a:ext cx="889000" cy="12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51183</xdr:rowOff>
    </xdr:from>
    <xdr:to>
      <xdr:col>76</xdr:col>
      <xdr:colOff>114300</xdr:colOff>
      <xdr:row>58</xdr:row>
      <xdr:rowOff>116236</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823833"/>
          <a:ext cx="889000" cy="23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160274</xdr:rowOff>
    </xdr:from>
    <xdr:to>
      <xdr:col>71</xdr:col>
      <xdr:colOff>177800</xdr:colOff>
      <xdr:row>58</xdr:row>
      <xdr:rowOff>116236</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814300" y="9932924"/>
          <a:ext cx="889000" cy="12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84197</xdr:rowOff>
    </xdr:from>
    <xdr:to>
      <xdr:col>85</xdr:col>
      <xdr:colOff>177800</xdr:colOff>
      <xdr:row>58</xdr:row>
      <xdr:rowOff>14347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85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62624</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83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129868</xdr:rowOff>
    </xdr:from>
    <xdr:to>
      <xdr:col>81</xdr:col>
      <xdr:colOff>101600</xdr:colOff>
      <xdr:row>58</xdr:row>
      <xdr:rowOff>60018</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90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51145</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99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383</xdr:rowOff>
    </xdr:from>
    <xdr:to>
      <xdr:col>76</xdr:col>
      <xdr:colOff>165100</xdr:colOff>
      <xdr:row>57</xdr:row>
      <xdr:rowOff>101983</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77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93110</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86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65436</xdr:rowOff>
    </xdr:from>
    <xdr:to>
      <xdr:col>72</xdr:col>
      <xdr:colOff>38100</xdr:colOff>
      <xdr:row>58</xdr:row>
      <xdr:rowOff>167036</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100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158163</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1010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109474</xdr:rowOff>
    </xdr:from>
    <xdr:to>
      <xdr:col>67</xdr:col>
      <xdr:colOff>101600</xdr:colOff>
      <xdr:row>58</xdr:row>
      <xdr:rowOff>39624</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88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30751</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94095</xdr:rowOff>
    </xdr:from>
    <xdr:to>
      <xdr:col>85</xdr:col>
      <xdr:colOff>127000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638645"/>
          <a:ext cx="838200" cy="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66188</xdr:rowOff>
    </xdr:from>
    <xdr:to>
      <xdr:col>81</xdr:col>
      <xdr:colOff>50800</xdr:colOff>
      <xdr:row>79</xdr:row>
      <xdr:rowOff>94095</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610738"/>
          <a:ext cx="889000" cy="2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60082</xdr:rowOff>
    </xdr:from>
    <xdr:to>
      <xdr:col>76</xdr:col>
      <xdr:colOff>114300</xdr:colOff>
      <xdr:row>79</xdr:row>
      <xdr:rowOff>66188</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604632"/>
          <a:ext cx="889000" cy="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113799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5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60082</xdr:rowOff>
    </xdr:from>
    <xdr:to>
      <xdr:col>71</xdr:col>
      <xdr:colOff>177800</xdr:colOff>
      <xdr:row>79</xdr:row>
      <xdr:rowOff>96788</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flipV="1">
          <a:off x="12814300" y="13604632"/>
          <a:ext cx="889000" cy="3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107740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6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43295</xdr:rowOff>
    </xdr:from>
    <xdr:to>
      <xdr:col>81</xdr:col>
      <xdr:colOff>101600</xdr:colOff>
      <xdr:row>79</xdr:row>
      <xdr:rowOff>144895</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8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136022</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292017" y="13680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15388</xdr:rowOff>
    </xdr:from>
    <xdr:to>
      <xdr:col>76</xdr:col>
      <xdr:colOff>165100</xdr:colOff>
      <xdr:row>79</xdr:row>
      <xdr:rowOff>116988</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5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133515</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357428" y="1333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9282</xdr:rowOff>
    </xdr:from>
    <xdr:to>
      <xdr:col>72</xdr:col>
      <xdr:colOff>38100</xdr:colOff>
      <xdr:row>79</xdr:row>
      <xdr:rowOff>110882</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5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127409</xdr:rowOff>
    </xdr:from>
    <xdr:ext cx="469744"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468428" y="1332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45988</xdr:rowOff>
    </xdr:from>
    <xdr:to>
      <xdr:col>67</xdr:col>
      <xdr:colOff>101600</xdr:colOff>
      <xdr:row>79</xdr:row>
      <xdr:rowOff>147588</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9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138715</xdr:rowOff>
    </xdr:from>
    <xdr:ext cx="378565"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25017" y="13683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123583</xdr:rowOff>
    </xdr:from>
    <xdr:to>
      <xdr:col>85</xdr:col>
      <xdr:colOff>127000</xdr:colOff>
      <xdr:row>95</xdr:row>
      <xdr:rowOff>158902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5481300" y="16411333"/>
          <a:ext cx="8382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165005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452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158902</xdr:rowOff>
    </xdr:from>
    <xdr:to>
      <xdr:col>81</xdr:col>
      <xdr:colOff>50800</xdr:colOff>
      <xdr:row>96</xdr:row>
      <xdr:rowOff>31262</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446652"/>
          <a:ext cx="889000" cy="4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124102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168847</xdr:rowOff>
    </xdr:from>
    <xdr:to>
      <xdr:col>76</xdr:col>
      <xdr:colOff>114300</xdr:colOff>
      <xdr:row>96</xdr:row>
      <xdr:rowOff>31262</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3703300" y="16456597"/>
          <a:ext cx="889000" cy="3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145426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143277</xdr:rowOff>
    </xdr:from>
    <xdr:to>
      <xdr:col>71</xdr:col>
      <xdr:colOff>177800</xdr:colOff>
      <xdr:row>95</xdr:row>
      <xdr:rowOff>168847</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2814300" y="16431027"/>
          <a:ext cx="889000" cy="2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138014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130486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72783</xdr:rowOff>
    </xdr:from>
    <xdr:to>
      <xdr:col>85</xdr:col>
      <xdr:colOff>177800</xdr:colOff>
      <xdr:row>96</xdr:row>
      <xdr:rowOff>2933</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36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95660</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21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108102</xdr:rowOff>
    </xdr:from>
    <xdr:to>
      <xdr:col>81</xdr:col>
      <xdr:colOff>101600</xdr:colOff>
      <xdr:row>96</xdr:row>
      <xdr:rowOff>38252</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39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54779</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17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151912</xdr:rowOff>
    </xdr:from>
    <xdr:to>
      <xdr:col>76</xdr:col>
      <xdr:colOff>165100</xdr:colOff>
      <xdr:row>96</xdr:row>
      <xdr:rowOff>82062</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43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98589</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21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118047</xdr:rowOff>
    </xdr:from>
    <xdr:to>
      <xdr:col>72</xdr:col>
      <xdr:colOff>38100</xdr:colOff>
      <xdr:row>96</xdr:row>
      <xdr:rowOff>48197</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40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64724</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18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92477</xdr:rowOff>
    </xdr:from>
    <xdr:to>
      <xdr:col>67</xdr:col>
      <xdr:colOff>101600</xdr:colOff>
      <xdr:row>96</xdr:row>
      <xdr:rowOff>22627</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38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39154</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15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148027</xdr:rowOff>
    </xdr:from>
    <xdr:to>
      <xdr:col>116</xdr:col>
      <xdr:colOff>63500</xdr:colOff>
      <xdr:row>39</xdr:row>
      <xdr:rowOff>10868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flipV="1">
          <a:off x="21323300" y="666312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8544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695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10868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flipV="1">
          <a:off x="20434300" y="6697418"/>
          <a:ext cx="889000" cy="8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131335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817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71936</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415586"/>
          <a:ext cx="889000" cy="36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71936</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flipV="1">
          <a:off x="18656300" y="6415586"/>
          <a:ext cx="889000" cy="36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127579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8141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97227</xdr:rowOff>
    </xdr:from>
    <xdr:to>
      <xdr:col>116</xdr:col>
      <xdr:colOff>114300</xdr:colOff>
      <xdr:row>39</xdr:row>
      <xdr:rowOff>27377</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61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56604</xdr:rowOff>
    </xdr:from>
    <xdr:ext cx="378565"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400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131518</xdr:rowOff>
    </xdr:from>
    <xdr:to>
      <xdr:col>112</xdr:col>
      <xdr:colOff>38100</xdr:colOff>
      <xdr:row>39</xdr:row>
      <xdr:rowOff>61668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64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78195</xdr:rowOff>
    </xdr:from>
    <xdr:ext cx="378565"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34017" y="6421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21136</xdr:rowOff>
    </xdr:from>
    <xdr:to>
      <xdr:col>102</xdr:col>
      <xdr:colOff>165100</xdr:colOff>
      <xdr:row>37</xdr:row>
      <xdr:rowOff>122736</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3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139263</xdr:rowOff>
    </xdr:from>
    <xdr:ext cx="469744"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310428" y="614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は、令和４年度中に１名欠員は生じたことから減少している。総務費は、令和２年度は特別定額給付金事業により一時的に増加している。また令和３年度以降は財政調整基金をはじめとした基金の増額により従来より高い水準にある。民生費は、令和３年度以降、住民税非課税世帯等臨時特別給付金や価格高騰緊急支援給付金事業などにより増加している。　衛生費は、廃棄物、し尿処理に係る各一部事務組合負担金の施設更新により増加傾向にある。農林水産業費は、地方創生臨時交付金を活用した稲作生産者を実施しているほか、一部事務組合からの受託事業により増加している。商工費も地方創生臨時交付金を活用した事業者経営支援補助金を実施しているほか、矢口工業団地拡張事業に係る第２期造成工事、ドラムの里活性化事業に係る計画策定等が増加に寄与している。土木費は、町道舗装修繕事業や一部事務組合からの受託事業により増加している。消防費は、単独消防を有していることから高い水準にあり、令和２年度は防災行政無線設備増強工事等により一時的に増加しており、近年も防災対策のため増加傾向にある。　教育費は、令和２年度にＧＩＧＡスクール整備で一時的に増加しているものの、類似団体において低い水準に位置している。小中学校の統廃合は完了しているが、施設の長寿命化対策及び給食センター建替事業など予定していることから、今後増加が見込まれている。災害復旧費は令和元年房総半島台風により令和元年及び令和２年に増加している。公債費は人口急増時に整備したインフラなど大規模な償還終了により微減傾向にあったものの、令和３年度から臨時財政対策債の償還が増加しているため、新規事業の平準化を図り、後年度負担軽減のため地方債残高の減少に努める。諸支出金は、令和元年度、４年度に普通財産用地を購入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財政調整基金は、増加傾向にあり、令和４年度末残高において令和８年度までの第５次総合計画における目標残高</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億円を達成している。今後も事業の優先度や緊急性などから歳出の見直しを図り、計画的な積み立てを行い、基金残高を確保する。</a:t>
          </a:r>
        </a:p>
        <a:p>
          <a:r>
            <a:rPr kumimoji="1" lang="ja-JP" altLang="en-US" sz="1400">
              <a:latin typeface="ＭＳ ゴシック" pitchFamily="49" charset="-128"/>
              <a:ea typeface="ＭＳ ゴシック" pitchFamily="49" charset="-128"/>
            </a:rPr>
            <a:t>　実質収支は、令和４年度は前年度比で減少しているものの、令和元年度以前の水準を確保しており、引き続き黒字を確保するよう財政運営に努める。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５特別会計すべてにおいて過去５年間黒字で推移している。しかしながら、人口減少や高齢化の進展等、今後も引き続き厳しい財政状況が見込まれることから、自主財源を確保するために徴収率向上や人口増加対策などを積極的に行い、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おいて、平成初期の人口急増に対応するインフラ等大規模投資事業の償還完了に伴い減少していた元利償還金が、臨時財政対策債の償還額増加に伴い、令和３年度以降増加しているため、実質公債費比率の分子も増加している。</a:t>
          </a:r>
        </a:p>
        <a:p>
          <a:r>
            <a:rPr kumimoji="1" lang="ja-JP" altLang="en-US" sz="1400">
              <a:latin typeface="ＭＳ ゴシック" pitchFamily="49" charset="-128"/>
              <a:ea typeface="ＭＳ ゴシック" pitchFamily="49" charset="-128"/>
            </a:rPr>
            <a:t>　今後は臨時財政対策債の償還に加えて、インフラ更新や施設の長寿命化対策、一部事務組合の施設更新などが見込まれることから、交付税措置のある地方債借入に努め、後年度負担軽減のため減少に努める。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おいて、地方債現在高が、大規模投資事業の償還完了や償還額以上の新規借入抑制の方針により減少していること、充当可能基金が、財政調整基金や社会福祉基金及び社会資本整備等基金など特定目的基金残高への積極的な積み立てにより増加していることから、将来負担比率の分子において令和３年度以降負数となっている。</a:t>
          </a:r>
        </a:p>
        <a:p>
          <a:r>
            <a:rPr kumimoji="1" lang="ja-JP" altLang="en-US" sz="1400">
              <a:latin typeface="ＭＳ ゴシック" pitchFamily="49" charset="-128"/>
              <a:ea typeface="ＭＳ ゴシック" pitchFamily="49" charset="-128"/>
            </a:rPr>
            <a:t>　今後、職員の退職者増加による退職手当負担見込額増加やインフラ更新や施設の長寿命化対策等地方債残高の増加が見込まれることから、地方債残高の抑制に努めつつ、財政調整基金や特定目的基金の計画的な積み立てを行い、将来世代への負担軽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税や普通交付税の増加に伴い取崩しが減少しており、前年度決算剰余金や予算の不用額をもとに財政調整基金、社会資本整備等基金、社会福祉基金に積極的に積み立てたことで、基金全体としても基金残高が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第５次総合計画の最終年度となる令和８年度において１０億円の残高を確保している。令和４年度末時点で目標に到達しているが、今後も標準財政規模に応じた基金規模を維持し、財政状況の変化等に対応できる持続可能な町政運営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特定目的基金は、職員の退職増加による退職手当負担金、インフラ更新や施設の長寿命化対策、高齢化に伴う社会福祉費など、今後も増加が見込まれることから、充当事業の推計等を踏まえ、計画的かつ積極的な積み立てを行い、適切な基金残高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職員退職手当負担金支払準備基金：将来的に増加が見込まれる職員退職手当市町村負担金の後年度負担の軽減を図る。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社会資本整備等基金：町民福祉の向上やまちづくりに必要な社会資本の整備等に要する財源を確保する。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社会福祉基金：社会福祉の増進及び高齢者の保険の向上に要する財源を確保する。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国営印旛沼二期土地改良事業負担金支払準備基金：国営印旛沼二期土地改良事業負担金の後年度負担の軽減を図る。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鉄道施設整備基金：交通の骨格をなす鉄道及びその駅舎並びに駅周辺の整備及び改修の財源を確保する。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職員退職手当負担金支払準備基金：普通交付税の追加交付など一般財源を確保したことから、取崩しを見送っている。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社会資本整備等基金：インフラ更新など普通建設事業の財源として取り崩し、不用額等をもとに将来的な財源として積立を行っている。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社会福祉基金：社会福祉費や児童福祉費などの財源として取り崩し、不用額等をもとに将来的な財源として積立を行っている。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国営印旛沼二期土地改良事業負担金支払準備基金：利子収入分の積立を行っている。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鉄道施設整備基金：駅周辺整備に関連する土地売払収入分の積立を行っている。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職員退職手当負担金支払準備基金：職員の退職増加に伴い取崩しが続く見込みであるため、今後も適切に額を確保する。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社会資本整備等基金：老朽化による施設の更新など大規模な普通建設事業が見込まれるため、今後も適切に額を確保する。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社会福祉基金：高齢化の進展により社会福祉費など増加が見込まれることから、今後も適切に額を確保する。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国営印旛沼二期土地改良事業負担金支払準備基金：事業の進捗に応じて取崩しを予定しており、今後も適切に額を確保する。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鉄道施設整備基金：駅舎整備や駅バリアフリー化など大規模事業が見込まれることから、今後も適切に額を確保する。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において普通交付税の追加に伴い実質収支額が増加したことから、決算剰余金として積み立てる額が増加している。また予算の財源として取崩しを予定していたものの、町税や普通交付税やの増加に伴い一般財源を確保したことから、一部取り崩しを見送ったことで、基金残高は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社会経済情勢の変化に伴う新たな財政需要に即応できるよう積極的な積立てを行い、第５次総合計画（平成３１年度～令和８年度）において財政調整基金残高１０億円を目標としている。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利子収入分を積み立てている。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積極的な活用について検討していない。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B338B2B-67EC-4824-B0CE-C3CC9022DA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F74A960-04D5-45EB-8D6A-BE9BE930D6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4E3AF5EA-AA1D-4558-B81E-4D2C87522837}"/>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5AF5F7BE-82CF-465D-A3C8-410800AB7462}"/>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F67F013F-483A-414A-93D8-4338B7657F91}"/>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DF863AF0-BD3C-4AF2-8F1A-DE5A0F18FBA8}"/>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10DA1D94-7215-4699-B4E6-AA9443ED650D}"/>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83C1C7A1-6AD5-44FA-B113-DBC6D6AFF04F}"/>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24BBE55A-E796-46D1-BBB2-B95E14BF89F4}"/>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1A1B02B7-2DA6-4212-886A-03A7B2FD3144}"/>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56279FB3-9475-41FC-A3F2-EA3AA0B14307}"/>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8BB33AF0-7618-4C63-843F-E1F0A06D7E9D}"/>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17A5FA4E-85E2-4D80-AD83-A2944D0A4083}"/>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6D80453E-5C7A-423B-B6CD-BB6B6CE0655B}"/>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9C66B770-5776-4714-A67F-7B6E0D1F8F2E}"/>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CBCE5BB7-7BDD-4118-B26E-276C2DE6DE61}"/>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19,933
19,603
32.51
8,722,454
8,432,932
277,979
4,832,260
6,670,507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FF1A1D2B-8E4E-4D4E-A465-FAC44216DEB2}"/>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1BCC69AA-502E-4A6E-B7C3-C77A3F03540B}"/>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DFDF8DFF-C520-4DB3-8D09-F51660DCF9B9}"/>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10E3B0E-F648-4A39-9DA3-F78ED0278E97}"/>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50D7AD63-5B8C-4C7C-B085-997CBD52C116}"/>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4078571-5A5A-4D3D-A5DD-13CF37203873}"/>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7601890-9DC9-40F3-B876-477C316103EB}"/>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1AA5403A-D2A2-4719-A330-B6A0CC23A1BE}"/>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CA68659E-097B-4B09-AD14-8EFB75803022}"/>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586DFEDA-C96C-44A3-AD73-3D1A4C214B16}"/>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95D1BE52-4670-4644-BC07-6834CB31BA52}"/>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DFE5BEE7-D9B1-41A7-8F6D-A331BB911AB6}"/>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50ADF51C-F769-4D92-8E2F-5127F3F0C4D3}"/>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5B3DE72E-E218-48E5-89F3-2DB4F514BC99}"/>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A342856B-215F-4BBD-8501-C67439140FEE}"/>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F50AB43C-7604-48C5-A8A7-EB67EF17D3FE}"/>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73E41622-96DF-4FAB-940D-4D9B38FC0E47}"/>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FE9C5504-3B22-4A76-A433-25D4041A1D09}"/>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93FAF259-ED67-433B-B11F-AA91EC90C42C}"/>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48F0B8FB-1120-4129-86AC-09CB362A9B9E}"/>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0ED9B757-A9C7-4875-9453-A8F7254F63AC}"/>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533E29B5-9751-4B68-95D4-9F177B7381E0}"/>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7944C8F3-7ACB-4F9E-9E22-7823866251B3}"/>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2801EC4A-8CD6-4569-BB5A-4CC2966AB036}"/>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7FF615A1-420C-4E51-B771-24465504BE5E}"/>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F4455696-4491-4A62-9C9C-6E09DEB3E2BE}"/>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22F0F39C-540D-45F7-981E-5ED8B02F4BCA}"/>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63951EDA-7F42-4EA7-9359-3A04777B308F}"/>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6DB0F113-272B-4844-81BB-087CB201747B}"/>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D485D4DC-7F12-4697-8160-40D98F3604EA}"/>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2B2700E1-F3F3-4639-8476-35DF29E3D081}"/>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81C7FCFF-0466-4CA5-B5C3-E1913C4D5244}"/>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6B9462E3-E952-4393-88AF-C52E868C8F6D}"/>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2D6C93C2-AF0E-4420-B850-CA26DBC45BD4}"/>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1B64A93C-E68B-4B0A-B85E-EE768374B5F8}"/>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昭和５０年代後半から平成初期にかけ、大規模開発に伴う人口の増加と行政需要に対応するために整備された公共施設・インフラ施設が老朽化しているものの除却や更新等が進んでいないため、有形固定資産減価償却率は上昇傾向にあり、類似団体と比較し高い水準に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今後、公共施設等総合管理計画等に基づき、老朽化した施設について、点検・診断や計画的な予防保全による長寿命化を進めていくなど、公共施設等の適正管理に努める。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E464A93A-D10C-4A39-A508-F95EEB04BE4A}"/>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1FA33793-FC25-46F8-9266-E48CAE9F2038}"/>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6EAB34D7-8696-4FA9-AE5F-D08D74BF25A7}"/>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8F025209-ED91-4D55-8FD1-681CE43EEE20}"/>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id="{AB20B97D-EB39-4068-A608-02E97BEEE56D}"/>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77D91CD2-D69A-4F28-8F44-2C1DDD873A0F}"/>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05ED1F18-4B87-43E6-9B16-76D650C914F5}"/>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85D3F0CC-EEA4-4D8F-ACF1-8E72542B29A3}"/>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8751C432-E8BB-4664-B04D-C7A57A7B1EC3}"/>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EFC8E618-25FB-4BDF-A373-ADFEDC71041D}"/>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1E561427-2E28-42FD-9A7A-EBCCD48A92E0}"/>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6FB07428-8C1D-4698-BEEB-9FA040548758}"/>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04433F45-AC08-493B-A6F4-FE3D231A8EFB}"/>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92227267-CE49-4DA7-9984-E920B90F2E5D}"/>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FBF24D-BC43-4564-8B85-B3613C942896}"/>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932A91C2-4D43-49D3-866B-047295AA7ED1}"/>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69" name="直線コネクタ 68">
          <a:extLst>
            <a:ext uri="{FF2B5EF4-FFF2-40B4-BE49-F238E27FC236}">
              <a16:creationId xmlns:a16="http://schemas.microsoft.com/office/drawing/2014/main" id="{3B6FE67C-4913-49F5-B50E-5DFE99B02421}"/>
            </a:ext>
          </a:extLst>
        </xdr:cNvPr>
        <xdr:cNvCxnSpPr/>
      </xdr:nvCxnSpPr>
      <xdr:spPr>
        <a:xfrm flipV="1">
          <a:off x="4206240" y="5157893"/>
          <a:ext cx="1270" cy="1541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70" name="有形固定資産減価償却率最小値テキスト">
          <a:extLst>
            <a:ext uri="{FF2B5EF4-FFF2-40B4-BE49-F238E27FC236}">
              <a16:creationId xmlns:a16="http://schemas.microsoft.com/office/drawing/2014/main" id="{3AD76543-8D37-4DD6-83A3-260E1A89D76F}"/>
            </a:ext>
          </a:extLst>
        </xdr:cNvPr>
        <xdr:cNvSpPr txBox="1"/>
      </xdr:nvSpPr>
      <xdr:spPr>
        <a:xfrm>
          <a:off x="4258945" y="6703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71" name="直線コネクタ 70">
          <a:extLst>
            <a:ext uri="{FF2B5EF4-FFF2-40B4-BE49-F238E27FC236}">
              <a16:creationId xmlns:a16="http://schemas.microsoft.com/office/drawing/2014/main" id="{37A74EEB-A508-49CD-B056-BCA784030B3D}"/>
            </a:ext>
          </a:extLst>
        </xdr:cNvPr>
        <xdr:cNvCxnSpPr/>
      </xdr:nvCxnSpPr>
      <xdr:spPr>
        <a:xfrm>
          <a:off x="4119245" y="669967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2" name="有形固定資産減価償却率最大値テキスト">
          <a:extLst>
            <a:ext uri="{FF2B5EF4-FFF2-40B4-BE49-F238E27FC236}">
              <a16:creationId xmlns:a16="http://schemas.microsoft.com/office/drawing/2014/main" id="{2305ACEF-F4E2-473F-9504-5416D9CF852A}"/>
            </a:ext>
          </a:extLst>
        </xdr:cNvPr>
        <xdr:cNvSpPr txBox="1"/>
      </xdr:nvSpPr>
      <xdr:spPr>
        <a:xfrm>
          <a:off x="4258945" y="4940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3" name="直線コネクタ 72">
          <a:extLst>
            <a:ext uri="{FF2B5EF4-FFF2-40B4-BE49-F238E27FC236}">
              <a16:creationId xmlns:a16="http://schemas.microsoft.com/office/drawing/2014/main" id="{83AD2384-4D89-4EAB-A1EF-F9A062FDD33E}"/>
            </a:ext>
          </a:extLst>
        </xdr:cNvPr>
        <xdr:cNvCxnSpPr/>
      </xdr:nvCxnSpPr>
      <xdr:spPr>
        <a:xfrm>
          <a:off x="4119245" y="515789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864</xdr:rowOff>
    </xdr:from>
    <xdr:ext cx="405111" cy="259045"/>
    <xdr:sp macro="" textlink="">
      <xdr:nvSpPr>
        <xdr:cNvPr id="74" name="有形固定資産減価償却率平均値テキスト">
          <a:extLst>
            <a:ext uri="{FF2B5EF4-FFF2-40B4-BE49-F238E27FC236}">
              <a16:creationId xmlns:a16="http://schemas.microsoft.com/office/drawing/2014/main" id="{72CA8652-232B-4C65-A35F-B50093D8A32F}"/>
            </a:ext>
          </a:extLst>
        </xdr:cNvPr>
        <xdr:cNvSpPr txBox="1"/>
      </xdr:nvSpPr>
      <xdr:spPr>
        <a:xfrm>
          <a:off x="4258945" y="5799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75" name="フローチャート: 判断 74">
          <a:extLst>
            <a:ext uri="{FF2B5EF4-FFF2-40B4-BE49-F238E27FC236}">
              <a16:creationId xmlns:a16="http://schemas.microsoft.com/office/drawing/2014/main" id="{F1420E50-DD2F-40B9-8C21-34A6CB0ADC0D}"/>
            </a:ext>
          </a:extLst>
        </xdr:cNvPr>
        <xdr:cNvSpPr/>
      </xdr:nvSpPr>
      <xdr:spPr>
        <a:xfrm>
          <a:off x="4157345" y="59482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6" name="フローチャート: 判断 75">
          <a:extLst>
            <a:ext uri="{FF2B5EF4-FFF2-40B4-BE49-F238E27FC236}">
              <a16:creationId xmlns:a16="http://schemas.microsoft.com/office/drawing/2014/main" id="{0D80F622-8672-4A76-93D4-4531420E3597}"/>
            </a:ext>
          </a:extLst>
        </xdr:cNvPr>
        <xdr:cNvSpPr/>
      </xdr:nvSpPr>
      <xdr:spPr>
        <a:xfrm>
          <a:off x="3537585" y="5901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7" name="フローチャート: 判断 76">
          <a:extLst>
            <a:ext uri="{FF2B5EF4-FFF2-40B4-BE49-F238E27FC236}">
              <a16:creationId xmlns:a16="http://schemas.microsoft.com/office/drawing/2014/main" id="{74052841-22A8-457A-99E1-558B2831F222}"/>
            </a:ext>
          </a:extLst>
        </xdr:cNvPr>
        <xdr:cNvSpPr/>
      </xdr:nvSpPr>
      <xdr:spPr>
        <a:xfrm>
          <a:off x="2867025" y="5919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8" name="フローチャート: 判断 77">
          <a:extLst>
            <a:ext uri="{FF2B5EF4-FFF2-40B4-BE49-F238E27FC236}">
              <a16:creationId xmlns:a16="http://schemas.microsoft.com/office/drawing/2014/main" id="{37210A4E-2C43-44D9-B4DF-EE61AC644853}"/>
            </a:ext>
          </a:extLst>
        </xdr:cNvPr>
        <xdr:cNvSpPr/>
      </xdr:nvSpPr>
      <xdr:spPr>
        <a:xfrm>
          <a:off x="2196465" y="5876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9" name="フローチャート: 判断 78">
          <a:extLst>
            <a:ext uri="{FF2B5EF4-FFF2-40B4-BE49-F238E27FC236}">
              <a16:creationId xmlns:a16="http://schemas.microsoft.com/office/drawing/2014/main" id="{9C073B3B-14D9-4784-8FBF-9B7A30C746A3}"/>
            </a:ext>
          </a:extLst>
        </xdr:cNvPr>
        <xdr:cNvSpPr/>
      </xdr:nvSpPr>
      <xdr:spPr>
        <a:xfrm>
          <a:off x="1525905" y="58403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10293DD-FF27-4AE9-B090-947DA07E3248}"/>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3AA4DAB3-874F-4D89-B0C8-620866EF4F6C}"/>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1347232E-A2FB-4BCD-B5A0-DC653AFB8190}"/>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ED77A062-C7D1-4F31-BB16-11A37B98460B}"/>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DB999EE0-11DE-4D76-9C5B-0A4BD29A2E2A}"/>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85" name="楕円 84">
          <a:extLst>
            <a:ext uri="{FF2B5EF4-FFF2-40B4-BE49-F238E27FC236}">
              <a16:creationId xmlns:a16="http://schemas.microsoft.com/office/drawing/2014/main" id="{23C99D33-8E6B-4E74-B9C6-B1FED15288BA}"/>
            </a:ext>
          </a:extLst>
        </xdr:cNvPr>
        <xdr:cNvSpPr/>
      </xdr:nvSpPr>
      <xdr:spPr>
        <a:xfrm>
          <a:off x="4157345"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154322</xdr:rowOff>
    </xdr:from>
    <xdr:ext cx="405111" cy="259045"/>
    <xdr:sp macro="" textlink="">
      <xdr:nvSpPr>
        <xdr:cNvPr id="86" name="有形固定資産減価償却率該当値テキスト">
          <a:extLst>
            <a:ext uri="{FF2B5EF4-FFF2-40B4-BE49-F238E27FC236}">
              <a16:creationId xmlns:a16="http://schemas.microsoft.com/office/drawing/2014/main" id="{684F2068-163C-4E87-93E2-62F3D5891A2C}"/>
            </a:ext>
          </a:extLst>
        </xdr:cNvPr>
        <xdr:cNvSpPr txBox="1"/>
      </xdr:nvSpPr>
      <xdr:spPr>
        <a:xfrm>
          <a:off x="4258945" y="6120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132715</xdr:rowOff>
    </xdr:from>
    <xdr:to>
      <xdr:col>19</xdr:col>
      <xdr:colOff>187325</xdr:colOff>
      <xdr:row>32</xdr:row>
      <xdr:rowOff>62865</xdr:rowOff>
    </xdr:to>
    <xdr:sp macro="" textlink="">
      <xdr:nvSpPr>
        <xdr:cNvPr id="87" name="楕円 86">
          <a:extLst>
            <a:ext uri="{FF2B5EF4-FFF2-40B4-BE49-F238E27FC236}">
              <a16:creationId xmlns:a16="http://schemas.microsoft.com/office/drawing/2014/main" id="{62797B29-1B5B-4024-910D-3222A8906FA4}"/>
            </a:ext>
          </a:extLst>
        </xdr:cNvPr>
        <xdr:cNvSpPr/>
      </xdr:nvSpPr>
      <xdr:spPr>
        <a:xfrm>
          <a:off x="3537585" y="60991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12065</xdr:rowOff>
    </xdr:from>
    <xdr:to>
      <xdr:col>23</xdr:col>
      <xdr:colOff>85725</xdr:colOff>
      <xdr:row>32</xdr:row>
      <xdr:rowOff>55245</xdr:rowOff>
    </xdr:to>
    <xdr:cxnSp macro="">
      <xdr:nvCxnSpPr>
        <xdr:cNvPr id="88" name="直線コネクタ 87">
          <a:extLst>
            <a:ext uri="{FF2B5EF4-FFF2-40B4-BE49-F238E27FC236}">
              <a16:creationId xmlns:a16="http://schemas.microsoft.com/office/drawing/2014/main" id="{74B0300A-8484-44C2-BE2D-4D73F0DDC313}"/>
            </a:ext>
          </a:extLst>
        </xdr:cNvPr>
        <xdr:cNvCxnSpPr/>
      </xdr:nvCxnSpPr>
      <xdr:spPr>
        <a:xfrm>
          <a:off x="3588385" y="6146165"/>
          <a:ext cx="6197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93133</xdr:rowOff>
    </xdr:from>
    <xdr:to>
      <xdr:col>15</xdr:col>
      <xdr:colOff>187325</xdr:colOff>
      <xdr:row>32</xdr:row>
      <xdr:rowOff>23283</xdr:rowOff>
    </xdr:to>
    <xdr:sp macro="" textlink="">
      <xdr:nvSpPr>
        <xdr:cNvPr id="89" name="楕円 88">
          <a:extLst>
            <a:ext uri="{FF2B5EF4-FFF2-40B4-BE49-F238E27FC236}">
              <a16:creationId xmlns:a16="http://schemas.microsoft.com/office/drawing/2014/main" id="{90477FCA-7EBF-4CED-8DD0-8374A9159444}"/>
            </a:ext>
          </a:extLst>
        </xdr:cNvPr>
        <xdr:cNvSpPr/>
      </xdr:nvSpPr>
      <xdr:spPr>
        <a:xfrm>
          <a:off x="2867025" y="60595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143933</xdr:rowOff>
    </xdr:from>
    <xdr:to>
      <xdr:col>19</xdr:col>
      <xdr:colOff>136525</xdr:colOff>
      <xdr:row>32</xdr:row>
      <xdr:rowOff>12065</xdr:rowOff>
    </xdr:to>
    <xdr:cxnSp macro="">
      <xdr:nvCxnSpPr>
        <xdr:cNvPr id="90" name="直線コネクタ 89">
          <a:extLst>
            <a:ext uri="{FF2B5EF4-FFF2-40B4-BE49-F238E27FC236}">
              <a16:creationId xmlns:a16="http://schemas.microsoft.com/office/drawing/2014/main" id="{216B4EAD-D0F1-4358-A491-4C7AAA8F6E44}"/>
            </a:ext>
          </a:extLst>
        </xdr:cNvPr>
        <xdr:cNvCxnSpPr/>
      </xdr:nvCxnSpPr>
      <xdr:spPr>
        <a:xfrm>
          <a:off x="2917825" y="6110393"/>
          <a:ext cx="670560" cy="3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39158</xdr:rowOff>
    </xdr:from>
    <xdr:to>
      <xdr:col>11</xdr:col>
      <xdr:colOff>187325</xdr:colOff>
      <xdr:row>31</xdr:row>
      <xdr:rowOff>140758</xdr:rowOff>
    </xdr:to>
    <xdr:sp macro="" textlink="">
      <xdr:nvSpPr>
        <xdr:cNvPr id="91" name="楕円 90">
          <a:extLst>
            <a:ext uri="{FF2B5EF4-FFF2-40B4-BE49-F238E27FC236}">
              <a16:creationId xmlns:a16="http://schemas.microsoft.com/office/drawing/2014/main" id="{A2DE0448-B073-4AF3-95F1-72C1A7FCCF6D}"/>
            </a:ext>
          </a:extLst>
        </xdr:cNvPr>
        <xdr:cNvSpPr/>
      </xdr:nvSpPr>
      <xdr:spPr>
        <a:xfrm>
          <a:off x="2196465" y="60056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89958</xdr:rowOff>
    </xdr:from>
    <xdr:to>
      <xdr:col>15</xdr:col>
      <xdr:colOff>136525</xdr:colOff>
      <xdr:row>31</xdr:row>
      <xdr:rowOff>143933</xdr:rowOff>
    </xdr:to>
    <xdr:cxnSp macro="">
      <xdr:nvCxnSpPr>
        <xdr:cNvPr id="92" name="直線コネクタ 91">
          <a:extLst>
            <a:ext uri="{FF2B5EF4-FFF2-40B4-BE49-F238E27FC236}">
              <a16:creationId xmlns:a16="http://schemas.microsoft.com/office/drawing/2014/main" id="{4E0825E9-E864-4627-840C-EECE55AB0A51}"/>
            </a:ext>
          </a:extLst>
        </xdr:cNvPr>
        <xdr:cNvCxnSpPr/>
      </xdr:nvCxnSpPr>
      <xdr:spPr>
        <a:xfrm>
          <a:off x="2247265" y="6056418"/>
          <a:ext cx="67056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142240</xdr:rowOff>
    </xdr:from>
    <xdr:to>
      <xdr:col>7</xdr:col>
      <xdr:colOff>187325</xdr:colOff>
      <xdr:row>31</xdr:row>
      <xdr:rowOff>72390</xdr:rowOff>
    </xdr:to>
    <xdr:sp macro="" textlink="">
      <xdr:nvSpPr>
        <xdr:cNvPr id="93" name="楕円 92">
          <a:extLst>
            <a:ext uri="{FF2B5EF4-FFF2-40B4-BE49-F238E27FC236}">
              <a16:creationId xmlns:a16="http://schemas.microsoft.com/office/drawing/2014/main" id="{4A4EB21D-8F61-4B5E-8EEC-33B423A5DA01}"/>
            </a:ext>
          </a:extLst>
        </xdr:cNvPr>
        <xdr:cNvSpPr/>
      </xdr:nvSpPr>
      <xdr:spPr>
        <a:xfrm>
          <a:off x="1525905" y="5941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21590</xdr:rowOff>
    </xdr:from>
    <xdr:to>
      <xdr:col>11</xdr:col>
      <xdr:colOff>136525</xdr:colOff>
      <xdr:row>31</xdr:row>
      <xdr:rowOff>89958</xdr:rowOff>
    </xdr:to>
    <xdr:cxnSp macro="">
      <xdr:nvCxnSpPr>
        <xdr:cNvPr id="94" name="直線コネクタ 93">
          <a:extLst>
            <a:ext uri="{FF2B5EF4-FFF2-40B4-BE49-F238E27FC236}">
              <a16:creationId xmlns:a16="http://schemas.microsoft.com/office/drawing/2014/main" id="{432BD9DF-B7C5-4A76-B36A-BF4F71A4EEFB}"/>
            </a:ext>
          </a:extLst>
        </xdr:cNvPr>
        <xdr:cNvCxnSpPr/>
      </xdr:nvCxnSpPr>
      <xdr:spPr>
        <a:xfrm>
          <a:off x="1576705" y="5988050"/>
          <a:ext cx="67056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5" name="n_1aveValue有形固定資産減価償却率">
          <a:extLst>
            <a:ext uri="{FF2B5EF4-FFF2-40B4-BE49-F238E27FC236}">
              <a16:creationId xmlns:a16="http://schemas.microsoft.com/office/drawing/2014/main" id="{6A8DE07E-CD2A-4FC0-B208-0E72E90F7088}"/>
            </a:ext>
          </a:extLst>
        </xdr:cNvPr>
        <xdr:cNvSpPr txBox="1"/>
      </xdr:nvSpPr>
      <xdr:spPr>
        <a:xfrm>
          <a:off x="3395989" y="568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96" name="n_2aveValue有形固定資産減価償却率">
          <a:extLst>
            <a:ext uri="{FF2B5EF4-FFF2-40B4-BE49-F238E27FC236}">
              <a16:creationId xmlns:a16="http://schemas.microsoft.com/office/drawing/2014/main" id="{CDD24033-D547-4A11-9120-5891D87C89B0}"/>
            </a:ext>
          </a:extLst>
        </xdr:cNvPr>
        <xdr:cNvSpPr txBox="1"/>
      </xdr:nvSpPr>
      <xdr:spPr>
        <a:xfrm>
          <a:off x="2738129"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7" name="n_3aveValue有形固定資産減価償却率">
          <a:extLst>
            <a:ext uri="{FF2B5EF4-FFF2-40B4-BE49-F238E27FC236}">
              <a16:creationId xmlns:a16="http://schemas.microsoft.com/office/drawing/2014/main" id="{CFEF8961-7F15-4DF8-BF3C-2D72BFF85EF0}"/>
            </a:ext>
          </a:extLst>
        </xdr:cNvPr>
        <xdr:cNvSpPr txBox="1"/>
      </xdr:nvSpPr>
      <xdr:spPr>
        <a:xfrm>
          <a:off x="2067569" y="565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8" name="n_4aveValue有形固定資産減価償却率">
          <a:extLst>
            <a:ext uri="{FF2B5EF4-FFF2-40B4-BE49-F238E27FC236}">
              <a16:creationId xmlns:a16="http://schemas.microsoft.com/office/drawing/2014/main" id="{8BFE964F-FD3A-4534-AFBC-793F8B20F362}"/>
            </a:ext>
          </a:extLst>
        </xdr:cNvPr>
        <xdr:cNvSpPr txBox="1"/>
      </xdr:nvSpPr>
      <xdr:spPr>
        <a:xfrm>
          <a:off x="1397009" y="5623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53992</xdr:rowOff>
    </xdr:from>
    <xdr:ext cx="405111" cy="259045"/>
    <xdr:sp macro="" textlink="">
      <xdr:nvSpPr>
        <xdr:cNvPr id="99" name="n_1mainValue有形固定資産減価償却率">
          <a:extLst>
            <a:ext uri="{FF2B5EF4-FFF2-40B4-BE49-F238E27FC236}">
              <a16:creationId xmlns:a16="http://schemas.microsoft.com/office/drawing/2014/main" id="{01E5C72A-C52A-4CB1-ABED-0D3DBCAF910B}"/>
            </a:ext>
          </a:extLst>
        </xdr:cNvPr>
        <xdr:cNvSpPr txBox="1"/>
      </xdr:nvSpPr>
      <xdr:spPr>
        <a:xfrm>
          <a:off x="3395989"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14410</xdr:rowOff>
    </xdr:from>
    <xdr:ext cx="405111" cy="259045"/>
    <xdr:sp macro="" textlink="">
      <xdr:nvSpPr>
        <xdr:cNvPr id="100" name="n_2mainValue有形固定資産減価償却率">
          <a:extLst>
            <a:ext uri="{FF2B5EF4-FFF2-40B4-BE49-F238E27FC236}">
              <a16:creationId xmlns:a16="http://schemas.microsoft.com/office/drawing/2014/main" id="{A1417486-65EA-4E92-8ABF-4C2E2A60F934}"/>
            </a:ext>
          </a:extLst>
        </xdr:cNvPr>
        <xdr:cNvSpPr txBox="1"/>
      </xdr:nvSpPr>
      <xdr:spPr>
        <a:xfrm>
          <a:off x="2738129" y="6148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131885</xdr:rowOff>
    </xdr:from>
    <xdr:ext cx="405111" cy="259045"/>
    <xdr:sp macro="" textlink="">
      <xdr:nvSpPr>
        <xdr:cNvPr id="101" name="n_3mainValue有形固定資産減価償却率">
          <a:extLst>
            <a:ext uri="{FF2B5EF4-FFF2-40B4-BE49-F238E27FC236}">
              <a16:creationId xmlns:a16="http://schemas.microsoft.com/office/drawing/2014/main" id="{9FAD72AC-53FE-4699-8BBE-7D952535D3DF}"/>
            </a:ext>
          </a:extLst>
        </xdr:cNvPr>
        <xdr:cNvSpPr txBox="1"/>
      </xdr:nvSpPr>
      <xdr:spPr>
        <a:xfrm>
          <a:off x="2067569" y="609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63517</xdr:rowOff>
    </xdr:from>
    <xdr:ext cx="405111" cy="259045"/>
    <xdr:sp macro="" textlink="">
      <xdr:nvSpPr>
        <xdr:cNvPr id="102" name="n_4mainValue有形固定資産減価償却率">
          <a:extLst>
            <a:ext uri="{FF2B5EF4-FFF2-40B4-BE49-F238E27FC236}">
              <a16:creationId xmlns:a16="http://schemas.microsoft.com/office/drawing/2014/main" id="{112321D2-37F6-4580-8CF1-4069CD38834D}"/>
            </a:ext>
          </a:extLst>
        </xdr:cNvPr>
        <xdr:cNvSpPr txBox="1"/>
      </xdr:nvSpPr>
      <xdr:spPr>
        <a:xfrm>
          <a:off x="1397009"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A513C9C0-CBE3-4BE1-B798-30C437BEF09E}"/>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F0E9655D-AAC2-48A6-8A12-ECA7CBE9FEDA}"/>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BE7F95F2-DAD8-41A1-BAC3-0A8EBC439D32}"/>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F52F9885-BB42-44AB-9C24-66B2E450E850}"/>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91143ED2-C45A-417E-B387-4D4991EE4E38}"/>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E4CCABF0-791D-4BE9-9107-2AC804C780FB}"/>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B70750A3-22F5-44DC-B338-DC037A62385D}"/>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2CBB4962-B760-403C-B282-C14AE8E86AEB}"/>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AFB954B-D2C8-4E62-9EEA-80869106F580}"/>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CBB5426A-05D6-4BAD-98B4-2FB968EFE653}"/>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7347019E-F38F-43B6-99DD-7069964CBAAC}"/>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DB4E0613-F6CB-43FB-990C-046BE24F9980}"/>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DF78BF8E-8849-4314-97DE-148C548852E8}"/>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分子において人口急増時のインフラ等施設整備に投資した大規模建設事業に係る地方債の償還完了や財政調整基金や社会福祉基金などの充当可能基金の増加に伴い、将来負担額が減少したことで、債務償還比率は類似団体平均との乖離が減少している。</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しかしながら、分母においては、人件費や公債費が類似団体と比較して高く経常収支比率が高い水準にあるため、今後も償還額以上の新規借入抑制の方針のもと、地方債残高の抑制を図るとともに、定員適正化計画に基づき、適切な定員管理を行い人件費の抑制に努める。</a:t>
          </a:r>
          <a:endParaRPr kumimoji="1" lang="en-US" altLang="ja-JP" sz="1050">
            <a:solidFill>
              <a:schemeClr val="dk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A586640D-6E30-4749-88F2-8B076A9A6DDC}"/>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5D43A222-D2CA-4413-9BF4-0107570F0E19}"/>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99279E72-60AC-4CDC-859B-069FDF39E80B}"/>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725E4196-95E0-4BD5-83C4-407E30AFE5E9}"/>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60984052-562C-4B81-B43B-B4C43AB67C8D}"/>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55D473D9-CFD2-43E6-BDA1-4ADF380969FA}"/>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3441C85A-D0BF-4369-9A54-13AB9CF2D5FE}"/>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9B499C36-A3EA-4C65-81C6-3FA7D9DCB5E0}"/>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F133AC34-D783-4502-80E5-4C4494158540}"/>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E57FFFA4-5D62-4311-8DBE-AAC646108C3F}"/>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8116A6F8-41A3-46B3-9281-E4E90CEF08E9}"/>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6D084B78-CD01-48DA-A058-8876C78EC09C}"/>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5F3174DD-CB51-419F-BB43-8B028C42B61D}"/>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7A46A3E1-717A-4AC7-8518-B4A682EA60B7}"/>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FACD228-97AB-4034-9F16-2C24502BD68E}"/>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31" name="直線コネクタ 130">
          <a:extLst>
            <a:ext uri="{FF2B5EF4-FFF2-40B4-BE49-F238E27FC236}">
              <a16:creationId xmlns:a16="http://schemas.microsoft.com/office/drawing/2014/main" id="{666BD7B3-C7CA-4162-9702-24E9F5D17C8F}"/>
            </a:ext>
          </a:extLst>
        </xdr:cNvPr>
        <xdr:cNvCxnSpPr/>
      </xdr:nvCxnSpPr>
      <xdr:spPr>
        <a:xfrm flipV="1">
          <a:off x="13027660" y="5211868"/>
          <a:ext cx="1269" cy="1305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32" name="債務償還比率最小値テキスト">
          <a:extLst>
            <a:ext uri="{FF2B5EF4-FFF2-40B4-BE49-F238E27FC236}">
              <a16:creationId xmlns:a16="http://schemas.microsoft.com/office/drawing/2014/main" id="{6EE7F844-4D33-4B19-8463-4962047B0AC7}"/>
            </a:ext>
          </a:extLst>
        </xdr:cNvPr>
        <xdr:cNvSpPr txBox="1"/>
      </xdr:nvSpPr>
      <xdr:spPr>
        <a:xfrm>
          <a:off x="13080365" y="65209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33" name="直線コネクタ 132">
          <a:extLst>
            <a:ext uri="{FF2B5EF4-FFF2-40B4-BE49-F238E27FC236}">
              <a16:creationId xmlns:a16="http://schemas.microsoft.com/office/drawing/2014/main" id="{607CBF44-CC57-4E5B-8A8B-434DD59750B5}"/>
            </a:ext>
          </a:extLst>
        </xdr:cNvPr>
        <xdr:cNvCxnSpPr/>
      </xdr:nvCxnSpPr>
      <xdr:spPr>
        <a:xfrm>
          <a:off x="12963525" y="65170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23FE2FAF-6322-4CEC-A035-C7813A0E85C4}"/>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6DD1F21A-1694-41D7-B45E-866C3E8B83DE}"/>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84084</xdr:rowOff>
    </xdr:from>
    <xdr:ext cx="469744" cy="259045"/>
    <xdr:sp macro="" textlink="">
      <xdr:nvSpPr>
        <xdr:cNvPr id="136" name="債務償還比率平均値テキスト">
          <a:extLst>
            <a:ext uri="{FF2B5EF4-FFF2-40B4-BE49-F238E27FC236}">
              <a16:creationId xmlns:a16="http://schemas.microsoft.com/office/drawing/2014/main" id="{B6C4248A-F861-4576-8235-8E0FEE5FAE4C}"/>
            </a:ext>
          </a:extLst>
        </xdr:cNvPr>
        <xdr:cNvSpPr txBox="1"/>
      </xdr:nvSpPr>
      <xdr:spPr>
        <a:xfrm>
          <a:off x="13080365" y="5547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37" name="フローチャート: 判断 136">
          <a:extLst>
            <a:ext uri="{FF2B5EF4-FFF2-40B4-BE49-F238E27FC236}">
              <a16:creationId xmlns:a16="http://schemas.microsoft.com/office/drawing/2014/main" id="{7BFBC6D0-BB38-41D5-ADBA-D3B55188571A}"/>
            </a:ext>
          </a:extLst>
        </xdr:cNvPr>
        <xdr:cNvSpPr/>
      </xdr:nvSpPr>
      <xdr:spPr>
        <a:xfrm>
          <a:off x="13001625" y="56923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38" name="フローチャート: 判断 137">
          <a:extLst>
            <a:ext uri="{FF2B5EF4-FFF2-40B4-BE49-F238E27FC236}">
              <a16:creationId xmlns:a16="http://schemas.microsoft.com/office/drawing/2014/main" id="{15231545-CA68-40D0-AC6E-C163123BF74D}"/>
            </a:ext>
          </a:extLst>
        </xdr:cNvPr>
        <xdr:cNvSpPr/>
      </xdr:nvSpPr>
      <xdr:spPr>
        <a:xfrm>
          <a:off x="12359005" y="563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39" name="フローチャート: 判断 138">
          <a:extLst>
            <a:ext uri="{FF2B5EF4-FFF2-40B4-BE49-F238E27FC236}">
              <a16:creationId xmlns:a16="http://schemas.microsoft.com/office/drawing/2014/main" id="{E0EA5365-8E00-44C4-9A6A-EBFAA0203329}"/>
            </a:ext>
          </a:extLst>
        </xdr:cNvPr>
        <xdr:cNvSpPr/>
      </xdr:nvSpPr>
      <xdr:spPr>
        <a:xfrm>
          <a:off x="11688445" y="581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40" name="フローチャート: 判断 139">
          <a:extLst>
            <a:ext uri="{FF2B5EF4-FFF2-40B4-BE49-F238E27FC236}">
              <a16:creationId xmlns:a16="http://schemas.microsoft.com/office/drawing/2014/main" id="{9ECE90C3-1274-406E-BB3A-CDB480C079D2}"/>
            </a:ext>
          </a:extLst>
        </xdr:cNvPr>
        <xdr:cNvSpPr/>
      </xdr:nvSpPr>
      <xdr:spPr>
        <a:xfrm>
          <a:off x="11017885" y="58722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41" name="フローチャート: 判断 140">
          <a:extLst>
            <a:ext uri="{FF2B5EF4-FFF2-40B4-BE49-F238E27FC236}">
              <a16:creationId xmlns:a16="http://schemas.microsoft.com/office/drawing/2014/main" id="{BD83F58E-9844-46A8-9204-90B547A3B1DF}"/>
            </a:ext>
          </a:extLst>
        </xdr:cNvPr>
        <xdr:cNvSpPr/>
      </xdr:nvSpPr>
      <xdr:spPr>
        <a:xfrm>
          <a:off x="10347325" y="58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FE00412-8CDA-4578-8EE6-BBD56CF0C5D8}"/>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EB8EB431-1E9D-4182-9051-C359D8F1A71B}"/>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C466E307-CF1A-4D39-85EF-E4F6EE3DAFE2}"/>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9C293937-5E55-4994-8AF1-6C0B2E137B4B}"/>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D9B1D855-8AF0-48C4-8F3C-F69253B84E64}"/>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115062</xdr:rowOff>
    </xdr:from>
    <xdr:to>
      <xdr:col>76</xdr:col>
      <xdr:colOff>73025</xdr:colOff>
      <xdr:row>30</xdr:row>
      <xdr:rowOff>45212</xdr:rowOff>
    </xdr:to>
    <xdr:sp macro="" textlink="">
      <xdr:nvSpPr>
        <xdr:cNvPr id="147" name="楕円 146">
          <a:extLst>
            <a:ext uri="{FF2B5EF4-FFF2-40B4-BE49-F238E27FC236}">
              <a16:creationId xmlns:a16="http://schemas.microsoft.com/office/drawing/2014/main" id="{6C6ECBF7-47CC-4F74-9729-AF61545F588E}"/>
            </a:ext>
          </a:extLst>
        </xdr:cNvPr>
        <xdr:cNvSpPr/>
      </xdr:nvSpPr>
      <xdr:spPr>
        <a:xfrm>
          <a:off x="13001625" y="57462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93489</xdr:rowOff>
    </xdr:from>
    <xdr:ext cx="469744" cy="259045"/>
    <xdr:sp macro="" textlink="">
      <xdr:nvSpPr>
        <xdr:cNvPr id="148" name="債務償還比率該当値テキスト">
          <a:extLst>
            <a:ext uri="{FF2B5EF4-FFF2-40B4-BE49-F238E27FC236}">
              <a16:creationId xmlns:a16="http://schemas.microsoft.com/office/drawing/2014/main" id="{2F6F4F3F-2E90-487E-9C19-25FF2F0870FD}"/>
            </a:ext>
          </a:extLst>
        </xdr:cNvPr>
        <xdr:cNvSpPr txBox="1"/>
      </xdr:nvSpPr>
      <xdr:spPr>
        <a:xfrm>
          <a:off x="13080365" y="572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51971</xdr:rowOff>
    </xdr:from>
    <xdr:to>
      <xdr:col>72</xdr:col>
      <xdr:colOff>123825</xdr:colOff>
      <xdr:row>29</xdr:row>
      <xdr:rowOff>153571</xdr:rowOff>
    </xdr:to>
    <xdr:sp macro="" textlink="">
      <xdr:nvSpPr>
        <xdr:cNvPr id="149" name="楕円 148">
          <a:extLst>
            <a:ext uri="{FF2B5EF4-FFF2-40B4-BE49-F238E27FC236}">
              <a16:creationId xmlns:a16="http://schemas.microsoft.com/office/drawing/2014/main" id="{709C5E3C-6786-4613-A63C-5DC79F609CEE}"/>
            </a:ext>
          </a:extLst>
        </xdr:cNvPr>
        <xdr:cNvSpPr/>
      </xdr:nvSpPr>
      <xdr:spPr>
        <a:xfrm>
          <a:off x="12359005" y="568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102771</xdr:rowOff>
    </xdr:from>
    <xdr:to>
      <xdr:col>76</xdr:col>
      <xdr:colOff>22225</xdr:colOff>
      <xdr:row>29</xdr:row>
      <xdr:rowOff>165862</xdr:rowOff>
    </xdr:to>
    <xdr:cxnSp macro="">
      <xdr:nvCxnSpPr>
        <xdr:cNvPr id="150" name="直線コネクタ 149">
          <a:extLst>
            <a:ext uri="{FF2B5EF4-FFF2-40B4-BE49-F238E27FC236}">
              <a16:creationId xmlns:a16="http://schemas.microsoft.com/office/drawing/2014/main" id="{149D1CB2-5D8E-4182-9A4C-694568F4E41E}"/>
            </a:ext>
          </a:extLst>
        </xdr:cNvPr>
        <xdr:cNvCxnSpPr/>
      </xdr:nvCxnSpPr>
      <xdr:spPr>
        <a:xfrm>
          <a:off x="12409805" y="5733951"/>
          <a:ext cx="619760" cy="6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148837</xdr:rowOff>
    </xdr:from>
    <xdr:to>
      <xdr:col>68</xdr:col>
      <xdr:colOff>123825</xdr:colOff>
      <xdr:row>31</xdr:row>
      <xdr:rowOff>78987</xdr:rowOff>
    </xdr:to>
    <xdr:sp macro="" textlink="">
      <xdr:nvSpPr>
        <xdr:cNvPr id="151" name="楕円 150">
          <a:extLst>
            <a:ext uri="{FF2B5EF4-FFF2-40B4-BE49-F238E27FC236}">
              <a16:creationId xmlns:a16="http://schemas.microsoft.com/office/drawing/2014/main" id="{BEB7A2AD-5064-4AED-80E5-90B2B986174E}"/>
            </a:ext>
          </a:extLst>
        </xdr:cNvPr>
        <xdr:cNvSpPr/>
      </xdr:nvSpPr>
      <xdr:spPr>
        <a:xfrm>
          <a:off x="11688445" y="59476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102771</xdr:rowOff>
    </xdr:from>
    <xdr:to>
      <xdr:col>72</xdr:col>
      <xdr:colOff>73025</xdr:colOff>
      <xdr:row>31</xdr:row>
      <xdr:rowOff>28187</xdr:rowOff>
    </xdr:to>
    <xdr:cxnSp macro="">
      <xdr:nvCxnSpPr>
        <xdr:cNvPr id="152" name="直線コネクタ 151">
          <a:extLst>
            <a:ext uri="{FF2B5EF4-FFF2-40B4-BE49-F238E27FC236}">
              <a16:creationId xmlns:a16="http://schemas.microsoft.com/office/drawing/2014/main" id="{650F7C53-8755-45A8-B5B3-2153AD6D121D}"/>
            </a:ext>
          </a:extLst>
        </xdr:cNvPr>
        <xdr:cNvCxnSpPr/>
      </xdr:nvCxnSpPr>
      <xdr:spPr>
        <a:xfrm flipV="1">
          <a:off x="11739245" y="5733951"/>
          <a:ext cx="670560" cy="26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125998</xdr:rowOff>
    </xdr:from>
    <xdr:to>
      <xdr:col>64</xdr:col>
      <xdr:colOff>123825</xdr:colOff>
      <xdr:row>32</xdr:row>
      <xdr:rowOff>56148</xdr:rowOff>
    </xdr:to>
    <xdr:sp macro="" textlink="">
      <xdr:nvSpPr>
        <xdr:cNvPr id="153" name="楕円 152">
          <a:extLst>
            <a:ext uri="{FF2B5EF4-FFF2-40B4-BE49-F238E27FC236}">
              <a16:creationId xmlns:a16="http://schemas.microsoft.com/office/drawing/2014/main" id="{43D11A74-7876-4A5D-A1AA-69398FDE9C17}"/>
            </a:ext>
          </a:extLst>
        </xdr:cNvPr>
        <xdr:cNvSpPr/>
      </xdr:nvSpPr>
      <xdr:spPr>
        <a:xfrm>
          <a:off x="11017885" y="60924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28187</xdr:rowOff>
    </xdr:from>
    <xdr:to>
      <xdr:col>68</xdr:col>
      <xdr:colOff>73025</xdr:colOff>
      <xdr:row>32</xdr:row>
      <xdr:rowOff>5348</xdr:rowOff>
    </xdr:to>
    <xdr:cxnSp macro="">
      <xdr:nvCxnSpPr>
        <xdr:cNvPr id="154" name="直線コネクタ 153">
          <a:extLst>
            <a:ext uri="{FF2B5EF4-FFF2-40B4-BE49-F238E27FC236}">
              <a16:creationId xmlns:a16="http://schemas.microsoft.com/office/drawing/2014/main" id="{3901F2A0-FD2D-4CB3-AC97-ADF9C71D7CDF}"/>
            </a:ext>
          </a:extLst>
        </xdr:cNvPr>
        <xdr:cNvCxnSpPr/>
      </xdr:nvCxnSpPr>
      <xdr:spPr>
        <a:xfrm flipV="1">
          <a:off x="11068685" y="5994647"/>
          <a:ext cx="670560" cy="14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45155</xdr:rowOff>
    </xdr:from>
    <xdr:to>
      <xdr:col>60</xdr:col>
      <xdr:colOff>123825</xdr:colOff>
      <xdr:row>31</xdr:row>
      <xdr:rowOff>146755</xdr:rowOff>
    </xdr:to>
    <xdr:sp macro="" textlink="">
      <xdr:nvSpPr>
        <xdr:cNvPr id="155" name="楕円 154">
          <a:extLst>
            <a:ext uri="{FF2B5EF4-FFF2-40B4-BE49-F238E27FC236}">
              <a16:creationId xmlns:a16="http://schemas.microsoft.com/office/drawing/2014/main" id="{B08C007F-0893-4D6D-9CDA-D6A786D939E0}"/>
            </a:ext>
          </a:extLst>
        </xdr:cNvPr>
        <xdr:cNvSpPr/>
      </xdr:nvSpPr>
      <xdr:spPr>
        <a:xfrm>
          <a:off x="10347325" y="601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95955</xdr:rowOff>
    </xdr:from>
    <xdr:to>
      <xdr:col>64</xdr:col>
      <xdr:colOff>73025</xdr:colOff>
      <xdr:row>32</xdr:row>
      <xdr:rowOff>5348</xdr:rowOff>
    </xdr:to>
    <xdr:cxnSp macro="">
      <xdr:nvCxnSpPr>
        <xdr:cNvPr id="156" name="直線コネクタ 155">
          <a:extLst>
            <a:ext uri="{FF2B5EF4-FFF2-40B4-BE49-F238E27FC236}">
              <a16:creationId xmlns:a16="http://schemas.microsoft.com/office/drawing/2014/main" id="{9A4A7267-0A6F-427E-9E4F-543E5E4C3472}"/>
            </a:ext>
          </a:extLst>
        </xdr:cNvPr>
        <xdr:cNvCxnSpPr/>
      </xdr:nvCxnSpPr>
      <xdr:spPr>
        <a:xfrm>
          <a:off x="10398125" y="6062415"/>
          <a:ext cx="670560" cy="7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125599</xdr:rowOff>
    </xdr:from>
    <xdr:ext cx="469744" cy="259045"/>
    <xdr:sp macro="" textlink="">
      <xdr:nvSpPr>
        <xdr:cNvPr id="157" name="n_1aveValue債務償還比率">
          <a:extLst>
            <a:ext uri="{FF2B5EF4-FFF2-40B4-BE49-F238E27FC236}">
              <a16:creationId xmlns:a16="http://schemas.microsoft.com/office/drawing/2014/main" id="{68D1D807-051C-43C8-88BF-89B45EE647EE}"/>
            </a:ext>
          </a:extLst>
        </xdr:cNvPr>
        <xdr:cNvSpPr txBox="1"/>
      </xdr:nvSpPr>
      <xdr:spPr>
        <a:xfrm>
          <a:off x="12185092" y="542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131666</xdr:rowOff>
    </xdr:from>
    <xdr:ext cx="469744" cy="259045"/>
    <xdr:sp macro="" textlink="">
      <xdr:nvSpPr>
        <xdr:cNvPr id="158" name="n_2aveValue債務償還比率">
          <a:extLst>
            <a:ext uri="{FF2B5EF4-FFF2-40B4-BE49-F238E27FC236}">
              <a16:creationId xmlns:a16="http://schemas.microsoft.com/office/drawing/2014/main" id="{4906992B-8ABB-4422-8FC8-E0D0B85D3554}"/>
            </a:ext>
          </a:extLst>
        </xdr:cNvPr>
        <xdr:cNvSpPr txBox="1"/>
      </xdr:nvSpPr>
      <xdr:spPr>
        <a:xfrm>
          <a:off x="11527232" y="559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20069</xdr:rowOff>
    </xdr:from>
    <xdr:ext cx="469744" cy="259045"/>
    <xdr:sp macro="" textlink="">
      <xdr:nvSpPr>
        <xdr:cNvPr id="159" name="n_3aveValue債務償還比率">
          <a:extLst>
            <a:ext uri="{FF2B5EF4-FFF2-40B4-BE49-F238E27FC236}">
              <a16:creationId xmlns:a16="http://schemas.microsoft.com/office/drawing/2014/main" id="{8A421803-CB2C-46C9-BC48-39A13C3C749C}"/>
            </a:ext>
          </a:extLst>
        </xdr:cNvPr>
        <xdr:cNvSpPr txBox="1"/>
      </xdr:nvSpPr>
      <xdr:spPr>
        <a:xfrm>
          <a:off x="10856672" y="565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3157</xdr:rowOff>
    </xdr:from>
    <xdr:ext cx="469744" cy="259045"/>
    <xdr:sp macro="" textlink="">
      <xdr:nvSpPr>
        <xdr:cNvPr id="160" name="n_4aveValue債務償還比率">
          <a:extLst>
            <a:ext uri="{FF2B5EF4-FFF2-40B4-BE49-F238E27FC236}">
              <a16:creationId xmlns:a16="http://schemas.microsoft.com/office/drawing/2014/main" id="{E34F03EE-1818-4925-94A4-755119671354}"/>
            </a:ext>
          </a:extLst>
        </xdr:cNvPr>
        <xdr:cNvSpPr txBox="1"/>
      </xdr:nvSpPr>
      <xdr:spPr>
        <a:xfrm>
          <a:off x="10186112" y="56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144698</xdr:rowOff>
    </xdr:from>
    <xdr:ext cx="469744" cy="259045"/>
    <xdr:sp macro="" textlink="">
      <xdr:nvSpPr>
        <xdr:cNvPr id="161" name="n_1mainValue債務償還比率">
          <a:extLst>
            <a:ext uri="{FF2B5EF4-FFF2-40B4-BE49-F238E27FC236}">
              <a16:creationId xmlns:a16="http://schemas.microsoft.com/office/drawing/2014/main" id="{7F31B879-318C-4E85-87D5-B3EA902324A3}"/>
            </a:ext>
          </a:extLst>
        </xdr:cNvPr>
        <xdr:cNvSpPr txBox="1"/>
      </xdr:nvSpPr>
      <xdr:spPr>
        <a:xfrm>
          <a:off x="12185092" y="577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70114</xdr:rowOff>
    </xdr:from>
    <xdr:ext cx="469744" cy="259045"/>
    <xdr:sp macro="" textlink="">
      <xdr:nvSpPr>
        <xdr:cNvPr id="162" name="n_2mainValue債務償還比率">
          <a:extLst>
            <a:ext uri="{FF2B5EF4-FFF2-40B4-BE49-F238E27FC236}">
              <a16:creationId xmlns:a16="http://schemas.microsoft.com/office/drawing/2014/main" id="{FD1C6271-C1A9-4FE0-B9DB-8936FD19E9F5}"/>
            </a:ext>
          </a:extLst>
        </xdr:cNvPr>
        <xdr:cNvSpPr txBox="1"/>
      </xdr:nvSpPr>
      <xdr:spPr>
        <a:xfrm>
          <a:off x="11527232" y="603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47275</xdr:rowOff>
    </xdr:from>
    <xdr:ext cx="469744" cy="259045"/>
    <xdr:sp macro="" textlink="">
      <xdr:nvSpPr>
        <xdr:cNvPr id="163" name="n_3mainValue債務償還比率">
          <a:extLst>
            <a:ext uri="{FF2B5EF4-FFF2-40B4-BE49-F238E27FC236}">
              <a16:creationId xmlns:a16="http://schemas.microsoft.com/office/drawing/2014/main" id="{893F8515-DC70-4F85-B24A-183F58CAFA7B}"/>
            </a:ext>
          </a:extLst>
        </xdr:cNvPr>
        <xdr:cNvSpPr txBox="1"/>
      </xdr:nvSpPr>
      <xdr:spPr>
        <a:xfrm>
          <a:off x="10856672" y="618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137882</xdr:rowOff>
    </xdr:from>
    <xdr:ext cx="469744" cy="259045"/>
    <xdr:sp macro="" textlink="">
      <xdr:nvSpPr>
        <xdr:cNvPr id="164" name="n_4mainValue債務償還比率">
          <a:extLst>
            <a:ext uri="{FF2B5EF4-FFF2-40B4-BE49-F238E27FC236}">
              <a16:creationId xmlns:a16="http://schemas.microsoft.com/office/drawing/2014/main" id="{A4394D11-8155-46F1-ADCB-3A016AE5D5A8}"/>
            </a:ext>
          </a:extLst>
        </xdr:cNvPr>
        <xdr:cNvSpPr txBox="1"/>
      </xdr:nvSpPr>
      <xdr:spPr>
        <a:xfrm>
          <a:off x="10186112" y="610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41F5F0C5-5DB0-4705-ACC2-702D316F3731}"/>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7208449E-F1D0-4042-B098-FAA47E3C0A87}"/>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796D5C2B-1A80-49FD-A2A8-ECD075B35423}"/>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A25ABF85-EDAF-40B2-ABC9-7BCBA30B0BE1}"/>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47C047B5-E1CE-497D-85CA-AB4CC0765559}"/>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15A06CBB-9E78-4CF8-88D0-DE4DB09E7F0A}"/>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D829AD9-0EB9-41CD-91FF-CDC28EA9E89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9536F81-A6D6-4F94-A604-053027971D3F}"/>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7FC2A43-DF9C-4272-A00A-309066217FDB}"/>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918B528-CBE4-4FC9-938D-E04570E960FF}"/>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5A16AE6-78A2-484A-A097-F3EC2B1E07B6}"/>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94D5620-4779-460E-BE78-C6C08F8FC69D}"/>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3F307AC-28F2-4716-9904-EE57110BE0AF}"/>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E3BBD08-D9A7-48B0-B7E9-55289DC1188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7E82CDF-F2E3-47BC-8AC9-CA185D043798}"/>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37F75C9-B1F5-4C08-8653-1A6AF1F43C5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19,933
19,603
32.51
8,722,454
8,432,932
277,979
4,832,260
6,670,507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B4C8A5B-DB56-4124-82B9-8AD30A032216}"/>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2AA7B45-5DF2-494F-9EA2-174559E36F01}"/>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A676073-BBD8-43FA-A2DA-5F59D110D2C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6311BF1-479A-45BF-AE22-6455AEA00A5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9B01F61-6F56-48EF-B2E8-F4AA280FF9DB}"/>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178A6F1-9A73-47ED-B77B-02F1482CE637}"/>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370750F-FF17-4926-8358-E6957C04275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BCD0141-868D-46CA-A252-0328B5160E1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BF56360-D02A-4305-BED1-6D22935F6ABC}"/>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DAA8990-A1B9-4CE2-9350-7DBC5BE94DCF}"/>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DEE4880-AB4D-49BF-8853-134545EE7101}"/>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94C8016-F790-4C7D-A8BD-C933F1FAEDF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DC98507-BA1E-40B0-B641-D867573F6FE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2E716C6-4843-4228-94B5-B88AB8FDD217}"/>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F7E76CC-87E2-4801-BB7A-B6931DD8092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C27BAB4-F298-4263-926B-9B1E8FE1B848}"/>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7CD343D-5E15-4809-8247-010A76A92ADD}"/>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42D8FD8-FF90-4D42-BF45-6E98375DAD7E}"/>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4EC2CDF-71D6-49E8-9FA3-5D0C9D250931}"/>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6DB6986-5916-4407-A325-032E5C974EE5}"/>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7AD6EA2-5745-4C20-A661-0B9E3D64348C}"/>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A113F72-52D0-4387-8EE1-D9DEFDCE0DFF}"/>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CF6CFCF-596B-4EAB-B1CD-B7A08BCBC74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1010E8A-FC65-42CA-BABC-175D961E2AF1}"/>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DAEA017-1FFD-4F56-96CD-93E25384BA32}"/>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20811D6-3991-4993-9E5F-1BB60982B6DF}"/>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E9A7767-A944-4123-9A1D-BBA954C6E9B2}"/>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7F233F-A881-4FBF-8089-0CE55F86BF39}"/>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28D0C98-BE5A-4C04-859D-6BBD142FBDA5}"/>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E5B36F1-5507-47B1-9533-9B47AF4398E3}"/>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A5FAF7C-406C-48FF-9294-BD251A7CD19E}"/>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9C4AD46-F493-4FD4-8E1E-086290124B42}"/>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A3035AD-449A-43B2-9FEE-A79463B27159}"/>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58BBE78-52CD-483C-A809-04362DA14BC4}"/>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29A51C0-E438-4257-AA6B-3462CB1EE7DB}"/>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FE10764-006D-4640-9513-490009CE15C6}"/>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18B273F-F593-41CE-B818-7EAA4FE79551}"/>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A77D412-BF55-4318-BDD2-2117E1D4832B}"/>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3DBC783-BAD0-41AE-AE58-6A0FE0863354}"/>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E0E8284-03BD-4F67-ABC3-ABFDD9E49655}"/>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B0B8169-14D7-4F0D-8CA5-79D91B5AE8E5}"/>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63E8332-E561-4141-8A25-5B59E8170B5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FF02A7A-C5CD-4905-B8C5-65A6C59B7FA4}"/>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E3B9C24-B88D-42C6-801F-97C1D809CC63}"/>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87F174F-9CB8-4A69-8317-6A1B23315E18}"/>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6A506243-4ACA-40BC-AF5D-CC89B76A4293}"/>
            </a:ext>
          </a:extLst>
        </xdr:cNvPr>
        <xdr:cNvCxnSpPr/>
      </xdr:nvCxnSpPr>
      <xdr:spPr>
        <a:xfrm flipV="1">
          <a:off x="4086225" y="58445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6BB80964-E6AF-4496-9A64-41F4CEDFDD74}"/>
            </a:ext>
          </a:extLst>
        </xdr:cNvPr>
        <xdr:cNvSpPr txBox="1"/>
      </xdr:nvSpPr>
      <xdr:spPr>
        <a:xfrm>
          <a:off x="4124960"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CD758255-FBC1-4E6A-BCDD-A524321C4710}"/>
            </a:ext>
          </a:extLst>
        </xdr:cNvPr>
        <xdr:cNvCxnSpPr/>
      </xdr:nvCxnSpPr>
      <xdr:spPr>
        <a:xfrm>
          <a:off x="4020820" y="7077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D26625EF-61E6-4838-988A-FB9992180918}"/>
            </a:ext>
          </a:extLst>
        </xdr:cNvPr>
        <xdr:cNvSpPr txBox="1"/>
      </xdr:nvSpPr>
      <xdr:spPr>
        <a:xfrm>
          <a:off x="412496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432A78DF-F419-4E67-9C79-4A0FD0DE8E0C}"/>
            </a:ext>
          </a:extLst>
        </xdr:cNvPr>
        <xdr:cNvCxnSpPr/>
      </xdr:nvCxnSpPr>
      <xdr:spPr>
        <a:xfrm>
          <a:off x="4020820" y="584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161942</xdr:rowOff>
    </xdr:from>
    <xdr:ext cx="405111" cy="259045"/>
    <xdr:sp macro="" textlink="">
      <xdr:nvSpPr>
        <xdr:cNvPr id="62" name="【道路】&#10;有形固定資産減価償却率平均値テキスト">
          <a:extLst>
            <a:ext uri="{FF2B5EF4-FFF2-40B4-BE49-F238E27FC236}">
              <a16:creationId xmlns:a16="http://schemas.microsoft.com/office/drawing/2014/main" id="{025504F0-DC02-4678-A8F1-68D3CB5F642B}"/>
            </a:ext>
          </a:extLst>
        </xdr:cNvPr>
        <xdr:cNvSpPr txBox="1"/>
      </xdr:nvSpPr>
      <xdr:spPr>
        <a:xfrm>
          <a:off x="4124960" y="636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6E698BED-351F-4919-9696-D246A40466E0}"/>
            </a:ext>
          </a:extLst>
        </xdr:cNvPr>
        <xdr:cNvSpPr/>
      </xdr:nvSpPr>
      <xdr:spPr>
        <a:xfrm>
          <a:off x="403606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86B4EE98-E507-4B12-BC17-0B6D147566AF}"/>
            </a:ext>
          </a:extLst>
        </xdr:cNvPr>
        <xdr:cNvSpPr/>
      </xdr:nvSpPr>
      <xdr:spPr>
        <a:xfrm>
          <a:off x="3312160" y="63728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3E58C8A5-27E6-4BD5-BD8E-9A99ED2F5643}"/>
            </a:ext>
          </a:extLst>
        </xdr:cNvPr>
        <xdr:cNvSpPr/>
      </xdr:nvSpPr>
      <xdr:spPr>
        <a:xfrm>
          <a:off x="25146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FC273037-8085-4C6E-AABA-197EB614BA57}"/>
            </a:ext>
          </a:extLst>
        </xdr:cNvPr>
        <xdr:cNvSpPr/>
      </xdr:nvSpPr>
      <xdr:spPr>
        <a:xfrm>
          <a:off x="1739900" y="635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7C76587E-3AB6-48B7-9A26-894587B6B60D}"/>
            </a:ext>
          </a:extLst>
        </xdr:cNvPr>
        <xdr:cNvSpPr/>
      </xdr:nvSpPr>
      <xdr:spPr>
        <a:xfrm>
          <a:off x="965200" y="6315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F15D6C0-926C-49D4-9695-E012CBE5A4F9}"/>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53CBCC5-3186-41E1-8C6C-21B0441B2BAC}"/>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020F7AE-2B7D-4851-A94F-6977D4E85959}"/>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CD00490-DC41-4D3C-BB84-F651AC773597}"/>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0175550-3D5D-4EB9-8F91-50B253D982FE}"/>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101600</xdr:rowOff>
    </xdr:from>
    <xdr:to>
      <xdr:col>24</xdr:col>
      <xdr:colOff>114300</xdr:colOff>
      <xdr:row>37</xdr:row>
      <xdr:rowOff>31750</xdr:rowOff>
    </xdr:to>
    <xdr:sp macro="" textlink="">
      <xdr:nvSpPr>
        <xdr:cNvPr id="73" name="楕円 72">
          <a:extLst>
            <a:ext uri="{FF2B5EF4-FFF2-40B4-BE49-F238E27FC236}">
              <a16:creationId xmlns:a16="http://schemas.microsoft.com/office/drawing/2014/main" id="{68665983-2B11-4CE7-9E6A-66AB0F8C55B8}"/>
            </a:ext>
          </a:extLst>
        </xdr:cNvPr>
        <xdr:cNvSpPr/>
      </xdr:nvSpPr>
      <xdr:spPr>
        <a:xfrm>
          <a:off x="4036060" y="6136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124477</xdr:rowOff>
    </xdr:from>
    <xdr:ext cx="405111" cy="259045"/>
    <xdr:sp macro="" textlink="">
      <xdr:nvSpPr>
        <xdr:cNvPr id="74" name="【道路】&#10;有形固定資産減価償却率該当値テキスト">
          <a:extLst>
            <a:ext uri="{FF2B5EF4-FFF2-40B4-BE49-F238E27FC236}">
              <a16:creationId xmlns:a16="http://schemas.microsoft.com/office/drawing/2014/main" id="{1674C9C7-9317-4EC7-8C2A-B57405A1DCDF}"/>
            </a:ext>
          </a:extLst>
        </xdr:cNvPr>
        <xdr:cNvSpPr txBox="1"/>
      </xdr:nvSpPr>
      <xdr:spPr>
        <a:xfrm>
          <a:off x="4124960"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133985</xdr:rowOff>
    </xdr:from>
    <xdr:to>
      <xdr:col>20</xdr:col>
      <xdr:colOff>38100</xdr:colOff>
      <xdr:row>37</xdr:row>
      <xdr:rowOff>64135</xdr:rowOff>
    </xdr:to>
    <xdr:sp macro="" textlink="">
      <xdr:nvSpPr>
        <xdr:cNvPr id="75" name="楕円 74">
          <a:extLst>
            <a:ext uri="{FF2B5EF4-FFF2-40B4-BE49-F238E27FC236}">
              <a16:creationId xmlns:a16="http://schemas.microsoft.com/office/drawing/2014/main" id="{4867F1E0-35B0-432F-85B0-C525CE11F467}"/>
            </a:ext>
          </a:extLst>
        </xdr:cNvPr>
        <xdr:cNvSpPr/>
      </xdr:nvSpPr>
      <xdr:spPr>
        <a:xfrm>
          <a:off x="3312160" y="61690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152400</xdr:rowOff>
    </xdr:from>
    <xdr:to>
      <xdr:col>24</xdr:col>
      <xdr:colOff>63500</xdr:colOff>
      <xdr:row>37</xdr:row>
      <xdr:rowOff>13335</xdr:rowOff>
    </xdr:to>
    <xdr:cxnSp macro="">
      <xdr:nvCxnSpPr>
        <xdr:cNvPr id="76" name="直線コネクタ 75">
          <a:extLst>
            <a:ext uri="{FF2B5EF4-FFF2-40B4-BE49-F238E27FC236}">
              <a16:creationId xmlns:a16="http://schemas.microsoft.com/office/drawing/2014/main" id="{8D7C8D9B-1AD3-4110-AA8B-DC65A54A5DE6}"/>
            </a:ext>
          </a:extLst>
        </xdr:cNvPr>
        <xdr:cNvCxnSpPr/>
      </xdr:nvCxnSpPr>
      <xdr:spPr>
        <a:xfrm flipV="1">
          <a:off x="3355340" y="6187440"/>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139700</xdr:rowOff>
    </xdr:from>
    <xdr:to>
      <xdr:col>15</xdr:col>
      <xdr:colOff>101600</xdr:colOff>
      <xdr:row>37</xdr:row>
      <xdr:rowOff>69850</xdr:rowOff>
    </xdr:to>
    <xdr:sp macro="" textlink="">
      <xdr:nvSpPr>
        <xdr:cNvPr id="77" name="楕円 76">
          <a:extLst>
            <a:ext uri="{FF2B5EF4-FFF2-40B4-BE49-F238E27FC236}">
              <a16:creationId xmlns:a16="http://schemas.microsoft.com/office/drawing/2014/main" id="{7FCBDD81-737D-4859-A7A1-BCD23BA172A9}"/>
            </a:ext>
          </a:extLst>
        </xdr:cNvPr>
        <xdr:cNvSpPr/>
      </xdr:nvSpPr>
      <xdr:spPr>
        <a:xfrm>
          <a:off x="2514600" y="6174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xdr:rowOff>
    </xdr:from>
    <xdr:to>
      <xdr:col>19</xdr:col>
      <xdr:colOff>177800</xdr:colOff>
      <xdr:row>37</xdr:row>
      <xdr:rowOff>19050</xdr:rowOff>
    </xdr:to>
    <xdr:cxnSp macro="">
      <xdr:nvCxnSpPr>
        <xdr:cNvPr id="78" name="直線コネクタ 77">
          <a:extLst>
            <a:ext uri="{FF2B5EF4-FFF2-40B4-BE49-F238E27FC236}">
              <a16:creationId xmlns:a16="http://schemas.microsoft.com/office/drawing/2014/main" id="{AA023FDE-8237-4974-9826-B9260D025746}"/>
            </a:ext>
          </a:extLst>
        </xdr:cNvPr>
        <xdr:cNvCxnSpPr/>
      </xdr:nvCxnSpPr>
      <xdr:spPr>
        <a:xfrm flipV="1">
          <a:off x="2565400" y="6216015"/>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15875</xdr:rowOff>
    </xdr:from>
    <xdr:to>
      <xdr:col>10</xdr:col>
      <xdr:colOff>165100</xdr:colOff>
      <xdr:row>37</xdr:row>
      <xdr:rowOff>117475</xdr:rowOff>
    </xdr:to>
    <xdr:sp macro="" textlink="">
      <xdr:nvSpPr>
        <xdr:cNvPr id="79" name="楕円 78">
          <a:extLst>
            <a:ext uri="{FF2B5EF4-FFF2-40B4-BE49-F238E27FC236}">
              <a16:creationId xmlns:a16="http://schemas.microsoft.com/office/drawing/2014/main" id="{600091A6-5783-4392-A2D1-F6D0CDC12305}"/>
            </a:ext>
          </a:extLst>
        </xdr:cNvPr>
        <xdr:cNvSpPr/>
      </xdr:nvSpPr>
      <xdr:spPr>
        <a:xfrm>
          <a:off x="17399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19050</xdr:rowOff>
    </xdr:from>
    <xdr:to>
      <xdr:col>15</xdr:col>
      <xdr:colOff>50800</xdr:colOff>
      <xdr:row>37</xdr:row>
      <xdr:rowOff>66675</xdr:rowOff>
    </xdr:to>
    <xdr:cxnSp macro="">
      <xdr:nvCxnSpPr>
        <xdr:cNvPr id="80" name="直線コネクタ 79">
          <a:extLst>
            <a:ext uri="{FF2B5EF4-FFF2-40B4-BE49-F238E27FC236}">
              <a16:creationId xmlns:a16="http://schemas.microsoft.com/office/drawing/2014/main" id="{2186FD1E-9F93-4026-9E4C-50CAD2849D51}"/>
            </a:ext>
          </a:extLst>
        </xdr:cNvPr>
        <xdr:cNvCxnSpPr/>
      </xdr:nvCxnSpPr>
      <xdr:spPr>
        <a:xfrm flipV="1">
          <a:off x="1790700" y="6221730"/>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122555</xdr:rowOff>
    </xdr:from>
    <xdr:to>
      <xdr:col>6</xdr:col>
      <xdr:colOff>38100</xdr:colOff>
      <xdr:row>37</xdr:row>
      <xdr:rowOff>52705</xdr:rowOff>
    </xdr:to>
    <xdr:sp macro="" textlink="">
      <xdr:nvSpPr>
        <xdr:cNvPr id="81" name="楕円 80">
          <a:extLst>
            <a:ext uri="{FF2B5EF4-FFF2-40B4-BE49-F238E27FC236}">
              <a16:creationId xmlns:a16="http://schemas.microsoft.com/office/drawing/2014/main" id="{FF945246-2C5C-423A-B506-ACE84CF6615C}"/>
            </a:ext>
          </a:extLst>
        </xdr:cNvPr>
        <xdr:cNvSpPr/>
      </xdr:nvSpPr>
      <xdr:spPr>
        <a:xfrm>
          <a:off x="965200" y="61575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1905</xdr:rowOff>
    </xdr:from>
    <xdr:to>
      <xdr:col>10</xdr:col>
      <xdr:colOff>114300</xdr:colOff>
      <xdr:row>37</xdr:row>
      <xdr:rowOff>66675</xdr:rowOff>
    </xdr:to>
    <xdr:cxnSp macro="">
      <xdr:nvCxnSpPr>
        <xdr:cNvPr id="82" name="直線コネクタ 81">
          <a:extLst>
            <a:ext uri="{FF2B5EF4-FFF2-40B4-BE49-F238E27FC236}">
              <a16:creationId xmlns:a16="http://schemas.microsoft.com/office/drawing/2014/main" id="{AACFD170-4002-4F89-BA8E-B8FD5008BB22}"/>
            </a:ext>
          </a:extLst>
        </xdr:cNvPr>
        <xdr:cNvCxnSpPr/>
      </xdr:nvCxnSpPr>
      <xdr:spPr>
        <a:xfrm>
          <a:off x="1008380" y="6204585"/>
          <a:ext cx="7823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91457</xdr:rowOff>
    </xdr:from>
    <xdr:ext cx="405111" cy="259045"/>
    <xdr:sp macro="" textlink="">
      <xdr:nvSpPr>
        <xdr:cNvPr id="83" name="n_1aveValue【道路】&#10;有形固定資産減価償却率">
          <a:extLst>
            <a:ext uri="{FF2B5EF4-FFF2-40B4-BE49-F238E27FC236}">
              <a16:creationId xmlns:a16="http://schemas.microsoft.com/office/drawing/2014/main" id="{89CA76B7-761F-45AB-B53A-90AD51494E96}"/>
            </a:ext>
          </a:extLst>
        </xdr:cNvPr>
        <xdr:cNvSpPr txBox="1"/>
      </xdr:nvSpPr>
      <xdr:spPr>
        <a:xfrm>
          <a:off x="317056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macro="" textlink="">
      <xdr:nvSpPr>
        <xdr:cNvPr id="84" name="n_2aveValue【道路】&#10;有形固定資産減価償却率">
          <a:extLst>
            <a:ext uri="{FF2B5EF4-FFF2-40B4-BE49-F238E27FC236}">
              <a16:creationId xmlns:a16="http://schemas.microsoft.com/office/drawing/2014/main" id="{5DAC422F-FF8D-41DC-AFBD-9680B6B14A6C}"/>
            </a:ext>
          </a:extLst>
        </xdr:cNvPr>
        <xdr:cNvSpPr txBox="1"/>
      </xdr:nvSpPr>
      <xdr:spPr>
        <a:xfrm>
          <a:off x="238570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a:extLst>
            <a:ext uri="{FF2B5EF4-FFF2-40B4-BE49-F238E27FC236}">
              <a16:creationId xmlns:a16="http://schemas.microsoft.com/office/drawing/2014/main" id="{EFD3B663-DB5A-4199-BFF2-CE05192268E2}"/>
            </a:ext>
          </a:extLst>
        </xdr:cNvPr>
        <xdr:cNvSpPr txBox="1"/>
      </xdr:nvSpPr>
      <xdr:spPr>
        <a:xfrm>
          <a:off x="161100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6" name="n_4aveValue【道路】&#10;有形固定資産減価償却率">
          <a:extLst>
            <a:ext uri="{FF2B5EF4-FFF2-40B4-BE49-F238E27FC236}">
              <a16:creationId xmlns:a16="http://schemas.microsoft.com/office/drawing/2014/main" id="{BD1F7C1B-F1A8-4308-92B0-A192DD114FFC}"/>
            </a:ext>
          </a:extLst>
        </xdr:cNvPr>
        <xdr:cNvSpPr txBox="1"/>
      </xdr:nvSpPr>
      <xdr:spPr>
        <a:xfrm>
          <a:off x="83630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80662</xdr:rowOff>
    </xdr:from>
    <xdr:ext cx="405111" cy="259045"/>
    <xdr:sp macro="" textlink="">
      <xdr:nvSpPr>
        <xdr:cNvPr id="87" name="n_1mainValue【道路】&#10;有形固定資産減価償却率">
          <a:extLst>
            <a:ext uri="{FF2B5EF4-FFF2-40B4-BE49-F238E27FC236}">
              <a16:creationId xmlns:a16="http://schemas.microsoft.com/office/drawing/2014/main" id="{D3A427BF-6640-41DA-AE90-19585036DE91}"/>
            </a:ext>
          </a:extLst>
        </xdr:cNvPr>
        <xdr:cNvSpPr txBox="1"/>
      </xdr:nvSpPr>
      <xdr:spPr>
        <a:xfrm>
          <a:off x="317056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86377</xdr:rowOff>
    </xdr:from>
    <xdr:ext cx="405111" cy="259045"/>
    <xdr:sp macro="" textlink="">
      <xdr:nvSpPr>
        <xdr:cNvPr id="88" name="n_2mainValue【道路】&#10;有形固定資産減価償却率">
          <a:extLst>
            <a:ext uri="{FF2B5EF4-FFF2-40B4-BE49-F238E27FC236}">
              <a16:creationId xmlns:a16="http://schemas.microsoft.com/office/drawing/2014/main" id="{45B4A80C-4980-4B26-8519-F418647921A2}"/>
            </a:ext>
          </a:extLst>
        </xdr:cNvPr>
        <xdr:cNvSpPr txBox="1"/>
      </xdr:nvSpPr>
      <xdr:spPr>
        <a:xfrm>
          <a:off x="238570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134002</xdr:rowOff>
    </xdr:from>
    <xdr:ext cx="405111" cy="259045"/>
    <xdr:sp macro="" textlink="">
      <xdr:nvSpPr>
        <xdr:cNvPr id="89" name="n_3mainValue【道路】&#10;有形固定資産減価償却率">
          <a:extLst>
            <a:ext uri="{FF2B5EF4-FFF2-40B4-BE49-F238E27FC236}">
              <a16:creationId xmlns:a16="http://schemas.microsoft.com/office/drawing/2014/main" id="{773D4C4E-5BC4-434D-A498-8F8B52FB0D4E}"/>
            </a:ext>
          </a:extLst>
        </xdr:cNvPr>
        <xdr:cNvSpPr txBox="1"/>
      </xdr:nvSpPr>
      <xdr:spPr>
        <a:xfrm>
          <a:off x="161100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69232</xdr:rowOff>
    </xdr:from>
    <xdr:ext cx="405111" cy="259045"/>
    <xdr:sp macro="" textlink="">
      <xdr:nvSpPr>
        <xdr:cNvPr id="90" name="n_4mainValue【道路】&#10;有形固定資産減価償却率">
          <a:extLst>
            <a:ext uri="{FF2B5EF4-FFF2-40B4-BE49-F238E27FC236}">
              <a16:creationId xmlns:a16="http://schemas.microsoft.com/office/drawing/2014/main" id="{8E8FF3EB-0D50-4696-8CB0-B91B41ACB0E0}"/>
            </a:ext>
          </a:extLst>
        </xdr:cNvPr>
        <xdr:cNvSpPr txBox="1"/>
      </xdr:nvSpPr>
      <xdr:spPr>
        <a:xfrm>
          <a:off x="83630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2A02FC9-F266-4192-8F8F-6B889921C2C3}"/>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226B7B3-28BC-4748-BA3D-A0EB8B4B2632}"/>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6C3B323-7D28-4530-8868-3D1A3C1BC4EB}"/>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B9BD494-0079-464C-8A8A-E5F2B7B3A5F2}"/>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4BE234F-042D-4B7E-8098-CBD68F74A136}"/>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372D2E0-0863-4588-943A-6D918AF9D7C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68FAF52-358C-4B99-B89B-1A2C5FF0F43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EA0C789-2D0A-4F82-8522-CE6C4A36206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81554EF-831B-4DA8-942B-86F3A499D533}"/>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989FC8E-9230-4A62-8E39-E11F75019A6C}"/>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D8EA543F-4CAD-47B5-965F-809766C389D5}"/>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EFF11767-18BE-4518-BFD5-AD890C98A312}"/>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DA0DC851-2391-4036-9709-98D11CF12DCA}"/>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4BC32C4-52DF-4BB7-A3F6-3C5E3E8C6A8E}"/>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BC6212D-FC6A-4396-8BAA-B76E8E0DAD73}"/>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7DACB466-8A39-44B7-A7F2-84C7875B5657}"/>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C4E39CA7-9AC7-476C-8CE5-A110122519EE}"/>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3B628959-582C-4B9C-B882-1E37C5A8B4A2}"/>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44513211-02EA-43F9-8770-8F2E246F3725}"/>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74C7D44F-85CE-4E78-B3B0-A85927EC8EC0}"/>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D72C74A4-786D-4C97-A70E-7C6CB1A491AD}"/>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E306D38F-AD2B-4540-B674-152DBC0157AC}"/>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7F41E637-B603-4CD3-8470-33CF491FD2CE}"/>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3A7801FB-DDC5-4397-AC27-EA19BF7E6861}"/>
            </a:ext>
          </a:extLst>
        </xdr:cNvPr>
        <xdr:cNvCxnSpPr/>
      </xdr:nvCxnSpPr>
      <xdr:spPr>
        <a:xfrm flipV="1">
          <a:off x="9219565" y="5811317"/>
          <a:ext cx="0" cy="1184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a:extLst>
            <a:ext uri="{FF2B5EF4-FFF2-40B4-BE49-F238E27FC236}">
              <a16:creationId xmlns:a16="http://schemas.microsoft.com/office/drawing/2014/main" id="{6ABCD790-52CB-4821-88AB-FB8EFF028742}"/>
            </a:ext>
          </a:extLst>
        </xdr:cNvPr>
        <xdr:cNvSpPr txBox="1"/>
      </xdr:nvSpPr>
      <xdr:spPr>
        <a:xfrm>
          <a:off x="9258300" y="699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D990925B-C89F-47C5-9B1D-33AE88953CC1}"/>
            </a:ext>
          </a:extLst>
        </xdr:cNvPr>
        <xdr:cNvCxnSpPr/>
      </xdr:nvCxnSpPr>
      <xdr:spPr>
        <a:xfrm>
          <a:off x="9154160" y="69955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a:extLst>
            <a:ext uri="{FF2B5EF4-FFF2-40B4-BE49-F238E27FC236}">
              <a16:creationId xmlns:a16="http://schemas.microsoft.com/office/drawing/2014/main" id="{F69089A4-DFE4-4BD2-9B4D-DDF3C9BCCAAD}"/>
            </a:ext>
          </a:extLst>
        </xdr:cNvPr>
        <xdr:cNvSpPr txBox="1"/>
      </xdr:nvSpPr>
      <xdr:spPr>
        <a:xfrm>
          <a:off x="9258300" y="559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06C6F9B0-C67E-45FB-BA56-FF7F81BFFA61}"/>
            </a:ext>
          </a:extLst>
        </xdr:cNvPr>
        <xdr:cNvCxnSpPr/>
      </xdr:nvCxnSpPr>
      <xdr:spPr>
        <a:xfrm>
          <a:off x="9154160" y="58113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102163</xdr:rowOff>
    </xdr:from>
    <xdr:ext cx="469744" cy="259045"/>
    <xdr:sp macro="" textlink="">
      <xdr:nvSpPr>
        <xdr:cNvPr id="119" name="【道路】&#10;一人当たり延長平均値テキスト">
          <a:extLst>
            <a:ext uri="{FF2B5EF4-FFF2-40B4-BE49-F238E27FC236}">
              <a16:creationId xmlns:a16="http://schemas.microsoft.com/office/drawing/2014/main" id="{FCB5D4E7-A272-4416-A515-76405AB361CD}"/>
            </a:ext>
          </a:extLst>
        </xdr:cNvPr>
        <xdr:cNvSpPr txBox="1"/>
      </xdr:nvSpPr>
      <xdr:spPr>
        <a:xfrm>
          <a:off x="9258300" y="6640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a:extLst>
            <a:ext uri="{FF2B5EF4-FFF2-40B4-BE49-F238E27FC236}">
              <a16:creationId xmlns:a16="http://schemas.microsoft.com/office/drawing/2014/main" id="{BA6C53A3-68D8-4FE6-A231-80360086B4A2}"/>
            </a:ext>
          </a:extLst>
        </xdr:cNvPr>
        <xdr:cNvSpPr/>
      </xdr:nvSpPr>
      <xdr:spPr>
        <a:xfrm>
          <a:off x="9192260" y="66616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a:extLst>
            <a:ext uri="{FF2B5EF4-FFF2-40B4-BE49-F238E27FC236}">
              <a16:creationId xmlns:a16="http://schemas.microsoft.com/office/drawing/2014/main" id="{213770E9-23D1-40B5-A1EB-B89E2DE271DB}"/>
            </a:ext>
          </a:extLst>
        </xdr:cNvPr>
        <xdr:cNvSpPr/>
      </xdr:nvSpPr>
      <xdr:spPr>
        <a:xfrm>
          <a:off x="8445500" y="66745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a:extLst>
            <a:ext uri="{FF2B5EF4-FFF2-40B4-BE49-F238E27FC236}">
              <a16:creationId xmlns:a16="http://schemas.microsoft.com/office/drawing/2014/main" id="{68FD422A-246C-4240-945A-F6FF33340852}"/>
            </a:ext>
          </a:extLst>
        </xdr:cNvPr>
        <xdr:cNvSpPr/>
      </xdr:nvSpPr>
      <xdr:spPr>
        <a:xfrm>
          <a:off x="7670800" y="66912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a:extLst>
            <a:ext uri="{FF2B5EF4-FFF2-40B4-BE49-F238E27FC236}">
              <a16:creationId xmlns:a16="http://schemas.microsoft.com/office/drawing/2014/main" id="{C8E84132-2686-486B-884F-6BDD9DBD4CEC}"/>
            </a:ext>
          </a:extLst>
        </xdr:cNvPr>
        <xdr:cNvSpPr/>
      </xdr:nvSpPr>
      <xdr:spPr>
        <a:xfrm>
          <a:off x="6873240" y="6675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a:extLst>
            <a:ext uri="{FF2B5EF4-FFF2-40B4-BE49-F238E27FC236}">
              <a16:creationId xmlns:a16="http://schemas.microsoft.com/office/drawing/2014/main" id="{CDE1646B-6B91-4A21-8F1B-B90C6D47F358}"/>
            </a:ext>
          </a:extLst>
        </xdr:cNvPr>
        <xdr:cNvSpPr/>
      </xdr:nvSpPr>
      <xdr:spPr>
        <a:xfrm>
          <a:off x="6098540" y="6673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2FEA8F2-72F2-4E62-91BD-A775C250BA99}"/>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FF3A654-3AE1-4A3D-B2D5-5B73426E67A1}"/>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2DB8B07-EF5C-4DAD-B3A6-744BB75DB0EA}"/>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DC42158-47F1-42C0-9C80-AF474129E52D}"/>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51BE249-AEDD-4FF5-A481-5E8E88184184}"/>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158331</xdr:rowOff>
    </xdr:from>
    <xdr:to>
      <xdr:col>55</xdr:col>
      <xdr:colOff>50800</xdr:colOff>
      <xdr:row>38</xdr:row>
      <xdr:rowOff>88481</xdr:rowOff>
    </xdr:to>
    <xdr:sp macro="" textlink="">
      <xdr:nvSpPr>
        <xdr:cNvPr id="130" name="楕円 129">
          <a:extLst>
            <a:ext uri="{FF2B5EF4-FFF2-40B4-BE49-F238E27FC236}">
              <a16:creationId xmlns:a16="http://schemas.microsoft.com/office/drawing/2014/main" id="{2024730E-A717-4DB8-BA97-69BB02E96AE0}"/>
            </a:ext>
          </a:extLst>
        </xdr:cNvPr>
        <xdr:cNvSpPr/>
      </xdr:nvSpPr>
      <xdr:spPr>
        <a:xfrm>
          <a:off x="9192260" y="63610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9758</xdr:rowOff>
    </xdr:from>
    <xdr:ext cx="534377" cy="259045"/>
    <xdr:sp macro="" textlink="">
      <xdr:nvSpPr>
        <xdr:cNvPr id="131" name="【道路】&#10;一人当たり延長該当値テキスト">
          <a:extLst>
            <a:ext uri="{FF2B5EF4-FFF2-40B4-BE49-F238E27FC236}">
              <a16:creationId xmlns:a16="http://schemas.microsoft.com/office/drawing/2014/main" id="{89563D03-6239-4AAA-B1F0-EC8676F47DD3}"/>
            </a:ext>
          </a:extLst>
        </xdr:cNvPr>
        <xdr:cNvSpPr txBox="1"/>
      </xdr:nvSpPr>
      <xdr:spPr>
        <a:xfrm>
          <a:off x="9258300" y="621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163779</xdr:rowOff>
    </xdr:from>
    <xdr:to>
      <xdr:col>50</xdr:col>
      <xdr:colOff>165100</xdr:colOff>
      <xdr:row>38</xdr:row>
      <xdr:rowOff>93929</xdr:rowOff>
    </xdr:to>
    <xdr:sp macro="" textlink="">
      <xdr:nvSpPr>
        <xdr:cNvPr id="132" name="楕円 131">
          <a:extLst>
            <a:ext uri="{FF2B5EF4-FFF2-40B4-BE49-F238E27FC236}">
              <a16:creationId xmlns:a16="http://schemas.microsoft.com/office/drawing/2014/main" id="{B70A4B38-0AE1-4A93-992C-5F237AE9D8E2}"/>
            </a:ext>
          </a:extLst>
        </xdr:cNvPr>
        <xdr:cNvSpPr/>
      </xdr:nvSpPr>
      <xdr:spPr>
        <a:xfrm>
          <a:off x="8445500" y="63664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37681</xdr:rowOff>
    </xdr:from>
    <xdr:to>
      <xdr:col>55</xdr:col>
      <xdr:colOff>0</xdr:colOff>
      <xdr:row>38</xdr:row>
      <xdr:rowOff>43129</xdr:rowOff>
    </xdr:to>
    <xdr:cxnSp macro="">
      <xdr:nvCxnSpPr>
        <xdr:cNvPr id="133" name="直線コネクタ 132">
          <a:extLst>
            <a:ext uri="{FF2B5EF4-FFF2-40B4-BE49-F238E27FC236}">
              <a16:creationId xmlns:a16="http://schemas.microsoft.com/office/drawing/2014/main" id="{BEE11D5D-AC3A-43F7-B8A1-22D1F16DDC00}"/>
            </a:ext>
          </a:extLst>
        </xdr:cNvPr>
        <xdr:cNvCxnSpPr/>
      </xdr:nvCxnSpPr>
      <xdr:spPr>
        <a:xfrm flipV="1">
          <a:off x="8496300" y="6408001"/>
          <a:ext cx="7239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170714</xdr:rowOff>
    </xdr:from>
    <xdr:to>
      <xdr:col>46</xdr:col>
      <xdr:colOff>38100</xdr:colOff>
      <xdr:row>38</xdr:row>
      <xdr:rowOff>100864</xdr:rowOff>
    </xdr:to>
    <xdr:sp macro="" textlink="">
      <xdr:nvSpPr>
        <xdr:cNvPr id="134" name="楕円 133">
          <a:extLst>
            <a:ext uri="{FF2B5EF4-FFF2-40B4-BE49-F238E27FC236}">
              <a16:creationId xmlns:a16="http://schemas.microsoft.com/office/drawing/2014/main" id="{91DEB9F1-136A-4010-AB6A-8BCB2C8AF44F}"/>
            </a:ext>
          </a:extLst>
        </xdr:cNvPr>
        <xdr:cNvSpPr/>
      </xdr:nvSpPr>
      <xdr:spPr>
        <a:xfrm>
          <a:off x="7670800" y="63733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43129</xdr:rowOff>
    </xdr:from>
    <xdr:to>
      <xdr:col>50</xdr:col>
      <xdr:colOff>114300</xdr:colOff>
      <xdr:row>38</xdr:row>
      <xdr:rowOff>50064</xdr:rowOff>
    </xdr:to>
    <xdr:cxnSp macro="">
      <xdr:nvCxnSpPr>
        <xdr:cNvPr id="135" name="直線コネクタ 134">
          <a:extLst>
            <a:ext uri="{FF2B5EF4-FFF2-40B4-BE49-F238E27FC236}">
              <a16:creationId xmlns:a16="http://schemas.microsoft.com/office/drawing/2014/main" id="{3373BA5F-E529-4F70-A604-1B52CF9013CC}"/>
            </a:ext>
          </a:extLst>
        </xdr:cNvPr>
        <xdr:cNvCxnSpPr/>
      </xdr:nvCxnSpPr>
      <xdr:spPr>
        <a:xfrm flipV="1">
          <a:off x="7713980" y="6413449"/>
          <a:ext cx="78232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6083</xdr:rowOff>
    </xdr:from>
    <xdr:to>
      <xdr:col>41</xdr:col>
      <xdr:colOff>101600</xdr:colOff>
      <xdr:row>38</xdr:row>
      <xdr:rowOff>107683</xdr:rowOff>
    </xdr:to>
    <xdr:sp macro="" textlink="">
      <xdr:nvSpPr>
        <xdr:cNvPr id="136" name="楕円 135">
          <a:extLst>
            <a:ext uri="{FF2B5EF4-FFF2-40B4-BE49-F238E27FC236}">
              <a16:creationId xmlns:a16="http://schemas.microsoft.com/office/drawing/2014/main" id="{3BB2FCC8-A842-4C97-A4F2-A51A58781DED}"/>
            </a:ext>
          </a:extLst>
        </xdr:cNvPr>
        <xdr:cNvSpPr/>
      </xdr:nvSpPr>
      <xdr:spPr>
        <a:xfrm>
          <a:off x="6873240" y="637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50064</xdr:rowOff>
    </xdr:from>
    <xdr:to>
      <xdr:col>45</xdr:col>
      <xdr:colOff>177800</xdr:colOff>
      <xdr:row>38</xdr:row>
      <xdr:rowOff>56883</xdr:rowOff>
    </xdr:to>
    <xdr:cxnSp macro="">
      <xdr:nvCxnSpPr>
        <xdr:cNvPr id="137" name="直線コネクタ 136">
          <a:extLst>
            <a:ext uri="{FF2B5EF4-FFF2-40B4-BE49-F238E27FC236}">
              <a16:creationId xmlns:a16="http://schemas.microsoft.com/office/drawing/2014/main" id="{8B9D8153-5A40-487B-8B60-92607D9F8EB1}"/>
            </a:ext>
          </a:extLst>
        </xdr:cNvPr>
        <xdr:cNvCxnSpPr/>
      </xdr:nvCxnSpPr>
      <xdr:spPr>
        <a:xfrm flipV="1">
          <a:off x="6924040" y="6420384"/>
          <a:ext cx="789940" cy="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15380</xdr:rowOff>
    </xdr:from>
    <xdr:to>
      <xdr:col>36</xdr:col>
      <xdr:colOff>165100</xdr:colOff>
      <xdr:row>38</xdr:row>
      <xdr:rowOff>116980</xdr:rowOff>
    </xdr:to>
    <xdr:sp macro="" textlink="">
      <xdr:nvSpPr>
        <xdr:cNvPr id="138" name="楕円 137">
          <a:extLst>
            <a:ext uri="{FF2B5EF4-FFF2-40B4-BE49-F238E27FC236}">
              <a16:creationId xmlns:a16="http://schemas.microsoft.com/office/drawing/2014/main" id="{358F92E4-B778-4EBE-B06E-5C62F555A182}"/>
            </a:ext>
          </a:extLst>
        </xdr:cNvPr>
        <xdr:cNvSpPr/>
      </xdr:nvSpPr>
      <xdr:spPr>
        <a:xfrm>
          <a:off x="6098540" y="638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56883</xdr:rowOff>
    </xdr:from>
    <xdr:to>
      <xdr:col>41</xdr:col>
      <xdr:colOff>50800</xdr:colOff>
      <xdr:row>38</xdr:row>
      <xdr:rowOff>66180</xdr:rowOff>
    </xdr:to>
    <xdr:cxnSp macro="">
      <xdr:nvCxnSpPr>
        <xdr:cNvPr id="139" name="直線コネクタ 138">
          <a:extLst>
            <a:ext uri="{FF2B5EF4-FFF2-40B4-BE49-F238E27FC236}">
              <a16:creationId xmlns:a16="http://schemas.microsoft.com/office/drawing/2014/main" id="{FD207C31-EC6B-48E2-8B67-E322B19F1EC7}"/>
            </a:ext>
          </a:extLst>
        </xdr:cNvPr>
        <xdr:cNvCxnSpPr/>
      </xdr:nvCxnSpPr>
      <xdr:spPr>
        <a:xfrm flipV="1">
          <a:off x="6149340" y="6427203"/>
          <a:ext cx="7747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57853</xdr:rowOff>
    </xdr:from>
    <xdr:ext cx="469744" cy="259045"/>
    <xdr:sp macro="" textlink="">
      <xdr:nvSpPr>
        <xdr:cNvPr id="140" name="n_1aveValue【道路】&#10;一人当たり延長">
          <a:extLst>
            <a:ext uri="{FF2B5EF4-FFF2-40B4-BE49-F238E27FC236}">
              <a16:creationId xmlns:a16="http://schemas.microsoft.com/office/drawing/2014/main" id="{B6D9B2A6-BE23-4D32-BDCE-13DF15331F9E}"/>
            </a:ext>
          </a:extLst>
        </xdr:cNvPr>
        <xdr:cNvSpPr txBox="1"/>
      </xdr:nvSpPr>
      <xdr:spPr>
        <a:xfrm>
          <a:off x="8271587" y="676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74541</xdr:rowOff>
    </xdr:from>
    <xdr:ext cx="469744" cy="259045"/>
    <xdr:sp macro="" textlink="">
      <xdr:nvSpPr>
        <xdr:cNvPr id="141" name="n_2aveValue【道路】&#10;一人当たり延長">
          <a:extLst>
            <a:ext uri="{FF2B5EF4-FFF2-40B4-BE49-F238E27FC236}">
              <a16:creationId xmlns:a16="http://schemas.microsoft.com/office/drawing/2014/main" id="{2DEA1841-BBB0-4C73-80AB-E0A28D1088FC}"/>
            </a:ext>
          </a:extLst>
        </xdr:cNvPr>
        <xdr:cNvSpPr txBox="1"/>
      </xdr:nvSpPr>
      <xdr:spPr>
        <a:xfrm>
          <a:off x="7509587" y="678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58882</xdr:rowOff>
    </xdr:from>
    <xdr:ext cx="469744" cy="259045"/>
    <xdr:sp macro="" textlink="">
      <xdr:nvSpPr>
        <xdr:cNvPr id="142" name="n_3aveValue【道路】&#10;一人当たり延長">
          <a:extLst>
            <a:ext uri="{FF2B5EF4-FFF2-40B4-BE49-F238E27FC236}">
              <a16:creationId xmlns:a16="http://schemas.microsoft.com/office/drawing/2014/main" id="{3F3C7E1C-9913-41F4-89ED-839BC2A459FE}"/>
            </a:ext>
          </a:extLst>
        </xdr:cNvPr>
        <xdr:cNvSpPr txBox="1"/>
      </xdr:nvSpPr>
      <xdr:spPr>
        <a:xfrm>
          <a:off x="6712027" y="6764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56976</xdr:rowOff>
    </xdr:from>
    <xdr:ext cx="469744" cy="259045"/>
    <xdr:sp macro="" textlink="">
      <xdr:nvSpPr>
        <xdr:cNvPr id="143" name="n_4aveValue【道路】&#10;一人当たり延長">
          <a:extLst>
            <a:ext uri="{FF2B5EF4-FFF2-40B4-BE49-F238E27FC236}">
              <a16:creationId xmlns:a16="http://schemas.microsoft.com/office/drawing/2014/main" id="{9BDB8650-C767-4E26-AB56-99C8CBAF47B3}"/>
            </a:ext>
          </a:extLst>
        </xdr:cNvPr>
        <xdr:cNvSpPr txBox="1"/>
      </xdr:nvSpPr>
      <xdr:spPr>
        <a:xfrm>
          <a:off x="5937327" y="67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110456</xdr:rowOff>
    </xdr:from>
    <xdr:ext cx="534377" cy="259045"/>
    <xdr:sp macro="" textlink="">
      <xdr:nvSpPr>
        <xdr:cNvPr id="144" name="n_1mainValue【道路】&#10;一人当たり延長">
          <a:extLst>
            <a:ext uri="{FF2B5EF4-FFF2-40B4-BE49-F238E27FC236}">
              <a16:creationId xmlns:a16="http://schemas.microsoft.com/office/drawing/2014/main" id="{6E1A95B5-BC57-4854-90D9-CBABEF71D722}"/>
            </a:ext>
          </a:extLst>
        </xdr:cNvPr>
        <xdr:cNvSpPr txBox="1"/>
      </xdr:nvSpPr>
      <xdr:spPr>
        <a:xfrm>
          <a:off x="8239271" y="614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117390</xdr:rowOff>
    </xdr:from>
    <xdr:ext cx="534377" cy="259045"/>
    <xdr:sp macro="" textlink="">
      <xdr:nvSpPr>
        <xdr:cNvPr id="145" name="n_2mainValue【道路】&#10;一人当たり延長">
          <a:extLst>
            <a:ext uri="{FF2B5EF4-FFF2-40B4-BE49-F238E27FC236}">
              <a16:creationId xmlns:a16="http://schemas.microsoft.com/office/drawing/2014/main" id="{2E9C8183-912B-485C-A854-94581228B80F}"/>
            </a:ext>
          </a:extLst>
        </xdr:cNvPr>
        <xdr:cNvSpPr txBox="1"/>
      </xdr:nvSpPr>
      <xdr:spPr>
        <a:xfrm>
          <a:off x="7477271" y="615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124210</xdr:rowOff>
    </xdr:from>
    <xdr:ext cx="534377" cy="259045"/>
    <xdr:sp macro="" textlink="">
      <xdr:nvSpPr>
        <xdr:cNvPr id="146" name="n_3mainValue【道路】&#10;一人当たり延長">
          <a:extLst>
            <a:ext uri="{FF2B5EF4-FFF2-40B4-BE49-F238E27FC236}">
              <a16:creationId xmlns:a16="http://schemas.microsoft.com/office/drawing/2014/main" id="{37903366-E003-4852-B660-186AC3AE529F}"/>
            </a:ext>
          </a:extLst>
        </xdr:cNvPr>
        <xdr:cNvSpPr txBox="1"/>
      </xdr:nvSpPr>
      <xdr:spPr>
        <a:xfrm>
          <a:off x="6702571" y="615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133507</xdr:rowOff>
    </xdr:from>
    <xdr:ext cx="534377" cy="259045"/>
    <xdr:sp macro="" textlink="">
      <xdr:nvSpPr>
        <xdr:cNvPr id="147" name="n_4mainValue【道路】&#10;一人当たり延長">
          <a:extLst>
            <a:ext uri="{FF2B5EF4-FFF2-40B4-BE49-F238E27FC236}">
              <a16:creationId xmlns:a16="http://schemas.microsoft.com/office/drawing/2014/main" id="{742EC238-71DC-4B11-8326-A07E480DE8ED}"/>
            </a:ext>
          </a:extLst>
        </xdr:cNvPr>
        <xdr:cNvSpPr txBox="1"/>
      </xdr:nvSpPr>
      <xdr:spPr>
        <a:xfrm>
          <a:off x="5905011" y="616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80EF46B6-83B0-4CC4-9744-A9B763FC559D}"/>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4CF41C6-657D-44FF-8A7B-2942E351CE56}"/>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71B88F5B-1E6D-46B8-989A-6AF45566606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DA97CD24-3FD2-4572-8C14-0B2C9CCE898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B6A8739-321F-43B3-8A0C-A1A3318E717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E584E5F2-FBFD-4B5C-A0E3-B1FD9DBA5DA3}"/>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64AD97B1-0809-4BF3-AAAD-54B0E8A319C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5D0EAA68-56CE-4A0D-8F2D-253F741A6C3C}"/>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6AE08F3-CBEF-4EDA-9B9B-ACB816EB3116}"/>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B1775563-77A3-4F30-B084-9520B2E9A30C}"/>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EC5568E9-4A4C-47F5-BD26-F0201B85BBA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DCFDC696-7677-43D8-8806-2577CC2C1356}"/>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A14BDD4B-D90E-4937-A679-738F0AC9B6E3}"/>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A2BD7C93-18D6-47E2-B6E4-CC959B206AD3}"/>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41787333-3D14-494E-845D-479FAEC36CAE}"/>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DB90D8BD-2764-44DB-8E30-32139D04DE83}"/>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152EEE09-AAF8-4FAD-A8DB-F20EEFAF4936}"/>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45B53F73-130C-4EF7-97DE-2FBAF85D7FDE}"/>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ED15BDE8-33F5-42F0-AC8A-AF2149964266}"/>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5BB7B490-A85B-4528-8CBC-98BDEC4F52F3}"/>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F8964C29-C9DB-4D4F-BBEC-14CC316F0418}"/>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F47092EB-D3BC-4B5D-9DED-4449E4AD0783}"/>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5642F757-94D4-4366-8E74-B306EC06795D}"/>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81B15660-3BEB-4729-86C4-28F2F04F935B}"/>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230A999C-1A61-4624-BE41-8997FE101186}"/>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F4D9844C-7360-4EB1-89DF-281A8F9EC19C}"/>
            </a:ext>
          </a:extLst>
        </xdr:cNvPr>
        <xdr:cNvCxnSpPr/>
      </xdr:nvCxnSpPr>
      <xdr:spPr>
        <a:xfrm flipV="1">
          <a:off x="4086225" y="9370423"/>
          <a:ext cx="0" cy="1487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C4B0968A-FAD9-4F92-B744-75DA532D6B1F}"/>
            </a:ext>
          </a:extLst>
        </xdr:cNvPr>
        <xdr:cNvSpPr txBox="1"/>
      </xdr:nvSpPr>
      <xdr:spPr>
        <a:xfrm>
          <a:off x="4124960" y="1086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3F68045B-3738-4CC8-BBF6-E0E82719DD4C}"/>
            </a:ext>
          </a:extLst>
        </xdr:cNvPr>
        <xdr:cNvCxnSpPr/>
      </xdr:nvCxnSpPr>
      <xdr:spPr>
        <a:xfrm>
          <a:off x="4020820" y="10857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8CB5890C-253B-46BC-B77C-FF90899810D1}"/>
            </a:ext>
          </a:extLst>
        </xdr:cNvPr>
        <xdr:cNvSpPr txBox="1"/>
      </xdr:nvSpPr>
      <xdr:spPr>
        <a:xfrm>
          <a:off x="4124960" y="91494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3E41F5E0-39C0-4B60-8E97-096C18BF283A}"/>
            </a:ext>
          </a:extLst>
        </xdr:cNvPr>
        <xdr:cNvCxnSpPr/>
      </xdr:nvCxnSpPr>
      <xdr:spPr>
        <a:xfrm>
          <a:off x="4020820" y="9370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A73D0023-10A1-44DA-AC73-31BCFA5A349E}"/>
            </a:ext>
          </a:extLst>
        </xdr:cNvPr>
        <xdr:cNvSpPr txBox="1"/>
      </xdr:nvSpPr>
      <xdr:spPr>
        <a:xfrm>
          <a:off x="4124960" y="1005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4FF0F3B7-CEA9-4A48-B95C-A735E9B6F0B9}"/>
            </a:ext>
          </a:extLst>
        </xdr:cNvPr>
        <xdr:cNvSpPr/>
      </xdr:nvSpPr>
      <xdr:spPr>
        <a:xfrm>
          <a:off x="4036060" y="10201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0FC1F290-143A-49CD-9216-66F210D1B038}"/>
            </a:ext>
          </a:extLst>
        </xdr:cNvPr>
        <xdr:cNvSpPr/>
      </xdr:nvSpPr>
      <xdr:spPr>
        <a:xfrm>
          <a:off x="3312160" y="101970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a:extLst>
            <a:ext uri="{FF2B5EF4-FFF2-40B4-BE49-F238E27FC236}">
              <a16:creationId xmlns:a16="http://schemas.microsoft.com/office/drawing/2014/main" id="{F017BB5E-ACA5-4822-AA56-EB688CAD9C52}"/>
            </a:ext>
          </a:extLst>
        </xdr:cNvPr>
        <xdr:cNvSpPr/>
      </xdr:nvSpPr>
      <xdr:spPr>
        <a:xfrm>
          <a:off x="2514600" y="1019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27E249B2-C42D-4D08-8947-E372872BC6AF}"/>
            </a:ext>
          </a:extLst>
        </xdr:cNvPr>
        <xdr:cNvSpPr/>
      </xdr:nvSpPr>
      <xdr:spPr>
        <a:xfrm>
          <a:off x="1739900" y="10151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a:extLst>
            <a:ext uri="{FF2B5EF4-FFF2-40B4-BE49-F238E27FC236}">
              <a16:creationId xmlns:a16="http://schemas.microsoft.com/office/drawing/2014/main" id="{75B5523D-D90E-4EB1-A153-C619D334ACDA}"/>
            </a:ext>
          </a:extLst>
        </xdr:cNvPr>
        <xdr:cNvSpPr/>
      </xdr:nvSpPr>
      <xdr:spPr>
        <a:xfrm>
          <a:off x="965200" y="10128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0F27B12-77FE-4804-AF5D-379F4EB698BA}"/>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ED7BCFA-E27D-42F8-BFDD-FA288CD77B6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20C1518-B75C-40A9-95F3-6492D0080029}"/>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32B6530-1C6A-426D-8DE7-999BCD3BEF4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0D4C1BA-7DD6-4CA6-AF10-61DA1F66BF5C}"/>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71665</xdr:rowOff>
    </xdr:from>
    <xdr:to>
      <xdr:col>24</xdr:col>
      <xdr:colOff>114300</xdr:colOff>
      <xdr:row>63</xdr:row>
      <xdr:rowOff>1815</xdr:rowOff>
    </xdr:to>
    <xdr:sp macro="" textlink="">
      <xdr:nvSpPr>
        <xdr:cNvPr id="189" name="楕円 188">
          <a:extLst>
            <a:ext uri="{FF2B5EF4-FFF2-40B4-BE49-F238E27FC236}">
              <a16:creationId xmlns:a16="http://schemas.microsoft.com/office/drawing/2014/main" id="{712FA8EB-6028-436D-860D-730884D470A2}"/>
            </a:ext>
          </a:extLst>
        </xdr:cNvPr>
        <xdr:cNvSpPr/>
      </xdr:nvSpPr>
      <xdr:spPr>
        <a:xfrm>
          <a:off x="4036060" y="10465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50092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A4CDCC70-9C21-4104-A948-A70D1CA8FD4E}"/>
            </a:ext>
          </a:extLst>
        </xdr:cNvPr>
        <xdr:cNvSpPr txBox="1"/>
      </xdr:nvSpPr>
      <xdr:spPr>
        <a:xfrm>
          <a:off x="4124960" y="1044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56969</xdr:rowOff>
    </xdr:from>
    <xdr:to>
      <xdr:col>20</xdr:col>
      <xdr:colOff>38100</xdr:colOff>
      <xdr:row>62</xdr:row>
      <xdr:rowOff>158569</xdr:rowOff>
    </xdr:to>
    <xdr:sp macro="" textlink="">
      <xdr:nvSpPr>
        <xdr:cNvPr id="191" name="楕円 190">
          <a:extLst>
            <a:ext uri="{FF2B5EF4-FFF2-40B4-BE49-F238E27FC236}">
              <a16:creationId xmlns:a16="http://schemas.microsoft.com/office/drawing/2014/main" id="{6ECC22AF-BBC3-4E30-B394-837910AFEA4C}"/>
            </a:ext>
          </a:extLst>
        </xdr:cNvPr>
        <xdr:cNvSpPr/>
      </xdr:nvSpPr>
      <xdr:spPr>
        <a:xfrm>
          <a:off x="3312160" y="104506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107769</xdr:rowOff>
    </xdr:from>
    <xdr:to>
      <xdr:col>24</xdr:col>
      <xdr:colOff>63500</xdr:colOff>
      <xdr:row>62</xdr:row>
      <xdr:rowOff>122465</xdr:rowOff>
    </xdr:to>
    <xdr:cxnSp macro="">
      <xdr:nvCxnSpPr>
        <xdr:cNvPr id="192" name="直線コネクタ 191">
          <a:extLst>
            <a:ext uri="{FF2B5EF4-FFF2-40B4-BE49-F238E27FC236}">
              <a16:creationId xmlns:a16="http://schemas.microsoft.com/office/drawing/2014/main" id="{6D659848-85FE-4C27-A5EA-FB1EFE52DBB3}"/>
            </a:ext>
          </a:extLst>
        </xdr:cNvPr>
        <xdr:cNvCxnSpPr/>
      </xdr:nvCxnSpPr>
      <xdr:spPr>
        <a:xfrm>
          <a:off x="3355340" y="10501449"/>
          <a:ext cx="7315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24312</xdr:rowOff>
    </xdr:from>
    <xdr:to>
      <xdr:col>15</xdr:col>
      <xdr:colOff>101600</xdr:colOff>
      <xdr:row>62</xdr:row>
      <xdr:rowOff>125912</xdr:rowOff>
    </xdr:to>
    <xdr:sp macro="" textlink="">
      <xdr:nvSpPr>
        <xdr:cNvPr id="193" name="楕円 192">
          <a:extLst>
            <a:ext uri="{FF2B5EF4-FFF2-40B4-BE49-F238E27FC236}">
              <a16:creationId xmlns:a16="http://schemas.microsoft.com/office/drawing/2014/main" id="{4F9CB1F7-468B-4B97-B17E-8FB9144DE56C}"/>
            </a:ext>
          </a:extLst>
        </xdr:cNvPr>
        <xdr:cNvSpPr/>
      </xdr:nvSpPr>
      <xdr:spPr>
        <a:xfrm>
          <a:off x="2514600" y="1041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75112</xdr:rowOff>
    </xdr:from>
    <xdr:to>
      <xdr:col>19</xdr:col>
      <xdr:colOff>177800</xdr:colOff>
      <xdr:row>62</xdr:row>
      <xdr:rowOff>107769</xdr:rowOff>
    </xdr:to>
    <xdr:cxnSp macro="">
      <xdr:nvCxnSpPr>
        <xdr:cNvPr id="194" name="直線コネクタ 193">
          <a:extLst>
            <a:ext uri="{FF2B5EF4-FFF2-40B4-BE49-F238E27FC236}">
              <a16:creationId xmlns:a16="http://schemas.microsoft.com/office/drawing/2014/main" id="{B7A09B4B-46EB-4D5C-B3D8-666C861092D5}"/>
            </a:ext>
          </a:extLst>
        </xdr:cNvPr>
        <xdr:cNvCxnSpPr/>
      </xdr:nvCxnSpPr>
      <xdr:spPr>
        <a:xfrm>
          <a:off x="2565400" y="10468792"/>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168003</xdr:rowOff>
    </xdr:from>
    <xdr:to>
      <xdr:col>10</xdr:col>
      <xdr:colOff>165100</xdr:colOff>
      <xdr:row>62</xdr:row>
      <xdr:rowOff>98153</xdr:rowOff>
    </xdr:to>
    <xdr:sp macro="" textlink="">
      <xdr:nvSpPr>
        <xdr:cNvPr id="195" name="楕円 194">
          <a:extLst>
            <a:ext uri="{FF2B5EF4-FFF2-40B4-BE49-F238E27FC236}">
              <a16:creationId xmlns:a16="http://schemas.microsoft.com/office/drawing/2014/main" id="{8204DC1B-92B0-43A7-9991-C9069B3A1F27}"/>
            </a:ext>
          </a:extLst>
        </xdr:cNvPr>
        <xdr:cNvSpPr/>
      </xdr:nvSpPr>
      <xdr:spPr>
        <a:xfrm>
          <a:off x="1739900" y="103940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47353</xdr:rowOff>
    </xdr:from>
    <xdr:to>
      <xdr:col>15</xdr:col>
      <xdr:colOff>50800</xdr:colOff>
      <xdr:row>62</xdr:row>
      <xdr:rowOff>75112</xdr:rowOff>
    </xdr:to>
    <xdr:cxnSp macro="">
      <xdr:nvCxnSpPr>
        <xdr:cNvPr id="196" name="直線コネクタ 195">
          <a:extLst>
            <a:ext uri="{FF2B5EF4-FFF2-40B4-BE49-F238E27FC236}">
              <a16:creationId xmlns:a16="http://schemas.microsoft.com/office/drawing/2014/main" id="{799C7A1D-E81D-4C1D-B69C-0A709073A71C}"/>
            </a:ext>
          </a:extLst>
        </xdr:cNvPr>
        <xdr:cNvCxnSpPr/>
      </xdr:nvCxnSpPr>
      <xdr:spPr>
        <a:xfrm>
          <a:off x="1790700" y="10441033"/>
          <a:ext cx="7747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156573</xdr:rowOff>
    </xdr:from>
    <xdr:to>
      <xdr:col>6</xdr:col>
      <xdr:colOff>38100</xdr:colOff>
      <xdr:row>62</xdr:row>
      <xdr:rowOff>86723</xdr:rowOff>
    </xdr:to>
    <xdr:sp macro="" textlink="">
      <xdr:nvSpPr>
        <xdr:cNvPr id="197" name="楕円 196">
          <a:extLst>
            <a:ext uri="{FF2B5EF4-FFF2-40B4-BE49-F238E27FC236}">
              <a16:creationId xmlns:a16="http://schemas.microsoft.com/office/drawing/2014/main" id="{A9FC63D1-0164-4962-BBEC-6666BDC5B7C1}"/>
            </a:ext>
          </a:extLst>
        </xdr:cNvPr>
        <xdr:cNvSpPr/>
      </xdr:nvSpPr>
      <xdr:spPr>
        <a:xfrm>
          <a:off x="965200" y="103826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35923</xdr:rowOff>
    </xdr:from>
    <xdr:to>
      <xdr:col>10</xdr:col>
      <xdr:colOff>114300</xdr:colOff>
      <xdr:row>62</xdr:row>
      <xdr:rowOff>47353</xdr:rowOff>
    </xdr:to>
    <xdr:cxnSp macro="">
      <xdr:nvCxnSpPr>
        <xdr:cNvPr id="198" name="直線コネクタ 197">
          <a:extLst>
            <a:ext uri="{FF2B5EF4-FFF2-40B4-BE49-F238E27FC236}">
              <a16:creationId xmlns:a16="http://schemas.microsoft.com/office/drawing/2014/main" id="{B496FF96-29FF-4280-B87B-C8932B368F35}"/>
            </a:ext>
          </a:extLst>
        </xdr:cNvPr>
        <xdr:cNvCxnSpPr/>
      </xdr:nvCxnSpPr>
      <xdr:spPr>
        <a:xfrm>
          <a:off x="1008380" y="10429603"/>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85289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F4526C4-06D6-4431-805C-3867D24E246A}"/>
            </a:ext>
          </a:extLst>
        </xdr:cNvPr>
        <xdr:cNvSpPr txBox="1"/>
      </xdr:nvSpPr>
      <xdr:spPr>
        <a:xfrm>
          <a:off x="3170564" y="9976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3AB7E29B-5403-4463-A8E9-FF273B40D9FA}"/>
            </a:ext>
          </a:extLst>
        </xdr:cNvPr>
        <xdr:cNvSpPr txBox="1"/>
      </xdr:nvSpPr>
      <xdr:spPr>
        <a:xfrm>
          <a:off x="2385704" y="9971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926E95BD-E149-4653-BC79-D5BEAC685879}"/>
            </a:ext>
          </a:extLst>
        </xdr:cNvPr>
        <xdr:cNvSpPr txBox="1"/>
      </xdr:nvSpPr>
      <xdr:spPr>
        <a:xfrm>
          <a:off x="1611004" y="9930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DF277BBD-EAC4-433F-B40E-4EA57DBED6CF}"/>
            </a:ext>
          </a:extLst>
        </xdr:cNvPr>
        <xdr:cNvSpPr txBox="1"/>
      </xdr:nvSpPr>
      <xdr:spPr>
        <a:xfrm>
          <a:off x="836304" y="990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149696</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AF7EAC90-D149-4E27-B8A3-5AF80D407EC6}"/>
            </a:ext>
          </a:extLst>
        </xdr:cNvPr>
        <xdr:cNvSpPr txBox="1"/>
      </xdr:nvSpPr>
      <xdr:spPr>
        <a:xfrm>
          <a:off x="3170564" y="10543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117039</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920ADFA2-7530-499C-A2AB-0B838928E144}"/>
            </a:ext>
          </a:extLst>
        </xdr:cNvPr>
        <xdr:cNvSpPr txBox="1"/>
      </xdr:nvSpPr>
      <xdr:spPr>
        <a:xfrm>
          <a:off x="2385704" y="1051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89280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FDCA6378-6C4E-4D2A-AA41-78CD323EDB69}"/>
            </a:ext>
          </a:extLst>
        </xdr:cNvPr>
        <xdr:cNvSpPr txBox="1"/>
      </xdr:nvSpPr>
      <xdr:spPr>
        <a:xfrm>
          <a:off x="1611004" y="10482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77850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C3DA9FCB-9EA7-4337-8FD1-F5B725879E8A}"/>
            </a:ext>
          </a:extLst>
        </xdr:cNvPr>
        <xdr:cNvSpPr txBox="1"/>
      </xdr:nvSpPr>
      <xdr:spPr>
        <a:xfrm>
          <a:off x="836304" y="10471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FCE300A4-435D-4233-909B-A870B806714B}"/>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A30043F-E105-438F-B5DB-95B7B26CA0FF}"/>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747FD2F-BAF7-4EC7-AB7D-54D1454DD135}"/>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44A04E9-F9A9-4FEA-A028-4166C12BB9BD}"/>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079F867-87FC-49A8-9DA2-3B08186EC66F}"/>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1BE3BDE8-E398-493F-B02F-D19442607F9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F820C56E-F90C-4A2C-93C7-128B37DCB9CB}"/>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A4D23340-44C0-497A-9C32-9C700D68D5E9}"/>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45FA578-F3B4-475C-9534-A3F286589AFB}"/>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AF36D34D-9E2D-4F4F-904F-573097368F45}"/>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68D38AC8-46E9-401B-B72F-2C56C021ADCA}"/>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61E35514-FCEA-4F94-A08A-8259C7D1FB4B}"/>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A9B48065-63E6-4B47-A756-F399DB0EBC41}"/>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88B3C188-1427-4AC4-B23B-AEC83E4311DF}"/>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C33A42AA-87B0-407C-A86C-F68D6720DCA7}"/>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C8C8FB1A-DE8C-469D-8118-EFA95D931270}"/>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40AA4C62-25D5-4373-A21F-5127C8CAB46C}"/>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42B3B32A-B6BD-48F4-9DE5-758BD52AB85D}"/>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DDAA7875-E6DF-48B1-9675-F7FF258946C5}"/>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C7634FC7-7D93-4635-A183-766F9B4E4806}"/>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BA880DF1-EBC7-4115-897F-B71B349A2F6D}"/>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15AE8507-0DD9-4B92-A690-90ECB26B8AE1}"/>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8B2C78E2-1374-4DFE-9810-5000A9510822}"/>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9764675C-427F-4D16-8207-0EA4CA90687B}"/>
            </a:ext>
          </a:extLst>
        </xdr:cNvPr>
        <xdr:cNvCxnSpPr/>
      </xdr:nvCxnSpPr>
      <xdr:spPr>
        <a:xfrm flipV="1">
          <a:off x="9219565" y="9401359"/>
          <a:ext cx="0" cy="1402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190A7967-3644-42FC-A208-CE545886C253}"/>
            </a:ext>
          </a:extLst>
        </xdr:cNvPr>
        <xdr:cNvSpPr txBox="1"/>
      </xdr:nvSpPr>
      <xdr:spPr>
        <a:xfrm>
          <a:off x="9258300" y="1080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A83B12EC-EF38-4C72-927D-3567CCF82082}"/>
            </a:ext>
          </a:extLst>
        </xdr:cNvPr>
        <xdr:cNvCxnSpPr/>
      </xdr:nvCxnSpPr>
      <xdr:spPr>
        <a:xfrm>
          <a:off x="9154160" y="10803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E4513BA8-DB4C-4E71-8615-AFEEACD62060}"/>
            </a:ext>
          </a:extLst>
        </xdr:cNvPr>
        <xdr:cNvSpPr txBox="1"/>
      </xdr:nvSpPr>
      <xdr:spPr>
        <a:xfrm>
          <a:off x="9258300" y="91842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426FC698-D6BC-4A6E-A3C2-5FC2FD483818}"/>
            </a:ext>
          </a:extLst>
        </xdr:cNvPr>
        <xdr:cNvCxnSpPr/>
      </xdr:nvCxnSpPr>
      <xdr:spPr>
        <a:xfrm>
          <a:off x="9154160" y="9401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12454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86B96B31-060B-4241-8A22-06CC2F233DD9}"/>
            </a:ext>
          </a:extLst>
        </xdr:cNvPr>
        <xdr:cNvSpPr txBox="1"/>
      </xdr:nvSpPr>
      <xdr:spPr>
        <a:xfrm>
          <a:off x="9258300" y="10406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a:extLst>
            <a:ext uri="{FF2B5EF4-FFF2-40B4-BE49-F238E27FC236}">
              <a16:creationId xmlns:a16="http://schemas.microsoft.com/office/drawing/2014/main" id="{5EEE5B97-46AE-488C-B708-363EF0B24C0D}"/>
            </a:ext>
          </a:extLst>
        </xdr:cNvPr>
        <xdr:cNvSpPr/>
      </xdr:nvSpPr>
      <xdr:spPr>
        <a:xfrm>
          <a:off x="9192260" y="10554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a:extLst>
            <a:ext uri="{FF2B5EF4-FFF2-40B4-BE49-F238E27FC236}">
              <a16:creationId xmlns:a16="http://schemas.microsoft.com/office/drawing/2014/main" id="{0DAAE0F3-B966-44CA-84FA-D8A0D6735697}"/>
            </a:ext>
          </a:extLst>
        </xdr:cNvPr>
        <xdr:cNvSpPr/>
      </xdr:nvSpPr>
      <xdr:spPr>
        <a:xfrm>
          <a:off x="8445500" y="105593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a:extLst>
            <a:ext uri="{FF2B5EF4-FFF2-40B4-BE49-F238E27FC236}">
              <a16:creationId xmlns:a16="http://schemas.microsoft.com/office/drawing/2014/main" id="{42E794BC-56AE-4DED-B78A-1E081AF0662E}"/>
            </a:ext>
          </a:extLst>
        </xdr:cNvPr>
        <xdr:cNvSpPr/>
      </xdr:nvSpPr>
      <xdr:spPr>
        <a:xfrm>
          <a:off x="7670800" y="10554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a:extLst>
            <a:ext uri="{FF2B5EF4-FFF2-40B4-BE49-F238E27FC236}">
              <a16:creationId xmlns:a16="http://schemas.microsoft.com/office/drawing/2014/main" id="{EBE86F75-7A71-4026-AD9E-08C69AEC7C78}"/>
            </a:ext>
          </a:extLst>
        </xdr:cNvPr>
        <xdr:cNvSpPr/>
      </xdr:nvSpPr>
      <xdr:spPr>
        <a:xfrm>
          <a:off x="6873240" y="105036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a:extLst>
            <a:ext uri="{FF2B5EF4-FFF2-40B4-BE49-F238E27FC236}">
              <a16:creationId xmlns:a16="http://schemas.microsoft.com/office/drawing/2014/main" id="{BC2E316D-DD86-4406-A34E-71759E6A4479}"/>
            </a:ext>
          </a:extLst>
        </xdr:cNvPr>
        <xdr:cNvSpPr/>
      </xdr:nvSpPr>
      <xdr:spPr>
        <a:xfrm>
          <a:off x="6098540" y="10518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CBEA0F3-AEEF-4884-99B3-DD228C869DE4}"/>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9D73091-ACFF-4C13-B484-0848F3BAEBE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1EB4E2D-BF39-431D-BC0C-662904B8D312}"/>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3BCC117-B52F-40CA-8F93-5E5BF9931BA1}"/>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360879C-F9D7-4C99-B4AC-9394299315C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170213</xdr:rowOff>
    </xdr:from>
    <xdr:to>
      <xdr:col>55</xdr:col>
      <xdr:colOff>50800</xdr:colOff>
      <xdr:row>63</xdr:row>
      <xdr:rowOff>100363</xdr:rowOff>
    </xdr:to>
    <xdr:sp macro="" textlink="">
      <xdr:nvSpPr>
        <xdr:cNvPr id="246" name="楕円 245">
          <a:extLst>
            <a:ext uri="{FF2B5EF4-FFF2-40B4-BE49-F238E27FC236}">
              <a16:creationId xmlns:a16="http://schemas.microsoft.com/office/drawing/2014/main" id="{C729EAD2-683D-4432-9E06-2C407CFEA2E3}"/>
            </a:ext>
          </a:extLst>
        </xdr:cNvPr>
        <xdr:cNvSpPr/>
      </xdr:nvSpPr>
      <xdr:spPr>
        <a:xfrm>
          <a:off x="9192260" y="105638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148640</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623BBA0E-DDE1-493A-B79A-4824F63A5947}"/>
            </a:ext>
          </a:extLst>
        </xdr:cNvPr>
        <xdr:cNvSpPr txBox="1"/>
      </xdr:nvSpPr>
      <xdr:spPr>
        <a:xfrm>
          <a:off x="9258300" y="10542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2935</xdr:rowOff>
    </xdr:from>
    <xdr:to>
      <xdr:col>50</xdr:col>
      <xdr:colOff>165100</xdr:colOff>
      <xdr:row>63</xdr:row>
      <xdr:rowOff>104535</xdr:rowOff>
    </xdr:to>
    <xdr:sp macro="" textlink="">
      <xdr:nvSpPr>
        <xdr:cNvPr id="248" name="楕円 247">
          <a:extLst>
            <a:ext uri="{FF2B5EF4-FFF2-40B4-BE49-F238E27FC236}">
              <a16:creationId xmlns:a16="http://schemas.microsoft.com/office/drawing/2014/main" id="{B15488E9-997F-4A3C-9519-41BF7825B870}"/>
            </a:ext>
          </a:extLst>
        </xdr:cNvPr>
        <xdr:cNvSpPr/>
      </xdr:nvSpPr>
      <xdr:spPr>
        <a:xfrm>
          <a:off x="8445500" y="1056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49563</xdr:rowOff>
    </xdr:from>
    <xdr:to>
      <xdr:col>55</xdr:col>
      <xdr:colOff>0</xdr:colOff>
      <xdr:row>63</xdr:row>
      <xdr:rowOff>53735</xdr:rowOff>
    </xdr:to>
    <xdr:cxnSp macro="">
      <xdr:nvCxnSpPr>
        <xdr:cNvPr id="249" name="直線コネクタ 248">
          <a:extLst>
            <a:ext uri="{FF2B5EF4-FFF2-40B4-BE49-F238E27FC236}">
              <a16:creationId xmlns:a16="http://schemas.microsoft.com/office/drawing/2014/main" id="{5408CFA4-B591-472E-B0D3-00D47E2BEAD0}"/>
            </a:ext>
          </a:extLst>
        </xdr:cNvPr>
        <xdr:cNvCxnSpPr/>
      </xdr:nvCxnSpPr>
      <xdr:spPr>
        <a:xfrm flipV="1">
          <a:off x="8496300" y="10610883"/>
          <a:ext cx="7239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4914</xdr:rowOff>
    </xdr:from>
    <xdr:to>
      <xdr:col>46</xdr:col>
      <xdr:colOff>38100</xdr:colOff>
      <xdr:row>63</xdr:row>
      <xdr:rowOff>106514</xdr:rowOff>
    </xdr:to>
    <xdr:sp macro="" textlink="">
      <xdr:nvSpPr>
        <xdr:cNvPr id="250" name="楕円 249">
          <a:extLst>
            <a:ext uri="{FF2B5EF4-FFF2-40B4-BE49-F238E27FC236}">
              <a16:creationId xmlns:a16="http://schemas.microsoft.com/office/drawing/2014/main" id="{22C98ADF-3E29-4F95-9C24-ED0F3A40539A}"/>
            </a:ext>
          </a:extLst>
        </xdr:cNvPr>
        <xdr:cNvSpPr/>
      </xdr:nvSpPr>
      <xdr:spPr>
        <a:xfrm>
          <a:off x="7670800" y="105662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53735</xdr:rowOff>
    </xdr:from>
    <xdr:to>
      <xdr:col>50</xdr:col>
      <xdr:colOff>114300</xdr:colOff>
      <xdr:row>63</xdr:row>
      <xdr:rowOff>55714</xdr:rowOff>
    </xdr:to>
    <xdr:cxnSp macro="">
      <xdr:nvCxnSpPr>
        <xdr:cNvPr id="251" name="直線コネクタ 250">
          <a:extLst>
            <a:ext uri="{FF2B5EF4-FFF2-40B4-BE49-F238E27FC236}">
              <a16:creationId xmlns:a16="http://schemas.microsoft.com/office/drawing/2014/main" id="{D3A2297D-CA21-416B-BF1A-BE198EB84FCF}"/>
            </a:ext>
          </a:extLst>
        </xdr:cNvPr>
        <xdr:cNvCxnSpPr/>
      </xdr:nvCxnSpPr>
      <xdr:spPr>
        <a:xfrm flipV="1">
          <a:off x="7713980" y="10615055"/>
          <a:ext cx="782320" cy="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7465</xdr:rowOff>
    </xdr:from>
    <xdr:to>
      <xdr:col>41</xdr:col>
      <xdr:colOff>101600</xdr:colOff>
      <xdr:row>63</xdr:row>
      <xdr:rowOff>109065</xdr:rowOff>
    </xdr:to>
    <xdr:sp macro="" textlink="">
      <xdr:nvSpPr>
        <xdr:cNvPr id="252" name="楕円 251">
          <a:extLst>
            <a:ext uri="{FF2B5EF4-FFF2-40B4-BE49-F238E27FC236}">
              <a16:creationId xmlns:a16="http://schemas.microsoft.com/office/drawing/2014/main" id="{0CD07E99-5073-4E1B-9562-CB7588463E32}"/>
            </a:ext>
          </a:extLst>
        </xdr:cNvPr>
        <xdr:cNvSpPr/>
      </xdr:nvSpPr>
      <xdr:spPr>
        <a:xfrm>
          <a:off x="6873240" y="1056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55714</xdr:rowOff>
    </xdr:from>
    <xdr:to>
      <xdr:col>45</xdr:col>
      <xdr:colOff>177800</xdr:colOff>
      <xdr:row>63</xdr:row>
      <xdr:rowOff>58265</xdr:rowOff>
    </xdr:to>
    <xdr:cxnSp macro="">
      <xdr:nvCxnSpPr>
        <xdr:cNvPr id="253" name="直線コネクタ 252">
          <a:extLst>
            <a:ext uri="{FF2B5EF4-FFF2-40B4-BE49-F238E27FC236}">
              <a16:creationId xmlns:a16="http://schemas.microsoft.com/office/drawing/2014/main" id="{BCB71F84-F282-413E-87D0-75F7C1AA9B0F}"/>
            </a:ext>
          </a:extLst>
        </xdr:cNvPr>
        <xdr:cNvCxnSpPr/>
      </xdr:nvCxnSpPr>
      <xdr:spPr>
        <a:xfrm flipV="1">
          <a:off x="6924040" y="10617034"/>
          <a:ext cx="789940" cy="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13271</xdr:rowOff>
    </xdr:from>
    <xdr:to>
      <xdr:col>36</xdr:col>
      <xdr:colOff>165100</xdr:colOff>
      <xdr:row>63</xdr:row>
      <xdr:rowOff>114871</xdr:rowOff>
    </xdr:to>
    <xdr:sp macro="" textlink="">
      <xdr:nvSpPr>
        <xdr:cNvPr id="254" name="楕円 253">
          <a:extLst>
            <a:ext uri="{FF2B5EF4-FFF2-40B4-BE49-F238E27FC236}">
              <a16:creationId xmlns:a16="http://schemas.microsoft.com/office/drawing/2014/main" id="{9674CED4-CA99-4C74-93F6-95B5A0A2C072}"/>
            </a:ext>
          </a:extLst>
        </xdr:cNvPr>
        <xdr:cNvSpPr/>
      </xdr:nvSpPr>
      <xdr:spPr>
        <a:xfrm>
          <a:off x="6098540" y="1057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58265</xdr:rowOff>
    </xdr:from>
    <xdr:to>
      <xdr:col>41</xdr:col>
      <xdr:colOff>50800</xdr:colOff>
      <xdr:row>63</xdr:row>
      <xdr:rowOff>64071</xdr:rowOff>
    </xdr:to>
    <xdr:cxnSp macro="">
      <xdr:nvCxnSpPr>
        <xdr:cNvPr id="255" name="直線コネクタ 254">
          <a:extLst>
            <a:ext uri="{FF2B5EF4-FFF2-40B4-BE49-F238E27FC236}">
              <a16:creationId xmlns:a16="http://schemas.microsoft.com/office/drawing/2014/main" id="{39A7149A-D0B3-49BC-909B-1C4BEE4C2C71}"/>
            </a:ext>
          </a:extLst>
        </xdr:cNvPr>
        <xdr:cNvCxnSpPr/>
      </xdr:nvCxnSpPr>
      <xdr:spPr>
        <a:xfrm flipV="1">
          <a:off x="6149340" y="10619585"/>
          <a:ext cx="7747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112379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F02DBAE4-9D1D-4F71-A1EB-2B37008AA2C5}"/>
            </a:ext>
          </a:extLst>
        </xdr:cNvPr>
        <xdr:cNvSpPr txBox="1"/>
      </xdr:nvSpPr>
      <xdr:spPr>
        <a:xfrm>
          <a:off x="8214575" y="1033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107013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E37AFB31-C089-421F-B6C9-A2E4CBD4E6A8}"/>
            </a:ext>
          </a:extLst>
        </xdr:cNvPr>
        <xdr:cNvSpPr txBox="1"/>
      </xdr:nvSpPr>
      <xdr:spPr>
        <a:xfrm>
          <a:off x="7444955" y="1033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56668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CF89B0BB-3988-4C81-BEAF-D0482493BE42}"/>
            </a:ext>
          </a:extLst>
        </xdr:cNvPr>
        <xdr:cNvSpPr txBox="1"/>
      </xdr:nvSpPr>
      <xdr:spPr>
        <a:xfrm>
          <a:off x="6670255" y="1028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71103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3D9DBB85-C38F-402F-A94A-93A2A73AE63D}"/>
            </a:ext>
          </a:extLst>
        </xdr:cNvPr>
        <xdr:cNvSpPr txBox="1"/>
      </xdr:nvSpPr>
      <xdr:spPr>
        <a:xfrm>
          <a:off x="5872695" y="1029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95662</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27F0220-5B0D-43D7-B1C7-156A68DFAA03}"/>
            </a:ext>
          </a:extLst>
        </xdr:cNvPr>
        <xdr:cNvSpPr txBox="1"/>
      </xdr:nvSpPr>
      <xdr:spPr>
        <a:xfrm>
          <a:off x="8214575" y="1065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97641</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B2311341-4A88-4C73-A81A-9DAC5AADF8F4}"/>
            </a:ext>
          </a:extLst>
        </xdr:cNvPr>
        <xdr:cNvSpPr txBox="1"/>
      </xdr:nvSpPr>
      <xdr:spPr>
        <a:xfrm>
          <a:off x="7444955" y="1065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100192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2026C9A1-65E4-4833-B73F-47EAC81145EC}"/>
            </a:ext>
          </a:extLst>
        </xdr:cNvPr>
        <xdr:cNvSpPr txBox="1"/>
      </xdr:nvSpPr>
      <xdr:spPr>
        <a:xfrm>
          <a:off x="6670255" y="1066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105998</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1827BBDD-6308-4423-8E08-3BAC69E2C412}"/>
            </a:ext>
          </a:extLst>
        </xdr:cNvPr>
        <xdr:cNvSpPr txBox="1"/>
      </xdr:nvSpPr>
      <xdr:spPr>
        <a:xfrm>
          <a:off x="5872695" y="1066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AA2BC324-8CC6-40FD-9090-132099AA2619}"/>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59FDE70C-3B6C-47BD-BD25-629918841F3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2F868AC6-7FB2-4550-A3FD-7AC9AE549E7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38D0D944-0F1A-400B-BE05-C53F17753B82}"/>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DE010D76-2520-4AA9-95C7-BB54F0CC69A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F48D045-C919-4B5C-BB94-E93CBDF14CE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15BEB3B0-120C-43F7-89B0-24DDE65EBBD6}"/>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9AAC5B99-5E41-4752-8006-F1938BECD0E0}"/>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A2490A27-CDED-4F7E-BE7B-8033BBEE2AA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6A0326AA-893F-4962-B858-44661ABCBCDC}"/>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2132F268-74B5-4E0D-8246-C0D0EF32999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5DC7FB72-674D-4C2B-9C9B-40F1C4163157}"/>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0703C963-13C2-42A4-B7A5-7CC73F169DE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737CCFFE-26C9-4556-BA4D-82C5C5A2FAEB}"/>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557F679E-0477-4A7F-880B-B62B20B06085}"/>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8CA84F7F-2B95-41B6-8EDB-446AA0B446BA}"/>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C4151D1C-3FFE-4964-B08A-541368C9B047}"/>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4AD15674-0694-418B-A6A8-AB1CAA990DC7}"/>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908D84AD-E9D3-42E9-8AC7-464C390DCFEF}"/>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67823436-8451-4D1B-8A5E-68576177EC7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3A138A5F-3B1D-49DB-9BF3-753F8C40FDB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8015E194-75E5-4643-A6D5-1919C03BBC21}"/>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CF258CDE-EB8E-44F1-8F0A-548C26B2A531}"/>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DFAE4D87-A054-421B-BCA9-CC0CB50C3537}"/>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06C52529-5DC4-49B8-BF2E-0E65B76E3F2E}"/>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5276436D-6129-47EB-91E5-7B7B9288E45E}"/>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50CA6EA7-308D-42AD-8088-510417A2E666}"/>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90B36B92-B74A-4884-95E4-5E117CAFCFA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268F042E-7E62-4EAB-8D27-A9F48A70CFA1}"/>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77566DA9-B709-4FAB-B21A-A5C99FE7901A}"/>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50432AC5-1830-489E-8A3B-0A4A8CB9BDC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6E51C63C-33C5-4EF3-96CA-9DAF92E04468}"/>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93631562-CF06-4C42-A3C4-652241A1593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8EC6478D-5A87-4BD8-906D-4B8D441F6BEF}"/>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D981EB8F-7DFF-43BB-AD40-1526B71D29E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CCDF1AA7-07B4-460B-89D7-70C736F5B6B4}"/>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014C5222-03A7-4716-AC67-64CCCBDBEA35}"/>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E04B8D54-88AF-48AB-9D98-CBB76A0DDCBF}"/>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8D6E2322-9461-4E07-AC1C-761719DE5624}"/>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F5D3E747-E291-43F8-8825-A3FDC0C6F4F6}"/>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4" name="正方形/長方形 303">
          <a:extLst>
            <a:ext uri="{FF2B5EF4-FFF2-40B4-BE49-F238E27FC236}">
              <a16:creationId xmlns:a16="http://schemas.microsoft.com/office/drawing/2014/main" id="{15E95BB7-832F-496C-A15D-DCE3E7F1B969}"/>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5" name="正方形/長方形 304">
          <a:extLst>
            <a:ext uri="{FF2B5EF4-FFF2-40B4-BE49-F238E27FC236}">
              <a16:creationId xmlns:a16="http://schemas.microsoft.com/office/drawing/2014/main" id="{BE08FBD8-D04E-4700-BD40-E760A1F3866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6" name="正方形/長方形 305">
          <a:extLst>
            <a:ext uri="{FF2B5EF4-FFF2-40B4-BE49-F238E27FC236}">
              <a16:creationId xmlns:a16="http://schemas.microsoft.com/office/drawing/2014/main" id="{83783A59-39D8-4891-9312-2A627621938A}"/>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7" name="正方形/長方形 306">
          <a:extLst>
            <a:ext uri="{FF2B5EF4-FFF2-40B4-BE49-F238E27FC236}">
              <a16:creationId xmlns:a16="http://schemas.microsoft.com/office/drawing/2014/main" id="{841F1EC5-FB00-488B-8EC4-F7190FDA906A}"/>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8" name="正方形/長方形 307">
          <a:extLst>
            <a:ext uri="{FF2B5EF4-FFF2-40B4-BE49-F238E27FC236}">
              <a16:creationId xmlns:a16="http://schemas.microsoft.com/office/drawing/2014/main" id="{973C64CF-3B9C-4A82-8083-28C1BA72B4D2}"/>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9" name="正方形/長方形 308">
          <a:extLst>
            <a:ext uri="{FF2B5EF4-FFF2-40B4-BE49-F238E27FC236}">
              <a16:creationId xmlns:a16="http://schemas.microsoft.com/office/drawing/2014/main" id="{4671BFFA-ECE5-4894-85B5-1A7099F61D69}"/>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0" name="正方形/長方形 309">
          <a:extLst>
            <a:ext uri="{FF2B5EF4-FFF2-40B4-BE49-F238E27FC236}">
              <a16:creationId xmlns:a16="http://schemas.microsoft.com/office/drawing/2014/main" id="{3CB1F99A-3BFD-4E73-8E55-401BCD0755B5}"/>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1" name="正方形/長方形 310">
          <a:extLst>
            <a:ext uri="{FF2B5EF4-FFF2-40B4-BE49-F238E27FC236}">
              <a16:creationId xmlns:a16="http://schemas.microsoft.com/office/drawing/2014/main" id="{FA648A61-F73A-4041-B1E3-5A12C8F8D968}"/>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2" name="正方形/長方形 311">
          <a:extLst>
            <a:ext uri="{FF2B5EF4-FFF2-40B4-BE49-F238E27FC236}">
              <a16:creationId xmlns:a16="http://schemas.microsoft.com/office/drawing/2014/main" id="{10E647FA-3CDB-4B9B-A018-8ACDFE972E66}"/>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3" name="正方形/長方形 312">
          <a:extLst>
            <a:ext uri="{FF2B5EF4-FFF2-40B4-BE49-F238E27FC236}">
              <a16:creationId xmlns:a16="http://schemas.microsoft.com/office/drawing/2014/main" id="{A3E1CD3E-788D-4BBE-A04C-9F894C33565B}"/>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4" name="正方形/長方形 313">
          <a:extLst>
            <a:ext uri="{FF2B5EF4-FFF2-40B4-BE49-F238E27FC236}">
              <a16:creationId xmlns:a16="http://schemas.microsoft.com/office/drawing/2014/main" id="{5F8B88D2-16FF-45E1-A7E6-D566BFFD76A6}"/>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5" name="正方形/長方形 314">
          <a:extLst>
            <a:ext uri="{FF2B5EF4-FFF2-40B4-BE49-F238E27FC236}">
              <a16:creationId xmlns:a16="http://schemas.microsoft.com/office/drawing/2014/main" id="{E5822E6B-7644-4948-9C66-47A138C5B207}"/>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6" name="正方形/長方形 315">
          <a:extLst>
            <a:ext uri="{FF2B5EF4-FFF2-40B4-BE49-F238E27FC236}">
              <a16:creationId xmlns:a16="http://schemas.microsoft.com/office/drawing/2014/main" id="{259671F3-1D95-44FD-BDFE-78ADB0C63A19}"/>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7" name="正方形/長方形 316">
          <a:extLst>
            <a:ext uri="{FF2B5EF4-FFF2-40B4-BE49-F238E27FC236}">
              <a16:creationId xmlns:a16="http://schemas.microsoft.com/office/drawing/2014/main" id="{191BFAE9-F32C-4B91-BFF3-55F44A12446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8" name="正方形/長方形 317">
          <a:extLst>
            <a:ext uri="{FF2B5EF4-FFF2-40B4-BE49-F238E27FC236}">
              <a16:creationId xmlns:a16="http://schemas.microsoft.com/office/drawing/2014/main" id="{B95FC49E-64E5-4637-9223-DA92199F446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正方形/長方形 318">
          <a:extLst>
            <a:ext uri="{FF2B5EF4-FFF2-40B4-BE49-F238E27FC236}">
              <a16:creationId xmlns:a16="http://schemas.microsoft.com/office/drawing/2014/main" id="{32AB4C15-8CB9-4604-8940-A4E4CBB2F58C}"/>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0" name="テキスト ボックス 319">
          <a:extLst>
            <a:ext uri="{FF2B5EF4-FFF2-40B4-BE49-F238E27FC236}">
              <a16:creationId xmlns:a16="http://schemas.microsoft.com/office/drawing/2014/main" id="{28923C8E-081C-47EB-8105-43C4D813B991}"/>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1" name="直線コネクタ 320">
          <a:extLst>
            <a:ext uri="{FF2B5EF4-FFF2-40B4-BE49-F238E27FC236}">
              <a16:creationId xmlns:a16="http://schemas.microsoft.com/office/drawing/2014/main" id="{2A9F72A6-DDAC-428A-B016-A55A9FC3E74E}"/>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2" name="テキスト ボックス 321">
          <a:extLst>
            <a:ext uri="{FF2B5EF4-FFF2-40B4-BE49-F238E27FC236}">
              <a16:creationId xmlns:a16="http://schemas.microsoft.com/office/drawing/2014/main" id="{7FF68FFD-1CAA-4165-B322-3F3031E96BA8}"/>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23" name="直線コネクタ 322">
          <a:extLst>
            <a:ext uri="{FF2B5EF4-FFF2-40B4-BE49-F238E27FC236}">
              <a16:creationId xmlns:a16="http://schemas.microsoft.com/office/drawing/2014/main" id="{F75F6318-8ED8-4FED-B822-54974DFA13CF}"/>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324" name="テキスト ボックス 323">
          <a:extLst>
            <a:ext uri="{FF2B5EF4-FFF2-40B4-BE49-F238E27FC236}">
              <a16:creationId xmlns:a16="http://schemas.microsoft.com/office/drawing/2014/main" id="{A38B66F5-D974-4FAE-BCA4-64E618A582DC}"/>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25" name="直線コネクタ 324">
          <a:extLst>
            <a:ext uri="{FF2B5EF4-FFF2-40B4-BE49-F238E27FC236}">
              <a16:creationId xmlns:a16="http://schemas.microsoft.com/office/drawing/2014/main" id="{452E7EE7-DCA4-461F-A227-72776AF9FD55}"/>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26" name="テキスト ボックス 325">
          <a:extLst>
            <a:ext uri="{FF2B5EF4-FFF2-40B4-BE49-F238E27FC236}">
              <a16:creationId xmlns:a16="http://schemas.microsoft.com/office/drawing/2014/main" id="{A04770D5-D187-45E0-9367-F81894B3533C}"/>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27" name="直線コネクタ 326">
          <a:extLst>
            <a:ext uri="{FF2B5EF4-FFF2-40B4-BE49-F238E27FC236}">
              <a16:creationId xmlns:a16="http://schemas.microsoft.com/office/drawing/2014/main" id="{29D30EAF-C01D-4EC6-A31B-A423617F737D}"/>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28" name="テキスト ボックス 327">
          <a:extLst>
            <a:ext uri="{FF2B5EF4-FFF2-40B4-BE49-F238E27FC236}">
              <a16:creationId xmlns:a16="http://schemas.microsoft.com/office/drawing/2014/main" id="{214C234D-0A3F-4FC4-82D5-86FA1F7BC279}"/>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29" name="直線コネクタ 328">
          <a:extLst>
            <a:ext uri="{FF2B5EF4-FFF2-40B4-BE49-F238E27FC236}">
              <a16:creationId xmlns:a16="http://schemas.microsoft.com/office/drawing/2014/main" id="{B2F1DEBE-8A6A-4DA5-BC22-1E4009C28886}"/>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30" name="テキスト ボックス 329">
          <a:extLst>
            <a:ext uri="{FF2B5EF4-FFF2-40B4-BE49-F238E27FC236}">
              <a16:creationId xmlns:a16="http://schemas.microsoft.com/office/drawing/2014/main" id="{EB3C9DA9-19AC-45F1-8AB3-F35EFAB8FA49}"/>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1" name="直線コネクタ 330">
          <a:extLst>
            <a:ext uri="{FF2B5EF4-FFF2-40B4-BE49-F238E27FC236}">
              <a16:creationId xmlns:a16="http://schemas.microsoft.com/office/drawing/2014/main" id="{0132E2AE-8BB9-4743-800E-8183ED904ACC}"/>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32" name="テキスト ボックス 331">
          <a:extLst>
            <a:ext uri="{FF2B5EF4-FFF2-40B4-BE49-F238E27FC236}">
              <a16:creationId xmlns:a16="http://schemas.microsoft.com/office/drawing/2014/main" id="{1E5A5D1F-0111-42B5-A30A-736A3F04B26F}"/>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3" name="【学校施設】&#10;有形固定資産減価償却率グラフ枠">
          <a:extLst>
            <a:ext uri="{FF2B5EF4-FFF2-40B4-BE49-F238E27FC236}">
              <a16:creationId xmlns:a16="http://schemas.microsoft.com/office/drawing/2014/main" id="{79999E24-7702-4F18-9A85-791F8B67AC71}"/>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334" name="直線コネクタ 333">
          <a:extLst>
            <a:ext uri="{FF2B5EF4-FFF2-40B4-BE49-F238E27FC236}">
              <a16:creationId xmlns:a16="http://schemas.microsoft.com/office/drawing/2014/main" id="{BF7B4864-5CEA-47CD-BD59-25550987DCD5}"/>
            </a:ext>
          </a:extLst>
        </xdr:cNvPr>
        <xdr:cNvCxnSpPr/>
      </xdr:nvCxnSpPr>
      <xdr:spPr>
        <a:xfrm flipV="1">
          <a:off x="14375764" y="9291066"/>
          <a:ext cx="0" cy="122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335" name="【学校施設】&#10;有形固定資産減価償却率最小値テキスト">
          <a:extLst>
            <a:ext uri="{FF2B5EF4-FFF2-40B4-BE49-F238E27FC236}">
              <a16:creationId xmlns:a16="http://schemas.microsoft.com/office/drawing/2014/main" id="{320CA9B3-5AB6-4C3D-A57E-E6DF23DD43CA}"/>
            </a:ext>
          </a:extLst>
        </xdr:cNvPr>
        <xdr:cNvSpPr txBox="1"/>
      </xdr:nvSpPr>
      <xdr:spPr>
        <a:xfrm>
          <a:off x="144145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336" name="直線コネクタ 335">
          <a:extLst>
            <a:ext uri="{FF2B5EF4-FFF2-40B4-BE49-F238E27FC236}">
              <a16:creationId xmlns:a16="http://schemas.microsoft.com/office/drawing/2014/main" id="{A29230EC-1F32-4005-9D04-7D5B58CE1AF3}"/>
            </a:ext>
          </a:extLst>
        </xdr:cNvPr>
        <xdr:cNvCxnSpPr/>
      </xdr:nvCxnSpPr>
      <xdr:spPr>
        <a:xfrm>
          <a:off x="14287500" y="10519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337" name="【学校施設】&#10;有形固定資産減価償却率最大値テキスト">
          <a:extLst>
            <a:ext uri="{FF2B5EF4-FFF2-40B4-BE49-F238E27FC236}">
              <a16:creationId xmlns:a16="http://schemas.microsoft.com/office/drawing/2014/main" id="{8B4FD7BD-CC46-4411-82CA-17F552FFB214}"/>
            </a:ext>
          </a:extLst>
        </xdr:cNvPr>
        <xdr:cNvSpPr txBox="1"/>
      </xdr:nvSpPr>
      <xdr:spPr>
        <a:xfrm>
          <a:off x="14414500" y="9070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338" name="直線コネクタ 337">
          <a:extLst>
            <a:ext uri="{FF2B5EF4-FFF2-40B4-BE49-F238E27FC236}">
              <a16:creationId xmlns:a16="http://schemas.microsoft.com/office/drawing/2014/main" id="{87EBACD6-ED82-4B14-A6C7-0B6D35E57AF3}"/>
            </a:ext>
          </a:extLst>
        </xdr:cNvPr>
        <xdr:cNvCxnSpPr/>
      </xdr:nvCxnSpPr>
      <xdr:spPr>
        <a:xfrm>
          <a:off x="14287500" y="9291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42943</xdr:rowOff>
    </xdr:from>
    <xdr:ext cx="405111" cy="259045"/>
    <xdr:sp macro="" textlink="">
      <xdr:nvSpPr>
        <xdr:cNvPr id="339" name="【学校施設】&#10;有形固定資産減価償却率平均値テキスト">
          <a:extLst>
            <a:ext uri="{FF2B5EF4-FFF2-40B4-BE49-F238E27FC236}">
              <a16:creationId xmlns:a16="http://schemas.microsoft.com/office/drawing/2014/main" id="{E9555619-7774-4F76-8D7D-B87E6CFC9FE3}"/>
            </a:ext>
          </a:extLst>
        </xdr:cNvPr>
        <xdr:cNvSpPr txBox="1"/>
      </xdr:nvSpPr>
      <xdr:spPr>
        <a:xfrm>
          <a:off x="14414500" y="9766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340" name="フローチャート: 判断 339">
          <a:extLst>
            <a:ext uri="{FF2B5EF4-FFF2-40B4-BE49-F238E27FC236}">
              <a16:creationId xmlns:a16="http://schemas.microsoft.com/office/drawing/2014/main" id="{4BC04661-E36D-4960-B5B9-877D908BE23B}"/>
            </a:ext>
          </a:extLst>
        </xdr:cNvPr>
        <xdr:cNvSpPr/>
      </xdr:nvSpPr>
      <xdr:spPr>
        <a:xfrm>
          <a:off x="14325600" y="991082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341" name="フローチャート: 判断 340">
          <a:extLst>
            <a:ext uri="{FF2B5EF4-FFF2-40B4-BE49-F238E27FC236}">
              <a16:creationId xmlns:a16="http://schemas.microsoft.com/office/drawing/2014/main" id="{D34D0167-C2D1-478D-88AD-FF03154ECB01}"/>
            </a:ext>
          </a:extLst>
        </xdr:cNvPr>
        <xdr:cNvSpPr/>
      </xdr:nvSpPr>
      <xdr:spPr>
        <a:xfrm>
          <a:off x="13578840" y="9880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342" name="フローチャート: 判断 341">
          <a:extLst>
            <a:ext uri="{FF2B5EF4-FFF2-40B4-BE49-F238E27FC236}">
              <a16:creationId xmlns:a16="http://schemas.microsoft.com/office/drawing/2014/main" id="{3004AA5E-1C77-41E3-91A5-0FB7564F5497}"/>
            </a:ext>
          </a:extLst>
        </xdr:cNvPr>
        <xdr:cNvSpPr/>
      </xdr:nvSpPr>
      <xdr:spPr>
        <a:xfrm>
          <a:off x="12804140" y="9862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343" name="フローチャート: 判断 342">
          <a:extLst>
            <a:ext uri="{FF2B5EF4-FFF2-40B4-BE49-F238E27FC236}">
              <a16:creationId xmlns:a16="http://schemas.microsoft.com/office/drawing/2014/main" id="{F4530DDC-0FB2-4616-854A-A5C5A517179D}"/>
            </a:ext>
          </a:extLst>
        </xdr:cNvPr>
        <xdr:cNvSpPr/>
      </xdr:nvSpPr>
      <xdr:spPr>
        <a:xfrm>
          <a:off x="12029440" y="9843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344" name="フローチャート: 判断 343">
          <a:extLst>
            <a:ext uri="{FF2B5EF4-FFF2-40B4-BE49-F238E27FC236}">
              <a16:creationId xmlns:a16="http://schemas.microsoft.com/office/drawing/2014/main" id="{A74EA29D-5D0B-47A4-B18C-5B7FCF9E8249}"/>
            </a:ext>
          </a:extLst>
        </xdr:cNvPr>
        <xdr:cNvSpPr/>
      </xdr:nvSpPr>
      <xdr:spPr>
        <a:xfrm>
          <a:off x="11231880" y="98506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4F9A26EB-D400-4946-9B0E-D74A78F81C04}"/>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81B4D5DB-A734-4E39-98F3-B646619CDEEB}"/>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22286CD4-3579-4C72-BDE9-D6907B4A4031}"/>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60A8F9D0-6B30-4E01-B71E-41442F06FF46}"/>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2B8201F0-3BCC-4777-8AD9-861084F795A2}"/>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61214</xdr:rowOff>
    </xdr:from>
    <xdr:to>
      <xdr:col>85</xdr:col>
      <xdr:colOff>177800</xdr:colOff>
      <xdr:row>59</xdr:row>
      <xdr:rowOff>162814</xdr:rowOff>
    </xdr:to>
    <xdr:sp macro="" textlink="">
      <xdr:nvSpPr>
        <xdr:cNvPr id="350" name="楕円 349">
          <a:extLst>
            <a:ext uri="{FF2B5EF4-FFF2-40B4-BE49-F238E27FC236}">
              <a16:creationId xmlns:a16="http://schemas.microsoft.com/office/drawing/2014/main" id="{811F31A8-74DE-49E0-8750-543D8D2CB663}"/>
            </a:ext>
          </a:extLst>
        </xdr:cNvPr>
        <xdr:cNvSpPr/>
      </xdr:nvSpPr>
      <xdr:spPr>
        <a:xfrm>
          <a:off x="14325600" y="995197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39641</xdr:rowOff>
    </xdr:from>
    <xdr:ext cx="405111" cy="259045"/>
    <xdr:sp macro="" textlink="">
      <xdr:nvSpPr>
        <xdr:cNvPr id="351" name="【学校施設】&#10;有形固定資産減価償却率該当値テキスト">
          <a:extLst>
            <a:ext uri="{FF2B5EF4-FFF2-40B4-BE49-F238E27FC236}">
              <a16:creationId xmlns:a16="http://schemas.microsoft.com/office/drawing/2014/main" id="{B3BC11C8-E307-4229-BE95-7AB75598C68E}"/>
            </a:ext>
          </a:extLst>
        </xdr:cNvPr>
        <xdr:cNvSpPr txBox="1"/>
      </xdr:nvSpPr>
      <xdr:spPr>
        <a:xfrm>
          <a:off x="14414500" y="9930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20066</xdr:rowOff>
    </xdr:from>
    <xdr:to>
      <xdr:col>81</xdr:col>
      <xdr:colOff>101600</xdr:colOff>
      <xdr:row>59</xdr:row>
      <xdr:rowOff>121666</xdr:rowOff>
    </xdr:to>
    <xdr:sp macro="" textlink="">
      <xdr:nvSpPr>
        <xdr:cNvPr id="352" name="楕円 351">
          <a:extLst>
            <a:ext uri="{FF2B5EF4-FFF2-40B4-BE49-F238E27FC236}">
              <a16:creationId xmlns:a16="http://schemas.microsoft.com/office/drawing/2014/main" id="{3823281D-2F6F-4CA9-927F-21BAB480F7BA}"/>
            </a:ext>
          </a:extLst>
        </xdr:cNvPr>
        <xdr:cNvSpPr/>
      </xdr:nvSpPr>
      <xdr:spPr>
        <a:xfrm>
          <a:off x="13578840" y="99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70866</xdr:rowOff>
    </xdr:from>
    <xdr:to>
      <xdr:col>85</xdr:col>
      <xdr:colOff>127000</xdr:colOff>
      <xdr:row>59</xdr:row>
      <xdr:rowOff>112014</xdr:rowOff>
    </xdr:to>
    <xdr:cxnSp macro="">
      <xdr:nvCxnSpPr>
        <xdr:cNvPr id="353" name="直線コネクタ 352">
          <a:extLst>
            <a:ext uri="{FF2B5EF4-FFF2-40B4-BE49-F238E27FC236}">
              <a16:creationId xmlns:a16="http://schemas.microsoft.com/office/drawing/2014/main" id="{9965D8B2-72A5-436C-9335-2DFDF6EA5071}"/>
            </a:ext>
          </a:extLst>
        </xdr:cNvPr>
        <xdr:cNvCxnSpPr/>
      </xdr:nvCxnSpPr>
      <xdr:spPr>
        <a:xfrm>
          <a:off x="13629640" y="9961626"/>
          <a:ext cx="74676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157226</xdr:rowOff>
    </xdr:from>
    <xdr:to>
      <xdr:col>76</xdr:col>
      <xdr:colOff>165100</xdr:colOff>
      <xdr:row>59</xdr:row>
      <xdr:rowOff>87376</xdr:rowOff>
    </xdr:to>
    <xdr:sp macro="" textlink="">
      <xdr:nvSpPr>
        <xdr:cNvPr id="354" name="楕円 353">
          <a:extLst>
            <a:ext uri="{FF2B5EF4-FFF2-40B4-BE49-F238E27FC236}">
              <a16:creationId xmlns:a16="http://schemas.microsoft.com/office/drawing/2014/main" id="{0BB41F96-1597-4214-9BA2-262D9ADD1721}"/>
            </a:ext>
          </a:extLst>
        </xdr:cNvPr>
        <xdr:cNvSpPr/>
      </xdr:nvSpPr>
      <xdr:spPr>
        <a:xfrm>
          <a:off x="12804140" y="98803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36576</xdr:rowOff>
    </xdr:from>
    <xdr:to>
      <xdr:col>81</xdr:col>
      <xdr:colOff>50800</xdr:colOff>
      <xdr:row>59</xdr:row>
      <xdr:rowOff>70866</xdr:rowOff>
    </xdr:to>
    <xdr:cxnSp macro="">
      <xdr:nvCxnSpPr>
        <xdr:cNvPr id="355" name="直線コネクタ 354">
          <a:extLst>
            <a:ext uri="{FF2B5EF4-FFF2-40B4-BE49-F238E27FC236}">
              <a16:creationId xmlns:a16="http://schemas.microsoft.com/office/drawing/2014/main" id="{0D7108ED-9C2C-40BB-9494-2F947D97C815}"/>
            </a:ext>
          </a:extLst>
        </xdr:cNvPr>
        <xdr:cNvCxnSpPr/>
      </xdr:nvCxnSpPr>
      <xdr:spPr>
        <a:xfrm>
          <a:off x="12854940" y="9927336"/>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109220</xdr:rowOff>
    </xdr:from>
    <xdr:to>
      <xdr:col>72</xdr:col>
      <xdr:colOff>38100</xdr:colOff>
      <xdr:row>59</xdr:row>
      <xdr:rowOff>39370</xdr:rowOff>
    </xdr:to>
    <xdr:sp macro="" textlink="">
      <xdr:nvSpPr>
        <xdr:cNvPr id="356" name="楕円 355">
          <a:extLst>
            <a:ext uri="{FF2B5EF4-FFF2-40B4-BE49-F238E27FC236}">
              <a16:creationId xmlns:a16="http://schemas.microsoft.com/office/drawing/2014/main" id="{7F57F6E0-CAC1-4149-989D-F55B956AB1C3}"/>
            </a:ext>
          </a:extLst>
        </xdr:cNvPr>
        <xdr:cNvSpPr/>
      </xdr:nvSpPr>
      <xdr:spPr>
        <a:xfrm>
          <a:off x="12029440" y="9832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160020</xdr:rowOff>
    </xdr:from>
    <xdr:to>
      <xdr:col>76</xdr:col>
      <xdr:colOff>114300</xdr:colOff>
      <xdr:row>59</xdr:row>
      <xdr:rowOff>36576</xdr:rowOff>
    </xdr:to>
    <xdr:cxnSp macro="">
      <xdr:nvCxnSpPr>
        <xdr:cNvPr id="357" name="直線コネクタ 356">
          <a:extLst>
            <a:ext uri="{FF2B5EF4-FFF2-40B4-BE49-F238E27FC236}">
              <a16:creationId xmlns:a16="http://schemas.microsoft.com/office/drawing/2014/main" id="{35C096F3-274E-400F-96C9-ECD129E4260B}"/>
            </a:ext>
          </a:extLst>
        </xdr:cNvPr>
        <xdr:cNvCxnSpPr/>
      </xdr:nvCxnSpPr>
      <xdr:spPr>
        <a:xfrm>
          <a:off x="12072620" y="9883140"/>
          <a:ext cx="78232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56642</xdr:rowOff>
    </xdr:from>
    <xdr:to>
      <xdr:col>67</xdr:col>
      <xdr:colOff>101600</xdr:colOff>
      <xdr:row>58</xdr:row>
      <xdr:rowOff>158242</xdr:rowOff>
    </xdr:to>
    <xdr:sp macro="" textlink="">
      <xdr:nvSpPr>
        <xdr:cNvPr id="358" name="楕円 357">
          <a:extLst>
            <a:ext uri="{FF2B5EF4-FFF2-40B4-BE49-F238E27FC236}">
              <a16:creationId xmlns:a16="http://schemas.microsoft.com/office/drawing/2014/main" id="{1CD59B2C-18AD-4785-BD16-51C4F75B0E35}"/>
            </a:ext>
          </a:extLst>
        </xdr:cNvPr>
        <xdr:cNvSpPr/>
      </xdr:nvSpPr>
      <xdr:spPr>
        <a:xfrm>
          <a:off x="11231880" y="977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107442</xdr:rowOff>
    </xdr:from>
    <xdr:to>
      <xdr:col>71</xdr:col>
      <xdr:colOff>177800</xdr:colOff>
      <xdr:row>58</xdr:row>
      <xdr:rowOff>160020</xdr:rowOff>
    </xdr:to>
    <xdr:cxnSp macro="">
      <xdr:nvCxnSpPr>
        <xdr:cNvPr id="359" name="直線コネクタ 358">
          <a:extLst>
            <a:ext uri="{FF2B5EF4-FFF2-40B4-BE49-F238E27FC236}">
              <a16:creationId xmlns:a16="http://schemas.microsoft.com/office/drawing/2014/main" id="{AFD6E022-1448-43CF-A6A6-A650E135A0A7}"/>
            </a:ext>
          </a:extLst>
        </xdr:cNvPr>
        <xdr:cNvCxnSpPr/>
      </xdr:nvCxnSpPr>
      <xdr:spPr>
        <a:xfrm>
          <a:off x="11282680" y="9830562"/>
          <a:ext cx="78994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103903</xdr:rowOff>
    </xdr:from>
    <xdr:ext cx="405111" cy="259045"/>
    <xdr:sp macro="" textlink="">
      <xdr:nvSpPr>
        <xdr:cNvPr id="360" name="n_1aveValue【学校施設】&#10;有形固定資産減価償却率">
          <a:extLst>
            <a:ext uri="{FF2B5EF4-FFF2-40B4-BE49-F238E27FC236}">
              <a16:creationId xmlns:a16="http://schemas.microsoft.com/office/drawing/2014/main" id="{F037B5A2-DDA4-4DA5-88D1-B2E31183E072}"/>
            </a:ext>
          </a:extLst>
        </xdr:cNvPr>
        <xdr:cNvSpPr txBox="1"/>
      </xdr:nvSpPr>
      <xdr:spPr>
        <a:xfrm>
          <a:off x="13437244" y="965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85615</xdr:rowOff>
    </xdr:from>
    <xdr:ext cx="405111" cy="259045"/>
    <xdr:sp macro="" textlink="">
      <xdr:nvSpPr>
        <xdr:cNvPr id="361" name="n_2aveValue【学校施設】&#10;有形固定資産減価償却率">
          <a:extLst>
            <a:ext uri="{FF2B5EF4-FFF2-40B4-BE49-F238E27FC236}">
              <a16:creationId xmlns:a16="http://schemas.microsoft.com/office/drawing/2014/main" id="{3F027DCC-8A4C-4DBF-A37E-C784AF6D6777}"/>
            </a:ext>
          </a:extLst>
        </xdr:cNvPr>
        <xdr:cNvSpPr txBox="1"/>
      </xdr:nvSpPr>
      <xdr:spPr>
        <a:xfrm>
          <a:off x="12675244" y="964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41927</xdr:rowOff>
    </xdr:from>
    <xdr:ext cx="405111" cy="259045"/>
    <xdr:sp macro="" textlink="">
      <xdr:nvSpPr>
        <xdr:cNvPr id="362" name="n_3aveValue【学校施設】&#10;有形固定資産減価償却率">
          <a:extLst>
            <a:ext uri="{FF2B5EF4-FFF2-40B4-BE49-F238E27FC236}">
              <a16:creationId xmlns:a16="http://schemas.microsoft.com/office/drawing/2014/main" id="{9E9079FE-B0A1-4EB2-86CC-0AEE342D43B3}"/>
            </a:ext>
          </a:extLst>
        </xdr:cNvPr>
        <xdr:cNvSpPr txBox="1"/>
      </xdr:nvSpPr>
      <xdr:spPr>
        <a:xfrm>
          <a:off x="11900544" y="993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48785</xdr:rowOff>
    </xdr:from>
    <xdr:ext cx="405111" cy="259045"/>
    <xdr:sp macro="" textlink="">
      <xdr:nvSpPr>
        <xdr:cNvPr id="363" name="n_4aveValue【学校施設】&#10;有形固定資産減価償却率">
          <a:extLst>
            <a:ext uri="{FF2B5EF4-FFF2-40B4-BE49-F238E27FC236}">
              <a16:creationId xmlns:a16="http://schemas.microsoft.com/office/drawing/2014/main" id="{CA354D93-4EFF-4B08-B01C-D14C3E20B767}"/>
            </a:ext>
          </a:extLst>
        </xdr:cNvPr>
        <xdr:cNvSpPr txBox="1"/>
      </xdr:nvSpPr>
      <xdr:spPr>
        <a:xfrm>
          <a:off x="11102984" y="9939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112793</xdr:rowOff>
    </xdr:from>
    <xdr:ext cx="405111" cy="259045"/>
    <xdr:sp macro="" textlink="">
      <xdr:nvSpPr>
        <xdr:cNvPr id="364" name="n_1mainValue【学校施設】&#10;有形固定資産減価償却率">
          <a:extLst>
            <a:ext uri="{FF2B5EF4-FFF2-40B4-BE49-F238E27FC236}">
              <a16:creationId xmlns:a16="http://schemas.microsoft.com/office/drawing/2014/main" id="{3C3DA1B1-226F-42F1-B610-DEF73B542425}"/>
            </a:ext>
          </a:extLst>
        </xdr:cNvPr>
        <xdr:cNvSpPr txBox="1"/>
      </xdr:nvSpPr>
      <xdr:spPr>
        <a:xfrm>
          <a:off x="13437244" y="10003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78503</xdr:rowOff>
    </xdr:from>
    <xdr:ext cx="405111" cy="259045"/>
    <xdr:sp macro="" textlink="">
      <xdr:nvSpPr>
        <xdr:cNvPr id="365" name="n_2mainValue【学校施設】&#10;有形固定資産減価償却率">
          <a:extLst>
            <a:ext uri="{FF2B5EF4-FFF2-40B4-BE49-F238E27FC236}">
              <a16:creationId xmlns:a16="http://schemas.microsoft.com/office/drawing/2014/main" id="{06FDB5E6-2E6E-4DE7-91EA-F6920EE47895}"/>
            </a:ext>
          </a:extLst>
        </xdr:cNvPr>
        <xdr:cNvSpPr txBox="1"/>
      </xdr:nvSpPr>
      <xdr:spPr>
        <a:xfrm>
          <a:off x="12675244" y="996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366" name="n_3mainValue【学校施設】&#10;有形固定資産減価償却率">
          <a:extLst>
            <a:ext uri="{FF2B5EF4-FFF2-40B4-BE49-F238E27FC236}">
              <a16:creationId xmlns:a16="http://schemas.microsoft.com/office/drawing/2014/main" id="{F20382EC-CAD2-40B0-AD5D-873C55C5A425}"/>
            </a:ext>
          </a:extLst>
        </xdr:cNvPr>
        <xdr:cNvSpPr txBox="1"/>
      </xdr:nvSpPr>
      <xdr:spPr>
        <a:xfrm>
          <a:off x="119005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3319</xdr:rowOff>
    </xdr:from>
    <xdr:ext cx="405111" cy="259045"/>
    <xdr:sp macro="" textlink="">
      <xdr:nvSpPr>
        <xdr:cNvPr id="367" name="n_4mainValue【学校施設】&#10;有形固定資産減価償却率">
          <a:extLst>
            <a:ext uri="{FF2B5EF4-FFF2-40B4-BE49-F238E27FC236}">
              <a16:creationId xmlns:a16="http://schemas.microsoft.com/office/drawing/2014/main" id="{1523352B-3F05-4EE3-92CC-408066D3233D}"/>
            </a:ext>
          </a:extLst>
        </xdr:cNvPr>
        <xdr:cNvSpPr txBox="1"/>
      </xdr:nvSpPr>
      <xdr:spPr>
        <a:xfrm>
          <a:off x="11102984" y="955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8" name="正方形/長方形 367">
          <a:extLst>
            <a:ext uri="{FF2B5EF4-FFF2-40B4-BE49-F238E27FC236}">
              <a16:creationId xmlns:a16="http://schemas.microsoft.com/office/drawing/2014/main" id="{763FD73D-07EC-4C50-90F5-3BA63C195E9C}"/>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9" name="正方形/長方形 368">
          <a:extLst>
            <a:ext uri="{FF2B5EF4-FFF2-40B4-BE49-F238E27FC236}">
              <a16:creationId xmlns:a16="http://schemas.microsoft.com/office/drawing/2014/main" id="{7EA94091-CF21-4D5B-8808-CB025207CC9F}"/>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0" name="正方形/長方形 369">
          <a:extLst>
            <a:ext uri="{FF2B5EF4-FFF2-40B4-BE49-F238E27FC236}">
              <a16:creationId xmlns:a16="http://schemas.microsoft.com/office/drawing/2014/main" id="{1FCF8628-99F4-4F66-A8D2-757DDD1E248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1" name="正方形/長方形 370">
          <a:extLst>
            <a:ext uri="{FF2B5EF4-FFF2-40B4-BE49-F238E27FC236}">
              <a16:creationId xmlns:a16="http://schemas.microsoft.com/office/drawing/2014/main" id="{2CC43BC8-2DBF-49D9-8E95-18E4DABADC31}"/>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2" name="正方形/長方形 371">
          <a:extLst>
            <a:ext uri="{FF2B5EF4-FFF2-40B4-BE49-F238E27FC236}">
              <a16:creationId xmlns:a16="http://schemas.microsoft.com/office/drawing/2014/main" id="{C1D895CF-E5D1-4737-B7A3-7234CC5A8DCB}"/>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3" name="正方形/長方形 372">
          <a:extLst>
            <a:ext uri="{FF2B5EF4-FFF2-40B4-BE49-F238E27FC236}">
              <a16:creationId xmlns:a16="http://schemas.microsoft.com/office/drawing/2014/main" id="{94630CC9-0FC6-40E8-ADD5-60FB82A474DB}"/>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4" name="正方形/長方形 373">
          <a:extLst>
            <a:ext uri="{FF2B5EF4-FFF2-40B4-BE49-F238E27FC236}">
              <a16:creationId xmlns:a16="http://schemas.microsoft.com/office/drawing/2014/main" id="{1BE08875-38F9-45F6-860C-F27CCA51DB8E}"/>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5" name="正方形/長方形 374">
          <a:extLst>
            <a:ext uri="{FF2B5EF4-FFF2-40B4-BE49-F238E27FC236}">
              <a16:creationId xmlns:a16="http://schemas.microsoft.com/office/drawing/2014/main" id="{BAB225F7-4BCA-40D2-95B4-FF6F94964C7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6" name="テキスト ボックス 375">
          <a:extLst>
            <a:ext uri="{FF2B5EF4-FFF2-40B4-BE49-F238E27FC236}">
              <a16:creationId xmlns:a16="http://schemas.microsoft.com/office/drawing/2014/main" id="{D73035D2-65CE-4226-B0DC-F919562CE33B}"/>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7" name="直線コネクタ 376">
          <a:extLst>
            <a:ext uri="{FF2B5EF4-FFF2-40B4-BE49-F238E27FC236}">
              <a16:creationId xmlns:a16="http://schemas.microsoft.com/office/drawing/2014/main" id="{6D03184B-0868-4D45-97DA-B0BEC1895C24}"/>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78" name="テキスト ボックス 377">
          <a:extLst>
            <a:ext uri="{FF2B5EF4-FFF2-40B4-BE49-F238E27FC236}">
              <a16:creationId xmlns:a16="http://schemas.microsoft.com/office/drawing/2014/main" id="{1FE73C77-7BCF-4418-82A9-630B6A446A6B}"/>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379" name="直線コネクタ 378">
          <a:extLst>
            <a:ext uri="{FF2B5EF4-FFF2-40B4-BE49-F238E27FC236}">
              <a16:creationId xmlns:a16="http://schemas.microsoft.com/office/drawing/2014/main" id="{FF12F452-5C8F-47FF-9ABE-8D7AAB5D53CC}"/>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0" name="テキスト ボックス 379">
          <a:extLst>
            <a:ext uri="{FF2B5EF4-FFF2-40B4-BE49-F238E27FC236}">
              <a16:creationId xmlns:a16="http://schemas.microsoft.com/office/drawing/2014/main" id="{B178BB72-76A3-459A-B8B9-E057FB7A0235}"/>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1" name="直線コネクタ 380">
          <a:extLst>
            <a:ext uri="{FF2B5EF4-FFF2-40B4-BE49-F238E27FC236}">
              <a16:creationId xmlns:a16="http://schemas.microsoft.com/office/drawing/2014/main" id="{9833D5BB-F824-4544-B814-ABA3F2C28D21}"/>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2" name="テキスト ボックス 381">
          <a:extLst>
            <a:ext uri="{FF2B5EF4-FFF2-40B4-BE49-F238E27FC236}">
              <a16:creationId xmlns:a16="http://schemas.microsoft.com/office/drawing/2014/main" id="{4E172825-8ECC-4473-9D0C-9152D37892A1}"/>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3" name="直線コネクタ 382">
          <a:extLst>
            <a:ext uri="{FF2B5EF4-FFF2-40B4-BE49-F238E27FC236}">
              <a16:creationId xmlns:a16="http://schemas.microsoft.com/office/drawing/2014/main" id="{0DDEAC0E-E31D-4629-A330-E7CBE6056ED7}"/>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4" name="テキスト ボックス 383">
          <a:extLst>
            <a:ext uri="{FF2B5EF4-FFF2-40B4-BE49-F238E27FC236}">
              <a16:creationId xmlns:a16="http://schemas.microsoft.com/office/drawing/2014/main" id="{E1FED5CA-C632-4E98-B414-35EACFB68DE9}"/>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5" name="直線コネクタ 384">
          <a:extLst>
            <a:ext uri="{FF2B5EF4-FFF2-40B4-BE49-F238E27FC236}">
              <a16:creationId xmlns:a16="http://schemas.microsoft.com/office/drawing/2014/main" id="{2BCAB8C1-7DE4-4486-BCA3-858FF05F2A6E}"/>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6" name="テキスト ボックス 385">
          <a:extLst>
            <a:ext uri="{FF2B5EF4-FFF2-40B4-BE49-F238E27FC236}">
              <a16:creationId xmlns:a16="http://schemas.microsoft.com/office/drawing/2014/main" id="{017E505B-6529-4B2E-BDCA-AFA3C601FA4E}"/>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7" name="直線コネクタ 386">
          <a:extLst>
            <a:ext uri="{FF2B5EF4-FFF2-40B4-BE49-F238E27FC236}">
              <a16:creationId xmlns:a16="http://schemas.microsoft.com/office/drawing/2014/main" id="{894A8977-3CB5-4CDE-AEE9-CBAC4F06B14E}"/>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8" name="テキスト ボックス 387">
          <a:extLst>
            <a:ext uri="{FF2B5EF4-FFF2-40B4-BE49-F238E27FC236}">
              <a16:creationId xmlns:a16="http://schemas.microsoft.com/office/drawing/2014/main" id="{56190E9D-C537-4F1E-BF72-2A408A75203C}"/>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9" name="直線コネクタ 388">
          <a:extLst>
            <a:ext uri="{FF2B5EF4-FFF2-40B4-BE49-F238E27FC236}">
              <a16:creationId xmlns:a16="http://schemas.microsoft.com/office/drawing/2014/main" id="{2621D6F3-6461-4C54-AD0D-9E35F980A367}"/>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0" name="テキスト ボックス 389">
          <a:extLst>
            <a:ext uri="{FF2B5EF4-FFF2-40B4-BE49-F238E27FC236}">
              <a16:creationId xmlns:a16="http://schemas.microsoft.com/office/drawing/2014/main" id="{D76EFEE0-204E-437C-B035-68AE28389596}"/>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1" name="【学校施設】&#10;一人当たり面積グラフ枠">
          <a:extLst>
            <a:ext uri="{FF2B5EF4-FFF2-40B4-BE49-F238E27FC236}">
              <a16:creationId xmlns:a16="http://schemas.microsoft.com/office/drawing/2014/main" id="{E3601333-9FBE-4367-91C0-4EA063A22FE3}"/>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392" name="直線コネクタ 391">
          <a:extLst>
            <a:ext uri="{FF2B5EF4-FFF2-40B4-BE49-F238E27FC236}">
              <a16:creationId xmlns:a16="http://schemas.microsoft.com/office/drawing/2014/main" id="{A9F2E1B6-E8DB-47EA-A4B7-768FC7313109}"/>
            </a:ext>
          </a:extLst>
        </xdr:cNvPr>
        <xdr:cNvCxnSpPr/>
      </xdr:nvCxnSpPr>
      <xdr:spPr>
        <a:xfrm flipV="1">
          <a:off x="19509104" y="9415272"/>
          <a:ext cx="0" cy="145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393" name="【学校施設】&#10;一人当たり面積最小値テキスト">
          <a:extLst>
            <a:ext uri="{FF2B5EF4-FFF2-40B4-BE49-F238E27FC236}">
              <a16:creationId xmlns:a16="http://schemas.microsoft.com/office/drawing/2014/main" id="{B5DB181D-6CD0-47F0-A843-25AE01E407F0}"/>
            </a:ext>
          </a:extLst>
        </xdr:cNvPr>
        <xdr:cNvSpPr txBox="1"/>
      </xdr:nvSpPr>
      <xdr:spPr>
        <a:xfrm>
          <a:off x="19547840"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394" name="直線コネクタ 393">
          <a:extLst>
            <a:ext uri="{FF2B5EF4-FFF2-40B4-BE49-F238E27FC236}">
              <a16:creationId xmlns:a16="http://schemas.microsoft.com/office/drawing/2014/main" id="{E260F67A-8794-485C-98F7-E0FBFC899884}"/>
            </a:ext>
          </a:extLst>
        </xdr:cNvPr>
        <xdr:cNvCxnSpPr/>
      </xdr:nvCxnSpPr>
      <xdr:spPr>
        <a:xfrm>
          <a:off x="19443700" y="108722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395" name="【学校施設】&#10;一人当たり面積最大値テキスト">
          <a:extLst>
            <a:ext uri="{FF2B5EF4-FFF2-40B4-BE49-F238E27FC236}">
              <a16:creationId xmlns:a16="http://schemas.microsoft.com/office/drawing/2014/main" id="{1BF350B8-8ED6-4216-8669-B1CD94D35AE1}"/>
            </a:ext>
          </a:extLst>
        </xdr:cNvPr>
        <xdr:cNvSpPr txBox="1"/>
      </xdr:nvSpPr>
      <xdr:spPr>
        <a:xfrm>
          <a:off x="19547840" y="919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396" name="直線コネクタ 395">
          <a:extLst>
            <a:ext uri="{FF2B5EF4-FFF2-40B4-BE49-F238E27FC236}">
              <a16:creationId xmlns:a16="http://schemas.microsoft.com/office/drawing/2014/main" id="{A36F117A-6C60-4328-A608-8DFE4777EB7C}"/>
            </a:ext>
          </a:extLst>
        </xdr:cNvPr>
        <xdr:cNvCxnSpPr/>
      </xdr:nvCxnSpPr>
      <xdr:spPr>
        <a:xfrm>
          <a:off x="19443700" y="94152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169435</xdr:rowOff>
    </xdr:from>
    <xdr:ext cx="469744" cy="259045"/>
    <xdr:sp macro="" textlink="">
      <xdr:nvSpPr>
        <xdr:cNvPr id="397" name="【学校施設】&#10;一人当たり面積平均値テキスト">
          <a:extLst>
            <a:ext uri="{FF2B5EF4-FFF2-40B4-BE49-F238E27FC236}">
              <a16:creationId xmlns:a16="http://schemas.microsoft.com/office/drawing/2014/main" id="{DBCACBE4-7DD5-4A65-A92B-C44B6C8528BF}"/>
            </a:ext>
          </a:extLst>
        </xdr:cNvPr>
        <xdr:cNvSpPr txBox="1"/>
      </xdr:nvSpPr>
      <xdr:spPr>
        <a:xfrm>
          <a:off x="19547840" y="10227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398" name="フローチャート: 判断 397">
          <a:extLst>
            <a:ext uri="{FF2B5EF4-FFF2-40B4-BE49-F238E27FC236}">
              <a16:creationId xmlns:a16="http://schemas.microsoft.com/office/drawing/2014/main" id="{8B83F4F1-C18B-464D-BDCC-D69FE4E0EE6C}"/>
            </a:ext>
          </a:extLst>
        </xdr:cNvPr>
        <xdr:cNvSpPr/>
      </xdr:nvSpPr>
      <xdr:spPr>
        <a:xfrm>
          <a:off x="19458940" y="10372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399" name="フローチャート: 判断 398">
          <a:extLst>
            <a:ext uri="{FF2B5EF4-FFF2-40B4-BE49-F238E27FC236}">
              <a16:creationId xmlns:a16="http://schemas.microsoft.com/office/drawing/2014/main" id="{E7E12E5B-E4BE-4DFB-8CBF-4C96FE2C9D9A}"/>
            </a:ext>
          </a:extLst>
        </xdr:cNvPr>
        <xdr:cNvSpPr/>
      </xdr:nvSpPr>
      <xdr:spPr>
        <a:xfrm>
          <a:off x="18735040" y="103741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400" name="フローチャート: 判断 399">
          <a:extLst>
            <a:ext uri="{FF2B5EF4-FFF2-40B4-BE49-F238E27FC236}">
              <a16:creationId xmlns:a16="http://schemas.microsoft.com/office/drawing/2014/main" id="{2FC57F60-0CC7-4167-92B8-8696D4A9C155}"/>
            </a:ext>
          </a:extLst>
        </xdr:cNvPr>
        <xdr:cNvSpPr/>
      </xdr:nvSpPr>
      <xdr:spPr>
        <a:xfrm>
          <a:off x="17937480" y="10390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401" name="フローチャート: 判断 400">
          <a:extLst>
            <a:ext uri="{FF2B5EF4-FFF2-40B4-BE49-F238E27FC236}">
              <a16:creationId xmlns:a16="http://schemas.microsoft.com/office/drawing/2014/main" id="{4B8C982B-0550-4CB9-AA6F-ED1121FAB951}"/>
            </a:ext>
          </a:extLst>
        </xdr:cNvPr>
        <xdr:cNvSpPr/>
      </xdr:nvSpPr>
      <xdr:spPr>
        <a:xfrm>
          <a:off x="17162780" y="10368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402" name="フローチャート: 判断 401">
          <a:extLst>
            <a:ext uri="{FF2B5EF4-FFF2-40B4-BE49-F238E27FC236}">
              <a16:creationId xmlns:a16="http://schemas.microsoft.com/office/drawing/2014/main" id="{023EF0FD-BBEA-4643-933B-1164DE62DEB2}"/>
            </a:ext>
          </a:extLst>
        </xdr:cNvPr>
        <xdr:cNvSpPr/>
      </xdr:nvSpPr>
      <xdr:spPr>
        <a:xfrm>
          <a:off x="16388080" y="103847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4B4A3D0E-0A5E-4C01-BF36-50BFD3CDD8C6}"/>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5A95E3BE-C4DB-4FEC-875B-79C9DC497BDD}"/>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2A19D682-DC22-457F-95A1-1EA928ECC488}"/>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7C56F55C-EF74-4662-8F8B-B5863925C82F}"/>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49C65DD3-857D-4FB1-B1AE-0C322B0019BC}"/>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76454</xdr:rowOff>
    </xdr:from>
    <xdr:to>
      <xdr:col>116</xdr:col>
      <xdr:colOff>114300</xdr:colOff>
      <xdr:row>64</xdr:row>
      <xdr:rowOff>6604</xdr:rowOff>
    </xdr:to>
    <xdr:sp macro="" textlink="">
      <xdr:nvSpPr>
        <xdr:cNvPr id="408" name="楕円 407">
          <a:extLst>
            <a:ext uri="{FF2B5EF4-FFF2-40B4-BE49-F238E27FC236}">
              <a16:creationId xmlns:a16="http://schemas.microsoft.com/office/drawing/2014/main" id="{15F79D2F-DC6C-4382-9D15-52A7E6C57C06}"/>
            </a:ext>
          </a:extLst>
        </xdr:cNvPr>
        <xdr:cNvSpPr/>
      </xdr:nvSpPr>
      <xdr:spPr>
        <a:xfrm>
          <a:off x="19458940" y="106377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54881</xdr:rowOff>
    </xdr:from>
    <xdr:ext cx="469744" cy="259045"/>
    <xdr:sp macro="" textlink="">
      <xdr:nvSpPr>
        <xdr:cNvPr id="409" name="【学校施設】&#10;一人当たり面積該当値テキスト">
          <a:extLst>
            <a:ext uri="{FF2B5EF4-FFF2-40B4-BE49-F238E27FC236}">
              <a16:creationId xmlns:a16="http://schemas.microsoft.com/office/drawing/2014/main" id="{8A3BBD55-1CE8-4E2B-BBE8-469C5587B7FC}"/>
            </a:ext>
          </a:extLst>
        </xdr:cNvPr>
        <xdr:cNvSpPr txBox="1"/>
      </xdr:nvSpPr>
      <xdr:spPr>
        <a:xfrm>
          <a:off x="19547840" y="1061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83312</xdr:rowOff>
    </xdr:from>
    <xdr:to>
      <xdr:col>112</xdr:col>
      <xdr:colOff>38100</xdr:colOff>
      <xdr:row>64</xdr:row>
      <xdr:rowOff>13462</xdr:rowOff>
    </xdr:to>
    <xdr:sp macro="" textlink="">
      <xdr:nvSpPr>
        <xdr:cNvPr id="410" name="楕円 409">
          <a:extLst>
            <a:ext uri="{FF2B5EF4-FFF2-40B4-BE49-F238E27FC236}">
              <a16:creationId xmlns:a16="http://schemas.microsoft.com/office/drawing/2014/main" id="{58A58EF0-6C74-4D2D-AEA3-F762B473A069}"/>
            </a:ext>
          </a:extLst>
        </xdr:cNvPr>
        <xdr:cNvSpPr/>
      </xdr:nvSpPr>
      <xdr:spPr>
        <a:xfrm>
          <a:off x="18735040" y="106446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127254</xdr:rowOff>
    </xdr:from>
    <xdr:to>
      <xdr:col>116</xdr:col>
      <xdr:colOff>63500</xdr:colOff>
      <xdr:row>63</xdr:row>
      <xdr:rowOff>134112</xdr:rowOff>
    </xdr:to>
    <xdr:cxnSp macro="">
      <xdr:nvCxnSpPr>
        <xdr:cNvPr id="411" name="直線コネクタ 410">
          <a:extLst>
            <a:ext uri="{FF2B5EF4-FFF2-40B4-BE49-F238E27FC236}">
              <a16:creationId xmlns:a16="http://schemas.microsoft.com/office/drawing/2014/main" id="{24C24629-44EB-4B2F-A74D-573B147C9993}"/>
            </a:ext>
          </a:extLst>
        </xdr:cNvPr>
        <xdr:cNvCxnSpPr/>
      </xdr:nvCxnSpPr>
      <xdr:spPr>
        <a:xfrm flipV="1">
          <a:off x="18778220" y="10688574"/>
          <a:ext cx="7315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91694</xdr:rowOff>
    </xdr:from>
    <xdr:to>
      <xdr:col>107</xdr:col>
      <xdr:colOff>101600</xdr:colOff>
      <xdr:row>64</xdr:row>
      <xdr:rowOff>21844</xdr:rowOff>
    </xdr:to>
    <xdr:sp macro="" textlink="">
      <xdr:nvSpPr>
        <xdr:cNvPr id="412" name="楕円 411">
          <a:extLst>
            <a:ext uri="{FF2B5EF4-FFF2-40B4-BE49-F238E27FC236}">
              <a16:creationId xmlns:a16="http://schemas.microsoft.com/office/drawing/2014/main" id="{62196190-A004-4F92-BB0E-9CEDE4DD6ED3}"/>
            </a:ext>
          </a:extLst>
        </xdr:cNvPr>
        <xdr:cNvSpPr/>
      </xdr:nvSpPr>
      <xdr:spPr>
        <a:xfrm>
          <a:off x="17937480" y="106530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134112</xdr:rowOff>
    </xdr:from>
    <xdr:to>
      <xdr:col>111</xdr:col>
      <xdr:colOff>177800</xdr:colOff>
      <xdr:row>63</xdr:row>
      <xdr:rowOff>142494</xdr:rowOff>
    </xdr:to>
    <xdr:cxnSp macro="">
      <xdr:nvCxnSpPr>
        <xdr:cNvPr id="413" name="直線コネクタ 412">
          <a:extLst>
            <a:ext uri="{FF2B5EF4-FFF2-40B4-BE49-F238E27FC236}">
              <a16:creationId xmlns:a16="http://schemas.microsoft.com/office/drawing/2014/main" id="{F216F166-5C2C-4B21-A12A-0D753461955E}"/>
            </a:ext>
          </a:extLst>
        </xdr:cNvPr>
        <xdr:cNvCxnSpPr/>
      </xdr:nvCxnSpPr>
      <xdr:spPr>
        <a:xfrm flipV="1">
          <a:off x="17988280" y="10695432"/>
          <a:ext cx="78994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80264</xdr:rowOff>
    </xdr:from>
    <xdr:to>
      <xdr:col>102</xdr:col>
      <xdr:colOff>165100</xdr:colOff>
      <xdr:row>64</xdr:row>
      <xdr:rowOff>10414</xdr:rowOff>
    </xdr:to>
    <xdr:sp macro="" textlink="">
      <xdr:nvSpPr>
        <xdr:cNvPr id="414" name="楕円 413">
          <a:extLst>
            <a:ext uri="{FF2B5EF4-FFF2-40B4-BE49-F238E27FC236}">
              <a16:creationId xmlns:a16="http://schemas.microsoft.com/office/drawing/2014/main" id="{0BCE5430-D8AB-4D9D-B5B8-1F63C8C7544E}"/>
            </a:ext>
          </a:extLst>
        </xdr:cNvPr>
        <xdr:cNvSpPr/>
      </xdr:nvSpPr>
      <xdr:spPr>
        <a:xfrm>
          <a:off x="17162780" y="106415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131064</xdr:rowOff>
    </xdr:from>
    <xdr:to>
      <xdr:col>107</xdr:col>
      <xdr:colOff>50800</xdr:colOff>
      <xdr:row>63</xdr:row>
      <xdr:rowOff>142494</xdr:rowOff>
    </xdr:to>
    <xdr:cxnSp macro="">
      <xdr:nvCxnSpPr>
        <xdr:cNvPr id="415" name="直線コネクタ 414">
          <a:extLst>
            <a:ext uri="{FF2B5EF4-FFF2-40B4-BE49-F238E27FC236}">
              <a16:creationId xmlns:a16="http://schemas.microsoft.com/office/drawing/2014/main" id="{B18D0B38-9FBB-4029-BE3A-E4BD4DC3D5E6}"/>
            </a:ext>
          </a:extLst>
        </xdr:cNvPr>
        <xdr:cNvCxnSpPr/>
      </xdr:nvCxnSpPr>
      <xdr:spPr>
        <a:xfrm>
          <a:off x="17213580" y="10692384"/>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92456</xdr:rowOff>
    </xdr:from>
    <xdr:to>
      <xdr:col>98</xdr:col>
      <xdr:colOff>38100</xdr:colOff>
      <xdr:row>64</xdr:row>
      <xdr:rowOff>22606</xdr:rowOff>
    </xdr:to>
    <xdr:sp macro="" textlink="">
      <xdr:nvSpPr>
        <xdr:cNvPr id="416" name="楕円 415">
          <a:extLst>
            <a:ext uri="{FF2B5EF4-FFF2-40B4-BE49-F238E27FC236}">
              <a16:creationId xmlns:a16="http://schemas.microsoft.com/office/drawing/2014/main" id="{1AF03482-8E56-4CAC-9C12-27796FF6F815}"/>
            </a:ext>
          </a:extLst>
        </xdr:cNvPr>
        <xdr:cNvSpPr/>
      </xdr:nvSpPr>
      <xdr:spPr>
        <a:xfrm>
          <a:off x="16388080" y="106537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131064</xdr:rowOff>
    </xdr:from>
    <xdr:to>
      <xdr:col>102</xdr:col>
      <xdr:colOff>114300</xdr:colOff>
      <xdr:row>63</xdr:row>
      <xdr:rowOff>143256</xdr:rowOff>
    </xdr:to>
    <xdr:cxnSp macro="">
      <xdr:nvCxnSpPr>
        <xdr:cNvPr id="417" name="直線コネクタ 416">
          <a:extLst>
            <a:ext uri="{FF2B5EF4-FFF2-40B4-BE49-F238E27FC236}">
              <a16:creationId xmlns:a16="http://schemas.microsoft.com/office/drawing/2014/main" id="{F22A3EC4-9869-401B-A7D3-E8C253312F78}"/>
            </a:ext>
          </a:extLst>
        </xdr:cNvPr>
        <xdr:cNvCxnSpPr/>
      </xdr:nvCxnSpPr>
      <xdr:spPr>
        <a:xfrm flipV="1">
          <a:off x="16431260" y="10692384"/>
          <a:ext cx="78232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94759</xdr:rowOff>
    </xdr:from>
    <xdr:ext cx="469744" cy="259045"/>
    <xdr:sp macro="" textlink="">
      <xdr:nvSpPr>
        <xdr:cNvPr id="418" name="n_1aveValue【学校施設】&#10;一人当たり面積">
          <a:extLst>
            <a:ext uri="{FF2B5EF4-FFF2-40B4-BE49-F238E27FC236}">
              <a16:creationId xmlns:a16="http://schemas.microsoft.com/office/drawing/2014/main" id="{DA72471B-D908-4332-BC6C-7141999599A6}"/>
            </a:ext>
          </a:extLst>
        </xdr:cNvPr>
        <xdr:cNvSpPr txBox="1"/>
      </xdr:nvSpPr>
      <xdr:spPr>
        <a:xfrm>
          <a:off x="18561127" y="1015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111523</xdr:rowOff>
    </xdr:from>
    <xdr:ext cx="469744" cy="259045"/>
    <xdr:sp macro="" textlink="">
      <xdr:nvSpPr>
        <xdr:cNvPr id="419" name="n_2aveValue【学校施設】&#10;一人当たり面積">
          <a:extLst>
            <a:ext uri="{FF2B5EF4-FFF2-40B4-BE49-F238E27FC236}">
              <a16:creationId xmlns:a16="http://schemas.microsoft.com/office/drawing/2014/main" id="{A5B01169-28EC-4EE0-B23B-2A9EAFA2B83F}"/>
            </a:ext>
          </a:extLst>
        </xdr:cNvPr>
        <xdr:cNvSpPr txBox="1"/>
      </xdr:nvSpPr>
      <xdr:spPr>
        <a:xfrm>
          <a:off x="17776267" y="1016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88663</xdr:rowOff>
    </xdr:from>
    <xdr:ext cx="469744" cy="259045"/>
    <xdr:sp macro="" textlink="">
      <xdr:nvSpPr>
        <xdr:cNvPr id="420" name="n_3aveValue【学校施設】&#10;一人当たり面積">
          <a:extLst>
            <a:ext uri="{FF2B5EF4-FFF2-40B4-BE49-F238E27FC236}">
              <a16:creationId xmlns:a16="http://schemas.microsoft.com/office/drawing/2014/main" id="{C1B48A5F-CCF0-44D8-BD03-F8F9F13B4490}"/>
            </a:ext>
          </a:extLst>
        </xdr:cNvPr>
        <xdr:cNvSpPr txBox="1"/>
      </xdr:nvSpPr>
      <xdr:spPr>
        <a:xfrm>
          <a:off x="17001567" y="1014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105427</xdr:rowOff>
    </xdr:from>
    <xdr:ext cx="469744" cy="259045"/>
    <xdr:sp macro="" textlink="">
      <xdr:nvSpPr>
        <xdr:cNvPr id="421" name="n_4aveValue【学校施設】&#10;一人当たり面積">
          <a:extLst>
            <a:ext uri="{FF2B5EF4-FFF2-40B4-BE49-F238E27FC236}">
              <a16:creationId xmlns:a16="http://schemas.microsoft.com/office/drawing/2014/main" id="{73BEE4E5-E59A-4FAF-817E-64CD490244FA}"/>
            </a:ext>
          </a:extLst>
        </xdr:cNvPr>
        <xdr:cNvSpPr txBox="1"/>
      </xdr:nvSpPr>
      <xdr:spPr>
        <a:xfrm>
          <a:off x="1622686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4589</xdr:rowOff>
    </xdr:from>
    <xdr:ext cx="469744" cy="259045"/>
    <xdr:sp macro="" textlink="">
      <xdr:nvSpPr>
        <xdr:cNvPr id="422" name="n_1mainValue【学校施設】&#10;一人当たり面積">
          <a:extLst>
            <a:ext uri="{FF2B5EF4-FFF2-40B4-BE49-F238E27FC236}">
              <a16:creationId xmlns:a16="http://schemas.microsoft.com/office/drawing/2014/main" id="{84CBA1EC-27F8-44A4-A105-31F432E8905A}"/>
            </a:ext>
          </a:extLst>
        </xdr:cNvPr>
        <xdr:cNvSpPr txBox="1"/>
      </xdr:nvSpPr>
      <xdr:spPr>
        <a:xfrm>
          <a:off x="1856112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12971</xdr:rowOff>
    </xdr:from>
    <xdr:ext cx="469744" cy="259045"/>
    <xdr:sp macro="" textlink="">
      <xdr:nvSpPr>
        <xdr:cNvPr id="423" name="n_2mainValue【学校施設】&#10;一人当たり面積">
          <a:extLst>
            <a:ext uri="{FF2B5EF4-FFF2-40B4-BE49-F238E27FC236}">
              <a16:creationId xmlns:a16="http://schemas.microsoft.com/office/drawing/2014/main" id="{050246C4-E0FD-4A40-9BA2-3A3298703F56}"/>
            </a:ext>
          </a:extLst>
        </xdr:cNvPr>
        <xdr:cNvSpPr txBox="1"/>
      </xdr:nvSpPr>
      <xdr:spPr>
        <a:xfrm>
          <a:off x="17776267" y="1074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1541</xdr:rowOff>
    </xdr:from>
    <xdr:ext cx="469744" cy="259045"/>
    <xdr:sp macro="" textlink="">
      <xdr:nvSpPr>
        <xdr:cNvPr id="424" name="n_3mainValue【学校施設】&#10;一人当たり面積">
          <a:extLst>
            <a:ext uri="{FF2B5EF4-FFF2-40B4-BE49-F238E27FC236}">
              <a16:creationId xmlns:a16="http://schemas.microsoft.com/office/drawing/2014/main" id="{9E6D48B2-0256-471A-BCEE-DB851AF3ED2E}"/>
            </a:ext>
          </a:extLst>
        </xdr:cNvPr>
        <xdr:cNvSpPr txBox="1"/>
      </xdr:nvSpPr>
      <xdr:spPr>
        <a:xfrm>
          <a:off x="17001567" y="1073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13733</xdr:rowOff>
    </xdr:from>
    <xdr:ext cx="469744" cy="259045"/>
    <xdr:sp macro="" textlink="">
      <xdr:nvSpPr>
        <xdr:cNvPr id="425" name="n_4mainValue【学校施設】&#10;一人当たり面積">
          <a:extLst>
            <a:ext uri="{FF2B5EF4-FFF2-40B4-BE49-F238E27FC236}">
              <a16:creationId xmlns:a16="http://schemas.microsoft.com/office/drawing/2014/main" id="{FC9F0E12-6ADC-4E6E-908D-71A2F5814B04}"/>
            </a:ext>
          </a:extLst>
        </xdr:cNvPr>
        <xdr:cNvSpPr txBox="1"/>
      </xdr:nvSpPr>
      <xdr:spPr>
        <a:xfrm>
          <a:off x="16226867" y="107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a:extLst>
            <a:ext uri="{FF2B5EF4-FFF2-40B4-BE49-F238E27FC236}">
              <a16:creationId xmlns:a16="http://schemas.microsoft.com/office/drawing/2014/main" id="{5D68ED87-0D50-4B62-87E5-0CC6EC0ABF2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a:extLst>
            <a:ext uri="{FF2B5EF4-FFF2-40B4-BE49-F238E27FC236}">
              <a16:creationId xmlns:a16="http://schemas.microsoft.com/office/drawing/2014/main" id="{49F2146B-86A5-4CD3-8DD5-DB48B0A05362}"/>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a:extLst>
            <a:ext uri="{FF2B5EF4-FFF2-40B4-BE49-F238E27FC236}">
              <a16:creationId xmlns:a16="http://schemas.microsoft.com/office/drawing/2014/main" id="{692A2D4B-A9E7-408E-BDC7-D2771C6792AA}"/>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a:extLst>
            <a:ext uri="{FF2B5EF4-FFF2-40B4-BE49-F238E27FC236}">
              <a16:creationId xmlns:a16="http://schemas.microsoft.com/office/drawing/2014/main" id="{4ADEAD72-AE32-4C85-AA1C-431B8E21FD7D}"/>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a:extLst>
            <a:ext uri="{FF2B5EF4-FFF2-40B4-BE49-F238E27FC236}">
              <a16:creationId xmlns:a16="http://schemas.microsoft.com/office/drawing/2014/main" id="{AF8D3B56-6427-40BE-BC14-4702E360D62F}"/>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a:extLst>
            <a:ext uri="{FF2B5EF4-FFF2-40B4-BE49-F238E27FC236}">
              <a16:creationId xmlns:a16="http://schemas.microsoft.com/office/drawing/2014/main" id="{437DCB6B-DEF8-4648-BA08-565704C96DE4}"/>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a:extLst>
            <a:ext uri="{FF2B5EF4-FFF2-40B4-BE49-F238E27FC236}">
              <a16:creationId xmlns:a16="http://schemas.microsoft.com/office/drawing/2014/main" id="{5FB3AC66-6FAC-4741-8A67-829701D6B67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a:extLst>
            <a:ext uri="{FF2B5EF4-FFF2-40B4-BE49-F238E27FC236}">
              <a16:creationId xmlns:a16="http://schemas.microsoft.com/office/drawing/2014/main" id="{1990A9D1-3AC8-49A1-B45E-23C2BF583F2F}"/>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4" name="正方形/長方形 433">
          <a:extLst>
            <a:ext uri="{FF2B5EF4-FFF2-40B4-BE49-F238E27FC236}">
              <a16:creationId xmlns:a16="http://schemas.microsoft.com/office/drawing/2014/main" id="{E9BBA9C4-EF94-4C2B-8478-E08632ABE8D5}"/>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5" name="正方形/長方形 434">
          <a:extLst>
            <a:ext uri="{FF2B5EF4-FFF2-40B4-BE49-F238E27FC236}">
              <a16:creationId xmlns:a16="http://schemas.microsoft.com/office/drawing/2014/main" id="{2AF2036C-3701-4BC4-AC09-EE726E53AE37}"/>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6" name="正方形/長方形 435">
          <a:extLst>
            <a:ext uri="{FF2B5EF4-FFF2-40B4-BE49-F238E27FC236}">
              <a16:creationId xmlns:a16="http://schemas.microsoft.com/office/drawing/2014/main" id="{5AFB2292-4F71-401A-8EEC-0236C63FCD36}"/>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7" name="正方形/長方形 436">
          <a:extLst>
            <a:ext uri="{FF2B5EF4-FFF2-40B4-BE49-F238E27FC236}">
              <a16:creationId xmlns:a16="http://schemas.microsoft.com/office/drawing/2014/main" id="{78883CC5-CB29-4987-A523-02F940C5B0D5}"/>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8" name="正方形/長方形 437">
          <a:extLst>
            <a:ext uri="{FF2B5EF4-FFF2-40B4-BE49-F238E27FC236}">
              <a16:creationId xmlns:a16="http://schemas.microsoft.com/office/drawing/2014/main" id="{E694A2D2-5CE4-4695-9223-98B44F175EA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9" name="正方形/長方形 438">
          <a:extLst>
            <a:ext uri="{FF2B5EF4-FFF2-40B4-BE49-F238E27FC236}">
              <a16:creationId xmlns:a16="http://schemas.microsoft.com/office/drawing/2014/main" id="{8BE165B3-D48B-4DFA-B276-E2AB298A0357}"/>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0" name="正方形/長方形 439">
          <a:extLst>
            <a:ext uri="{FF2B5EF4-FFF2-40B4-BE49-F238E27FC236}">
              <a16:creationId xmlns:a16="http://schemas.microsoft.com/office/drawing/2014/main" id="{EC0F0A0F-7B9A-4887-8C53-1D40D043BB3F}"/>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1" name="正方形/長方形 440">
          <a:extLst>
            <a:ext uri="{FF2B5EF4-FFF2-40B4-BE49-F238E27FC236}">
              <a16:creationId xmlns:a16="http://schemas.microsoft.com/office/drawing/2014/main" id="{311CDD5B-E041-46E0-A779-C92C5039585C}"/>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2" name="正方形/長方形 441">
          <a:extLst>
            <a:ext uri="{FF2B5EF4-FFF2-40B4-BE49-F238E27FC236}">
              <a16:creationId xmlns:a16="http://schemas.microsoft.com/office/drawing/2014/main" id="{C110FADB-91F8-4E72-AE01-81FC7B6F0C7C}"/>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3" name="正方形/長方形 442">
          <a:extLst>
            <a:ext uri="{FF2B5EF4-FFF2-40B4-BE49-F238E27FC236}">
              <a16:creationId xmlns:a16="http://schemas.microsoft.com/office/drawing/2014/main" id="{9AB26ED7-B500-498B-BD0C-6D5503894737}"/>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4" name="正方形/長方形 443">
          <a:extLst>
            <a:ext uri="{FF2B5EF4-FFF2-40B4-BE49-F238E27FC236}">
              <a16:creationId xmlns:a16="http://schemas.microsoft.com/office/drawing/2014/main" id="{7CAF3F9C-C38E-4F97-A9DF-53A5F08B86D9}"/>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5" name="正方形/長方形 444">
          <a:extLst>
            <a:ext uri="{FF2B5EF4-FFF2-40B4-BE49-F238E27FC236}">
              <a16:creationId xmlns:a16="http://schemas.microsoft.com/office/drawing/2014/main" id="{FC6F11BD-85F8-40A9-BCB5-7DDF276D2CB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6" name="正方形/長方形 445">
          <a:extLst>
            <a:ext uri="{FF2B5EF4-FFF2-40B4-BE49-F238E27FC236}">
              <a16:creationId xmlns:a16="http://schemas.microsoft.com/office/drawing/2014/main" id="{0C276784-9EC1-41CE-8BC3-46F106C0B243}"/>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7" name="正方形/長方形 446">
          <a:extLst>
            <a:ext uri="{FF2B5EF4-FFF2-40B4-BE49-F238E27FC236}">
              <a16:creationId xmlns:a16="http://schemas.microsoft.com/office/drawing/2014/main" id="{1B977342-F392-4433-8EEE-BC314B5DDCCD}"/>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8" name="正方形/長方形 447">
          <a:extLst>
            <a:ext uri="{FF2B5EF4-FFF2-40B4-BE49-F238E27FC236}">
              <a16:creationId xmlns:a16="http://schemas.microsoft.com/office/drawing/2014/main" id="{5E4E55E3-D796-4E4B-9B78-C86818A8AACB}"/>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9" name="正方形/長方形 448">
          <a:extLst>
            <a:ext uri="{FF2B5EF4-FFF2-40B4-BE49-F238E27FC236}">
              <a16:creationId xmlns:a16="http://schemas.microsoft.com/office/drawing/2014/main" id="{791FB501-8E92-4AF9-B9F3-C21B58C40D54}"/>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50" name="正方形/長方形 449">
          <a:extLst>
            <a:ext uri="{FF2B5EF4-FFF2-40B4-BE49-F238E27FC236}">
              <a16:creationId xmlns:a16="http://schemas.microsoft.com/office/drawing/2014/main" id="{0F077641-651A-4F8E-BA7B-AF9848197C4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1" name="正方形/長方形 450">
          <a:extLst>
            <a:ext uri="{FF2B5EF4-FFF2-40B4-BE49-F238E27FC236}">
              <a16:creationId xmlns:a16="http://schemas.microsoft.com/office/drawing/2014/main" id="{0641E515-AA82-45F8-97E6-A1FA4A0A6B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2" name="正方形/長方形 451">
          <a:extLst>
            <a:ext uri="{FF2B5EF4-FFF2-40B4-BE49-F238E27FC236}">
              <a16:creationId xmlns:a16="http://schemas.microsoft.com/office/drawing/2014/main" id="{28729EE3-3C54-419B-86BE-BAE5387D87B8}"/>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3" name="正方形/長方形 452">
          <a:extLst>
            <a:ext uri="{FF2B5EF4-FFF2-40B4-BE49-F238E27FC236}">
              <a16:creationId xmlns:a16="http://schemas.microsoft.com/office/drawing/2014/main" id="{CDFCAFC3-5C6D-4CA3-BD11-C06E7CEE900F}"/>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4" name="正方形/長方形 453">
          <a:extLst>
            <a:ext uri="{FF2B5EF4-FFF2-40B4-BE49-F238E27FC236}">
              <a16:creationId xmlns:a16="http://schemas.microsoft.com/office/drawing/2014/main" id="{B9CC2BA7-1856-439C-BF71-29587D11A381}"/>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5" name="正方形/長方形 454">
          <a:extLst>
            <a:ext uri="{FF2B5EF4-FFF2-40B4-BE49-F238E27FC236}">
              <a16:creationId xmlns:a16="http://schemas.microsoft.com/office/drawing/2014/main" id="{FE114CF4-6F04-49C3-A452-8F471193F236}"/>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6" name="正方形/長方形 455">
          <a:extLst>
            <a:ext uri="{FF2B5EF4-FFF2-40B4-BE49-F238E27FC236}">
              <a16:creationId xmlns:a16="http://schemas.microsoft.com/office/drawing/2014/main" id="{27618979-23D7-4861-B566-764992AF02D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7" name="正方形/長方形 456">
          <a:extLst>
            <a:ext uri="{FF2B5EF4-FFF2-40B4-BE49-F238E27FC236}">
              <a16:creationId xmlns:a16="http://schemas.microsoft.com/office/drawing/2014/main" id="{EAF129FA-930A-44CD-8A2D-1A9C0F9500FD}"/>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58" name="正方形/長方形 457">
          <a:extLst>
            <a:ext uri="{FF2B5EF4-FFF2-40B4-BE49-F238E27FC236}">
              <a16:creationId xmlns:a16="http://schemas.microsoft.com/office/drawing/2014/main" id="{7D1EBC54-D6EB-48B7-AF4A-E3826A04BA59}"/>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9" name="正方形/長方形 458">
          <a:extLst>
            <a:ext uri="{FF2B5EF4-FFF2-40B4-BE49-F238E27FC236}">
              <a16:creationId xmlns:a16="http://schemas.microsoft.com/office/drawing/2014/main" id="{E922F656-5F83-4996-A874-391EDB5A5933}"/>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0" name="テキスト ボックス 459">
          <a:extLst>
            <a:ext uri="{FF2B5EF4-FFF2-40B4-BE49-F238E27FC236}">
              <a16:creationId xmlns:a16="http://schemas.microsoft.com/office/drawing/2014/main" id="{E03C571A-50FA-454B-925E-B46AB55DBDC1}"/>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について、類似団体と比較して道路は低いものの、学校施設と橋りょうについては高くなっている。道路は、個別施設計画（舗装）に基づき計画的に長寿命化を図っていることから類似団体と比較して低い数値となっている。学校施設については町内全ての小中学校で建築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が経過していることから類似団体と比較して高い数値になっているものの、順次長寿命化改修工事を実施しており、類似団体平均との乖離は減少している。また、橋りょうについても有形固定資産減価償却率は高くなっているものの、栄町橋りょう長寿命化修繕計画に基づき、予防保全が必要なものから順次長寿命化工事を実施し、計画的な維持管理を行いコスト縮減と財政負担が短期に集中しないよう予算の平準化を図りつつ、適正な維持管理に努め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E749650-1015-43BE-B3CE-2FCCF805D833}"/>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D3364CD-B21B-4A34-A818-D6EE28ECC19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97C8F2A-E7A2-4D8C-AA42-1D12660DC3A1}"/>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115F591-B4F5-44E3-99D5-F6C64C323CF1}"/>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2A7DA9B-624F-4FDC-B7E6-FB35B7C76D3A}"/>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1ECFDD8-9712-495F-B45C-F78F4C95A7A4}"/>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4597B04-B05A-4F06-B17A-7C838088BE0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B16B517-D2BF-4389-AEE4-E7E00C3A21BA}"/>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315F439-5D4B-44E5-B31E-4DDCC5D74CBC}"/>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DD07BBE-A11F-40D5-ACFE-86FDAA56B48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19,933
19,603
32.51
8,722,454
8,432,932
277,979
4,832,260
6,670,507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249462E-2AC3-4654-A9F7-10DE8C32FED1}"/>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DD7AD1E-D570-4DE6-BC89-DF9B027BA04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9AF67F8-D8D5-44EB-990C-234A2E1D0CD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CD9CD38-42B4-476F-BB8F-6C52A7FC0071}"/>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7C94D6A-065E-4CA7-9C25-665946FA11A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F684C32-B419-4421-AB51-E40ECAA6879E}"/>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46CE620-ED97-4DBE-BB51-37064CE3F21F}"/>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4E2008E-2938-4830-836A-1E9DD029C4E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AD3F0BB-A21A-44DC-B249-746549721C8F}"/>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A17FF08-EAE5-4CC8-BF71-75DF1900A34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5B9105B-2C22-47A5-8080-D12B9B7EDCF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A631B7A-05DC-46A3-BB77-F3EB8151C8D5}"/>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6A8F2DF-D5F2-4588-8B59-49E2CD91C4F8}"/>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0C8E983-A833-4318-8482-8A4975620E7C}"/>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587090E-8C28-4343-A91B-9C0ACFCBFCF9}"/>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AC21CD0-D8BD-45FE-B89D-BF507AB63037}"/>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6B84EEE-0FA1-4ED5-9775-11918F79EC56}"/>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C520D69-7AC4-4C83-B904-1554521B1BFC}"/>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B7C9C7C-E086-4749-AD33-58E9DD5C33B3}"/>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412BDE3-AEB6-4BE1-9217-75D2A92AC92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CB9CDAF-C333-4DA6-A0AA-2F7C2A8CD175}"/>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2A8E215-B4B5-4BD9-9C32-75A30D10282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FA2C73B-6388-4F99-B9D8-9D9AD3B436D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C8059EA-5226-4658-BE89-3F4324E0E6AB}"/>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DFD99D3-493E-4A3E-BA5F-275B22E85495}"/>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970CCD6-66FD-4A8E-88BE-947F3ECC5BBB}"/>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6A71204-6DDF-478F-8911-32301315A79C}"/>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9ADBBF7-D0B4-49D5-881C-20D6A7C86868}"/>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CB0CB5E-D7CA-4CCE-812B-AD63819919C4}"/>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3461421E-AF99-47F8-A5D8-C3EB6E7FB19F}"/>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A10FF13-A99F-4007-A88E-640297C61DF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9D9BC16B-1003-4105-A5E5-ACB9E956D183}"/>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89E1DAFA-4F11-4AC2-8A17-680B26D4445F}"/>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523F8A6-C629-470E-BF46-CCF72D6F5C9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62955E0D-3EE3-431A-9017-960C9C7EB98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53DD0734-7E7D-46B4-B201-769CE12A491A}"/>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BF0F88BD-C80B-40A7-BF11-4374A2224871}"/>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CA6D8934-59A4-4DF5-8894-C269C9645F61}"/>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385D9728-62D6-4810-AC88-97C2744A91B3}"/>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7112D2B-5E1D-445E-A327-FF1B5F7F5B13}"/>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9F282E83-A5A0-4669-87A1-5F57E6302F3F}"/>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B75D11CD-B119-4F18-B95B-FADEDDE10BA7}"/>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72EA539A-07D3-4CF1-A4A0-29107F0F7E82}"/>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8E8A7A96-7FCD-48DA-AA1A-3E36F41C475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6A0DE6EF-448F-4E7B-AD08-B1E7F6FAC72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B7F007C6-74EE-4FE4-89F7-A46C0F6CBF08}"/>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C6A30198-FDFD-4ABC-A99E-DFB4FE13D726}"/>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53055A74-E847-492A-88B4-DBE91865A42D}"/>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1F7DB2D1-1436-4C63-B3C9-B07DAA56DE4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6DD78701-02D7-49CF-9AF4-5678E32F391C}"/>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64D1B174-C797-48CE-B067-D7B9D0EF6639}"/>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241CD8AA-0179-4424-8C9D-7C25E2456B3A}"/>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14C286B2-DDC6-44DC-AC28-CD4C0E7ED231}"/>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ACC4FC1D-917A-41AD-8AAB-4EC498CF18CF}"/>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5DAA4F00-FE33-4083-95CC-D2DE8C641713}"/>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CA5E7257-C016-416D-95F7-6F1D6AFFD53C}"/>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E6112218-86FF-4C6C-B0B7-3CD7629478AA}"/>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BFD706F7-64F7-4E7D-98CE-626352778B67}"/>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164700F-0658-4FD8-98C0-3755FA87B178}"/>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DE5D5F20-2677-46CA-8F5A-DBF23BF2CB4B}"/>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D1453B28-C303-48FA-A986-ED24C0ADBAB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B20A8FF8-65C2-4F88-8B83-628A800569BE}"/>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C348EEA3-C0BD-4ACD-B0F7-CEEAB92223B0}"/>
            </a:ext>
          </a:extLst>
        </xdr:cNvPr>
        <xdr:cNvCxnSpPr/>
      </xdr:nvCxnSpPr>
      <xdr:spPr>
        <a:xfrm flipV="1">
          <a:off x="4086225" y="936879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49FC0549-E35B-4333-AFDE-2444541E8D39}"/>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BF970CE0-206D-474B-BE56-8DF8877E12C6}"/>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96474E78-BBA9-4677-9B76-FEAD39A0434D}"/>
            </a:ext>
          </a:extLst>
        </xdr:cNvPr>
        <xdr:cNvSpPr txBox="1"/>
      </xdr:nvSpPr>
      <xdr:spPr>
        <a:xfrm>
          <a:off x="4124960" y="9147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a:extLst>
            <a:ext uri="{FF2B5EF4-FFF2-40B4-BE49-F238E27FC236}">
              <a16:creationId xmlns:a16="http://schemas.microsoft.com/office/drawing/2014/main" id="{B0D4166B-7329-45E5-A443-F404B138EF8B}"/>
            </a:ext>
          </a:extLst>
        </xdr:cNvPr>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7637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EE02DBA8-3159-4DA0-9622-F63C54621601}"/>
            </a:ext>
          </a:extLst>
        </xdr:cNvPr>
        <xdr:cNvSpPr txBox="1"/>
      </xdr:nvSpPr>
      <xdr:spPr>
        <a:xfrm>
          <a:off x="412496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80" name="フローチャート: 判断 79">
          <a:extLst>
            <a:ext uri="{FF2B5EF4-FFF2-40B4-BE49-F238E27FC236}">
              <a16:creationId xmlns:a16="http://schemas.microsoft.com/office/drawing/2014/main" id="{A1E4D22B-DE50-48EA-B6E0-EA21E6430833}"/>
            </a:ext>
          </a:extLst>
        </xdr:cNvPr>
        <xdr:cNvSpPr/>
      </xdr:nvSpPr>
      <xdr:spPr>
        <a:xfrm>
          <a:off x="403606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81" name="フローチャート: 判断 80">
          <a:extLst>
            <a:ext uri="{FF2B5EF4-FFF2-40B4-BE49-F238E27FC236}">
              <a16:creationId xmlns:a16="http://schemas.microsoft.com/office/drawing/2014/main" id="{556757E7-6BB3-4902-820E-B5CBF0EA5E43}"/>
            </a:ext>
          </a:extLst>
        </xdr:cNvPr>
        <xdr:cNvSpPr/>
      </xdr:nvSpPr>
      <xdr:spPr>
        <a:xfrm>
          <a:off x="3312160" y="102519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82" name="フローチャート: 判断 81">
          <a:extLst>
            <a:ext uri="{FF2B5EF4-FFF2-40B4-BE49-F238E27FC236}">
              <a16:creationId xmlns:a16="http://schemas.microsoft.com/office/drawing/2014/main" id="{8C507CAB-3B94-4466-92AF-3CAC47256E37}"/>
            </a:ext>
          </a:extLst>
        </xdr:cNvPr>
        <xdr:cNvSpPr/>
      </xdr:nvSpPr>
      <xdr:spPr>
        <a:xfrm>
          <a:off x="2514600" y="102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83" name="フローチャート: 判断 82">
          <a:extLst>
            <a:ext uri="{FF2B5EF4-FFF2-40B4-BE49-F238E27FC236}">
              <a16:creationId xmlns:a16="http://schemas.microsoft.com/office/drawing/2014/main" id="{DDE7F419-DEE0-4334-B330-B04A732A7788}"/>
            </a:ext>
          </a:extLst>
        </xdr:cNvPr>
        <xdr:cNvSpPr/>
      </xdr:nvSpPr>
      <xdr:spPr>
        <a:xfrm>
          <a:off x="1739900" y="1022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84" name="フローチャート: 判断 83">
          <a:extLst>
            <a:ext uri="{FF2B5EF4-FFF2-40B4-BE49-F238E27FC236}">
              <a16:creationId xmlns:a16="http://schemas.microsoft.com/office/drawing/2014/main" id="{5746C4FE-DF39-4348-80F2-EC49547A67DF}"/>
            </a:ext>
          </a:extLst>
        </xdr:cNvPr>
        <xdr:cNvSpPr/>
      </xdr:nvSpPr>
      <xdr:spPr>
        <a:xfrm>
          <a:off x="965200" y="102068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D7B5C3B5-3A6B-4F14-8FE5-AF1C686338C6}"/>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80F92B71-6EED-4D49-81A2-C3C57FB00278}"/>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7622D6FD-9913-4E37-8DE1-480E22E2D90E}"/>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6EF6A75-41A9-4B22-9AFC-4A0DDB50A238}"/>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23A0311D-2B16-4341-9535-6283FB86920D}"/>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90" name="楕円 89">
          <a:extLst>
            <a:ext uri="{FF2B5EF4-FFF2-40B4-BE49-F238E27FC236}">
              <a16:creationId xmlns:a16="http://schemas.microsoft.com/office/drawing/2014/main" id="{FD442AE9-E3AE-4036-9FED-43D11A2CCAC2}"/>
            </a:ext>
          </a:extLst>
        </xdr:cNvPr>
        <xdr:cNvSpPr/>
      </xdr:nvSpPr>
      <xdr:spPr>
        <a:xfrm>
          <a:off x="4036060" y="102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42290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9EFEE490-5A84-4A3C-9B33-2D706A939AF2}"/>
            </a:ext>
          </a:extLst>
        </xdr:cNvPr>
        <xdr:cNvSpPr txBox="1"/>
      </xdr:nvSpPr>
      <xdr:spPr>
        <a:xfrm>
          <a:off x="4124960" y="1010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132080</xdr:rowOff>
    </xdr:from>
    <xdr:to>
      <xdr:col>20</xdr:col>
      <xdr:colOff>38100</xdr:colOff>
      <xdr:row>61</xdr:row>
      <xdr:rowOff>62230</xdr:rowOff>
    </xdr:to>
    <xdr:sp macro="" textlink="">
      <xdr:nvSpPr>
        <xdr:cNvPr id="92" name="楕円 91">
          <a:extLst>
            <a:ext uri="{FF2B5EF4-FFF2-40B4-BE49-F238E27FC236}">
              <a16:creationId xmlns:a16="http://schemas.microsoft.com/office/drawing/2014/main" id="{12AAB2D5-E7EE-4963-BFCF-06F4005E3000}"/>
            </a:ext>
          </a:extLst>
        </xdr:cNvPr>
        <xdr:cNvSpPr/>
      </xdr:nvSpPr>
      <xdr:spPr>
        <a:xfrm>
          <a:off x="3312160" y="101904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xdr:rowOff>
    </xdr:from>
    <xdr:to>
      <xdr:col>24</xdr:col>
      <xdr:colOff>63500</xdr:colOff>
      <xdr:row>61</xdr:row>
      <xdr:rowOff>70213</xdr:rowOff>
    </xdr:to>
    <xdr:cxnSp macro="">
      <xdr:nvCxnSpPr>
        <xdr:cNvPr id="93" name="直線コネクタ 92">
          <a:extLst>
            <a:ext uri="{FF2B5EF4-FFF2-40B4-BE49-F238E27FC236}">
              <a16:creationId xmlns:a16="http://schemas.microsoft.com/office/drawing/2014/main" id="{C8F628E3-45DB-41D7-AB8D-B6D59967A2A3}"/>
            </a:ext>
          </a:extLst>
        </xdr:cNvPr>
        <xdr:cNvCxnSpPr/>
      </xdr:nvCxnSpPr>
      <xdr:spPr>
        <a:xfrm>
          <a:off x="3355340" y="10237470"/>
          <a:ext cx="73152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128815</xdr:rowOff>
    </xdr:from>
    <xdr:to>
      <xdr:col>15</xdr:col>
      <xdr:colOff>101600</xdr:colOff>
      <xdr:row>61</xdr:row>
      <xdr:rowOff>58965</xdr:rowOff>
    </xdr:to>
    <xdr:sp macro="" textlink="">
      <xdr:nvSpPr>
        <xdr:cNvPr id="94" name="楕円 93">
          <a:extLst>
            <a:ext uri="{FF2B5EF4-FFF2-40B4-BE49-F238E27FC236}">
              <a16:creationId xmlns:a16="http://schemas.microsoft.com/office/drawing/2014/main" id="{02C8D334-9E2C-4991-A0FE-19B9F6D22C46}"/>
            </a:ext>
          </a:extLst>
        </xdr:cNvPr>
        <xdr:cNvSpPr/>
      </xdr:nvSpPr>
      <xdr:spPr>
        <a:xfrm>
          <a:off x="2514600" y="10187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8165</xdr:rowOff>
    </xdr:from>
    <xdr:to>
      <xdr:col>19</xdr:col>
      <xdr:colOff>177800</xdr:colOff>
      <xdr:row>61</xdr:row>
      <xdr:rowOff>11430</xdr:rowOff>
    </xdr:to>
    <xdr:cxnSp macro="">
      <xdr:nvCxnSpPr>
        <xdr:cNvPr id="95" name="直線コネクタ 94">
          <a:extLst>
            <a:ext uri="{FF2B5EF4-FFF2-40B4-BE49-F238E27FC236}">
              <a16:creationId xmlns:a16="http://schemas.microsoft.com/office/drawing/2014/main" id="{14DEB2B5-F486-41F9-A9C8-DF0F7E0469F4}"/>
            </a:ext>
          </a:extLst>
        </xdr:cNvPr>
        <xdr:cNvCxnSpPr/>
      </xdr:nvCxnSpPr>
      <xdr:spPr>
        <a:xfrm>
          <a:off x="2565400" y="10234205"/>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73297</xdr:rowOff>
    </xdr:from>
    <xdr:to>
      <xdr:col>10</xdr:col>
      <xdr:colOff>165100</xdr:colOff>
      <xdr:row>61</xdr:row>
      <xdr:rowOff>3447</xdr:rowOff>
    </xdr:to>
    <xdr:sp macro="" textlink="">
      <xdr:nvSpPr>
        <xdr:cNvPr id="96" name="楕円 95">
          <a:extLst>
            <a:ext uri="{FF2B5EF4-FFF2-40B4-BE49-F238E27FC236}">
              <a16:creationId xmlns:a16="http://schemas.microsoft.com/office/drawing/2014/main" id="{343A9F92-0D44-44D8-8B02-4734504BB035}"/>
            </a:ext>
          </a:extLst>
        </xdr:cNvPr>
        <xdr:cNvSpPr/>
      </xdr:nvSpPr>
      <xdr:spPr>
        <a:xfrm>
          <a:off x="1739900" y="101316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124097</xdr:rowOff>
    </xdr:from>
    <xdr:to>
      <xdr:col>15</xdr:col>
      <xdr:colOff>50800</xdr:colOff>
      <xdr:row>61</xdr:row>
      <xdr:rowOff>8165</xdr:rowOff>
    </xdr:to>
    <xdr:cxnSp macro="">
      <xdr:nvCxnSpPr>
        <xdr:cNvPr id="97" name="直線コネクタ 96">
          <a:extLst>
            <a:ext uri="{FF2B5EF4-FFF2-40B4-BE49-F238E27FC236}">
              <a16:creationId xmlns:a16="http://schemas.microsoft.com/office/drawing/2014/main" id="{B44D9F1C-A1A9-4446-A440-8AE14F64FEE7}"/>
            </a:ext>
          </a:extLst>
        </xdr:cNvPr>
        <xdr:cNvCxnSpPr/>
      </xdr:nvCxnSpPr>
      <xdr:spPr>
        <a:xfrm>
          <a:off x="1790700" y="10182497"/>
          <a:ext cx="7747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17780</xdr:rowOff>
    </xdr:from>
    <xdr:to>
      <xdr:col>6</xdr:col>
      <xdr:colOff>38100</xdr:colOff>
      <xdr:row>60</xdr:row>
      <xdr:rowOff>119380</xdr:rowOff>
    </xdr:to>
    <xdr:sp macro="" textlink="">
      <xdr:nvSpPr>
        <xdr:cNvPr id="98" name="楕円 97">
          <a:extLst>
            <a:ext uri="{FF2B5EF4-FFF2-40B4-BE49-F238E27FC236}">
              <a16:creationId xmlns:a16="http://schemas.microsoft.com/office/drawing/2014/main" id="{E688E32E-469A-458A-825C-0F39A6A539A3}"/>
            </a:ext>
          </a:extLst>
        </xdr:cNvPr>
        <xdr:cNvSpPr/>
      </xdr:nvSpPr>
      <xdr:spPr>
        <a:xfrm>
          <a:off x="965200" y="10076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68580</xdr:rowOff>
    </xdr:from>
    <xdr:to>
      <xdr:col>10</xdr:col>
      <xdr:colOff>114300</xdr:colOff>
      <xdr:row>60</xdr:row>
      <xdr:rowOff>124097</xdr:rowOff>
    </xdr:to>
    <xdr:cxnSp macro="">
      <xdr:nvCxnSpPr>
        <xdr:cNvPr id="99" name="直線コネクタ 98">
          <a:extLst>
            <a:ext uri="{FF2B5EF4-FFF2-40B4-BE49-F238E27FC236}">
              <a16:creationId xmlns:a16="http://schemas.microsoft.com/office/drawing/2014/main" id="{C3937651-E8C6-458C-AABA-5C0312FBB9E9}"/>
            </a:ext>
          </a:extLst>
        </xdr:cNvPr>
        <xdr:cNvCxnSpPr/>
      </xdr:nvCxnSpPr>
      <xdr:spPr>
        <a:xfrm>
          <a:off x="1008380" y="10126980"/>
          <a:ext cx="78232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118671</xdr:rowOff>
    </xdr:from>
    <xdr:ext cx="405111" cy="259045"/>
    <xdr:sp macro="" textlink="">
      <xdr:nvSpPr>
        <xdr:cNvPr id="100" name="n_1aveValue【体育館・プール】&#10;有形固定資産減価償却率">
          <a:extLst>
            <a:ext uri="{FF2B5EF4-FFF2-40B4-BE49-F238E27FC236}">
              <a16:creationId xmlns:a16="http://schemas.microsoft.com/office/drawing/2014/main" id="{66E7EA05-00B7-45FB-84BD-603825DA3964}"/>
            </a:ext>
          </a:extLst>
        </xdr:cNvPr>
        <xdr:cNvSpPr txBox="1"/>
      </xdr:nvSpPr>
      <xdr:spPr>
        <a:xfrm>
          <a:off x="3170564" y="10344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107242</xdr:rowOff>
    </xdr:from>
    <xdr:ext cx="405111" cy="259045"/>
    <xdr:sp macro="" textlink="">
      <xdr:nvSpPr>
        <xdr:cNvPr id="101" name="n_2aveValue【体育館・プール】&#10;有形固定資産減価償却率">
          <a:extLst>
            <a:ext uri="{FF2B5EF4-FFF2-40B4-BE49-F238E27FC236}">
              <a16:creationId xmlns:a16="http://schemas.microsoft.com/office/drawing/2014/main" id="{ADE22C9D-4C97-4FCA-BBA3-F948B8CB0A5E}"/>
            </a:ext>
          </a:extLst>
        </xdr:cNvPr>
        <xdr:cNvSpPr txBox="1"/>
      </xdr:nvSpPr>
      <xdr:spPr>
        <a:xfrm>
          <a:off x="2385704" y="1033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102" name="n_3aveValue【体育館・プール】&#10;有形固定資産減価償却率">
          <a:extLst>
            <a:ext uri="{FF2B5EF4-FFF2-40B4-BE49-F238E27FC236}">
              <a16:creationId xmlns:a16="http://schemas.microsoft.com/office/drawing/2014/main" id="{D05B203D-9EC5-4E63-A0CD-7226F5ED04D3}"/>
            </a:ext>
          </a:extLst>
        </xdr:cNvPr>
        <xdr:cNvSpPr txBox="1"/>
      </xdr:nvSpPr>
      <xdr:spPr>
        <a:xfrm>
          <a:off x="1611004" y="10318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69686</xdr:rowOff>
    </xdr:from>
    <xdr:ext cx="405111" cy="259045"/>
    <xdr:sp macro="" textlink="">
      <xdr:nvSpPr>
        <xdr:cNvPr id="103" name="n_4aveValue【体育館・プール】&#10;有形固定資産減価償却率">
          <a:extLst>
            <a:ext uri="{FF2B5EF4-FFF2-40B4-BE49-F238E27FC236}">
              <a16:creationId xmlns:a16="http://schemas.microsoft.com/office/drawing/2014/main" id="{2FC42077-3258-464F-99C3-8FE5CCB90BB5}"/>
            </a:ext>
          </a:extLst>
        </xdr:cNvPr>
        <xdr:cNvSpPr txBox="1"/>
      </xdr:nvSpPr>
      <xdr:spPr>
        <a:xfrm>
          <a:off x="836304" y="10295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78757</xdr:rowOff>
    </xdr:from>
    <xdr:ext cx="405111" cy="259045"/>
    <xdr:sp macro="" textlink="">
      <xdr:nvSpPr>
        <xdr:cNvPr id="104" name="n_1mainValue【体育館・プール】&#10;有形固定資産減価償却率">
          <a:extLst>
            <a:ext uri="{FF2B5EF4-FFF2-40B4-BE49-F238E27FC236}">
              <a16:creationId xmlns:a16="http://schemas.microsoft.com/office/drawing/2014/main" id="{4017ED7C-C64B-474C-AD27-B040EDFE34ED}"/>
            </a:ext>
          </a:extLst>
        </xdr:cNvPr>
        <xdr:cNvSpPr txBox="1"/>
      </xdr:nvSpPr>
      <xdr:spPr>
        <a:xfrm>
          <a:off x="317056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105" name="n_2mainValue【体育館・プール】&#10;有形固定資産減価償却率">
          <a:extLst>
            <a:ext uri="{FF2B5EF4-FFF2-40B4-BE49-F238E27FC236}">
              <a16:creationId xmlns:a16="http://schemas.microsoft.com/office/drawing/2014/main" id="{3A395684-5516-4B34-8205-FB858846966E}"/>
            </a:ext>
          </a:extLst>
        </xdr:cNvPr>
        <xdr:cNvSpPr txBox="1"/>
      </xdr:nvSpPr>
      <xdr:spPr>
        <a:xfrm>
          <a:off x="2385704" y="996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19974</xdr:rowOff>
    </xdr:from>
    <xdr:ext cx="405111" cy="259045"/>
    <xdr:sp macro="" textlink="">
      <xdr:nvSpPr>
        <xdr:cNvPr id="106" name="n_3mainValue【体育館・プール】&#10;有形固定資産減価償却率">
          <a:extLst>
            <a:ext uri="{FF2B5EF4-FFF2-40B4-BE49-F238E27FC236}">
              <a16:creationId xmlns:a16="http://schemas.microsoft.com/office/drawing/2014/main" id="{E0DFD109-C772-45A4-946F-D010A026085B}"/>
            </a:ext>
          </a:extLst>
        </xdr:cNvPr>
        <xdr:cNvSpPr txBox="1"/>
      </xdr:nvSpPr>
      <xdr:spPr>
        <a:xfrm>
          <a:off x="1611004" y="9910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135907</xdr:rowOff>
    </xdr:from>
    <xdr:ext cx="405111" cy="259045"/>
    <xdr:sp macro="" textlink="">
      <xdr:nvSpPr>
        <xdr:cNvPr id="107" name="n_4mainValue【体育館・プール】&#10;有形固定資産減価償却率">
          <a:extLst>
            <a:ext uri="{FF2B5EF4-FFF2-40B4-BE49-F238E27FC236}">
              <a16:creationId xmlns:a16="http://schemas.microsoft.com/office/drawing/2014/main" id="{A6B31781-6F3A-4BC0-BD32-64AD33025982}"/>
            </a:ext>
          </a:extLst>
        </xdr:cNvPr>
        <xdr:cNvSpPr txBox="1"/>
      </xdr:nvSpPr>
      <xdr:spPr>
        <a:xfrm>
          <a:off x="83630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3CB0EF0-7396-4149-A5EA-E84C2C9F4EF3}"/>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2B62A0AB-4202-47A8-A484-23D153216AC7}"/>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2A84FF4D-E357-4FCD-AA65-DE95D16B355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CE99F06A-69BD-4976-BBE9-D7CBB9EEED4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3EEC8DDA-AAB2-4156-BD70-E3A7F790D1A8}"/>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A0E5D3C8-DAF0-4B06-9DCB-5E3F963B563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692596A6-03B4-422E-85C7-1A1836423067}"/>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EF65D12E-ECE2-47B6-9C03-07A5EE8CBA62}"/>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A650EA5A-871E-4322-BB92-5A256CB35FFC}"/>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2EBE073E-4088-4B3D-8D3C-3D00FE8B44C1}"/>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CB1AE1BB-E360-4ED3-9518-205175E00C0E}"/>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4BBA5C15-1BA3-4D8A-BBFA-FAC7F8349172}"/>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C671BF28-B27F-443C-8034-EF0CD06090CD}"/>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6DEDFAE5-F7CD-414A-A2F2-A06927E3562C}"/>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CA348E52-9414-46B1-A649-2F5E1175F6BF}"/>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1CCCA8DF-E70D-4E35-BC81-AB1AE3A35175}"/>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9E6F84C0-CFD4-4B03-B140-BD20A2687A86}"/>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554FF943-C2B2-47B0-B9C4-A2CB4136DCE0}"/>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3AD3D64-C3D1-4247-AED2-74CA2EE78291}"/>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DEADEB0-E92E-40FC-B1ED-02E74F0C2397}"/>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A8F93EB3-830C-47ED-AED2-76C0157ED2EA}"/>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B364BF09-677C-4C36-8566-3B350B96760A}"/>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F172B504-94DC-4BAD-A885-D9545706BD14}"/>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131" name="直線コネクタ 130">
          <a:extLst>
            <a:ext uri="{FF2B5EF4-FFF2-40B4-BE49-F238E27FC236}">
              <a16:creationId xmlns:a16="http://schemas.microsoft.com/office/drawing/2014/main" id="{258E752F-CA0B-469F-B75F-61B60F49BCF0}"/>
            </a:ext>
          </a:extLst>
        </xdr:cNvPr>
        <xdr:cNvCxnSpPr/>
      </xdr:nvCxnSpPr>
      <xdr:spPr>
        <a:xfrm flipV="1">
          <a:off x="9219565" y="949261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32" name="【体育館・プール】&#10;一人当たり面積最小値テキスト">
          <a:extLst>
            <a:ext uri="{FF2B5EF4-FFF2-40B4-BE49-F238E27FC236}">
              <a16:creationId xmlns:a16="http://schemas.microsoft.com/office/drawing/2014/main" id="{6056468A-925A-4F54-AE74-280D339613A7}"/>
            </a:ext>
          </a:extLst>
        </xdr:cNvPr>
        <xdr:cNvSpPr txBox="1"/>
      </xdr:nvSpPr>
      <xdr:spPr>
        <a:xfrm>
          <a:off x="9258300"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33" name="直線コネクタ 132">
          <a:extLst>
            <a:ext uri="{FF2B5EF4-FFF2-40B4-BE49-F238E27FC236}">
              <a16:creationId xmlns:a16="http://schemas.microsoft.com/office/drawing/2014/main" id="{BE4DE5A0-EE99-413C-AA7F-CB27E02DB90C}"/>
            </a:ext>
          </a:extLst>
        </xdr:cNvPr>
        <xdr:cNvCxnSpPr/>
      </xdr:nvCxnSpPr>
      <xdr:spPr>
        <a:xfrm>
          <a:off x="9154160" y="1079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134" name="【体育館・プール】&#10;一人当たり面積最大値テキスト">
          <a:extLst>
            <a:ext uri="{FF2B5EF4-FFF2-40B4-BE49-F238E27FC236}">
              <a16:creationId xmlns:a16="http://schemas.microsoft.com/office/drawing/2014/main" id="{104EADD5-9074-46E8-A372-CEA5F652A877}"/>
            </a:ext>
          </a:extLst>
        </xdr:cNvPr>
        <xdr:cNvSpPr txBox="1"/>
      </xdr:nvSpPr>
      <xdr:spPr>
        <a:xfrm>
          <a:off x="9258300" y="927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135" name="直線コネクタ 134">
          <a:extLst>
            <a:ext uri="{FF2B5EF4-FFF2-40B4-BE49-F238E27FC236}">
              <a16:creationId xmlns:a16="http://schemas.microsoft.com/office/drawing/2014/main" id="{48E8A7EE-8901-4B3C-98CB-BED3250F5813}"/>
            </a:ext>
          </a:extLst>
        </xdr:cNvPr>
        <xdr:cNvCxnSpPr/>
      </xdr:nvCxnSpPr>
      <xdr:spPr>
        <a:xfrm>
          <a:off x="9154160" y="9492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136" name="【体育館・プール】&#10;一人当たり面積平均値テキスト">
          <a:extLst>
            <a:ext uri="{FF2B5EF4-FFF2-40B4-BE49-F238E27FC236}">
              <a16:creationId xmlns:a16="http://schemas.microsoft.com/office/drawing/2014/main" id="{28B9A04E-555A-4B00-BA31-200166A900C6}"/>
            </a:ext>
          </a:extLst>
        </xdr:cNvPr>
        <xdr:cNvSpPr txBox="1"/>
      </xdr:nvSpPr>
      <xdr:spPr>
        <a:xfrm>
          <a:off x="9258300" y="10289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137" name="フローチャート: 判断 136">
          <a:extLst>
            <a:ext uri="{FF2B5EF4-FFF2-40B4-BE49-F238E27FC236}">
              <a16:creationId xmlns:a16="http://schemas.microsoft.com/office/drawing/2014/main" id="{1429A0B5-EDFD-4014-9589-725D23E06E61}"/>
            </a:ext>
          </a:extLst>
        </xdr:cNvPr>
        <xdr:cNvSpPr/>
      </xdr:nvSpPr>
      <xdr:spPr>
        <a:xfrm>
          <a:off x="9192260" y="10434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138" name="フローチャート: 判断 137">
          <a:extLst>
            <a:ext uri="{FF2B5EF4-FFF2-40B4-BE49-F238E27FC236}">
              <a16:creationId xmlns:a16="http://schemas.microsoft.com/office/drawing/2014/main" id="{75CF3EBA-1DCB-4D3A-8D0C-27F77DFD28D6}"/>
            </a:ext>
          </a:extLst>
        </xdr:cNvPr>
        <xdr:cNvSpPr/>
      </xdr:nvSpPr>
      <xdr:spPr>
        <a:xfrm>
          <a:off x="844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139" name="フローチャート: 判断 138">
          <a:extLst>
            <a:ext uri="{FF2B5EF4-FFF2-40B4-BE49-F238E27FC236}">
              <a16:creationId xmlns:a16="http://schemas.microsoft.com/office/drawing/2014/main" id="{DBF4147C-294D-4D68-8F00-39590A798995}"/>
            </a:ext>
          </a:extLst>
        </xdr:cNvPr>
        <xdr:cNvSpPr/>
      </xdr:nvSpPr>
      <xdr:spPr>
        <a:xfrm>
          <a:off x="7670800" y="10451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140" name="フローチャート: 判断 139">
          <a:extLst>
            <a:ext uri="{FF2B5EF4-FFF2-40B4-BE49-F238E27FC236}">
              <a16:creationId xmlns:a16="http://schemas.microsoft.com/office/drawing/2014/main" id="{892D6F17-84EB-4B1D-85DA-64ADCD9969CE}"/>
            </a:ext>
          </a:extLst>
        </xdr:cNvPr>
        <xdr:cNvSpPr/>
      </xdr:nvSpPr>
      <xdr:spPr>
        <a:xfrm>
          <a:off x="687324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141" name="フローチャート: 判断 140">
          <a:extLst>
            <a:ext uri="{FF2B5EF4-FFF2-40B4-BE49-F238E27FC236}">
              <a16:creationId xmlns:a16="http://schemas.microsoft.com/office/drawing/2014/main" id="{23C8E29B-B3EA-47C0-B38F-1B9D81343F68}"/>
            </a:ext>
          </a:extLst>
        </xdr:cNvPr>
        <xdr:cNvSpPr/>
      </xdr:nvSpPr>
      <xdr:spPr>
        <a:xfrm>
          <a:off x="60985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49E65917-5A4F-4F85-B815-B324D4158E3A}"/>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E40BF88A-9B3E-4064-8C09-9E268A00BC53}"/>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9EA5C80F-C24A-4416-BC5A-1C8A55C0F08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38D6FE29-9DEC-47EB-BAB3-249D6BF0999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32AC554B-4B1D-4B47-9042-151AF9EE7AA2}"/>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137795</xdr:rowOff>
    </xdr:from>
    <xdr:to>
      <xdr:col>55</xdr:col>
      <xdr:colOff>50800</xdr:colOff>
      <xdr:row>64</xdr:row>
      <xdr:rowOff>67945</xdr:rowOff>
    </xdr:to>
    <xdr:sp macro="" textlink="">
      <xdr:nvSpPr>
        <xdr:cNvPr id="147" name="楕円 146">
          <a:extLst>
            <a:ext uri="{FF2B5EF4-FFF2-40B4-BE49-F238E27FC236}">
              <a16:creationId xmlns:a16="http://schemas.microsoft.com/office/drawing/2014/main" id="{2F74D757-0356-4EBA-8473-A4426D740E64}"/>
            </a:ext>
          </a:extLst>
        </xdr:cNvPr>
        <xdr:cNvSpPr/>
      </xdr:nvSpPr>
      <xdr:spPr>
        <a:xfrm>
          <a:off x="9192260" y="106991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52722</xdr:rowOff>
    </xdr:from>
    <xdr:ext cx="469744" cy="259045"/>
    <xdr:sp macro="" textlink="">
      <xdr:nvSpPr>
        <xdr:cNvPr id="148" name="【体育館・プール】&#10;一人当たり面積該当値テキスト">
          <a:extLst>
            <a:ext uri="{FF2B5EF4-FFF2-40B4-BE49-F238E27FC236}">
              <a16:creationId xmlns:a16="http://schemas.microsoft.com/office/drawing/2014/main" id="{AF891CB6-705D-4C77-BC16-4ECAC74EAE06}"/>
            </a:ext>
          </a:extLst>
        </xdr:cNvPr>
        <xdr:cNvSpPr txBox="1"/>
      </xdr:nvSpPr>
      <xdr:spPr>
        <a:xfrm>
          <a:off x="9258300" y="1061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137795</xdr:rowOff>
    </xdr:from>
    <xdr:to>
      <xdr:col>50</xdr:col>
      <xdr:colOff>165100</xdr:colOff>
      <xdr:row>64</xdr:row>
      <xdr:rowOff>67945</xdr:rowOff>
    </xdr:to>
    <xdr:sp macro="" textlink="">
      <xdr:nvSpPr>
        <xdr:cNvPr id="149" name="楕円 148">
          <a:extLst>
            <a:ext uri="{FF2B5EF4-FFF2-40B4-BE49-F238E27FC236}">
              <a16:creationId xmlns:a16="http://schemas.microsoft.com/office/drawing/2014/main" id="{F5250E39-4AAE-4E51-BF10-3BA004891CF3}"/>
            </a:ext>
          </a:extLst>
        </xdr:cNvPr>
        <xdr:cNvSpPr/>
      </xdr:nvSpPr>
      <xdr:spPr>
        <a:xfrm>
          <a:off x="8445500" y="10699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17145</xdr:rowOff>
    </xdr:from>
    <xdr:to>
      <xdr:col>55</xdr:col>
      <xdr:colOff>0</xdr:colOff>
      <xdr:row>64</xdr:row>
      <xdr:rowOff>17145</xdr:rowOff>
    </xdr:to>
    <xdr:cxnSp macro="">
      <xdr:nvCxnSpPr>
        <xdr:cNvPr id="150" name="直線コネクタ 149">
          <a:extLst>
            <a:ext uri="{FF2B5EF4-FFF2-40B4-BE49-F238E27FC236}">
              <a16:creationId xmlns:a16="http://schemas.microsoft.com/office/drawing/2014/main" id="{F516EAFD-55E0-4DA5-819E-B2EAA7E40EC1}"/>
            </a:ext>
          </a:extLst>
        </xdr:cNvPr>
        <xdr:cNvCxnSpPr/>
      </xdr:nvCxnSpPr>
      <xdr:spPr>
        <a:xfrm>
          <a:off x="8496300" y="1074610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137795</xdr:rowOff>
    </xdr:from>
    <xdr:to>
      <xdr:col>46</xdr:col>
      <xdr:colOff>38100</xdr:colOff>
      <xdr:row>64</xdr:row>
      <xdr:rowOff>67945</xdr:rowOff>
    </xdr:to>
    <xdr:sp macro="" textlink="">
      <xdr:nvSpPr>
        <xdr:cNvPr id="151" name="楕円 150">
          <a:extLst>
            <a:ext uri="{FF2B5EF4-FFF2-40B4-BE49-F238E27FC236}">
              <a16:creationId xmlns:a16="http://schemas.microsoft.com/office/drawing/2014/main" id="{AAE03242-778B-436F-B08D-A5C97C1F0795}"/>
            </a:ext>
          </a:extLst>
        </xdr:cNvPr>
        <xdr:cNvSpPr/>
      </xdr:nvSpPr>
      <xdr:spPr>
        <a:xfrm>
          <a:off x="7670800" y="106991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17145</xdr:rowOff>
    </xdr:from>
    <xdr:to>
      <xdr:col>50</xdr:col>
      <xdr:colOff>114300</xdr:colOff>
      <xdr:row>64</xdr:row>
      <xdr:rowOff>17145</xdr:rowOff>
    </xdr:to>
    <xdr:cxnSp macro="">
      <xdr:nvCxnSpPr>
        <xdr:cNvPr id="152" name="直線コネクタ 151">
          <a:extLst>
            <a:ext uri="{FF2B5EF4-FFF2-40B4-BE49-F238E27FC236}">
              <a16:creationId xmlns:a16="http://schemas.microsoft.com/office/drawing/2014/main" id="{A58D544C-56AF-4CE3-8056-E6C0981237F0}"/>
            </a:ext>
          </a:extLst>
        </xdr:cNvPr>
        <xdr:cNvCxnSpPr/>
      </xdr:nvCxnSpPr>
      <xdr:spPr>
        <a:xfrm>
          <a:off x="7713980" y="1074610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69215</xdr:rowOff>
    </xdr:from>
    <xdr:to>
      <xdr:col>41</xdr:col>
      <xdr:colOff>101600</xdr:colOff>
      <xdr:row>63</xdr:row>
      <xdr:rowOff>170815</xdr:rowOff>
    </xdr:to>
    <xdr:sp macro="" textlink="">
      <xdr:nvSpPr>
        <xdr:cNvPr id="153" name="楕円 152">
          <a:extLst>
            <a:ext uri="{FF2B5EF4-FFF2-40B4-BE49-F238E27FC236}">
              <a16:creationId xmlns:a16="http://schemas.microsoft.com/office/drawing/2014/main" id="{8A13D646-F6EF-4F5C-8268-1B5F096AE692}"/>
            </a:ext>
          </a:extLst>
        </xdr:cNvPr>
        <xdr:cNvSpPr/>
      </xdr:nvSpPr>
      <xdr:spPr>
        <a:xfrm>
          <a:off x="687324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120015</xdr:rowOff>
    </xdr:from>
    <xdr:to>
      <xdr:col>45</xdr:col>
      <xdr:colOff>177800</xdr:colOff>
      <xdr:row>64</xdr:row>
      <xdr:rowOff>17145</xdr:rowOff>
    </xdr:to>
    <xdr:cxnSp macro="">
      <xdr:nvCxnSpPr>
        <xdr:cNvPr id="154" name="直線コネクタ 153">
          <a:extLst>
            <a:ext uri="{FF2B5EF4-FFF2-40B4-BE49-F238E27FC236}">
              <a16:creationId xmlns:a16="http://schemas.microsoft.com/office/drawing/2014/main" id="{BF4A81F1-9479-4B8D-A8DE-0C75EF0D7177}"/>
            </a:ext>
          </a:extLst>
        </xdr:cNvPr>
        <xdr:cNvCxnSpPr/>
      </xdr:nvCxnSpPr>
      <xdr:spPr>
        <a:xfrm>
          <a:off x="6924040" y="10681335"/>
          <a:ext cx="78994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71120</xdr:rowOff>
    </xdr:from>
    <xdr:to>
      <xdr:col>36</xdr:col>
      <xdr:colOff>165100</xdr:colOff>
      <xdr:row>64</xdr:row>
      <xdr:rowOff>1270</xdr:rowOff>
    </xdr:to>
    <xdr:sp macro="" textlink="">
      <xdr:nvSpPr>
        <xdr:cNvPr id="155" name="楕円 154">
          <a:extLst>
            <a:ext uri="{FF2B5EF4-FFF2-40B4-BE49-F238E27FC236}">
              <a16:creationId xmlns:a16="http://schemas.microsoft.com/office/drawing/2014/main" id="{2927A225-07E5-46F2-86BA-EB4BF4304F79}"/>
            </a:ext>
          </a:extLst>
        </xdr:cNvPr>
        <xdr:cNvSpPr/>
      </xdr:nvSpPr>
      <xdr:spPr>
        <a:xfrm>
          <a:off x="6098540" y="10632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120015</xdr:rowOff>
    </xdr:from>
    <xdr:to>
      <xdr:col>41</xdr:col>
      <xdr:colOff>50800</xdr:colOff>
      <xdr:row>63</xdr:row>
      <xdr:rowOff>121920</xdr:rowOff>
    </xdr:to>
    <xdr:cxnSp macro="">
      <xdr:nvCxnSpPr>
        <xdr:cNvPr id="156" name="直線コネクタ 155">
          <a:extLst>
            <a:ext uri="{FF2B5EF4-FFF2-40B4-BE49-F238E27FC236}">
              <a16:creationId xmlns:a16="http://schemas.microsoft.com/office/drawing/2014/main" id="{933AA0AA-351F-4CFC-A2CE-34AFCB4C9DC0}"/>
            </a:ext>
          </a:extLst>
        </xdr:cNvPr>
        <xdr:cNvCxnSpPr/>
      </xdr:nvCxnSpPr>
      <xdr:spPr>
        <a:xfrm flipV="1">
          <a:off x="6149340" y="10681335"/>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170197</xdr:rowOff>
    </xdr:from>
    <xdr:ext cx="469744" cy="259045"/>
    <xdr:sp macro="" textlink="">
      <xdr:nvSpPr>
        <xdr:cNvPr id="157" name="n_1aveValue【体育館・プール】&#10;一人当たり面積">
          <a:extLst>
            <a:ext uri="{FF2B5EF4-FFF2-40B4-BE49-F238E27FC236}">
              <a16:creationId xmlns:a16="http://schemas.microsoft.com/office/drawing/2014/main" id="{C072E263-82DE-4CF5-8BA0-93CFF712D544}"/>
            </a:ext>
          </a:extLst>
        </xdr:cNvPr>
        <xdr:cNvSpPr txBox="1"/>
      </xdr:nvSpPr>
      <xdr:spPr>
        <a:xfrm>
          <a:off x="827158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158" name="n_2aveValue【体育館・プール】&#10;一人当たり面積">
          <a:extLst>
            <a:ext uri="{FF2B5EF4-FFF2-40B4-BE49-F238E27FC236}">
              <a16:creationId xmlns:a16="http://schemas.microsoft.com/office/drawing/2014/main" id="{8F37BC33-ECCD-440D-801B-C73C86211269}"/>
            </a:ext>
          </a:extLst>
        </xdr:cNvPr>
        <xdr:cNvSpPr txBox="1"/>
      </xdr:nvSpPr>
      <xdr:spPr>
        <a:xfrm>
          <a:off x="7509587" y="102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159" name="n_3aveValue【体育館・プール】&#10;一人当たり面積">
          <a:extLst>
            <a:ext uri="{FF2B5EF4-FFF2-40B4-BE49-F238E27FC236}">
              <a16:creationId xmlns:a16="http://schemas.microsoft.com/office/drawing/2014/main" id="{422EACF5-1AF8-4B92-96CE-CA4730D8974D}"/>
            </a:ext>
          </a:extLst>
        </xdr:cNvPr>
        <xdr:cNvSpPr txBox="1"/>
      </xdr:nvSpPr>
      <xdr:spPr>
        <a:xfrm>
          <a:off x="67120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160" name="n_4aveValue【体育館・プール】&#10;一人当たり面積">
          <a:extLst>
            <a:ext uri="{FF2B5EF4-FFF2-40B4-BE49-F238E27FC236}">
              <a16:creationId xmlns:a16="http://schemas.microsoft.com/office/drawing/2014/main" id="{75CCD3C5-6F2C-4001-9711-B310356A4089}"/>
            </a:ext>
          </a:extLst>
        </xdr:cNvPr>
        <xdr:cNvSpPr txBox="1"/>
      </xdr:nvSpPr>
      <xdr:spPr>
        <a:xfrm>
          <a:off x="59373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59072</xdr:rowOff>
    </xdr:from>
    <xdr:ext cx="469744" cy="259045"/>
    <xdr:sp macro="" textlink="">
      <xdr:nvSpPr>
        <xdr:cNvPr id="161" name="n_1mainValue【体育館・プール】&#10;一人当たり面積">
          <a:extLst>
            <a:ext uri="{FF2B5EF4-FFF2-40B4-BE49-F238E27FC236}">
              <a16:creationId xmlns:a16="http://schemas.microsoft.com/office/drawing/2014/main" id="{A07ABCE1-2718-4806-8808-3D421ADB6E28}"/>
            </a:ext>
          </a:extLst>
        </xdr:cNvPr>
        <xdr:cNvSpPr txBox="1"/>
      </xdr:nvSpPr>
      <xdr:spPr>
        <a:xfrm>
          <a:off x="8271587" y="1078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59072</xdr:rowOff>
    </xdr:from>
    <xdr:ext cx="469744" cy="259045"/>
    <xdr:sp macro="" textlink="">
      <xdr:nvSpPr>
        <xdr:cNvPr id="162" name="n_2mainValue【体育館・プール】&#10;一人当たり面積">
          <a:extLst>
            <a:ext uri="{FF2B5EF4-FFF2-40B4-BE49-F238E27FC236}">
              <a16:creationId xmlns:a16="http://schemas.microsoft.com/office/drawing/2014/main" id="{AE0D1861-DE51-412F-ABDE-131C235AA12C}"/>
            </a:ext>
          </a:extLst>
        </xdr:cNvPr>
        <xdr:cNvSpPr txBox="1"/>
      </xdr:nvSpPr>
      <xdr:spPr>
        <a:xfrm>
          <a:off x="7509587" y="1078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161942</xdr:rowOff>
    </xdr:from>
    <xdr:ext cx="469744" cy="259045"/>
    <xdr:sp macro="" textlink="">
      <xdr:nvSpPr>
        <xdr:cNvPr id="163" name="n_3mainValue【体育館・プール】&#10;一人当たり面積">
          <a:extLst>
            <a:ext uri="{FF2B5EF4-FFF2-40B4-BE49-F238E27FC236}">
              <a16:creationId xmlns:a16="http://schemas.microsoft.com/office/drawing/2014/main" id="{78323E6D-9D1B-4311-9B07-A4EE7B85FC09}"/>
            </a:ext>
          </a:extLst>
        </xdr:cNvPr>
        <xdr:cNvSpPr txBox="1"/>
      </xdr:nvSpPr>
      <xdr:spPr>
        <a:xfrm>
          <a:off x="6712027" y="1072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163847</xdr:rowOff>
    </xdr:from>
    <xdr:ext cx="469744" cy="259045"/>
    <xdr:sp macro="" textlink="">
      <xdr:nvSpPr>
        <xdr:cNvPr id="164" name="n_4mainValue【体育館・プール】&#10;一人当たり面積">
          <a:extLst>
            <a:ext uri="{FF2B5EF4-FFF2-40B4-BE49-F238E27FC236}">
              <a16:creationId xmlns:a16="http://schemas.microsoft.com/office/drawing/2014/main" id="{BC48E4F6-372C-4706-BFC3-BC0294C4884A}"/>
            </a:ext>
          </a:extLst>
        </xdr:cNvPr>
        <xdr:cNvSpPr txBox="1"/>
      </xdr:nvSpPr>
      <xdr:spPr>
        <a:xfrm>
          <a:off x="59373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3D058140-DD22-48E7-BB19-FAE98B1AB974}"/>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A90B3A9E-9241-4697-A707-CA51DE0BFCFA}"/>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DD5632E6-1D5D-403D-A6F3-ACF277E5174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B1E21525-D4C2-4308-9E7D-509FB8E90A51}"/>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D2521140-A64D-40CC-80F5-05FC8F2BBBBF}"/>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2916BC-7EC5-43BF-AE7C-B58CA99C57A5}"/>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E9FAA927-8CD2-4E8C-9C7F-CBDCD4502EFA}"/>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3FB923C4-42DA-453F-A302-034D2BC3D880}"/>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a:extLst>
            <a:ext uri="{FF2B5EF4-FFF2-40B4-BE49-F238E27FC236}">
              <a16:creationId xmlns:a16="http://schemas.microsoft.com/office/drawing/2014/main" id="{B76DECAC-4FE0-43F6-8D5D-03F1CFDE03B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a:extLst>
            <a:ext uri="{FF2B5EF4-FFF2-40B4-BE49-F238E27FC236}">
              <a16:creationId xmlns:a16="http://schemas.microsoft.com/office/drawing/2014/main" id="{511A9D81-AC6F-4557-A791-31CCC70B9684}"/>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a:extLst>
            <a:ext uri="{FF2B5EF4-FFF2-40B4-BE49-F238E27FC236}">
              <a16:creationId xmlns:a16="http://schemas.microsoft.com/office/drawing/2014/main" id="{B01A09EB-2300-44AC-AA51-CAC2C31B6585}"/>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a:extLst>
            <a:ext uri="{FF2B5EF4-FFF2-40B4-BE49-F238E27FC236}">
              <a16:creationId xmlns:a16="http://schemas.microsoft.com/office/drawing/2014/main" id="{1141276D-8A33-4B85-ADA6-A956319CDE01}"/>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a:extLst>
            <a:ext uri="{FF2B5EF4-FFF2-40B4-BE49-F238E27FC236}">
              <a16:creationId xmlns:a16="http://schemas.microsoft.com/office/drawing/2014/main" id="{B3450362-F196-4F9F-868B-895503AA47B5}"/>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a:extLst>
            <a:ext uri="{FF2B5EF4-FFF2-40B4-BE49-F238E27FC236}">
              <a16:creationId xmlns:a16="http://schemas.microsoft.com/office/drawing/2014/main" id="{56A64A6F-15DA-49D1-9260-721ABAD99E83}"/>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a:extLst>
            <a:ext uri="{FF2B5EF4-FFF2-40B4-BE49-F238E27FC236}">
              <a16:creationId xmlns:a16="http://schemas.microsoft.com/office/drawing/2014/main" id="{DE2E677D-E329-483A-94DF-2FE5DB6C8567}"/>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a:extLst>
            <a:ext uri="{FF2B5EF4-FFF2-40B4-BE49-F238E27FC236}">
              <a16:creationId xmlns:a16="http://schemas.microsoft.com/office/drawing/2014/main" id="{EDBC2D11-B685-4230-9C15-267B10F30A81}"/>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B42A915D-0576-430C-BE3B-0BAA6E322124}"/>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28661B9D-A41F-42D3-BB38-31874E21977B}"/>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3F224BED-6CB3-4B39-84EE-27DB1B913027}"/>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AEAB7E10-119F-4D39-A94E-358AF54C2C55}"/>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1D54D1BB-13B5-4756-A469-677E1EA1687F}"/>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C8E53D33-F81D-4C26-B891-19865268205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C3139251-596E-4B3C-86A4-3CC5F3E57D87}"/>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8E271E46-E8C9-4A49-BE9D-E0807B827D46}"/>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9" name="テキスト ボックス 188">
          <a:extLst>
            <a:ext uri="{FF2B5EF4-FFF2-40B4-BE49-F238E27FC236}">
              <a16:creationId xmlns:a16="http://schemas.microsoft.com/office/drawing/2014/main" id="{86663441-9D59-4681-B7F4-79FD96B0AB35}"/>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0" name="直線コネクタ 189">
          <a:extLst>
            <a:ext uri="{FF2B5EF4-FFF2-40B4-BE49-F238E27FC236}">
              <a16:creationId xmlns:a16="http://schemas.microsoft.com/office/drawing/2014/main" id="{88ED75B3-DCA4-4A82-9959-729CD158CC3B}"/>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1" name="テキスト ボックス 190">
          <a:extLst>
            <a:ext uri="{FF2B5EF4-FFF2-40B4-BE49-F238E27FC236}">
              <a16:creationId xmlns:a16="http://schemas.microsoft.com/office/drawing/2014/main" id="{33EFD244-3DF5-4F1F-B8F3-D47DA9D6FD4C}"/>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92" name="直線コネクタ 191">
          <a:extLst>
            <a:ext uri="{FF2B5EF4-FFF2-40B4-BE49-F238E27FC236}">
              <a16:creationId xmlns:a16="http://schemas.microsoft.com/office/drawing/2014/main" id="{2BA02018-721E-4651-9C4C-884FEF2CEFE8}"/>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93" name="テキスト ボックス 192">
          <a:extLst>
            <a:ext uri="{FF2B5EF4-FFF2-40B4-BE49-F238E27FC236}">
              <a16:creationId xmlns:a16="http://schemas.microsoft.com/office/drawing/2014/main" id="{01651010-069E-4E43-BCCE-FDFD841E775E}"/>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94" name="直線コネクタ 193">
          <a:extLst>
            <a:ext uri="{FF2B5EF4-FFF2-40B4-BE49-F238E27FC236}">
              <a16:creationId xmlns:a16="http://schemas.microsoft.com/office/drawing/2014/main" id="{76B093D6-A428-4338-B580-2135319E851F}"/>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95" name="テキスト ボックス 194">
          <a:extLst>
            <a:ext uri="{FF2B5EF4-FFF2-40B4-BE49-F238E27FC236}">
              <a16:creationId xmlns:a16="http://schemas.microsoft.com/office/drawing/2014/main" id="{2E0BA004-3560-4650-88F3-3FB816D097CF}"/>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6" name="直線コネクタ 195">
          <a:extLst>
            <a:ext uri="{FF2B5EF4-FFF2-40B4-BE49-F238E27FC236}">
              <a16:creationId xmlns:a16="http://schemas.microsoft.com/office/drawing/2014/main" id="{A9420181-53BB-4F8C-8440-250A70E6BFEE}"/>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7" name="テキスト ボックス 196">
          <a:extLst>
            <a:ext uri="{FF2B5EF4-FFF2-40B4-BE49-F238E27FC236}">
              <a16:creationId xmlns:a16="http://schemas.microsoft.com/office/drawing/2014/main" id="{9A1ECE84-D9DD-4079-899A-F9E29F7BD251}"/>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98" name="直線コネクタ 197">
          <a:extLst>
            <a:ext uri="{FF2B5EF4-FFF2-40B4-BE49-F238E27FC236}">
              <a16:creationId xmlns:a16="http://schemas.microsoft.com/office/drawing/2014/main" id="{098F7EC4-D47E-40E4-AD0B-924EC5253611}"/>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99" name="テキスト ボックス 198">
          <a:extLst>
            <a:ext uri="{FF2B5EF4-FFF2-40B4-BE49-F238E27FC236}">
              <a16:creationId xmlns:a16="http://schemas.microsoft.com/office/drawing/2014/main" id="{6BDB1514-545D-41CC-B71F-8C325F4D8E6F}"/>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00" name="直線コネクタ 199">
          <a:extLst>
            <a:ext uri="{FF2B5EF4-FFF2-40B4-BE49-F238E27FC236}">
              <a16:creationId xmlns:a16="http://schemas.microsoft.com/office/drawing/2014/main" id="{FB3C33B5-97B4-4A74-916E-597473099553}"/>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01" name="テキスト ボックス 200">
          <a:extLst>
            <a:ext uri="{FF2B5EF4-FFF2-40B4-BE49-F238E27FC236}">
              <a16:creationId xmlns:a16="http://schemas.microsoft.com/office/drawing/2014/main" id="{55804F16-DC27-48EB-B53C-BBEC2879628B}"/>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02" name="直線コネクタ 201">
          <a:extLst>
            <a:ext uri="{FF2B5EF4-FFF2-40B4-BE49-F238E27FC236}">
              <a16:creationId xmlns:a16="http://schemas.microsoft.com/office/drawing/2014/main" id="{F68E8FC9-AAEC-4D40-BF08-E68F91A91D4E}"/>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03" name="テキスト ボックス 202">
          <a:extLst>
            <a:ext uri="{FF2B5EF4-FFF2-40B4-BE49-F238E27FC236}">
              <a16:creationId xmlns:a16="http://schemas.microsoft.com/office/drawing/2014/main" id="{ACF9B5CC-44DF-4AAD-A0FF-CAAED7886AAB}"/>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4" name="直線コネクタ 203">
          <a:extLst>
            <a:ext uri="{FF2B5EF4-FFF2-40B4-BE49-F238E27FC236}">
              <a16:creationId xmlns:a16="http://schemas.microsoft.com/office/drawing/2014/main" id="{631A96F4-B820-4E9E-973C-D3F8E885F3FC}"/>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5" name="【市民会館】&#10;有形固定資産減価償却率グラフ枠">
          <a:extLst>
            <a:ext uri="{FF2B5EF4-FFF2-40B4-BE49-F238E27FC236}">
              <a16:creationId xmlns:a16="http://schemas.microsoft.com/office/drawing/2014/main" id="{A1530F20-845F-4AF6-B683-E9A8338CE7EB}"/>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66402</xdr:rowOff>
    </xdr:from>
    <xdr:to>
      <xdr:col>24</xdr:col>
      <xdr:colOff>62865</xdr:colOff>
      <xdr:row>109</xdr:row>
      <xdr:rowOff>35379</xdr:rowOff>
    </xdr:to>
    <xdr:cxnSp macro="">
      <xdr:nvCxnSpPr>
        <xdr:cNvPr id="206" name="直線コネクタ 205">
          <a:extLst>
            <a:ext uri="{FF2B5EF4-FFF2-40B4-BE49-F238E27FC236}">
              <a16:creationId xmlns:a16="http://schemas.microsoft.com/office/drawing/2014/main" id="{F7384520-79E3-4C45-A5DE-5EB2ED8AFB1C}"/>
            </a:ext>
          </a:extLst>
        </xdr:cNvPr>
        <xdr:cNvCxnSpPr/>
      </xdr:nvCxnSpPr>
      <xdr:spPr>
        <a:xfrm flipV="1">
          <a:off x="4086225" y="16830402"/>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07" name="【市民会館】&#10;有形固定資産減価償却率最小値テキスト">
          <a:extLst>
            <a:ext uri="{FF2B5EF4-FFF2-40B4-BE49-F238E27FC236}">
              <a16:creationId xmlns:a16="http://schemas.microsoft.com/office/drawing/2014/main" id="{09B29379-5181-4D1D-B54D-33B6B5A9D998}"/>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08" name="直線コネクタ 207">
          <a:extLst>
            <a:ext uri="{FF2B5EF4-FFF2-40B4-BE49-F238E27FC236}">
              <a16:creationId xmlns:a16="http://schemas.microsoft.com/office/drawing/2014/main" id="{03BD8757-A3B7-41BB-BD8E-DDABF2A6FA7C}"/>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13079</xdr:rowOff>
    </xdr:from>
    <xdr:ext cx="340478" cy="259045"/>
    <xdr:sp macro="" textlink="">
      <xdr:nvSpPr>
        <xdr:cNvPr id="209" name="【市民会館】&#10;有形固定資産減価償却率最大値テキスト">
          <a:extLst>
            <a:ext uri="{FF2B5EF4-FFF2-40B4-BE49-F238E27FC236}">
              <a16:creationId xmlns:a16="http://schemas.microsoft.com/office/drawing/2014/main" id="{8E3DC277-1306-409B-B421-ACDC84E7AAB8}"/>
            </a:ext>
          </a:extLst>
        </xdr:cNvPr>
        <xdr:cNvSpPr txBox="1"/>
      </xdr:nvSpPr>
      <xdr:spPr>
        <a:xfrm>
          <a:off x="4124960" y="166094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210" name="直線コネクタ 209">
          <a:extLst>
            <a:ext uri="{FF2B5EF4-FFF2-40B4-BE49-F238E27FC236}">
              <a16:creationId xmlns:a16="http://schemas.microsoft.com/office/drawing/2014/main" id="{B2091C4F-D69C-4E7F-98B7-966FA6DEA996}"/>
            </a:ext>
          </a:extLst>
        </xdr:cNvPr>
        <xdr:cNvCxnSpPr/>
      </xdr:nvCxnSpPr>
      <xdr:spPr>
        <a:xfrm>
          <a:off x="4020820" y="168304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162577</xdr:rowOff>
    </xdr:from>
    <xdr:ext cx="405111" cy="259045"/>
    <xdr:sp macro="" textlink="">
      <xdr:nvSpPr>
        <xdr:cNvPr id="211" name="【市民会館】&#10;有形固定資産減価償却率平均値テキスト">
          <a:extLst>
            <a:ext uri="{FF2B5EF4-FFF2-40B4-BE49-F238E27FC236}">
              <a16:creationId xmlns:a16="http://schemas.microsoft.com/office/drawing/2014/main" id="{8A0EF387-FC5C-43D8-9B7E-7597C1372A39}"/>
            </a:ext>
          </a:extLst>
        </xdr:cNvPr>
        <xdr:cNvSpPr txBox="1"/>
      </xdr:nvSpPr>
      <xdr:spPr>
        <a:xfrm>
          <a:off x="4124960" y="17429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212" name="フローチャート: 判断 211">
          <a:extLst>
            <a:ext uri="{FF2B5EF4-FFF2-40B4-BE49-F238E27FC236}">
              <a16:creationId xmlns:a16="http://schemas.microsoft.com/office/drawing/2014/main" id="{92A2638D-1E90-43AB-BC9F-0BDD7A196185}"/>
            </a:ext>
          </a:extLst>
        </xdr:cNvPr>
        <xdr:cNvSpPr/>
      </xdr:nvSpPr>
      <xdr:spPr>
        <a:xfrm>
          <a:off x="4036060" y="17574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103777</xdr:rowOff>
    </xdr:from>
    <xdr:to>
      <xdr:col>20</xdr:col>
      <xdr:colOff>38100</xdr:colOff>
      <xdr:row>105</xdr:row>
      <xdr:rowOff>33927</xdr:rowOff>
    </xdr:to>
    <xdr:sp macro="" textlink="">
      <xdr:nvSpPr>
        <xdr:cNvPr id="213" name="フローチャート: 判断 212">
          <a:extLst>
            <a:ext uri="{FF2B5EF4-FFF2-40B4-BE49-F238E27FC236}">
              <a16:creationId xmlns:a16="http://schemas.microsoft.com/office/drawing/2014/main" id="{27C58E69-CF61-4053-ABAE-A3AD9DE01D8B}"/>
            </a:ext>
          </a:extLst>
        </xdr:cNvPr>
        <xdr:cNvSpPr/>
      </xdr:nvSpPr>
      <xdr:spPr>
        <a:xfrm>
          <a:off x="3312160" y="175383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105411</xdr:rowOff>
    </xdr:from>
    <xdr:to>
      <xdr:col>15</xdr:col>
      <xdr:colOff>101600</xdr:colOff>
      <xdr:row>105</xdr:row>
      <xdr:rowOff>35561</xdr:rowOff>
    </xdr:to>
    <xdr:sp macro="" textlink="">
      <xdr:nvSpPr>
        <xdr:cNvPr id="214" name="フローチャート: 判断 213">
          <a:extLst>
            <a:ext uri="{FF2B5EF4-FFF2-40B4-BE49-F238E27FC236}">
              <a16:creationId xmlns:a16="http://schemas.microsoft.com/office/drawing/2014/main" id="{042CD306-1678-49F5-AD5D-491042175055}"/>
            </a:ext>
          </a:extLst>
        </xdr:cNvPr>
        <xdr:cNvSpPr/>
      </xdr:nvSpPr>
      <xdr:spPr>
        <a:xfrm>
          <a:off x="2514600" y="1753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215" name="フローチャート: 判断 214">
          <a:extLst>
            <a:ext uri="{FF2B5EF4-FFF2-40B4-BE49-F238E27FC236}">
              <a16:creationId xmlns:a16="http://schemas.microsoft.com/office/drawing/2014/main" id="{01E92CF2-1A69-4293-900A-E9B3B4936505}"/>
            </a:ext>
          </a:extLst>
        </xdr:cNvPr>
        <xdr:cNvSpPr/>
      </xdr:nvSpPr>
      <xdr:spPr>
        <a:xfrm>
          <a:off x="1739900" y="17510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56424</xdr:rowOff>
    </xdr:from>
    <xdr:to>
      <xdr:col>6</xdr:col>
      <xdr:colOff>38100</xdr:colOff>
      <xdr:row>104</xdr:row>
      <xdr:rowOff>158024</xdr:rowOff>
    </xdr:to>
    <xdr:sp macro="" textlink="">
      <xdr:nvSpPr>
        <xdr:cNvPr id="216" name="フローチャート: 判断 215">
          <a:extLst>
            <a:ext uri="{FF2B5EF4-FFF2-40B4-BE49-F238E27FC236}">
              <a16:creationId xmlns:a16="http://schemas.microsoft.com/office/drawing/2014/main" id="{38AB2764-F1A6-488E-9846-90CEAE83ACEE}"/>
            </a:ext>
          </a:extLst>
        </xdr:cNvPr>
        <xdr:cNvSpPr/>
      </xdr:nvSpPr>
      <xdr:spPr>
        <a:xfrm>
          <a:off x="965200" y="174909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4207353A-23A2-4D26-B06A-362E4102DDC8}"/>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848755BF-3014-41F4-95D8-F409204B66DC}"/>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3E175A94-BF9C-4098-B0D6-AE2D2541A9FA}"/>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20" name="テキスト ボックス 219">
          <a:extLst>
            <a:ext uri="{FF2B5EF4-FFF2-40B4-BE49-F238E27FC236}">
              <a16:creationId xmlns:a16="http://schemas.microsoft.com/office/drawing/2014/main" id="{2711B284-8E41-415E-9355-4EBE40F353E4}"/>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1" name="テキスト ボックス 220">
          <a:extLst>
            <a:ext uri="{FF2B5EF4-FFF2-40B4-BE49-F238E27FC236}">
              <a16:creationId xmlns:a16="http://schemas.microsoft.com/office/drawing/2014/main" id="{8584A850-C536-437B-B33D-5B4922C2F974}"/>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162561</xdr:rowOff>
    </xdr:from>
    <xdr:to>
      <xdr:col>24</xdr:col>
      <xdr:colOff>114300</xdr:colOff>
      <xdr:row>106</xdr:row>
      <xdr:rowOff>92711</xdr:rowOff>
    </xdr:to>
    <xdr:sp macro="" textlink="">
      <xdr:nvSpPr>
        <xdr:cNvPr id="222" name="楕円 221">
          <a:extLst>
            <a:ext uri="{FF2B5EF4-FFF2-40B4-BE49-F238E27FC236}">
              <a16:creationId xmlns:a16="http://schemas.microsoft.com/office/drawing/2014/main" id="{466E8875-5187-4212-85B1-37947680CA92}"/>
            </a:ext>
          </a:extLst>
        </xdr:cNvPr>
        <xdr:cNvSpPr/>
      </xdr:nvSpPr>
      <xdr:spPr>
        <a:xfrm>
          <a:off x="4036060" y="17764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140988</xdr:rowOff>
    </xdr:from>
    <xdr:ext cx="405111" cy="259045"/>
    <xdr:sp macro="" textlink="">
      <xdr:nvSpPr>
        <xdr:cNvPr id="223" name="【市民会館】&#10;有形固定資産減価償却率該当値テキスト">
          <a:extLst>
            <a:ext uri="{FF2B5EF4-FFF2-40B4-BE49-F238E27FC236}">
              <a16:creationId xmlns:a16="http://schemas.microsoft.com/office/drawing/2014/main" id="{A6D96892-F01D-44CB-A300-4E93BCDF9EAE}"/>
            </a:ext>
          </a:extLst>
        </xdr:cNvPr>
        <xdr:cNvSpPr txBox="1"/>
      </xdr:nvSpPr>
      <xdr:spPr>
        <a:xfrm>
          <a:off x="4124960"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138068</xdr:rowOff>
    </xdr:from>
    <xdr:to>
      <xdr:col>20</xdr:col>
      <xdr:colOff>38100</xdr:colOff>
      <xdr:row>106</xdr:row>
      <xdr:rowOff>68218</xdr:rowOff>
    </xdr:to>
    <xdr:sp macro="" textlink="">
      <xdr:nvSpPr>
        <xdr:cNvPr id="224" name="楕円 223">
          <a:extLst>
            <a:ext uri="{FF2B5EF4-FFF2-40B4-BE49-F238E27FC236}">
              <a16:creationId xmlns:a16="http://schemas.microsoft.com/office/drawing/2014/main" id="{46EB6AA9-D630-4D43-9140-67D81314BD8D}"/>
            </a:ext>
          </a:extLst>
        </xdr:cNvPr>
        <xdr:cNvSpPr/>
      </xdr:nvSpPr>
      <xdr:spPr>
        <a:xfrm>
          <a:off x="3312160" y="177402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17418</xdr:rowOff>
    </xdr:from>
    <xdr:to>
      <xdr:col>24</xdr:col>
      <xdr:colOff>63500</xdr:colOff>
      <xdr:row>106</xdr:row>
      <xdr:rowOff>41911</xdr:rowOff>
    </xdr:to>
    <xdr:cxnSp macro="">
      <xdr:nvCxnSpPr>
        <xdr:cNvPr id="225" name="直線コネクタ 224">
          <a:extLst>
            <a:ext uri="{FF2B5EF4-FFF2-40B4-BE49-F238E27FC236}">
              <a16:creationId xmlns:a16="http://schemas.microsoft.com/office/drawing/2014/main" id="{4F50BD78-485E-42BA-BC98-1FB33F55AD83}"/>
            </a:ext>
          </a:extLst>
        </xdr:cNvPr>
        <xdr:cNvCxnSpPr/>
      </xdr:nvCxnSpPr>
      <xdr:spPr>
        <a:xfrm>
          <a:off x="3355340" y="17787258"/>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126637</xdr:rowOff>
    </xdr:from>
    <xdr:to>
      <xdr:col>15</xdr:col>
      <xdr:colOff>101600</xdr:colOff>
      <xdr:row>106</xdr:row>
      <xdr:rowOff>56787</xdr:rowOff>
    </xdr:to>
    <xdr:sp macro="" textlink="">
      <xdr:nvSpPr>
        <xdr:cNvPr id="226" name="楕円 225">
          <a:extLst>
            <a:ext uri="{FF2B5EF4-FFF2-40B4-BE49-F238E27FC236}">
              <a16:creationId xmlns:a16="http://schemas.microsoft.com/office/drawing/2014/main" id="{8694878D-A36D-44DF-BA32-D53322764114}"/>
            </a:ext>
          </a:extLst>
        </xdr:cNvPr>
        <xdr:cNvSpPr/>
      </xdr:nvSpPr>
      <xdr:spPr>
        <a:xfrm>
          <a:off x="2514600" y="177288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5987</xdr:rowOff>
    </xdr:from>
    <xdr:to>
      <xdr:col>19</xdr:col>
      <xdr:colOff>177800</xdr:colOff>
      <xdr:row>106</xdr:row>
      <xdr:rowOff>17418</xdr:rowOff>
    </xdr:to>
    <xdr:cxnSp macro="">
      <xdr:nvCxnSpPr>
        <xdr:cNvPr id="227" name="直線コネクタ 226">
          <a:extLst>
            <a:ext uri="{FF2B5EF4-FFF2-40B4-BE49-F238E27FC236}">
              <a16:creationId xmlns:a16="http://schemas.microsoft.com/office/drawing/2014/main" id="{4F7EA89D-2BAB-42D0-BA5B-A2B30C3965E6}"/>
            </a:ext>
          </a:extLst>
        </xdr:cNvPr>
        <xdr:cNvCxnSpPr/>
      </xdr:nvCxnSpPr>
      <xdr:spPr>
        <a:xfrm>
          <a:off x="2565400" y="17775827"/>
          <a:ext cx="78994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103777</xdr:rowOff>
    </xdr:from>
    <xdr:to>
      <xdr:col>10</xdr:col>
      <xdr:colOff>165100</xdr:colOff>
      <xdr:row>106</xdr:row>
      <xdr:rowOff>33927</xdr:rowOff>
    </xdr:to>
    <xdr:sp macro="" textlink="">
      <xdr:nvSpPr>
        <xdr:cNvPr id="228" name="楕円 227">
          <a:extLst>
            <a:ext uri="{FF2B5EF4-FFF2-40B4-BE49-F238E27FC236}">
              <a16:creationId xmlns:a16="http://schemas.microsoft.com/office/drawing/2014/main" id="{C816A16E-58D5-46C7-9670-328EF1F515A8}"/>
            </a:ext>
          </a:extLst>
        </xdr:cNvPr>
        <xdr:cNvSpPr/>
      </xdr:nvSpPr>
      <xdr:spPr>
        <a:xfrm>
          <a:off x="1739900" y="177059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154577</xdr:rowOff>
    </xdr:from>
    <xdr:to>
      <xdr:col>15</xdr:col>
      <xdr:colOff>50800</xdr:colOff>
      <xdr:row>106</xdr:row>
      <xdr:rowOff>5987</xdr:rowOff>
    </xdr:to>
    <xdr:cxnSp macro="">
      <xdr:nvCxnSpPr>
        <xdr:cNvPr id="229" name="直線コネクタ 228">
          <a:extLst>
            <a:ext uri="{FF2B5EF4-FFF2-40B4-BE49-F238E27FC236}">
              <a16:creationId xmlns:a16="http://schemas.microsoft.com/office/drawing/2014/main" id="{D6B557FC-7EFD-4E83-A29D-7C8857A975FA}"/>
            </a:ext>
          </a:extLst>
        </xdr:cNvPr>
        <xdr:cNvCxnSpPr/>
      </xdr:nvCxnSpPr>
      <xdr:spPr>
        <a:xfrm>
          <a:off x="1790700" y="17756777"/>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82550</xdr:rowOff>
    </xdr:from>
    <xdr:to>
      <xdr:col>6</xdr:col>
      <xdr:colOff>38100</xdr:colOff>
      <xdr:row>106</xdr:row>
      <xdr:rowOff>12700</xdr:rowOff>
    </xdr:to>
    <xdr:sp macro="" textlink="">
      <xdr:nvSpPr>
        <xdr:cNvPr id="230" name="楕円 229">
          <a:extLst>
            <a:ext uri="{FF2B5EF4-FFF2-40B4-BE49-F238E27FC236}">
              <a16:creationId xmlns:a16="http://schemas.microsoft.com/office/drawing/2014/main" id="{56C0FD09-9F02-4EB9-B0D1-6FD765542CF6}"/>
            </a:ext>
          </a:extLst>
        </xdr:cNvPr>
        <xdr:cNvSpPr/>
      </xdr:nvSpPr>
      <xdr:spPr>
        <a:xfrm>
          <a:off x="965200" y="17684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133350</xdr:rowOff>
    </xdr:from>
    <xdr:to>
      <xdr:col>10</xdr:col>
      <xdr:colOff>114300</xdr:colOff>
      <xdr:row>105</xdr:row>
      <xdr:rowOff>154577</xdr:rowOff>
    </xdr:to>
    <xdr:cxnSp macro="">
      <xdr:nvCxnSpPr>
        <xdr:cNvPr id="231" name="直線コネクタ 230">
          <a:extLst>
            <a:ext uri="{FF2B5EF4-FFF2-40B4-BE49-F238E27FC236}">
              <a16:creationId xmlns:a16="http://schemas.microsoft.com/office/drawing/2014/main" id="{017D61BD-15A8-44AE-9783-F43A1F7D05E8}"/>
            </a:ext>
          </a:extLst>
        </xdr:cNvPr>
        <xdr:cNvCxnSpPr/>
      </xdr:nvCxnSpPr>
      <xdr:spPr>
        <a:xfrm>
          <a:off x="1008380" y="17735550"/>
          <a:ext cx="7823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50454</xdr:rowOff>
    </xdr:from>
    <xdr:ext cx="405111" cy="259045"/>
    <xdr:sp macro="" textlink="">
      <xdr:nvSpPr>
        <xdr:cNvPr id="232" name="n_1aveValue【市民会館】&#10;有形固定資産減価償却率">
          <a:extLst>
            <a:ext uri="{FF2B5EF4-FFF2-40B4-BE49-F238E27FC236}">
              <a16:creationId xmlns:a16="http://schemas.microsoft.com/office/drawing/2014/main" id="{5107663F-7667-4ABD-B76E-4CA65CA19BA8}"/>
            </a:ext>
          </a:extLst>
        </xdr:cNvPr>
        <xdr:cNvSpPr txBox="1"/>
      </xdr:nvSpPr>
      <xdr:spPr>
        <a:xfrm>
          <a:off x="3170564" y="1731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52088</xdr:rowOff>
    </xdr:from>
    <xdr:ext cx="405111" cy="259045"/>
    <xdr:sp macro="" textlink="">
      <xdr:nvSpPr>
        <xdr:cNvPr id="233" name="n_2aveValue【市民会館】&#10;有形固定資産減価償却率">
          <a:extLst>
            <a:ext uri="{FF2B5EF4-FFF2-40B4-BE49-F238E27FC236}">
              <a16:creationId xmlns:a16="http://schemas.microsoft.com/office/drawing/2014/main" id="{1AACAD6B-9DF8-4087-B821-3D96D17551A3}"/>
            </a:ext>
          </a:extLst>
        </xdr:cNvPr>
        <xdr:cNvSpPr txBox="1"/>
      </xdr:nvSpPr>
      <xdr:spPr>
        <a:xfrm>
          <a:off x="2385704" y="1731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234" name="n_3aveValue【市民会館】&#10;有形固定資産減価償却率">
          <a:extLst>
            <a:ext uri="{FF2B5EF4-FFF2-40B4-BE49-F238E27FC236}">
              <a16:creationId xmlns:a16="http://schemas.microsoft.com/office/drawing/2014/main" id="{6F6D90F8-4459-4BCD-8FA5-3C1CE25127EE}"/>
            </a:ext>
          </a:extLst>
        </xdr:cNvPr>
        <xdr:cNvSpPr txBox="1"/>
      </xdr:nvSpPr>
      <xdr:spPr>
        <a:xfrm>
          <a:off x="1611004" y="1728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3101</xdr:rowOff>
    </xdr:from>
    <xdr:ext cx="405111" cy="259045"/>
    <xdr:sp macro="" textlink="">
      <xdr:nvSpPr>
        <xdr:cNvPr id="235" name="n_4aveValue【市民会館】&#10;有形固定資産減価償却率">
          <a:extLst>
            <a:ext uri="{FF2B5EF4-FFF2-40B4-BE49-F238E27FC236}">
              <a16:creationId xmlns:a16="http://schemas.microsoft.com/office/drawing/2014/main" id="{B073C570-3515-43F5-8A85-8F4ECACB9898}"/>
            </a:ext>
          </a:extLst>
        </xdr:cNvPr>
        <xdr:cNvSpPr txBox="1"/>
      </xdr:nvSpPr>
      <xdr:spPr>
        <a:xfrm>
          <a:off x="836304" y="1727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59345</xdr:rowOff>
    </xdr:from>
    <xdr:ext cx="405111" cy="259045"/>
    <xdr:sp macro="" textlink="">
      <xdr:nvSpPr>
        <xdr:cNvPr id="236" name="n_1mainValue【市民会館】&#10;有形固定資産減価償却率">
          <a:extLst>
            <a:ext uri="{FF2B5EF4-FFF2-40B4-BE49-F238E27FC236}">
              <a16:creationId xmlns:a16="http://schemas.microsoft.com/office/drawing/2014/main" id="{B55A5A80-B587-4852-8F9F-BEF69E93E083}"/>
            </a:ext>
          </a:extLst>
        </xdr:cNvPr>
        <xdr:cNvSpPr txBox="1"/>
      </xdr:nvSpPr>
      <xdr:spPr>
        <a:xfrm>
          <a:off x="3170564" y="1782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47914</xdr:rowOff>
    </xdr:from>
    <xdr:ext cx="405111" cy="259045"/>
    <xdr:sp macro="" textlink="">
      <xdr:nvSpPr>
        <xdr:cNvPr id="237" name="n_2mainValue【市民会館】&#10;有形固定資産減価償却率">
          <a:extLst>
            <a:ext uri="{FF2B5EF4-FFF2-40B4-BE49-F238E27FC236}">
              <a16:creationId xmlns:a16="http://schemas.microsoft.com/office/drawing/2014/main" id="{803E5C03-A1F7-4356-8E93-91445C891CFC}"/>
            </a:ext>
          </a:extLst>
        </xdr:cNvPr>
        <xdr:cNvSpPr txBox="1"/>
      </xdr:nvSpPr>
      <xdr:spPr>
        <a:xfrm>
          <a:off x="2385704" y="17817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25054</xdr:rowOff>
    </xdr:from>
    <xdr:ext cx="405111" cy="259045"/>
    <xdr:sp macro="" textlink="">
      <xdr:nvSpPr>
        <xdr:cNvPr id="238" name="n_3mainValue【市民会館】&#10;有形固定資産減価償却率">
          <a:extLst>
            <a:ext uri="{FF2B5EF4-FFF2-40B4-BE49-F238E27FC236}">
              <a16:creationId xmlns:a16="http://schemas.microsoft.com/office/drawing/2014/main" id="{28141D57-1BA6-4342-9CA4-87C54AD39E53}"/>
            </a:ext>
          </a:extLst>
        </xdr:cNvPr>
        <xdr:cNvSpPr txBox="1"/>
      </xdr:nvSpPr>
      <xdr:spPr>
        <a:xfrm>
          <a:off x="1611004" y="17794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3827</xdr:rowOff>
    </xdr:from>
    <xdr:ext cx="405111" cy="259045"/>
    <xdr:sp macro="" textlink="">
      <xdr:nvSpPr>
        <xdr:cNvPr id="239" name="n_4mainValue【市民会館】&#10;有形固定資産減価償却率">
          <a:extLst>
            <a:ext uri="{FF2B5EF4-FFF2-40B4-BE49-F238E27FC236}">
              <a16:creationId xmlns:a16="http://schemas.microsoft.com/office/drawing/2014/main" id="{29A49396-8833-4395-B3F6-2B4EFE9C1C40}"/>
            </a:ext>
          </a:extLst>
        </xdr:cNvPr>
        <xdr:cNvSpPr txBox="1"/>
      </xdr:nvSpPr>
      <xdr:spPr>
        <a:xfrm>
          <a:off x="836304" y="1777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40" name="正方形/長方形 239">
          <a:extLst>
            <a:ext uri="{FF2B5EF4-FFF2-40B4-BE49-F238E27FC236}">
              <a16:creationId xmlns:a16="http://schemas.microsoft.com/office/drawing/2014/main" id="{0E9D74F3-26E7-4080-8794-82A59158D314}"/>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1" name="正方形/長方形 240">
          <a:extLst>
            <a:ext uri="{FF2B5EF4-FFF2-40B4-BE49-F238E27FC236}">
              <a16:creationId xmlns:a16="http://schemas.microsoft.com/office/drawing/2014/main" id="{7CFC6169-27EB-4C59-A27F-C868F39E609D}"/>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2" name="正方形/長方形 241">
          <a:extLst>
            <a:ext uri="{FF2B5EF4-FFF2-40B4-BE49-F238E27FC236}">
              <a16:creationId xmlns:a16="http://schemas.microsoft.com/office/drawing/2014/main" id="{73547FEB-E2F6-4E95-BB08-7380917256B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3" name="正方形/長方形 242">
          <a:extLst>
            <a:ext uri="{FF2B5EF4-FFF2-40B4-BE49-F238E27FC236}">
              <a16:creationId xmlns:a16="http://schemas.microsoft.com/office/drawing/2014/main" id="{53AC110A-A65B-44F7-A49A-77A2A6EE3D0F}"/>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4" name="正方形/長方形 243">
          <a:extLst>
            <a:ext uri="{FF2B5EF4-FFF2-40B4-BE49-F238E27FC236}">
              <a16:creationId xmlns:a16="http://schemas.microsoft.com/office/drawing/2014/main" id="{6F156C62-94B4-4A1F-8EFF-F20B7F79AC82}"/>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5" name="正方形/長方形 244">
          <a:extLst>
            <a:ext uri="{FF2B5EF4-FFF2-40B4-BE49-F238E27FC236}">
              <a16:creationId xmlns:a16="http://schemas.microsoft.com/office/drawing/2014/main" id="{3F9CF294-FAA8-401B-B03C-C2D134214A28}"/>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6" name="正方形/長方形 245">
          <a:extLst>
            <a:ext uri="{FF2B5EF4-FFF2-40B4-BE49-F238E27FC236}">
              <a16:creationId xmlns:a16="http://schemas.microsoft.com/office/drawing/2014/main" id="{71F9965E-B2B0-4EBE-86BC-A5EFA8AFEE95}"/>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7" name="正方形/長方形 246">
          <a:extLst>
            <a:ext uri="{FF2B5EF4-FFF2-40B4-BE49-F238E27FC236}">
              <a16:creationId xmlns:a16="http://schemas.microsoft.com/office/drawing/2014/main" id="{222F70AC-003D-4AD8-B644-4B1182811241}"/>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8" name="テキスト ボックス 247">
          <a:extLst>
            <a:ext uri="{FF2B5EF4-FFF2-40B4-BE49-F238E27FC236}">
              <a16:creationId xmlns:a16="http://schemas.microsoft.com/office/drawing/2014/main" id="{95A0406A-543B-4994-B7E4-68BE90C82F63}"/>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9" name="直線コネクタ 248">
          <a:extLst>
            <a:ext uri="{FF2B5EF4-FFF2-40B4-BE49-F238E27FC236}">
              <a16:creationId xmlns:a16="http://schemas.microsoft.com/office/drawing/2014/main" id="{7ECB2230-55E3-4B76-895A-1113E4FFE33F}"/>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50" name="直線コネクタ 249">
          <a:extLst>
            <a:ext uri="{FF2B5EF4-FFF2-40B4-BE49-F238E27FC236}">
              <a16:creationId xmlns:a16="http://schemas.microsoft.com/office/drawing/2014/main" id="{510C4A17-3B2C-481C-A4C3-90AE63274CCD}"/>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51" name="テキスト ボックス 250">
          <a:extLst>
            <a:ext uri="{FF2B5EF4-FFF2-40B4-BE49-F238E27FC236}">
              <a16:creationId xmlns:a16="http://schemas.microsoft.com/office/drawing/2014/main" id="{B19D0A08-9566-4E14-9E02-71E4C069EC38}"/>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52" name="直線コネクタ 251">
          <a:extLst>
            <a:ext uri="{FF2B5EF4-FFF2-40B4-BE49-F238E27FC236}">
              <a16:creationId xmlns:a16="http://schemas.microsoft.com/office/drawing/2014/main" id="{F0C9D509-143F-4205-B3BC-7E68189DE4AE}"/>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53" name="テキスト ボックス 252">
          <a:extLst>
            <a:ext uri="{FF2B5EF4-FFF2-40B4-BE49-F238E27FC236}">
              <a16:creationId xmlns:a16="http://schemas.microsoft.com/office/drawing/2014/main" id="{B6FAF3AF-40CB-4258-AD77-882C81F3E9CA}"/>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4" name="直線コネクタ 253">
          <a:extLst>
            <a:ext uri="{FF2B5EF4-FFF2-40B4-BE49-F238E27FC236}">
              <a16:creationId xmlns:a16="http://schemas.microsoft.com/office/drawing/2014/main" id="{AF47A8E9-C532-4063-8645-C7087CA39D61}"/>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5" name="テキスト ボックス 254">
          <a:extLst>
            <a:ext uri="{FF2B5EF4-FFF2-40B4-BE49-F238E27FC236}">
              <a16:creationId xmlns:a16="http://schemas.microsoft.com/office/drawing/2014/main" id="{B7011354-AA47-41BE-998D-03B3C37CECAD}"/>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6" name="直線コネクタ 255">
          <a:extLst>
            <a:ext uri="{FF2B5EF4-FFF2-40B4-BE49-F238E27FC236}">
              <a16:creationId xmlns:a16="http://schemas.microsoft.com/office/drawing/2014/main" id="{FFB5E1D8-8332-4FC5-9D13-C73431485D4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7" name="テキスト ボックス 256">
          <a:extLst>
            <a:ext uri="{FF2B5EF4-FFF2-40B4-BE49-F238E27FC236}">
              <a16:creationId xmlns:a16="http://schemas.microsoft.com/office/drawing/2014/main" id="{FFD36C5A-DFCD-4AEA-B200-06418C368782}"/>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8" name="直線コネクタ 257">
          <a:extLst>
            <a:ext uri="{FF2B5EF4-FFF2-40B4-BE49-F238E27FC236}">
              <a16:creationId xmlns:a16="http://schemas.microsoft.com/office/drawing/2014/main" id="{AD58F402-9515-4584-9F0D-37CBA8D6DB9F}"/>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9" name="テキスト ボックス 258">
          <a:extLst>
            <a:ext uri="{FF2B5EF4-FFF2-40B4-BE49-F238E27FC236}">
              <a16:creationId xmlns:a16="http://schemas.microsoft.com/office/drawing/2014/main" id="{2C0F2835-2CB8-4C01-9D9A-FD0134B8C5E7}"/>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60" name="直線コネクタ 259">
          <a:extLst>
            <a:ext uri="{FF2B5EF4-FFF2-40B4-BE49-F238E27FC236}">
              <a16:creationId xmlns:a16="http://schemas.microsoft.com/office/drawing/2014/main" id="{4AC78101-22E5-4459-ADE8-82D022E3017E}"/>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1" name="テキスト ボックス 260">
          <a:extLst>
            <a:ext uri="{FF2B5EF4-FFF2-40B4-BE49-F238E27FC236}">
              <a16:creationId xmlns:a16="http://schemas.microsoft.com/office/drawing/2014/main" id="{F5CF843E-1920-4889-BD4A-A9BECB15B2A7}"/>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2" name="【市民会館】&#10;一人当たり面積グラフ枠">
          <a:extLst>
            <a:ext uri="{FF2B5EF4-FFF2-40B4-BE49-F238E27FC236}">
              <a16:creationId xmlns:a16="http://schemas.microsoft.com/office/drawing/2014/main" id="{59E41392-25CF-4194-92F0-BB1A805E60B9}"/>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85725</xdr:rowOff>
    </xdr:from>
    <xdr:to>
      <xdr:col>54</xdr:col>
      <xdr:colOff>189865</xdr:colOff>
      <xdr:row>108</xdr:row>
      <xdr:rowOff>135255</xdr:rowOff>
    </xdr:to>
    <xdr:cxnSp macro="">
      <xdr:nvCxnSpPr>
        <xdr:cNvPr id="263" name="直線コネクタ 262">
          <a:extLst>
            <a:ext uri="{FF2B5EF4-FFF2-40B4-BE49-F238E27FC236}">
              <a16:creationId xmlns:a16="http://schemas.microsoft.com/office/drawing/2014/main" id="{4EA8B15C-378A-4513-8E90-C768FFDA8DF5}"/>
            </a:ext>
          </a:extLst>
        </xdr:cNvPr>
        <xdr:cNvCxnSpPr/>
      </xdr:nvCxnSpPr>
      <xdr:spPr>
        <a:xfrm flipV="1">
          <a:off x="9219565" y="1701736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264" name="【市民会館】&#10;一人当たり面積最小値テキスト">
          <a:extLst>
            <a:ext uri="{FF2B5EF4-FFF2-40B4-BE49-F238E27FC236}">
              <a16:creationId xmlns:a16="http://schemas.microsoft.com/office/drawing/2014/main" id="{7660A688-4C26-47A0-942E-485FED6E8ECE}"/>
            </a:ext>
          </a:extLst>
        </xdr:cNvPr>
        <xdr:cNvSpPr txBox="1"/>
      </xdr:nvSpPr>
      <xdr:spPr>
        <a:xfrm>
          <a:off x="9258300" y="1824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265" name="直線コネクタ 264">
          <a:extLst>
            <a:ext uri="{FF2B5EF4-FFF2-40B4-BE49-F238E27FC236}">
              <a16:creationId xmlns:a16="http://schemas.microsoft.com/office/drawing/2014/main" id="{206D68E7-5A9F-4535-B86C-B6DF88D97F69}"/>
            </a:ext>
          </a:extLst>
        </xdr:cNvPr>
        <xdr:cNvCxnSpPr/>
      </xdr:nvCxnSpPr>
      <xdr:spPr>
        <a:xfrm>
          <a:off x="9154160" y="18240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32402</xdr:rowOff>
    </xdr:from>
    <xdr:ext cx="469744" cy="259045"/>
    <xdr:sp macro="" textlink="">
      <xdr:nvSpPr>
        <xdr:cNvPr id="266" name="【市民会館】&#10;一人当たり面積最大値テキスト">
          <a:extLst>
            <a:ext uri="{FF2B5EF4-FFF2-40B4-BE49-F238E27FC236}">
              <a16:creationId xmlns:a16="http://schemas.microsoft.com/office/drawing/2014/main" id="{5AE56D8D-ACD0-4A77-823B-4E722FB3E1AD}"/>
            </a:ext>
          </a:extLst>
        </xdr:cNvPr>
        <xdr:cNvSpPr txBox="1"/>
      </xdr:nvSpPr>
      <xdr:spPr>
        <a:xfrm>
          <a:off x="9258300" y="1679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85725</xdr:rowOff>
    </xdr:from>
    <xdr:to>
      <xdr:col>55</xdr:col>
      <xdr:colOff>88900</xdr:colOff>
      <xdr:row>101</xdr:row>
      <xdr:rowOff>85725</xdr:rowOff>
    </xdr:to>
    <xdr:cxnSp macro="">
      <xdr:nvCxnSpPr>
        <xdr:cNvPr id="267" name="直線コネクタ 266">
          <a:extLst>
            <a:ext uri="{FF2B5EF4-FFF2-40B4-BE49-F238E27FC236}">
              <a16:creationId xmlns:a16="http://schemas.microsoft.com/office/drawing/2014/main" id="{A1149B31-F5A3-42EF-867B-E8C687BB3325}"/>
            </a:ext>
          </a:extLst>
        </xdr:cNvPr>
        <xdr:cNvCxnSpPr/>
      </xdr:nvCxnSpPr>
      <xdr:spPr>
        <a:xfrm>
          <a:off x="9154160" y="17017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133366</xdr:rowOff>
    </xdr:from>
    <xdr:ext cx="469744" cy="259045"/>
    <xdr:sp macro="" textlink="">
      <xdr:nvSpPr>
        <xdr:cNvPr id="268" name="【市民会館】&#10;一人当たり面積平均値テキスト">
          <a:extLst>
            <a:ext uri="{FF2B5EF4-FFF2-40B4-BE49-F238E27FC236}">
              <a16:creationId xmlns:a16="http://schemas.microsoft.com/office/drawing/2014/main" id="{8641B333-B5AE-4904-A7D3-CDFCA2E296A5}"/>
            </a:ext>
          </a:extLst>
        </xdr:cNvPr>
        <xdr:cNvSpPr txBox="1"/>
      </xdr:nvSpPr>
      <xdr:spPr>
        <a:xfrm>
          <a:off x="9258300" y="17903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269" name="フローチャート: 判断 268">
          <a:extLst>
            <a:ext uri="{FF2B5EF4-FFF2-40B4-BE49-F238E27FC236}">
              <a16:creationId xmlns:a16="http://schemas.microsoft.com/office/drawing/2014/main" id="{71863711-18F1-479C-9F04-5201384A7B85}"/>
            </a:ext>
          </a:extLst>
        </xdr:cNvPr>
        <xdr:cNvSpPr/>
      </xdr:nvSpPr>
      <xdr:spPr>
        <a:xfrm>
          <a:off x="9192260" y="179247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162561</xdr:rowOff>
    </xdr:from>
    <xdr:to>
      <xdr:col>50</xdr:col>
      <xdr:colOff>165100</xdr:colOff>
      <xdr:row>107</xdr:row>
      <xdr:rowOff>92711</xdr:rowOff>
    </xdr:to>
    <xdr:sp macro="" textlink="">
      <xdr:nvSpPr>
        <xdr:cNvPr id="270" name="フローチャート: 判断 269">
          <a:extLst>
            <a:ext uri="{FF2B5EF4-FFF2-40B4-BE49-F238E27FC236}">
              <a16:creationId xmlns:a16="http://schemas.microsoft.com/office/drawing/2014/main" id="{26C850A0-E1F8-401D-824D-A156BFEC5C4D}"/>
            </a:ext>
          </a:extLst>
        </xdr:cNvPr>
        <xdr:cNvSpPr/>
      </xdr:nvSpPr>
      <xdr:spPr>
        <a:xfrm>
          <a:off x="8445500" y="17932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160655</xdr:rowOff>
    </xdr:from>
    <xdr:to>
      <xdr:col>46</xdr:col>
      <xdr:colOff>38100</xdr:colOff>
      <xdr:row>107</xdr:row>
      <xdr:rowOff>90805</xdr:rowOff>
    </xdr:to>
    <xdr:sp macro="" textlink="">
      <xdr:nvSpPr>
        <xdr:cNvPr id="271" name="フローチャート: 判断 270">
          <a:extLst>
            <a:ext uri="{FF2B5EF4-FFF2-40B4-BE49-F238E27FC236}">
              <a16:creationId xmlns:a16="http://schemas.microsoft.com/office/drawing/2014/main" id="{22DA7E8E-EE47-4E4E-8D8C-6E2B33C35841}"/>
            </a:ext>
          </a:extLst>
        </xdr:cNvPr>
        <xdr:cNvSpPr/>
      </xdr:nvSpPr>
      <xdr:spPr>
        <a:xfrm>
          <a:off x="7670800" y="179304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143511</xdr:rowOff>
    </xdr:from>
    <xdr:to>
      <xdr:col>41</xdr:col>
      <xdr:colOff>101600</xdr:colOff>
      <xdr:row>107</xdr:row>
      <xdr:rowOff>73661</xdr:rowOff>
    </xdr:to>
    <xdr:sp macro="" textlink="">
      <xdr:nvSpPr>
        <xdr:cNvPr id="272" name="フローチャート: 判断 271">
          <a:extLst>
            <a:ext uri="{FF2B5EF4-FFF2-40B4-BE49-F238E27FC236}">
              <a16:creationId xmlns:a16="http://schemas.microsoft.com/office/drawing/2014/main" id="{6FCCECFF-5C41-49D2-BC9A-50826F3F13FC}"/>
            </a:ext>
          </a:extLst>
        </xdr:cNvPr>
        <xdr:cNvSpPr/>
      </xdr:nvSpPr>
      <xdr:spPr>
        <a:xfrm>
          <a:off x="6873240" y="17913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273" name="フローチャート: 判断 272">
          <a:extLst>
            <a:ext uri="{FF2B5EF4-FFF2-40B4-BE49-F238E27FC236}">
              <a16:creationId xmlns:a16="http://schemas.microsoft.com/office/drawing/2014/main" id="{5AD1AC42-F73F-4EDE-9FC6-7ED0D11EF579}"/>
            </a:ext>
          </a:extLst>
        </xdr:cNvPr>
        <xdr:cNvSpPr/>
      </xdr:nvSpPr>
      <xdr:spPr>
        <a:xfrm>
          <a:off x="6098540" y="1792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A2A71DAA-C581-4E2D-AE18-B8689B98A3DC}"/>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CC8A6CE2-CF31-44EE-8513-3DD2FFE3E226}"/>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397DCDE1-F2F6-4D05-997F-1C8DB2B6C754}"/>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444B9082-B07B-45A0-B35E-2C772286D742}"/>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5CC195B1-5A90-4E5E-88AD-9782DE8A612D}"/>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15875</xdr:rowOff>
    </xdr:from>
    <xdr:to>
      <xdr:col>55</xdr:col>
      <xdr:colOff>50800</xdr:colOff>
      <xdr:row>103</xdr:row>
      <xdr:rowOff>117475</xdr:rowOff>
    </xdr:to>
    <xdr:sp macro="" textlink="">
      <xdr:nvSpPr>
        <xdr:cNvPr id="279" name="楕円 278">
          <a:extLst>
            <a:ext uri="{FF2B5EF4-FFF2-40B4-BE49-F238E27FC236}">
              <a16:creationId xmlns:a16="http://schemas.microsoft.com/office/drawing/2014/main" id="{F8890264-6054-4E33-BD1E-B1BB41311CBA}"/>
            </a:ext>
          </a:extLst>
        </xdr:cNvPr>
        <xdr:cNvSpPr/>
      </xdr:nvSpPr>
      <xdr:spPr>
        <a:xfrm>
          <a:off x="9192260" y="172827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38752</xdr:rowOff>
    </xdr:from>
    <xdr:ext cx="469744" cy="259045"/>
    <xdr:sp macro="" textlink="">
      <xdr:nvSpPr>
        <xdr:cNvPr id="280" name="【市民会館】&#10;一人当たり面積該当値テキスト">
          <a:extLst>
            <a:ext uri="{FF2B5EF4-FFF2-40B4-BE49-F238E27FC236}">
              <a16:creationId xmlns:a16="http://schemas.microsoft.com/office/drawing/2014/main" id="{64AAF916-C167-4992-BA40-7D571D93DE8D}"/>
            </a:ext>
          </a:extLst>
        </xdr:cNvPr>
        <xdr:cNvSpPr txBox="1"/>
      </xdr:nvSpPr>
      <xdr:spPr>
        <a:xfrm>
          <a:off x="9258300" y="1713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23495</xdr:rowOff>
    </xdr:from>
    <xdr:to>
      <xdr:col>50</xdr:col>
      <xdr:colOff>165100</xdr:colOff>
      <xdr:row>103</xdr:row>
      <xdr:rowOff>125095</xdr:rowOff>
    </xdr:to>
    <xdr:sp macro="" textlink="">
      <xdr:nvSpPr>
        <xdr:cNvPr id="281" name="楕円 280">
          <a:extLst>
            <a:ext uri="{FF2B5EF4-FFF2-40B4-BE49-F238E27FC236}">
              <a16:creationId xmlns:a16="http://schemas.microsoft.com/office/drawing/2014/main" id="{F09030FC-D6E6-430C-A74B-EE68B2AF2504}"/>
            </a:ext>
          </a:extLst>
        </xdr:cNvPr>
        <xdr:cNvSpPr/>
      </xdr:nvSpPr>
      <xdr:spPr>
        <a:xfrm>
          <a:off x="8445500" y="172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66675</xdr:rowOff>
    </xdr:from>
    <xdr:to>
      <xdr:col>55</xdr:col>
      <xdr:colOff>0</xdr:colOff>
      <xdr:row>103</xdr:row>
      <xdr:rowOff>74295</xdr:rowOff>
    </xdr:to>
    <xdr:cxnSp macro="">
      <xdr:nvCxnSpPr>
        <xdr:cNvPr id="282" name="直線コネクタ 281">
          <a:extLst>
            <a:ext uri="{FF2B5EF4-FFF2-40B4-BE49-F238E27FC236}">
              <a16:creationId xmlns:a16="http://schemas.microsoft.com/office/drawing/2014/main" id="{965D819F-7BD3-4A97-8FAD-FC2145133239}"/>
            </a:ext>
          </a:extLst>
        </xdr:cNvPr>
        <xdr:cNvCxnSpPr/>
      </xdr:nvCxnSpPr>
      <xdr:spPr>
        <a:xfrm flipV="1">
          <a:off x="8496300" y="17333595"/>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33020</xdr:rowOff>
    </xdr:from>
    <xdr:to>
      <xdr:col>46</xdr:col>
      <xdr:colOff>38100</xdr:colOff>
      <xdr:row>103</xdr:row>
      <xdr:rowOff>134620</xdr:rowOff>
    </xdr:to>
    <xdr:sp macro="" textlink="">
      <xdr:nvSpPr>
        <xdr:cNvPr id="283" name="楕円 282">
          <a:extLst>
            <a:ext uri="{FF2B5EF4-FFF2-40B4-BE49-F238E27FC236}">
              <a16:creationId xmlns:a16="http://schemas.microsoft.com/office/drawing/2014/main" id="{A4FA0E56-AC2F-4193-A657-A236BC084E93}"/>
            </a:ext>
          </a:extLst>
        </xdr:cNvPr>
        <xdr:cNvSpPr/>
      </xdr:nvSpPr>
      <xdr:spPr>
        <a:xfrm>
          <a:off x="7670800" y="172999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74295</xdr:rowOff>
    </xdr:from>
    <xdr:to>
      <xdr:col>50</xdr:col>
      <xdr:colOff>114300</xdr:colOff>
      <xdr:row>103</xdr:row>
      <xdr:rowOff>83820</xdr:rowOff>
    </xdr:to>
    <xdr:cxnSp macro="">
      <xdr:nvCxnSpPr>
        <xdr:cNvPr id="284" name="直線コネクタ 283">
          <a:extLst>
            <a:ext uri="{FF2B5EF4-FFF2-40B4-BE49-F238E27FC236}">
              <a16:creationId xmlns:a16="http://schemas.microsoft.com/office/drawing/2014/main" id="{B5ED3813-A388-408B-B145-1CA767690292}"/>
            </a:ext>
          </a:extLst>
        </xdr:cNvPr>
        <xdr:cNvCxnSpPr/>
      </xdr:nvCxnSpPr>
      <xdr:spPr>
        <a:xfrm flipV="1">
          <a:off x="7713980" y="17341215"/>
          <a:ext cx="7823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40639</xdr:rowOff>
    </xdr:from>
    <xdr:to>
      <xdr:col>41</xdr:col>
      <xdr:colOff>101600</xdr:colOff>
      <xdr:row>103</xdr:row>
      <xdr:rowOff>142239</xdr:rowOff>
    </xdr:to>
    <xdr:sp macro="" textlink="">
      <xdr:nvSpPr>
        <xdr:cNvPr id="285" name="楕円 284">
          <a:extLst>
            <a:ext uri="{FF2B5EF4-FFF2-40B4-BE49-F238E27FC236}">
              <a16:creationId xmlns:a16="http://schemas.microsoft.com/office/drawing/2014/main" id="{81AFA06C-D311-4954-B18B-6308F65719DF}"/>
            </a:ext>
          </a:extLst>
        </xdr:cNvPr>
        <xdr:cNvSpPr/>
      </xdr:nvSpPr>
      <xdr:spPr>
        <a:xfrm>
          <a:off x="6873240" y="1730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83820</xdr:rowOff>
    </xdr:from>
    <xdr:to>
      <xdr:col>45</xdr:col>
      <xdr:colOff>177800</xdr:colOff>
      <xdr:row>103</xdr:row>
      <xdr:rowOff>91439</xdr:rowOff>
    </xdr:to>
    <xdr:cxnSp macro="">
      <xdr:nvCxnSpPr>
        <xdr:cNvPr id="286" name="直線コネクタ 285">
          <a:extLst>
            <a:ext uri="{FF2B5EF4-FFF2-40B4-BE49-F238E27FC236}">
              <a16:creationId xmlns:a16="http://schemas.microsoft.com/office/drawing/2014/main" id="{14DA85D3-AFF6-4C66-8672-5470AC43E926}"/>
            </a:ext>
          </a:extLst>
        </xdr:cNvPr>
        <xdr:cNvCxnSpPr/>
      </xdr:nvCxnSpPr>
      <xdr:spPr>
        <a:xfrm flipV="1">
          <a:off x="6924040" y="17350740"/>
          <a:ext cx="78994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53975</xdr:rowOff>
    </xdr:from>
    <xdr:to>
      <xdr:col>36</xdr:col>
      <xdr:colOff>165100</xdr:colOff>
      <xdr:row>103</xdr:row>
      <xdr:rowOff>155575</xdr:rowOff>
    </xdr:to>
    <xdr:sp macro="" textlink="">
      <xdr:nvSpPr>
        <xdr:cNvPr id="287" name="楕円 286">
          <a:extLst>
            <a:ext uri="{FF2B5EF4-FFF2-40B4-BE49-F238E27FC236}">
              <a16:creationId xmlns:a16="http://schemas.microsoft.com/office/drawing/2014/main" id="{C838E056-09A5-44E7-9E76-F5E51AE9A943}"/>
            </a:ext>
          </a:extLst>
        </xdr:cNvPr>
        <xdr:cNvSpPr/>
      </xdr:nvSpPr>
      <xdr:spPr>
        <a:xfrm>
          <a:off x="6098540" y="1732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91439</xdr:rowOff>
    </xdr:from>
    <xdr:to>
      <xdr:col>41</xdr:col>
      <xdr:colOff>50800</xdr:colOff>
      <xdr:row>103</xdr:row>
      <xdr:rowOff>104775</xdr:rowOff>
    </xdr:to>
    <xdr:cxnSp macro="">
      <xdr:nvCxnSpPr>
        <xdr:cNvPr id="288" name="直線コネクタ 287">
          <a:extLst>
            <a:ext uri="{FF2B5EF4-FFF2-40B4-BE49-F238E27FC236}">
              <a16:creationId xmlns:a16="http://schemas.microsoft.com/office/drawing/2014/main" id="{ECB52A12-CA80-47E8-A5EF-7318E5079445}"/>
            </a:ext>
          </a:extLst>
        </xdr:cNvPr>
        <xdr:cNvCxnSpPr/>
      </xdr:nvCxnSpPr>
      <xdr:spPr>
        <a:xfrm flipV="1">
          <a:off x="6149340" y="17358359"/>
          <a:ext cx="7747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83838</xdr:rowOff>
    </xdr:from>
    <xdr:ext cx="469744" cy="259045"/>
    <xdr:sp macro="" textlink="">
      <xdr:nvSpPr>
        <xdr:cNvPr id="289" name="n_1aveValue【市民会館】&#10;一人当たり面積">
          <a:extLst>
            <a:ext uri="{FF2B5EF4-FFF2-40B4-BE49-F238E27FC236}">
              <a16:creationId xmlns:a16="http://schemas.microsoft.com/office/drawing/2014/main" id="{8705CC36-C84E-4ADA-8752-945ECF866C13}"/>
            </a:ext>
          </a:extLst>
        </xdr:cNvPr>
        <xdr:cNvSpPr txBox="1"/>
      </xdr:nvSpPr>
      <xdr:spPr>
        <a:xfrm>
          <a:off x="8271587" y="1802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81932</xdr:rowOff>
    </xdr:from>
    <xdr:ext cx="469744" cy="259045"/>
    <xdr:sp macro="" textlink="">
      <xdr:nvSpPr>
        <xdr:cNvPr id="290" name="n_2aveValue【市民会館】&#10;一人当たり面積">
          <a:extLst>
            <a:ext uri="{FF2B5EF4-FFF2-40B4-BE49-F238E27FC236}">
              <a16:creationId xmlns:a16="http://schemas.microsoft.com/office/drawing/2014/main" id="{5684BE1F-408D-42DB-B639-7CA7C13A67F5}"/>
            </a:ext>
          </a:extLst>
        </xdr:cNvPr>
        <xdr:cNvSpPr txBox="1"/>
      </xdr:nvSpPr>
      <xdr:spPr>
        <a:xfrm>
          <a:off x="7509587" y="1801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64788</xdr:rowOff>
    </xdr:from>
    <xdr:ext cx="469744" cy="259045"/>
    <xdr:sp macro="" textlink="">
      <xdr:nvSpPr>
        <xdr:cNvPr id="291" name="n_3aveValue【市民会館】&#10;一人当たり面積">
          <a:extLst>
            <a:ext uri="{FF2B5EF4-FFF2-40B4-BE49-F238E27FC236}">
              <a16:creationId xmlns:a16="http://schemas.microsoft.com/office/drawing/2014/main" id="{D05BF0CA-EBC7-4A7C-8732-CE6EFC3E7EB7}"/>
            </a:ext>
          </a:extLst>
        </xdr:cNvPr>
        <xdr:cNvSpPr txBox="1"/>
      </xdr:nvSpPr>
      <xdr:spPr>
        <a:xfrm>
          <a:off x="6712027" y="1800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72407</xdr:rowOff>
    </xdr:from>
    <xdr:ext cx="469744" cy="259045"/>
    <xdr:sp macro="" textlink="">
      <xdr:nvSpPr>
        <xdr:cNvPr id="292" name="n_4aveValue【市民会館】&#10;一人当たり面積">
          <a:extLst>
            <a:ext uri="{FF2B5EF4-FFF2-40B4-BE49-F238E27FC236}">
              <a16:creationId xmlns:a16="http://schemas.microsoft.com/office/drawing/2014/main" id="{F266D970-FDA2-425B-B2E0-6DDC9629AA67}"/>
            </a:ext>
          </a:extLst>
        </xdr:cNvPr>
        <xdr:cNvSpPr txBox="1"/>
      </xdr:nvSpPr>
      <xdr:spPr>
        <a:xfrm>
          <a:off x="5937327" y="1800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141622</xdr:rowOff>
    </xdr:from>
    <xdr:ext cx="469744" cy="259045"/>
    <xdr:sp macro="" textlink="">
      <xdr:nvSpPr>
        <xdr:cNvPr id="293" name="n_1mainValue【市民会館】&#10;一人当たり面積">
          <a:extLst>
            <a:ext uri="{FF2B5EF4-FFF2-40B4-BE49-F238E27FC236}">
              <a16:creationId xmlns:a16="http://schemas.microsoft.com/office/drawing/2014/main" id="{6A1501C8-B534-4071-AFD6-7995E21E2EF5}"/>
            </a:ext>
          </a:extLst>
        </xdr:cNvPr>
        <xdr:cNvSpPr txBox="1"/>
      </xdr:nvSpPr>
      <xdr:spPr>
        <a:xfrm>
          <a:off x="8271587" y="1707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151147</xdr:rowOff>
    </xdr:from>
    <xdr:ext cx="469744" cy="259045"/>
    <xdr:sp macro="" textlink="">
      <xdr:nvSpPr>
        <xdr:cNvPr id="294" name="n_2mainValue【市民会館】&#10;一人当たり面積">
          <a:extLst>
            <a:ext uri="{FF2B5EF4-FFF2-40B4-BE49-F238E27FC236}">
              <a16:creationId xmlns:a16="http://schemas.microsoft.com/office/drawing/2014/main" id="{033433E1-7F9A-46D6-B5B6-A38A3881B581}"/>
            </a:ext>
          </a:extLst>
        </xdr:cNvPr>
        <xdr:cNvSpPr txBox="1"/>
      </xdr:nvSpPr>
      <xdr:spPr>
        <a:xfrm>
          <a:off x="7509587" y="1708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158766</xdr:rowOff>
    </xdr:from>
    <xdr:ext cx="469744" cy="259045"/>
    <xdr:sp macro="" textlink="">
      <xdr:nvSpPr>
        <xdr:cNvPr id="295" name="n_3mainValue【市民会館】&#10;一人当たり面積">
          <a:extLst>
            <a:ext uri="{FF2B5EF4-FFF2-40B4-BE49-F238E27FC236}">
              <a16:creationId xmlns:a16="http://schemas.microsoft.com/office/drawing/2014/main" id="{A462D9E7-210B-426B-B2B6-827B01E6D2DE}"/>
            </a:ext>
          </a:extLst>
        </xdr:cNvPr>
        <xdr:cNvSpPr txBox="1"/>
      </xdr:nvSpPr>
      <xdr:spPr>
        <a:xfrm>
          <a:off x="6712027" y="1709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652</xdr:rowOff>
    </xdr:from>
    <xdr:ext cx="469744" cy="259045"/>
    <xdr:sp macro="" textlink="">
      <xdr:nvSpPr>
        <xdr:cNvPr id="296" name="n_4mainValue【市民会館】&#10;一人当たり面積">
          <a:extLst>
            <a:ext uri="{FF2B5EF4-FFF2-40B4-BE49-F238E27FC236}">
              <a16:creationId xmlns:a16="http://schemas.microsoft.com/office/drawing/2014/main" id="{D60C22B2-3FA1-494E-BE8E-F9745EE1107E}"/>
            </a:ext>
          </a:extLst>
        </xdr:cNvPr>
        <xdr:cNvSpPr txBox="1"/>
      </xdr:nvSpPr>
      <xdr:spPr>
        <a:xfrm>
          <a:off x="5937327" y="1709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68C9DD76-2D50-4D7D-AECA-006709F3746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11FC6517-8333-4BFF-A3A0-F3F477FD68C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3AA75866-229A-4657-A0A2-B9580EC973E2}"/>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A20FF2CD-8DDD-4CD8-A540-402482FA9BDE}"/>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FB323B99-F3AC-46CD-8C0D-9951820AB15A}"/>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FB4A653D-ED6C-4FF6-BC98-0A2DF26760D9}"/>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D244EA4C-7A7F-46BF-B6AE-79A57185C719}"/>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DAECA56F-C087-48F0-B8CF-3A9C472BC96F}"/>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5" name="正方形/長方形 304">
          <a:extLst>
            <a:ext uri="{FF2B5EF4-FFF2-40B4-BE49-F238E27FC236}">
              <a16:creationId xmlns:a16="http://schemas.microsoft.com/office/drawing/2014/main" id="{B5191E68-D3E1-42BA-A89E-2A3360379AC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6" name="正方形/長方形 305">
          <a:extLst>
            <a:ext uri="{FF2B5EF4-FFF2-40B4-BE49-F238E27FC236}">
              <a16:creationId xmlns:a16="http://schemas.microsoft.com/office/drawing/2014/main" id="{04C721C2-1FD0-4572-A402-C098B2CD4E6B}"/>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7" name="正方形/長方形 306">
          <a:extLst>
            <a:ext uri="{FF2B5EF4-FFF2-40B4-BE49-F238E27FC236}">
              <a16:creationId xmlns:a16="http://schemas.microsoft.com/office/drawing/2014/main" id="{B9BE6D12-AAB5-424B-85D7-F9D98C4D97F4}"/>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8" name="正方形/長方形 307">
          <a:extLst>
            <a:ext uri="{FF2B5EF4-FFF2-40B4-BE49-F238E27FC236}">
              <a16:creationId xmlns:a16="http://schemas.microsoft.com/office/drawing/2014/main" id="{60D02C10-AE9B-4D3A-AA92-541D62FCDC4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9" name="正方形/長方形 308">
          <a:extLst>
            <a:ext uri="{FF2B5EF4-FFF2-40B4-BE49-F238E27FC236}">
              <a16:creationId xmlns:a16="http://schemas.microsoft.com/office/drawing/2014/main" id="{E58ECA3F-099E-4252-A8FF-CF7F52D02A94}"/>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0" name="正方形/長方形 309">
          <a:extLst>
            <a:ext uri="{FF2B5EF4-FFF2-40B4-BE49-F238E27FC236}">
              <a16:creationId xmlns:a16="http://schemas.microsoft.com/office/drawing/2014/main" id="{2390CA3D-5D44-4963-A440-0AF691E38922}"/>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1" name="正方形/長方形 310">
          <a:extLst>
            <a:ext uri="{FF2B5EF4-FFF2-40B4-BE49-F238E27FC236}">
              <a16:creationId xmlns:a16="http://schemas.microsoft.com/office/drawing/2014/main" id="{5D721A7D-B1C8-4A8A-A362-121564C9A765}"/>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2" name="正方形/長方形 311">
          <a:extLst>
            <a:ext uri="{FF2B5EF4-FFF2-40B4-BE49-F238E27FC236}">
              <a16:creationId xmlns:a16="http://schemas.microsoft.com/office/drawing/2014/main" id="{5DA943AD-58EA-4A88-8E42-3783F2108043}"/>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3" name="正方形/長方形 312">
          <a:extLst>
            <a:ext uri="{FF2B5EF4-FFF2-40B4-BE49-F238E27FC236}">
              <a16:creationId xmlns:a16="http://schemas.microsoft.com/office/drawing/2014/main" id="{9441093C-7011-4A60-9681-3BBCBFB20C4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4" name="正方形/長方形 313">
          <a:extLst>
            <a:ext uri="{FF2B5EF4-FFF2-40B4-BE49-F238E27FC236}">
              <a16:creationId xmlns:a16="http://schemas.microsoft.com/office/drawing/2014/main" id="{1F00EA25-F56B-49C2-A161-F81F520C527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5" name="正方形/長方形 314">
          <a:extLst>
            <a:ext uri="{FF2B5EF4-FFF2-40B4-BE49-F238E27FC236}">
              <a16:creationId xmlns:a16="http://schemas.microsoft.com/office/drawing/2014/main" id="{9B93721A-5336-42E2-A8FC-4E724B93DA46}"/>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6" name="正方形/長方形 315">
          <a:extLst>
            <a:ext uri="{FF2B5EF4-FFF2-40B4-BE49-F238E27FC236}">
              <a16:creationId xmlns:a16="http://schemas.microsoft.com/office/drawing/2014/main" id="{6B147AE4-E851-46D7-8051-0AF9E12807DB}"/>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7" name="正方形/長方形 316">
          <a:extLst>
            <a:ext uri="{FF2B5EF4-FFF2-40B4-BE49-F238E27FC236}">
              <a16:creationId xmlns:a16="http://schemas.microsoft.com/office/drawing/2014/main" id="{AF21C927-8368-4A23-B512-F6A4ED0211DB}"/>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8" name="正方形/長方形 317">
          <a:extLst>
            <a:ext uri="{FF2B5EF4-FFF2-40B4-BE49-F238E27FC236}">
              <a16:creationId xmlns:a16="http://schemas.microsoft.com/office/drawing/2014/main" id="{CAB718DA-457E-4C16-A02E-0ECAA993CFC2}"/>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9" name="正方形/長方形 318">
          <a:extLst>
            <a:ext uri="{FF2B5EF4-FFF2-40B4-BE49-F238E27FC236}">
              <a16:creationId xmlns:a16="http://schemas.microsoft.com/office/drawing/2014/main" id="{B1616A4F-2011-4CF7-B5B8-1E611701B892}"/>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0" name="正方形/長方形 319">
          <a:extLst>
            <a:ext uri="{FF2B5EF4-FFF2-40B4-BE49-F238E27FC236}">
              <a16:creationId xmlns:a16="http://schemas.microsoft.com/office/drawing/2014/main" id="{DDFF9995-BA1E-4FA2-82EC-21EE3FD5E480}"/>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1" name="正方形/長方形 320">
          <a:extLst>
            <a:ext uri="{FF2B5EF4-FFF2-40B4-BE49-F238E27FC236}">
              <a16:creationId xmlns:a16="http://schemas.microsoft.com/office/drawing/2014/main" id="{F1983DBA-64F2-4606-8202-B270F9980A5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2" name="正方形/長方形 321">
          <a:extLst>
            <a:ext uri="{FF2B5EF4-FFF2-40B4-BE49-F238E27FC236}">
              <a16:creationId xmlns:a16="http://schemas.microsoft.com/office/drawing/2014/main" id="{A20CB15E-758E-4506-9DD8-1343808166CF}"/>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3" name="正方形/長方形 322">
          <a:extLst>
            <a:ext uri="{FF2B5EF4-FFF2-40B4-BE49-F238E27FC236}">
              <a16:creationId xmlns:a16="http://schemas.microsoft.com/office/drawing/2014/main" id="{1604C401-F6C2-4C69-AFB6-F56C1C9A3EC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4" name="正方形/長方形 323">
          <a:extLst>
            <a:ext uri="{FF2B5EF4-FFF2-40B4-BE49-F238E27FC236}">
              <a16:creationId xmlns:a16="http://schemas.microsoft.com/office/drawing/2014/main" id="{595A2AFB-FE02-4F74-973F-0A65DE4DF5B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5" name="正方形/長方形 324">
          <a:extLst>
            <a:ext uri="{FF2B5EF4-FFF2-40B4-BE49-F238E27FC236}">
              <a16:creationId xmlns:a16="http://schemas.microsoft.com/office/drawing/2014/main" id="{7F2AFA38-9C86-4F8B-A5A4-EC679C9F8F0A}"/>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6" name="正方形/長方形 325">
          <a:extLst>
            <a:ext uri="{FF2B5EF4-FFF2-40B4-BE49-F238E27FC236}">
              <a16:creationId xmlns:a16="http://schemas.microsoft.com/office/drawing/2014/main" id="{5125E7C8-CE0E-4F81-BEC7-9B7B59B9F7B7}"/>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7" name="正方形/長方形 326">
          <a:extLst>
            <a:ext uri="{FF2B5EF4-FFF2-40B4-BE49-F238E27FC236}">
              <a16:creationId xmlns:a16="http://schemas.microsoft.com/office/drawing/2014/main" id="{EE2B03A7-4B77-4EE1-BBC1-D3616719B7EE}"/>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8" name="正方形/長方形 327">
          <a:extLst>
            <a:ext uri="{FF2B5EF4-FFF2-40B4-BE49-F238E27FC236}">
              <a16:creationId xmlns:a16="http://schemas.microsoft.com/office/drawing/2014/main" id="{80BE2218-66BF-4B70-A2AA-6324EF2CEFD7}"/>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9" name="正方形/長方形 328">
          <a:extLst>
            <a:ext uri="{FF2B5EF4-FFF2-40B4-BE49-F238E27FC236}">
              <a16:creationId xmlns:a16="http://schemas.microsoft.com/office/drawing/2014/main" id="{42A5DBB6-4D9F-48E4-BF5E-3D1A8CB96A87}"/>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0" name="正方形/長方形 329">
          <a:extLst>
            <a:ext uri="{FF2B5EF4-FFF2-40B4-BE49-F238E27FC236}">
              <a16:creationId xmlns:a16="http://schemas.microsoft.com/office/drawing/2014/main" id="{5E7F2AD8-64A2-4758-BBA3-938FA0CC667D}"/>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1" name="正方形/長方形 330">
          <a:extLst>
            <a:ext uri="{FF2B5EF4-FFF2-40B4-BE49-F238E27FC236}">
              <a16:creationId xmlns:a16="http://schemas.microsoft.com/office/drawing/2014/main" id="{DB51D4FF-F06C-4EEA-A878-9B5D6C2A792C}"/>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2" name="正方形/長方形 331">
          <a:extLst>
            <a:ext uri="{FF2B5EF4-FFF2-40B4-BE49-F238E27FC236}">
              <a16:creationId xmlns:a16="http://schemas.microsoft.com/office/drawing/2014/main" id="{AC56E8AB-F820-4072-B1AC-A1517A59A19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3" name="正方形/長方形 332">
          <a:extLst>
            <a:ext uri="{FF2B5EF4-FFF2-40B4-BE49-F238E27FC236}">
              <a16:creationId xmlns:a16="http://schemas.microsoft.com/office/drawing/2014/main" id="{CCAC4AD6-4DBA-4F7E-9685-A6F09E706C76}"/>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4" name="正方形/長方形 333">
          <a:extLst>
            <a:ext uri="{FF2B5EF4-FFF2-40B4-BE49-F238E27FC236}">
              <a16:creationId xmlns:a16="http://schemas.microsoft.com/office/drawing/2014/main" id="{301AE414-4CC1-4B00-9B33-6D361FFCFF4D}"/>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5" name="正方形/長方形 334">
          <a:extLst>
            <a:ext uri="{FF2B5EF4-FFF2-40B4-BE49-F238E27FC236}">
              <a16:creationId xmlns:a16="http://schemas.microsoft.com/office/drawing/2014/main" id="{95447A1B-E6A8-458D-B8B7-DF35E655F656}"/>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6" name="正方形/長方形 335">
          <a:extLst>
            <a:ext uri="{FF2B5EF4-FFF2-40B4-BE49-F238E27FC236}">
              <a16:creationId xmlns:a16="http://schemas.microsoft.com/office/drawing/2014/main" id="{5E7365AE-614C-41F0-B040-C37778FECCFA}"/>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7" name="テキスト ボックス 336">
          <a:extLst>
            <a:ext uri="{FF2B5EF4-FFF2-40B4-BE49-F238E27FC236}">
              <a16:creationId xmlns:a16="http://schemas.microsoft.com/office/drawing/2014/main" id="{626BE750-F551-4805-A5C4-4702433B6C34}"/>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8" name="直線コネクタ 337">
          <a:extLst>
            <a:ext uri="{FF2B5EF4-FFF2-40B4-BE49-F238E27FC236}">
              <a16:creationId xmlns:a16="http://schemas.microsoft.com/office/drawing/2014/main" id="{A0FF0C68-B1E5-4E9A-99F1-D4D7458260FA}"/>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9" name="テキスト ボックス 338">
          <a:extLst>
            <a:ext uri="{FF2B5EF4-FFF2-40B4-BE49-F238E27FC236}">
              <a16:creationId xmlns:a16="http://schemas.microsoft.com/office/drawing/2014/main" id="{E4D5EE26-5D04-4CC8-BD81-0B8C2238A7AD}"/>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40" name="直線コネクタ 339">
          <a:extLst>
            <a:ext uri="{FF2B5EF4-FFF2-40B4-BE49-F238E27FC236}">
              <a16:creationId xmlns:a16="http://schemas.microsoft.com/office/drawing/2014/main" id="{7477B487-59AB-44B7-9B74-8256B7BA39B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41" name="テキスト ボックス 340">
          <a:extLst>
            <a:ext uri="{FF2B5EF4-FFF2-40B4-BE49-F238E27FC236}">
              <a16:creationId xmlns:a16="http://schemas.microsoft.com/office/drawing/2014/main" id="{028DB5FE-5D5A-42A7-B0C5-E17AC1828562}"/>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2" name="直線コネクタ 341">
          <a:extLst>
            <a:ext uri="{FF2B5EF4-FFF2-40B4-BE49-F238E27FC236}">
              <a16:creationId xmlns:a16="http://schemas.microsoft.com/office/drawing/2014/main" id="{2F4F1F11-5879-456C-A84F-D8DCBF06BED9}"/>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3" name="テキスト ボックス 342">
          <a:extLst>
            <a:ext uri="{FF2B5EF4-FFF2-40B4-BE49-F238E27FC236}">
              <a16:creationId xmlns:a16="http://schemas.microsoft.com/office/drawing/2014/main" id="{77BF4AB4-833D-4330-B3CB-047827BB723F}"/>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4" name="直線コネクタ 343">
          <a:extLst>
            <a:ext uri="{FF2B5EF4-FFF2-40B4-BE49-F238E27FC236}">
              <a16:creationId xmlns:a16="http://schemas.microsoft.com/office/drawing/2014/main" id="{1E044B3D-1A1D-4761-BF84-210A46366099}"/>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5" name="テキスト ボックス 344">
          <a:extLst>
            <a:ext uri="{FF2B5EF4-FFF2-40B4-BE49-F238E27FC236}">
              <a16:creationId xmlns:a16="http://schemas.microsoft.com/office/drawing/2014/main" id="{7E04CF7C-8D43-41D6-AD31-4C2EDFEFFC9A}"/>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6" name="直線コネクタ 345">
          <a:extLst>
            <a:ext uri="{FF2B5EF4-FFF2-40B4-BE49-F238E27FC236}">
              <a16:creationId xmlns:a16="http://schemas.microsoft.com/office/drawing/2014/main" id="{E659FC4A-036B-4260-AD4D-A7D464A83C4A}"/>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7" name="テキスト ボックス 346">
          <a:extLst>
            <a:ext uri="{FF2B5EF4-FFF2-40B4-BE49-F238E27FC236}">
              <a16:creationId xmlns:a16="http://schemas.microsoft.com/office/drawing/2014/main" id="{86521593-6856-420D-88C3-0B2B3C1D0E84}"/>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8" name="直線コネクタ 347">
          <a:extLst>
            <a:ext uri="{FF2B5EF4-FFF2-40B4-BE49-F238E27FC236}">
              <a16:creationId xmlns:a16="http://schemas.microsoft.com/office/drawing/2014/main" id="{BDEB336A-A14F-4176-9436-5D5DC86B139A}"/>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9" name="テキスト ボックス 348">
          <a:extLst>
            <a:ext uri="{FF2B5EF4-FFF2-40B4-BE49-F238E27FC236}">
              <a16:creationId xmlns:a16="http://schemas.microsoft.com/office/drawing/2014/main" id="{84EEF0BE-73BC-4394-B7E0-5340F60EAA58}"/>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50" name="直線コネクタ 349">
          <a:extLst>
            <a:ext uri="{FF2B5EF4-FFF2-40B4-BE49-F238E27FC236}">
              <a16:creationId xmlns:a16="http://schemas.microsoft.com/office/drawing/2014/main" id="{120EB825-D8D6-4C39-A735-49CFB3929D42}"/>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51" name="テキスト ボックス 350">
          <a:extLst>
            <a:ext uri="{FF2B5EF4-FFF2-40B4-BE49-F238E27FC236}">
              <a16:creationId xmlns:a16="http://schemas.microsoft.com/office/drawing/2014/main" id="{F3479449-3332-47B9-B930-3F0CAD956A6A}"/>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2" name="直線コネクタ 351">
          <a:extLst>
            <a:ext uri="{FF2B5EF4-FFF2-40B4-BE49-F238E27FC236}">
              <a16:creationId xmlns:a16="http://schemas.microsoft.com/office/drawing/2014/main" id="{FF4E593C-5B5C-42BC-87CA-A6CE079756CA}"/>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3" name="【消防施設】&#10;有形固定資産減価償却率グラフ枠">
          <a:extLst>
            <a:ext uri="{FF2B5EF4-FFF2-40B4-BE49-F238E27FC236}">
              <a16:creationId xmlns:a16="http://schemas.microsoft.com/office/drawing/2014/main" id="{3B73312E-56F7-4291-979A-66A11AEC3ABA}"/>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354" name="直線コネクタ 353">
          <a:extLst>
            <a:ext uri="{FF2B5EF4-FFF2-40B4-BE49-F238E27FC236}">
              <a16:creationId xmlns:a16="http://schemas.microsoft.com/office/drawing/2014/main" id="{3DDE7DF7-F13D-4BCF-BFE3-D5073154FCBB}"/>
            </a:ext>
          </a:extLst>
        </xdr:cNvPr>
        <xdr:cNvCxnSpPr/>
      </xdr:nvCxnSpPr>
      <xdr:spPr>
        <a:xfrm flipV="1">
          <a:off x="14375764" y="13194031"/>
          <a:ext cx="0" cy="1391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5" name="【消防施設】&#10;有形固定資産減価償却率最小値テキスト">
          <a:extLst>
            <a:ext uri="{FF2B5EF4-FFF2-40B4-BE49-F238E27FC236}">
              <a16:creationId xmlns:a16="http://schemas.microsoft.com/office/drawing/2014/main" id="{50C727D3-56CB-46E0-96D2-0958F476122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6" name="直線コネクタ 355">
          <a:extLst>
            <a:ext uri="{FF2B5EF4-FFF2-40B4-BE49-F238E27FC236}">
              <a16:creationId xmlns:a16="http://schemas.microsoft.com/office/drawing/2014/main" id="{57921531-BA1F-4D63-8EA5-C9E1EF5953E8}"/>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357" name="【消防施設】&#10;有形固定資産減価償却率最大値テキスト">
          <a:extLst>
            <a:ext uri="{FF2B5EF4-FFF2-40B4-BE49-F238E27FC236}">
              <a16:creationId xmlns:a16="http://schemas.microsoft.com/office/drawing/2014/main" id="{E8DA1A0B-ED5E-489F-BF92-F856A87FCCC4}"/>
            </a:ext>
          </a:extLst>
        </xdr:cNvPr>
        <xdr:cNvSpPr txBox="1"/>
      </xdr:nvSpPr>
      <xdr:spPr>
        <a:xfrm>
          <a:off x="14414500" y="12973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358" name="直線コネクタ 357">
          <a:extLst>
            <a:ext uri="{FF2B5EF4-FFF2-40B4-BE49-F238E27FC236}">
              <a16:creationId xmlns:a16="http://schemas.microsoft.com/office/drawing/2014/main" id="{1F267DCD-C12B-44A9-9228-D2C896FAC4BB}"/>
            </a:ext>
          </a:extLst>
        </xdr:cNvPr>
        <xdr:cNvCxnSpPr/>
      </xdr:nvCxnSpPr>
      <xdr:spPr>
        <a:xfrm>
          <a:off x="14287500" y="13194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127379</xdr:rowOff>
    </xdr:from>
    <xdr:ext cx="405111" cy="259045"/>
    <xdr:sp macro="" textlink="">
      <xdr:nvSpPr>
        <xdr:cNvPr id="359" name="【消防施設】&#10;有形固定資産減価償却率平均値テキスト">
          <a:extLst>
            <a:ext uri="{FF2B5EF4-FFF2-40B4-BE49-F238E27FC236}">
              <a16:creationId xmlns:a16="http://schemas.microsoft.com/office/drawing/2014/main" id="{45A893C2-2A9F-42DC-9511-523F88C33D6B}"/>
            </a:ext>
          </a:extLst>
        </xdr:cNvPr>
        <xdr:cNvSpPr txBox="1"/>
      </xdr:nvSpPr>
      <xdr:spPr>
        <a:xfrm>
          <a:off x="14414500" y="13873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360" name="フローチャート: 判断 359">
          <a:extLst>
            <a:ext uri="{FF2B5EF4-FFF2-40B4-BE49-F238E27FC236}">
              <a16:creationId xmlns:a16="http://schemas.microsoft.com/office/drawing/2014/main" id="{F4B60270-07B3-4435-80DD-171AC77962A0}"/>
            </a:ext>
          </a:extLst>
        </xdr:cNvPr>
        <xdr:cNvSpPr/>
      </xdr:nvSpPr>
      <xdr:spPr>
        <a:xfrm>
          <a:off x="14325600" y="138954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361" name="フローチャート: 判断 360">
          <a:extLst>
            <a:ext uri="{FF2B5EF4-FFF2-40B4-BE49-F238E27FC236}">
              <a16:creationId xmlns:a16="http://schemas.microsoft.com/office/drawing/2014/main" id="{D3068C62-1478-4218-9E0B-6F47278CA6A0}"/>
            </a:ext>
          </a:extLst>
        </xdr:cNvPr>
        <xdr:cNvSpPr/>
      </xdr:nvSpPr>
      <xdr:spPr>
        <a:xfrm>
          <a:off x="13578840" y="13888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362" name="フローチャート: 判断 361">
          <a:extLst>
            <a:ext uri="{FF2B5EF4-FFF2-40B4-BE49-F238E27FC236}">
              <a16:creationId xmlns:a16="http://schemas.microsoft.com/office/drawing/2014/main" id="{32B728BB-1255-49E2-A264-1CBE2E9ED057}"/>
            </a:ext>
          </a:extLst>
        </xdr:cNvPr>
        <xdr:cNvSpPr/>
      </xdr:nvSpPr>
      <xdr:spPr>
        <a:xfrm>
          <a:off x="1280414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363" name="フローチャート: 判断 362">
          <a:extLst>
            <a:ext uri="{FF2B5EF4-FFF2-40B4-BE49-F238E27FC236}">
              <a16:creationId xmlns:a16="http://schemas.microsoft.com/office/drawing/2014/main" id="{0F89760E-91F2-4FD4-AD35-565F4B14F8D0}"/>
            </a:ext>
          </a:extLst>
        </xdr:cNvPr>
        <xdr:cNvSpPr/>
      </xdr:nvSpPr>
      <xdr:spPr>
        <a:xfrm>
          <a:off x="12029440" y="138611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364" name="フローチャート: 判断 363">
          <a:extLst>
            <a:ext uri="{FF2B5EF4-FFF2-40B4-BE49-F238E27FC236}">
              <a16:creationId xmlns:a16="http://schemas.microsoft.com/office/drawing/2014/main" id="{C5C9C81F-17FC-4ABF-BF2D-BBEF76EA382D}"/>
            </a:ext>
          </a:extLst>
        </xdr:cNvPr>
        <xdr:cNvSpPr/>
      </xdr:nvSpPr>
      <xdr:spPr>
        <a:xfrm>
          <a:off x="11231880" y="13830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A863E703-5702-4798-B22D-1ED3683CECB3}"/>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6E025924-E81E-4D60-9552-CE85EBC4813F}"/>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11D501E7-0E61-46F2-A6DE-FB8117E3CAC6}"/>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BAEDB97D-F64C-47B6-8E9D-FED7D1C3D431}"/>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9" name="テキスト ボックス 368">
          <a:extLst>
            <a:ext uri="{FF2B5EF4-FFF2-40B4-BE49-F238E27FC236}">
              <a16:creationId xmlns:a16="http://schemas.microsoft.com/office/drawing/2014/main" id="{1785C708-F390-494C-B11B-67409CF37FB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106499</xdr:rowOff>
    </xdr:from>
    <xdr:to>
      <xdr:col>85</xdr:col>
      <xdr:colOff>177800</xdr:colOff>
      <xdr:row>83</xdr:row>
      <xdr:rowOff>36649</xdr:rowOff>
    </xdr:to>
    <xdr:sp macro="" textlink="">
      <xdr:nvSpPr>
        <xdr:cNvPr id="370" name="楕円 369">
          <a:extLst>
            <a:ext uri="{FF2B5EF4-FFF2-40B4-BE49-F238E27FC236}">
              <a16:creationId xmlns:a16="http://schemas.microsoft.com/office/drawing/2014/main" id="{AEBF56A8-601A-46C3-9A2E-74A19DBDEA66}"/>
            </a:ext>
          </a:extLst>
        </xdr:cNvPr>
        <xdr:cNvSpPr/>
      </xdr:nvSpPr>
      <xdr:spPr>
        <a:xfrm>
          <a:off x="14325600" y="1385297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129376</xdr:rowOff>
    </xdr:from>
    <xdr:ext cx="405111" cy="259045"/>
    <xdr:sp macro="" textlink="">
      <xdr:nvSpPr>
        <xdr:cNvPr id="371" name="【消防施設】&#10;有形固定資産減価償却率該当値テキスト">
          <a:extLst>
            <a:ext uri="{FF2B5EF4-FFF2-40B4-BE49-F238E27FC236}">
              <a16:creationId xmlns:a16="http://schemas.microsoft.com/office/drawing/2014/main" id="{E11FC75A-0C60-4C1E-AF8F-5BA69869D534}"/>
            </a:ext>
          </a:extLst>
        </xdr:cNvPr>
        <xdr:cNvSpPr txBox="1"/>
      </xdr:nvSpPr>
      <xdr:spPr>
        <a:xfrm>
          <a:off x="14414500" y="1370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78739</xdr:rowOff>
    </xdr:from>
    <xdr:to>
      <xdr:col>81</xdr:col>
      <xdr:colOff>101600</xdr:colOff>
      <xdr:row>83</xdr:row>
      <xdr:rowOff>8889</xdr:rowOff>
    </xdr:to>
    <xdr:sp macro="" textlink="">
      <xdr:nvSpPr>
        <xdr:cNvPr id="372" name="楕円 371">
          <a:extLst>
            <a:ext uri="{FF2B5EF4-FFF2-40B4-BE49-F238E27FC236}">
              <a16:creationId xmlns:a16="http://schemas.microsoft.com/office/drawing/2014/main" id="{AF2FE2C8-798B-4B48-AB48-C4319C2E46D3}"/>
            </a:ext>
          </a:extLst>
        </xdr:cNvPr>
        <xdr:cNvSpPr/>
      </xdr:nvSpPr>
      <xdr:spPr>
        <a:xfrm>
          <a:off x="13578840" y="138252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129539</xdr:rowOff>
    </xdr:from>
    <xdr:to>
      <xdr:col>85</xdr:col>
      <xdr:colOff>127000</xdr:colOff>
      <xdr:row>82</xdr:row>
      <xdr:rowOff>157299</xdr:rowOff>
    </xdr:to>
    <xdr:cxnSp macro="">
      <xdr:nvCxnSpPr>
        <xdr:cNvPr id="373" name="直線コネクタ 372">
          <a:extLst>
            <a:ext uri="{FF2B5EF4-FFF2-40B4-BE49-F238E27FC236}">
              <a16:creationId xmlns:a16="http://schemas.microsoft.com/office/drawing/2014/main" id="{48BC8444-6B84-4631-8C08-B2ADC14D1231}"/>
            </a:ext>
          </a:extLst>
        </xdr:cNvPr>
        <xdr:cNvCxnSpPr/>
      </xdr:nvCxnSpPr>
      <xdr:spPr>
        <a:xfrm>
          <a:off x="13629640" y="13876019"/>
          <a:ext cx="74676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50981</xdr:rowOff>
    </xdr:from>
    <xdr:to>
      <xdr:col>76</xdr:col>
      <xdr:colOff>165100</xdr:colOff>
      <xdr:row>82</xdr:row>
      <xdr:rowOff>152581</xdr:rowOff>
    </xdr:to>
    <xdr:sp macro="" textlink="">
      <xdr:nvSpPr>
        <xdr:cNvPr id="374" name="楕円 373">
          <a:extLst>
            <a:ext uri="{FF2B5EF4-FFF2-40B4-BE49-F238E27FC236}">
              <a16:creationId xmlns:a16="http://schemas.microsoft.com/office/drawing/2014/main" id="{136C6F3C-3827-4CD2-9250-665B1366EF40}"/>
            </a:ext>
          </a:extLst>
        </xdr:cNvPr>
        <xdr:cNvSpPr/>
      </xdr:nvSpPr>
      <xdr:spPr>
        <a:xfrm>
          <a:off x="12804140" y="1379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101781</xdr:rowOff>
    </xdr:from>
    <xdr:to>
      <xdr:col>81</xdr:col>
      <xdr:colOff>50800</xdr:colOff>
      <xdr:row>82</xdr:row>
      <xdr:rowOff>129539</xdr:rowOff>
    </xdr:to>
    <xdr:cxnSp macro="">
      <xdr:nvCxnSpPr>
        <xdr:cNvPr id="375" name="直線コネクタ 374">
          <a:extLst>
            <a:ext uri="{FF2B5EF4-FFF2-40B4-BE49-F238E27FC236}">
              <a16:creationId xmlns:a16="http://schemas.microsoft.com/office/drawing/2014/main" id="{C6221CCC-4A99-4F54-AE16-5A5A20463D0C}"/>
            </a:ext>
          </a:extLst>
        </xdr:cNvPr>
        <xdr:cNvCxnSpPr/>
      </xdr:nvCxnSpPr>
      <xdr:spPr>
        <a:xfrm>
          <a:off x="12854940" y="13848261"/>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1995</xdr:rowOff>
    </xdr:from>
    <xdr:to>
      <xdr:col>72</xdr:col>
      <xdr:colOff>38100</xdr:colOff>
      <xdr:row>82</xdr:row>
      <xdr:rowOff>103595</xdr:rowOff>
    </xdr:to>
    <xdr:sp macro="" textlink="">
      <xdr:nvSpPr>
        <xdr:cNvPr id="376" name="楕円 375">
          <a:extLst>
            <a:ext uri="{FF2B5EF4-FFF2-40B4-BE49-F238E27FC236}">
              <a16:creationId xmlns:a16="http://schemas.microsoft.com/office/drawing/2014/main" id="{C8585904-AABA-43FA-8984-A4AFCDFA40AF}"/>
            </a:ext>
          </a:extLst>
        </xdr:cNvPr>
        <xdr:cNvSpPr/>
      </xdr:nvSpPr>
      <xdr:spPr>
        <a:xfrm>
          <a:off x="12029440" y="137484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52795</xdr:rowOff>
    </xdr:from>
    <xdr:to>
      <xdr:col>76</xdr:col>
      <xdr:colOff>114300</xdr:colOff>
      <xdr:row>82</xdr:row>
      <xdr:rowOff>101781</xdr:rowOff>
    </xdr:to>
    <xdr:cxnSp macro="">
      <xdr:nvCxnSpPr>
        <xdr:cNvPr id="377" name="直線コネクタ 376">
          <a:extLst>
            <a:ext uri="{FF2B5EF4-FFF2-40B4-BE49-F238E27FC236}">
              <a16:creationId xmlns:a16="http://schemas.microsoft.com/office/drawing/2014/main" id="{A27DBD1A-5CE1-494D-A5C8-D28F92A9C476}"/>
            </a:ext>
          </a:extLst>
        </xdr:cNvPr>
        <xdr:cNvCxnSpPr/>
      </xdr:nvCxnSpPr>
      <xdr:spPr>
        <a:xfrm>
          <a:off x="12072620" y="13799275"/>
          <a:ext cx="78232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130992</xdr:rowOff>
    </xdr:from>
    <xdr:to>
      <xdr:col>67</xdr:col>
      <xdr:colOff>101600</xdr:colOff>
      <xdr:row>82</xdr:row>
      <xdr:rowOff>61142</xdr:rowOff>
    </xdr:to>
    <xdr:sp macro="" textlink="">
      <xdr:nvSpPr>
        <xdr:cNvPr id="378" name="楕円 377">
          <a:extLst>
            <a:ext uri="{FF2B5EF4-FFF2-40B4-BE49-F238E27FC236}">
              <a16:creationId xmlns:a16="http://schemas.microsoft.com/office/drawing/2014/main" id="{4C432C5E-4B06-407B-8D10-89D65BA59467}"/>
            </a:ext>
          </a:extLst>
        </xdr:cNvPr>
        <xdr:cNvSpPr/>
      </xdr:nvSpPr>
      <xdr:spPr>
        <a:xfrm>
          <a:off x="11231880" y="137098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10342</xdr:rowOff>
    </xdr:from>
    <xdr:to>
      <xdr:col>71</xdr:col>
      <xdr:colOff>177800</xdr:colOff>
      <xdr:row>82</xdr:row>
      <xdr:rowOff>52795</xdr:rowOff>
    </xdr:to>
    <xdr:cxnSp macro="">
      <xdr:nvCxnSpPr>
        <xdr:cNvPr id="379" name="直線コネクタ 378">
          <a:extLst>
            <a:ext uri="{FF2B5EF4-FFF2-40B4-BE49-F238E27FC236}">
              <a16:creationId xmlns:a16="http://schemas.microsoft.com/office/drawing/2014/main" id="{21A1D3D4-EE52-4887-9B48-8FA2733D92F7}"/>
            </a:ext>
          </a:extLst>
        </xdr:cNvPr>
        <xdr:cNvCxnSpPr/>
      </xdr:nvCxnSpPr>
      <xdr:spPr>
        <a:xfrm>
          <a:off x="11282680" y="13756822"/>
          <a:ext cx="78994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380" name="n_1aveValue【消防施設】&#10;有形固定資産減価償却率">
          <a:extLst>
            <a:ext uri="{FF2B5EF4-FFF2-40B4-BE49-F238E27FC236}">
              <a16:creationId xmlns:a16="http://schemas.microsoft.com/office/drawing/2014/main" id="{464D54E0-C0B6-4B9B-8ED1-D1F3C16CBDA4}"/>
            </a:ext>
          </a:extLst>
        </xdr:cNvPr>
        <xdr:cNvSpPr txBox="1"/>
      </xdr:nvSpPr>
      <xdr:spPr>
        <a:xfrm>
          <a:off x="13437244" y="13977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52269</xdr:rowOff>
    </xdr:from>
    <xdr:ext cx="405111" cy="259045"/>
    <xdr:sp macro="" textlink="">
      <xdr:nvSpPr>
        <xdr:cNvPr id="381" name="n_2aveValue【消防施設】&#10;有形固定資産減価償却率">
          <a:extLst>
            <a:ext uri="{FF2B5EF4-FFF2-40B4-BE49-F238E27FC236}">
              <a16:creationId xmlns:a16="http://schemas.microsoft.com/office/drawing/2014/main" id="{DCEDAAD8-1F4D-48E4-84C8-7E2635731091}"/>
            </a:ext>
          </a:extLst>
        </xdr:cNvPr>
        <xdr:cNvSpPr txBox="1"/>
      </xdr:nvSpPr>
      <xdr:spPr>
        <a:xfrm>
          <a:off x="12675244" y="1396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35940</xdr:rowOff>
    </xdr:from>
    <xdr:ext cx="405111" cy="259045"/>
    <xdr:sp macro="" textlink="">
      <xdr:nvSpPr>
        <xdr:cNvPr id="382" name="n_3aveValue【消防施設】&#10;有形固定資産減価償却率">
          <a:extLst>
            <a:ext uri="{FF2B5EF4-FFF2-40B4-BE49-F238E27FC236}">
              <a16:creationId xmlns:a16="http://schemas.microsoft.com/office/drawing/2014/main" id="{0B51C935-6DEB-49C9-B9D0-3D9C68E363E7}"/>
            </a:ext>
          </a:extLst>
        </xdr:cNvPr>
        <xdr:cNvSpPr txBox="1"/>
      </xdr:nvSpPr>
      <xdr:spPr>
        <a:xfrm>
          <a:off x="11900544" y="13950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4915</xdr:rowOff>
    </xdr:from>
    <xdr:ext cx="405111" cy="259045"/>
    <xdr:sp macro="" textlink="">
      <xdr:nvSpPr>
        <xdr:cNvPr id="383" name="n_4aveValue【消防施設】&#10;有形固定資産減価償却率">
          <a:extLst>
            <a:ext uri="{FF2B5EF4-FFF2-40B4-BE49-F238E27FC236}">
              <a16:creationId xmlns:a16="http://schemas.microsoft.com/office/drawing/2014/main" id="{3CD06534-03B7-4FED-B359-3B102DB40234}"/>
            </a:ext>
          </a:extLst>
        </xdr:cNvPr>
        <xdr:cNvSpPr txBox="1"/>
      </xdr:nvSpPr>
      <xdr:spPr>
        <a:xfrm>
          <a:off x="11102984" y="13919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25416</xdr:rowOff>
    </xdr:from>
    <xdr:ext cx="405111" cy="259045"/>
    <xdr:sp macro="" textlink="">
      <xdr:nvSpPr>
        <xdr:cNvPr id="384" name="n_1mainValue【消防施設】&#10;有形固定資産減価償却率">
          <a:extLst>
            <a:ext uri="{FF2B5EF4-FFF2-40B4-BE49-F238E27FC236}">
              <a16:creationId xmlns:a16="http://schemas.microsoft.com/office/drawing/2014/main" id="{A222850B-F2BF-4D12-817C-992F548F4E69}"/>
            </a:ext>
          </a:extLst>
        </xdr:cNvPr>
        <xdr:cNvSpPr txBox="1"/>
      </xdr:nvSpPr>
      <xdr:spPr>
        <a:xfrm>
          <a:off x="13437244" y="13604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169108</xdr:rowOff>
    </xdr:from>
    <xdr:ext cx="405111" cy="259045"/>
    <xdr:sp macro="" textlink="">
      <xdr:nvSpPr>
        <xdr:cNvPr id="385" name="n_2mainValue【消防施設】&#10;有形固定資産減価償却率">
          <a:extLst>
            <a:ext uri="{FF2B5EF4-FFF2-40B4-BE49-F238E27FC236}">
              <a16:creationId xmlns:a16="http://schemas.microsoft.com/office/drawing/2014/main" id="{A288E665-5E51-4957-9BC4-01156092D20F}"/>
            </a:ext>
          </a:extLst>
        </xdr:cNvPr>
        <xdr:cNvSpPr txBox="1"/>
      </xdr:nvSpPr>
      <xdr:spPr>
        <a:xfrm>
          <a:off x="12675244" y="1358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120122</xdr:rowOff>
    </xdr:from>
    <xdr:ext cx="405111" cy="259045"/>
    <xdr:sp macro="" textlink="">
      <xdr:nvSpPr>
        <xdr:cNvPr id="386" name="n_3mainValue【消防施設】&#10;有形固定資産減価償却率">
          <a:extLst>
            <a:ext uri="{FF2B5EF4-FFF2-40B4-BE49-F238E27FC236}">
              <a16:creationId xmlns:a16="http://schemas.microsoft.com/office/drawing/2014/main" id="{A26838AD-A374-46CB-895B-80F0A9898F33}"/>
            </a:ext>
          </a:extLst>
        </xdr:cNvPr>
        <xdr:cNvSpPr txBox="1"/>
      </xdr:nvSpPr>
      <xdr:spPr>
        <a:xfrm>
          <a:off x="11900544" y="135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77669</xdr:rowOff>
    </xdr:from>
    <xdr:ext cx="405111" cy="259045"/>
    <xdr:sp macro="" textlink="">
      <xdr:nvSpPr>
        <xdr:cNvPr id="387" name="n_4mainValue【消防施設】&#10;有形固定資産減価償却率">
          <a:extLst>
            <a:ext uri="{FF2B5EF4-FFF2-40B4-BE49-F238E27FC236}">
              <a16:creationId xmlns:a16="http://schemas.microsoft.com/office/drawing/2014/main" id="{790685DD-CA0F-4602-B7DD-94173BF12FB8}"/>
            </a:ext>
          </a:extLst>
        </xdr:cNvPr>
        <xdr:cNvSpPr txBox="1"/>
      </xdr:nvSpPr>
      <xdr:spPr>
        <a:xfrm>
          <a:off x="11102984" y="1348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8" name="正方形/長方形 387">
          <a:extLst>
            <a:ext uri="{FF2B5EF4-FFF2-40B4-BE49-F238E27FC236}">
              <a16:creationId xmlns:a16="http://schemas.microsoft.com/office/drawing/2014/main" id="{6DD3946F-2D1E-4949-91DF-B10FA241DB4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9" name="正方形/長方形 388">
          <a:extLst>
            <a:ext uri="{FF2B5EF4-FFF2-40B4-BE49-F238E27FC236}">
              <a16:creationId xmlns:a16="http://schemas.microsoft.com/office/drawing/2014/main" id="{FD69F266-0475-4181-B3D7-6287D880756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0" name="正方形/長方形 389">
          <a:extLst>
            <a:ext uri="{FF2B5EF4-FFF2-40B4-BE49-F238E27FC236}">
              <a16:creationId xmlns:a16="http://schemas.microsoft.com/office/drawing/2014/main" id="{1F3DDFED-D932-4633-AD63-CB8E641D6E5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1" name="正方形/長方形 390">
          <a:extLst>
            <a:ext uri="{FF2B5EF4-FFF2-40B4-BE49-F238E27FC236}">
              <a16:creationId xmlns:a16="http://schemas.microsoft.com/office/drawing/2014/main" id="{4305EEC6-C9F2-4466-BD53-C893351259F4}"/>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2" name="正方形/長方形 391">
          <a:extLst>
            <a:ext uri="{FF2B5EF4-FFF2-40B4-BE49-F238E27FC236}">
              <a16:creationId xmlns:a16="http://schemas.microsoft.com/office/drawing/2014/main" id="{24DD6BF4-ACFA-4E75-804D-6E4B898D98C5}"/>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3" name="正方形/長方形 392">
          <a:extLst>
            <a:ext uri="{FF2B5EF4-FFF2-40B4-BE49-F238E27FC236}">
              <a16:creationId xmlns:a16="http://schemas.microsoft.com/office/drawing/2014/main" id="{8B3269A0-D165-4678-A3B8-72D53BE84A43}"/>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4" name="正方形/長方形 393">
          <a:extLst>
            <a:ext uri="{FF2B5EF4-FFF2-40B4-BE49-F238E27FC236}">
              <a16:creationId xmlns:a16="http://schemas.microsoft.com/office/drawing/2014/main" id="{80D11401-C1E8-47AC-BEE9-D126ECF3878A}"/>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5" name="正方形/長方形 394">
          <a:extLst>
            <a:ext uri="{FF2B5EF4-FFF2-40B4-BE49-F238E27FC236}">
              <a16:creationId xmlns:a16="http://schemas.microsoft.com/office/drawing/2014/main" id="{8F11F5FA-C4DE-4561-BB1C-12AFB8B57F4F}"/>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6" name="テキスト ボックス 395">
          <a:extLst>
            <a:ext uri="{FF2B5EF4-FFF2-40B4-BE49-F238E27FC236}">
              <a16:creationId xmlns:a16="http://schemas.microsoft.com/office/drawing/2014/main" id="{095ADDB8-13F5-4993-BDF0-735E9475EC68}"/>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7" name="直線コネクタ 396">
          <a:extLst>
            <a:ext uri="{FF2B5EF4-FFF2-40B4-BE49-F238E27FC236}">
              <a16:creationId xmlns:a16="http://schemas.microsoft.com/office/drawing/2014/main" id="{FA354C48-F0C5-4BAE-8886-74CABCC1EDD9}"/>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98" name="直線コネクタ 397">
          <a:extLst>
            <a:ext uri="{FF2B5EF4-FFF2-40B4-BE49-F238E27FC236}">
              <a16:creationId xmlns:a16="http://schemas.microsoft.com/office/drawing/2014/main" id="{1ED6037B-E3EB-4E26-8BFF-D93F7DAA9A5E}"/>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99" name="テキスト ボックス 398">
          <a:extLst>
            <a:ext uri="{FF2B5EF4-FFF2-40B4-BE49-F238E27FC236}">
              <a16:creationId xmlns:a16="http://schemas.microsoft.com/office/drawing/2014/main" id="{2230427D-4C61-40B7-9847-39447A1B73E2}"/>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00" name="直線コネクタ 399">
          <a:extLst>
            <a:ext uri="{FF2B5EF4-FFF2-40B4-BE49-F238E27FC236}">
              <a16:creationId xmlns:a16="http://schemas.microsoft.com/office/drawing/2014/main" id="{B599B6CB-F033-4A58-AD43-35EDDC9F278D}"/>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01" name="テキスト ボックス 400">
          <a:extLst>
            <a:ext uri="{FF2B5EF4-FFF2-40B4-BE49-F238E27FC236}">
              <a16:creationId xmlns:a16="http://schemas.microsoft.com/office/drawing/2014/main" id="{1AE4DD02-073D-4F80-9EFE-B6AABDEF309A}"/>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02" name="直線コネクタ 401">
          <a:extLst>
            <a:ext uri="{FF2B5EF4-FFF2-40B4-BE49-F238E27FC236}">
              <a16:creationId xmlns:a16="http://schemas.microsoft.com/office/drawing/2014/main" id="{021E114F-B1F9-44DB-A759-3FC07882800E}"/>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03" name="テキスト ボックス 402">
          <a:extLst>
            <a:ext uri="{FF2B5EF4-FFF2-40B4-BE49-F238E27FC236}">
              <a16:creationId xmlns:a16="http://schemas.microsoft.com/office/drawing/2014/main" id="{E9F96C7C-DC3C-4935-9F7D-AEFB1F133223}"/>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04" name="直線コネクタ 403">
          <a:extLst>
            <a:ext uri="{FF2B5EF4-FFF2-40B4-BE49-F238E27FC236}">
              <a16:creationId xmlns:a16="http://schemas.microsoft.com/office/drawing/2014/main" id="{6F3519B6-615C-4574-8E0B-A18BFE9F28D8}"/>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05" name="テキスト ボックス 404">
          <a:extLst>
            <a:ext uri="{FF2B5EF4-FFF2-40B4-BE49-F238E27FC236}">
              <a16:creationId xmlns:a16="http://schemas.microsoft.com/office/drawing/2014/main" id="{E1CF66BD-C928-4850-A6F7-6690EF0E9296}"/>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6" name="直線コネクタ 405">
          <a:extLst>
            <a:ext uri="{FF2B5EF4-FFF2-40B4-BE49-F238E27FC236}">
              <a16:creationId xmlns:a16="http://schemas.microsoft.com/office/drawing/2014/main" id="{BD073F91-AA5D-45E9-853B-74B42430C912}"/>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7" name="テキスト ボックス 406">
          <a:extLst>
            <a:ext uri="{FF2B5EF4-FFF2-40B4-BE49-F238E27FC236}">
              <a16:creationId xmlns:a16="http://schemas.microsoft.com/office/drawing/2014/main" id="{73EDA86E-668F-4D41-B18A-018EF3DCF403}"/>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8" name="【消防施設】&#10;一人当たり面積グラフ枠">
          <a:extLst>
            <a:ext uri="{FF2B5EF4-FFF2-40B4-BE49-F238E27FC236}">
              <a16:creationId xmlns:a16="http://schemas.microsoft.com/office/drawing/2014/main" id="{582757A1-C26A-433F-BE79-6FF1E4BD201A}"/>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409" name="直線コネクタ 408">
          <a:extLst>
            <a:ext uri="{FF2B5EF4-FFF2-40B4-BE49-F238E27FC236}">
              <a16:creationId xmlns:a16="http://schemas.microsoft.com/office/drawing/2014/main" id="{D6B42CF7-0581-4239-B508-B6B404D1881A}"/>
            </a:ext>
          </a:extLst>
        </xdr:cNvPr>
        <xdr:cNvCxnSpPr/>
      </xdr:nvCxnSpPr>
      <xdr:spPr>
        <a:xfrm flipV="1">
          <a:off x="19509104" y="13306806"/>
          <a:ext cx="0" cy="1120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410" name="【消防施設】&#10;一人当たり面積最小値テキスト">
          <a:extLst>
            <a:ext uri="{FF2B5EF4-FFF2-40B4-BE49-F238E27FC236}">
              <a16:creationId xmlns:a16="http://schemas.microsoft.com/office/drawing/2014/main" id="{FAEC30D1-BE90-4DEE-86FE-542A03368E3B}"/>
            </a:ext>
          </a:extLst>
        </xdr:cNvPr>
        <xdr:cNvSpPr txBox="1"/>
      </xdr:nvSpPr>
      <xdr:spPr>
        <a:xfrm>
          <a:off x="1954784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411" name="直線コネクタ 410">
          <a:extLst>
            <a:ext uri="{FF2B5EF4-FFF2-40B4-BE49-F238E27FC236}">
              <a16:creationId xmlns:a16="http://schemas.microsoft.com/office/drawing/2014/main" id="{58154F52-0071-472E-80CE-F02A507C8581}"/>
            </a:ext>
          </a:extLst>
        </xdr:cNvPr>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412" name="【消防施設】&#10;一人当たり面積最大値テキスト">
          <a:extLst>
            <a:ext uri="{FF2B5EF4-FFF2-40B4-BE49-F238E27FC236}">
              <a16:creationId xmlns:a16="http://schemas.microsoft.com/office/drawing/2014/main" id="{15619F00-ACC6-4328-B581-7490D6DA64E5}"/>
            </a:ext>
          </a:extLst>
        </xdr:cNvPr>
        <xdr:cNvSpPr txBox="1"/>
      </xdr:nvSpPr>
      <xdr:spPr>
        <a:xfrm>
          <a:off x="19547840" y="1308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413" name="直線コネクタ 412">
          <a:extLst>
            <a:ext uri="{FF2B5EF4-FFF2-40B4-BE49-F238E27FC236}">
              <a16:creationId xmlns:a16="http://schemas.microsoft.com/office/drawing/2014/main" id="{3B1B984E-2D3C-4B34-9242-F8302FE99593}"/>
            </a:ext>
          </a:extLst>
        </xdr:cNvPr>
        <xdr:cNvCxnSpPr/>
      </xdr:nvCxnSpPr>
      <xdr:spPr>
        <a:xfrm>
          <a:off x="19443700" y="133068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414" name="【消防施設】&#10;一人当たり面積平均値テキスト">
          <a:extLst>
            <a:ext uri="{FF2B5EF4-FFF2-40B4-BE49-F238E27FC236}">
              <a16:creationId xmlns:a16="http://schemas.microsoft.com/office/drawing/2014/main" id="{64564A0D-0A34-4024-B541-AB128AACCFE2}"/>
            </a:ext>
          </a:extLst>
        </xdr:cNvPr>
        <xdr:cNvSpPr txBox="1"/>
      </xdr:nvSpPr>
      <xdr:spPr>
        <a:xfrm>
          <a:off x="19547840" y="14069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415" name="フローチャート: 判断 414">
          <a:extLst>
            <a:ext uri="{FF2B5EF4-FFF2-40B4-BE49-F238E27FC236}">
              <a16:creationId xmlns:a16="http://schemas.microsoft.com/office/drawing/2014/main" id="{F789BCC3-2EF7-486A-81B6-2D185303D996}"/>
            </a:ext>
          </a:extLst>
        </xdr:cNvPr>
        <xdr:cNvSpPr/>
      </xdr:nvSpPr>
      <xdr:spPr>
        <a:xfrm>
          <a:off x="19458940" y="1408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416" name="フローチャート: 判断 415">
          <a:extLst>
            <a:ext uri="{FF2B5EF4-FFF2-40B4-BE49-F238E27FC236}">
              <a16:creationId xmlns:a16="http://schemas.microsoft.com/office/drawing/2014/main" id="{C3292E22-0F21-4DE8-AF50-433C0E7DE575}"/>
            </a:ext>
          </a:extLst>
        </xdr:cNvPr>
        <xdr:cNvSpPr/>
      </xdr:nvSpPr>
      <xdr:spPr>
        <a:xfrm>
          <a:off x="18735040" y="140964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417" name="フローチャート: 判断 416">
          <a:extLst>
            <a:ext uri="{FF2B5EF4-FFF2-40B4-BE49-F238E27FC236}">
              <a16:creationId xmlns:a16="http://schemas.microsoft.com/office/drawing/2014/main" id="{196F21AD-CFE1-48FB-8C68-C8A9389678B2}"/>
            </a:ext>
          </a:extLst>
        </xdr:cNvPr>
        <xdr:cNvSpPr/>
      </xdr:nvSpPr>
      <xdr:spPr>
        <a:xfrm>
          <a:off x="17937480" y="141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418" name="フローチャート: 判断 417">
          <a:extLst>
            <a:ext uri="{FF2B5EF4-FFF2-40B4-BE49-F238E27FC236}">
              <a16:creationId xmlns:a16="http://schemas.microsoft.com/office/drawing/2014/main" id="{AFA6FA99-0531-4B67-A854-6000FE8AD978}"/>
            </a:ext>
          </a:extLst>
        </xdr:cNvPr>
        <xdr:cNvSpPr/>
      </xdr:nvSpPr>
      <xdr:spPr>
        <a:xfrm>
          <a:off x="17162780" y="141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419" name="フローチャート: 判断 418">
          <a:extLst>
            <a:ext uri="{FF2B5EF4-FFF2-40B4-BE49-F238E27FC236}">
              <a16:creationId xmlns:a16="http://schemas.microsoft.com/office/drawing/2014/main" id="{131EF2D8-1F7B-4B3B-B721-08A5F82CA277}"/>
            </a:ext>
          </a:extLst>
        </xdr:cNvPr>
        <xdr:cNvSpPr/>
      </xdr:nvSpPr>
      <xdr:spPr>
        <a:xfrm>
          <a:off x="16388080" y="141102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2C3E499D-5256-47A4-8527-986709ECBDEE}"/>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2C054DE1-6465-4029-994B-91D1D2819FAB}"/>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2D4BA6B9-0C65-48F3-85D4-EC389B69095A}"/>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DD53380D-2F52-4752-8722-EFFB3EA591FC}"/>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4" name="テキスト ボックス 423">
          <a:extLst>
            <a:ext uri="{FF2B5EF4-FFF2-40B4-BE49-F238E27FC236}">
              <a16:creationId xmlns:a16="http://schemas.microsoft.com/office/drawing/2014/main" id="{CD2BFD65-7618-44E6-BE29-6345D554877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170180</xdr:rowOff>
    </xdr:from>
    <xdr:to>
      <xdr:col>116</xdr:col>
      <xdr:colOff>114300</xdr:colOff>
      <xdr:row>81</xdr:row>
      <xdr:rowOff>100330</xdr:rowOff>
    </xdr:to>
    <xdr:sp macro="" textlink="">
      <xdr:nvSpPr>
        <xdr:cNvPr id="425" name="楕円 424">
          <a:extLst>
            <a:ext uri="{FF2B5EF4-FFF2-40B4-BE49-F238E27FC236}">
              <a16:creationId xmlns:a16="http://schemas.microsoft.com/office/drawing/2014/main" id="{472E3A4D-1031-4A13-8C1A-C827A67ECAFC}"/>
            </a:ext>
          </a:extLst>
        </xdr:cNvPr>
        <xdr:cNvSpPr/>
      </xdr:nvSpPr>
      <xdr:spPr>
        <a:xfrm>
          <a:off x="19458940" y="13581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21607</xdr:rowOff>
    </xdr:from>
    <xdr:ext cx="469744" cy="259045"/>
    <xdr:sp macro="" textlink="">
      <xdr:nvSpPr>
        <xdr:cNvPr id="426" name="【消防施設】&#10;一人当たり面積該当値テキスト">
          <a:extLst>
            <a:ext uri="{FF2B5EF4-FFF2-40B4-BE49-F238E27FC236}">
              <a16:creationId xmlns:a16="http://schemas.microsoft.com/office/drawing/2014/main" id="{B3AD54BE-8B7B-4799-90EC-5CB9350B61AC}"/>
            </a:ext>
          </a:extLst>
        </xdr:cNvPr>
        <xdr:cNvSpPr txBox="1"/>
      </xdr:nvSpPr>
      <xdr:spPr>
        <a:xfrm>
          <a:off x="19547840"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7874</xdr:rowOff>
    </xdr:from>
    <xdr:to>
      <xdr:col>112</xdr:col>
      <xdr:colOff>38100</xdr:colOff>
      <xdr:row>81</xdr:row>
      <xdr:rowOff>109474</xdr:rowOff>
    </xdr:to>
    <xdr:sp macro="" textlink="">
      <xdr:nvSpPr>
        <xdr:cNvPr id="427" name="楕円 426">
          <a:extLst>
            <a:ext uri="{FF2B5EF4-FFF2-40B4-BE49-F238E27FC236}">
              <a16:creationId xmlns:a16="http://schemas.microsoft.com/office/drawing/2014/main" id="{3C34D18B-2518-40A9-B5E4-2F63F2A49486}"/>
            </a:ext>
          </a:extLst>
        </xdr:cNvPr>
        <xdr:cNvSpPr/>
      </xdr:nvSpPr>
      <xdr:spPr>
        <a:xfrm>
          <a:off x="18735040" y="135867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49530</xdr:rowOff>
    </xdr:from>
    <xdr:to>
      <xdr:col>116</xdr:col>
      <xdr:colOff>63500</xdr:colOff>
      <xdr:row>81</xdr:row>
      <xdr:rowOff>58674</xdr:rowOff>
    </xdr:to>
    <xdr:cxnSp macro="">
      <xdr:nvCxnSpPr>
        <xdr:cNvPr id="428" name="直線コネクタ 427">
          <a:extLst>
            <a:ext uri="{FF2B5EF4-FFF2-40B4-BE49-F238E27FC236}">
              <a16:creationId xmlns:a16="http://schemas.microsoft.com/office/drawing/2014/main" id="{4955218E-12BC-441E-9107-C7E6341915E6}"/>
            </a:ext>
          </a:extLst>
        </xdr:cNvPr>
        <xdr:cNvCxnSpPr/>
      </xdr:nvCxnSpPr>
      <xdr:spPr>
        <a:xfrm flipV="1">
          <a:off x="18778220" y="13628370"/>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17018</xdr:rowOff>
    </xdr:from>
    <xdr:to>
      <xdr:col>107</xdr:col>
      <xdr:colOff>101600</xdr:colOff>
      <xdr:row>81</xdr:row>
      <xdr:rowOff>118618</xdr:rowOff>
    </xdr:to>
    <xdr:sp macro="" textlink="">
      <xdr:nvSpPr>
        <xdr:cNvPr id="429" name="楕円 428">
          <a:extLst>
            <a:ext uri="{FF2B5EF4-FFF2-40B4-BE49-F238E27FC236}">
              <a16:creationId xmlns:a16="http://schemas.microsoft.com/office/drawing/2014/main" id="{11191863-AC87-4724-BD15-1B3BCE4D0272}"/>
            </a:ext>
          </a:extLst>
        </xdr:cNvPr>
        <xdr:cNvSpPr/>
      </xdr:nvSpPr>
      <xdr:spPr>
        <a:xfrm>
          <a:off x="17937480" y="135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58674</xdr:rowOff>
    </xdr:from>
    <xdr:to>
      <xdr:col>111</xdr:col>
      <xdr:colOff>177800</xdr:colOff>
      <xdr:row>81</xdr:row>
      <xdr:rowOff>67818</xdr:rowOff>
    </xdr:to>
    <xdr:cxnSp macro="">
      <xdr:nvCxnSpPr>
        <xdr:cNvPr id="430" name="直線コネクタ 429">
          <a:extLst>
            <a:ext uri="{FF2B5EF4-FFF2-40B4-BE49-F238E27FC236}">
              <a16:creationId xmlns:a16="http://schemas.microsoft.com/office/drawing/2014/main" id="{53CA7F13-B552-4CD8-BDE6-A1C1074F20EA}"/>
            </a:ext>
          </a:extLst>
        </xdr:cNvPr>
        <xdr:cNvCxnSpPr/>
      </xdr:nvCxnSpPr>
      <xdr:spPr>
        <a:xfrm flipV="1">
          <a:off x="17988280" y="13637514"/>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35306</xdr:rowOff>
    </xdr:from>
    <xdr:to>
      <xdr:col>102</xdr:col>
      <xdr:colOff>165100</xdr:colOff>
      <xdr:row>81</xdr:row>
      <xdr:rowOff>136906</xdr:rowOff>
    </xdr:to>
    <xdr:sp macro="" textlink="">
      <xdr:nvSpPr>
        <xdr:cNvPr id="431" name="楕円 430">
          <a:extLst>
            <a:ext uri="{FF2B5EF4-FFF2-40B4-BE49-F238E27FC236}">
              <a16:creationId xmlns:a16="http://schemas.microsoft.com/office/drawing/2014/main" id="{66C238BB-7587-4226-825B-D238387A0A6E}"/>
            </a:ext>
          </a:extLst>
        </xdr:cNvPr>
        <xdr:cNvSpPr/>
      </xdr:nvSpPr>
      <xdr:spPr>
        <a:xfrm>
          <a:off x="17162780" y="136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67818</xdr:rowOff>
    </xdr:from>
    <xdr:to>
      <xdr:col>107</xdr:col>
      <xdr:colOff>50800</xdr:colOff>
      <xdr:row>81</xdr:row>
      <xdr:rowOff>86106</xdr:rowOff>
    </xdr:to>
    <xdr:cxnSp macro="">
      <xdr:nvCxnSpPr>
        <xdr:cNvPr id="432" name="直線コネクタ 431">
          <a:extLst>
            <a:ext uri="{FF2B5EF4-FFF2-40B4-BE49-F238E27FC236}">
              <a16:creationId xmlns:a16="http://schemas.microsoft.com/office/drawing/2014/main" id="{B33985C8-98FB-4040-8ED8-BF33ACD1940E}"/>
            </a:ext>
          </a:extLst>
        </xdr:cNvPr>
        <xdr:cNvCxnSpPr/>
      </xdr:nvCxnSpPr>
      <xdr:spPr>
        <a:xfrm flipV="1">
          <a:off x="17213580" y="13646658"/>
          <a:ext cx="7747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49022</xdr:rowOff>
    </xdr:from>
    <xdr:to>
      <xdr:col>98</xdr:col>
      <xdr:colOff>38100</xdr:colOff>
      <xdr:row>81</xdr:row>
      <xdr:rowOff>150622</xdr:rowOff>
    </xdr:to>
    <xdr:sp macro="" textlink="">
      <xdr:nvSpPr>
        <xdr:cNvPr id="433" name="楕円 432">
          <a:extLst>
            <a:ext uri="{FF2B5EF4-FFF2-40B4-BE49-F238E27FC236}">
              <a16:creationId xmlns:a16="http://schemas.microsoft.com/office/drawing/2014/main" id="{F4DF20BE-0D45-4604-90CA-D94278C627EF}"/>
            </a:ext>
          </a:extLst>
        </xdr:cNvPr>
        <xdr:cNvSpPr/>
      </xdr:nvSpPr>
      <xdr:spPr>
        <a:xfrm>
          <a:off x="16388080" y="136278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86106</xdr:rowOff>
    </xdr:from>
    <xdr:to>
      <xdr:col>102</xdr:col>
      <xdr:colOff>114300</xdr:colOff>
      <xdr:row>81</xdr:row>
      <xdr:rowOff>99822</xdr:rowOff>
    </xdr:to>
    <xdr:cxnSp macro="">
      <xdr:nvCxnSpPr>
        <xdr:cNvPr id="434" name="直線コネクタ 433">
          <a:extLst>
            <a:ext uri="{FF2B5EF4-FFF2-40B4-BE49-F238E27FC236}">
              <a16:creationId xmlns:a16="http://schemas.microsoft.com/office/drawing/2014/main" id="{2F08AEEA-B9A5-4FB7-B33C-FC58A2C03B34}"/>
            </a:ext>
          </a:extLst>
        </xdr:cNvPr>
        <xdr:cNvCxnSpPr/>
      </xdr:nvCxnSpPr>
      <xdr:spPr>
        <a:xfrm flipV="1">
          <a:off x="16431260" y="13664946"/>
          <a:ext cx="7823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435" name="n_1aveValue【消防施設】&#10;一人当たり面積">
          <a:extLst>
            <a:ext uri="{FF2B5EF4-FFF2-40B4-BE49-F238E27FC236}">
              <a16:creationId xmlns:a16="http://schemas.microsoft.com/office/drawing/2014/main" id="{E9EF5EAA-A345-4D17-929C-261224AEB7C2}"/>
            </a:ext>
          </a:extLst>
        </xdr:cNvPr>
        <xdr:cNvSpPr txBox="1"/>
      </xdr:nvSpPr>
      <xdr:spPr>
        <a:xfrm>
          <a:off x="18561127" y="1418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436" name="n_2aveValue【消防施設】&#10;一人当たり面積">
          <a:extLst>
            <a:ext uri="{FF2B5EF4-FFF2-40B4-BE49-F238E27FC236}">
              <a16:creationId xmlns:a16="http://schemas.microsoft.com/office/drawing/2014/main" id="{F9C92E1E-0A25-4DAA-8C0C-2C15455BC8BE}"/>
            </a:ext>
          </a:extLst>
        </xdr:cNvPr>
        <xdr:cNvSpPr txBox="1"/>
      </xdr:nvSpPr>
      <xdr:spPr>
        <a:xfrm>
          <a:off x="17776267" y="1419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437" name="n_3aveValue【消防施設】&#10;一人当たり面積">
          <a:extLst>
            <a:ext uri="{FF2B5EF4-FFF2-40B4-BE49-F238E27FC236}">
              <a16:creationId xmlns:a16="http://schemas.microsoft.com/office/drawing/2014/main" id="{1C26A562-49A5-4B68-8054-7F65AD357611}"/>
            </a:ext>
          </a:extLst>
        </xdr:cNvPr>
        <xdr:cNvSpPr txBox="1"/>
      </xdr:nvSpPr>
      <xdr:spPr>
        <a:xfrm>
          <a:off x="17001567" y="1419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438" name="n_4aveValue【消防施設】&#10;一人当たり面積">
          <a:extLst>
            <a:ext uri="{FF2B5EF4-FFF2-40B4-BE49-F238E27FC236}">
              <a16:creationId xmlns:a16="http://schemas.microsoft.com/office/drawing/2014/main" id="{DF2DA6DC-7D28-43B5-9DC9-ACD3D263914C}"/>
            </a:ext>
          </a:extLst>
        </xdr:cNvPr>
        <xdr:cNvSpPr txBox="1"/>
      </xdr:nvSpPr>
      <xdr:spPr>
        <a:xfrm>
          <a:off x="16226867" y="1420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126001</xdr:rowOff>
    </xdr:from>
    <xdr:ext cx="469744" cy="259045"/>
    <xdr:sp macro="" textlink="">
      <xdr:nvSpPr>
        <xdr:cNvPr id="439" name="n_1mainValue【消防施設】&#10;一人当たり面積">
          <a:extLst>
            <a:ext uri="{FF2B5EF4-FFF2-40B4-BE49-F238E27FC236}">
              <a16:creationId xmlns:a16="http://schemas.microsoft.com/office/drawing/2014/main" id="{8C3C9DC8-A76F-414D-BC80-23BEEC9236A0}"/>
            </a:ext>
          </a:extLst>
        </xdr:cNvPr>
        <xdr:cNvSpPr txBox="1"/>
      </xdr:nvSpPr>
      <xdr:spPr>
        <a:xfrm>
          <a:off x="18561127" y="1336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135145</xdr:rowOff>
    </xdr:from>
    <xdr:ext cx="469744" cy="259045"/>
    <xdr:sp macro="" textlink="">
      <xdr:nvSpPr>
        <xdr:cNvPr id="440" name="n_2mainValue【消防施設】&#10;一人当たり面積">
          <a:extLst>
            <a:ext uri="{FF2B5EF4-FFF2-40B4-BE49-F238E27FC236}">
              <a16:creationId xmlns:a16="http://schemas.microsoft.com/office/drawing/2014/main" id="{F2F48578-BD4D-4D92-AF2E-EEC1DF5DDD9C}"/>
            </a:ext>
          </a:extLst>
        </xdr:cNvPr>
        <xdr:cNvSpPr txBox="1"/>
      </xdr:nvSpPr>
      <xdr:spPr>
        <a:xfrm>
          <a:off x="17776267" y="1337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153433</xdr:rowOff>
    </xdr:from>
    <xdr:ext cx="469744" cy="259045"/>
    <xdr:sp macro="" textlink="">
      <xdr:nvSpPr>
        <xdr:cNvPr id="441" name="n_3mainValue【消防施設】&#10;一人当たり面積">
          <a:extLst>
            <a:ext uri="{FF2B5EF4-FFF2-40B4-BE49-F238E27FC236}">
              <a16:creationId xmlns:a16="http://schemas.microsoft.com/office/drawing/2014/main" id="{833F567B-B5CF-4ECF-BD32-BD4C942F9E4A}"/>
            </a:ext>
          </a:extLst>
        </xdr:cNvPr>
        <xdr:cNvSpPr txBox="1"/>
      </xdr:nvSpPr>
      <xdr:spPr>
        <a:xfrm>
          <a:off x="17001567" y="1339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167149</xdr:rowOff>
    </xdr:from>
    <xdr:ext cx="469744" cy="259045"/>
    <xdr:sp macro="" textlink="">
      <xdr:nvSpPr>
        <xdr:cNvPr id="442" name="n_4mainValue【消防施設】&#10;一人当たり面積">
          <a:extLst>
            <a:ext uri="{FF2B5EF4-FFF2-40B4-BE49-F238E27FC236}">
              <a16:creationId xmlns:a16="http://schemas.microsoft.com/office/drawing/2014/main" id="{62D45828-38CB-475E-8072-0FB5D1EE9838}"/>
            </a:ext>
          </a:extLst>
        </xdr:cNvPr>
        <xdr:cNvSpPr txBox="1"/>
      </xdr:nvSpPr>
      <xdr:spPr>
        <a:xfrm>
          <a:off x="16226867" y="1341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3" name="正方形/長方形 442">
          <a:extLst>
            <a:ext uri="{FF2B5EF4-FFF2-40B4-BE49-F238E27FC236}">
              <a16:creationId xmlns:a16="http://schemas.microsoft.com/office/drawing/2014/main" id="{27D02B75-6A36-4053-BB32-207D491DAB64}"/>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4" name="正方形/長方形 443">
          <a:extLst>
            <a:ext uri="{FF2B5EF4-FFF2-40B4-BE49-F238E27FC236}">
              <a16:creationId xmlns:a16="http://schemas.microsoft.com/office/drawing/2014/main" id="{E3D6A3DC-E95C-473C-A228-1D13B18273C1}"/>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5" name="正方形/長方形 444">
          <a:extLst>
            <a:ext uri="{FF2B5EF4-FFF2-40B4-BE49-F238E27FC236}">
              <a16:creationId xmlns:a16="http://schemas.microsoft.com/office/drawing/2014/main" id="{C8AC96CF-9DF9-44B6-B566-2853A4F60A3F}"/>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6" name="正方形/長方形 445">
          <a:extLst>
            <a:ext uri="{FF2B5EF4-FFF2-40B4-BE49-F238E27FC236}">
              <a16:creationId xmlns:a16="http://schemas.microsoft.com/office/drawing/2014/main" id="{78F9CE1C-B7FC-4B1A-A6CC-966E3E4DE405}"/>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7" name="正方形/長方形 446">
          <a:extLst>
            <a:ext uri="{FF2B5EF4-FFF2-40B4-BE49-F238E27FC236}">
              <a16:creationId xmlns:a16="http://schemas.microsoft.com/office/drawing/2014/main" id="{652B8932-08E7-4C14-8F9F-953B7D4C745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8" name="正方形/長方形 447">
          <a:extLst>
            <a:ext uri="{FF2B5EF4-FFF2-40B4-BE49-F238E27FC236}">
              <a16:creationId xmlns:a16="http://schemas.microsoft.com/office/drawing/2014/main" id="{F34BD804-77EB-44D3-BB25-9C0DFED0911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9" name="正方形/長方形 448">
          <a:extLst>
            <a:ext uri="{FF2B5EF4-FFF2-40B4-BE49-F238E27FC236}">
              <a16:creationId xmlns:a16="http://schemas.microsoft.com/office/drawing/2014/main" id="{017D8B2A-D58C-44E9-B746-5F27D6CE6679}"/>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0" name="正方形/長方形 449">
          <a:extLst>
            <a:ext uri="{FF2B5EF4-FFF2-40B4-BE49-F238E27FC236}">
              <a16:creationId xmlns:a16="http://schemas.microsoft.com/office/drawing/2014/main" id="{F4C22DF1-F636-4B00-AEE6-40FBCD159072}"/>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1" name="テキスト ボックス 450">
          <a:extLst>
            <a:ext uri="{FF2B5EF4-FFF2-40B4-BE49-F238E27FC236}">
              <a16:creationId xmlns:a16="http://schemas.microsoft.com/office/drawing/2014/main" id="{FED0E9C6-B481-42BB-8D3C-74226EF7565B}"/>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2" name="直線コネクタ 451">
          <a:extLst>
            <a:ext uri="{FF2B5EF4-FFF2-40B4-BE49-F238E27FC236}">
              <a16:creationId xmlns:a16="http://schemas.microsoft.com/office/drawing/2014/main" id="{85868AB2-ED4D-45FA-A23E-A414A0D2D404}"/>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3" name="テキスト ボックス 452">
          <a:extLst>
            <a:ext uri="{FF2B5EF4-FFF2-40B4-BE49-F238E27FC236}">
              <a16:creationId xmlns:a16="http://schemas.microsoft.com/office/drawing/2014/main" id="{43BCDDAE-38E2-4C59-AAF7-7721F3AE5F54}"/>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4" name="直線コネクタ 453">
          <a:extLst>
            <a:ext uri="{FF2B5EF4-FFF2-40B4-BE49-F238E27FC236}">
              <a16:creationId xmlns:a16="http://schemas.microsoft.com/office/drawing/2014/main" id="{E88E6F76-00FA-4213-984E-731613BD332A}"/>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5" name="テキスト ボックス 454">
          <a:extLst>
            <a:ext uri="{FF2B5EF4-FFF2-40B4-BE49-F238E27FC236}">
              <a16:creationId xmlns:a16="http://schemas.microsoft.com/office/drawing/2014/main" id="{265CFCAA-9B53-4D52-B63A-E873682ECFD6}"/>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6" name="直線コネクタ 455">
          <a:extLst>
            <a:ext uri="{FF2B5EF4-FFF2-40B4-BE49-F238E27FC236}">
              <a16:creationId xmlns:a16="http://schemas.microsoft.com/office/drawing/2014/main" id="{27398448-4B7A-4DCB-BB91-FF3A6C2B94F3}"/>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7" name="テキスト ボックス 456">
          <a:extLst>
            <a:ext uri="{FF2B5EF4-FFF2-40B4-BE49-F238E27FC236}">
              <a16:creationId xmlns:a16="http://schemas.microsoft.com/office/drawing/2014/main" id="{9505AB1B-C6EB-4A57-8442-EFD9AC93E629}"/>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8" name="直線コネクタ 457">
          <a:extLst>
            <a:ext uri="{FF2B5EF4-FFF2-40B4-BE49-F238E27FC236}">
              <a16:creationId xmlns:a16="http://schemas.microsoft.com/office/drawing/2014/main" id="{B8BDE467-A5B5-4F47-B4E1-847D617E740F}"/>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9" name="テキスト ボックス 458">
          <a:extLst>
            <a:ext uri="{FF2B5EF4-FFF2-40B4-BE49-F238E27FC236}">
              <a16:creationId xmlns:a16="http://schemas.microsoft.com/office/drawing/2014/main" id="{217DD826-E38E-4D0E-9EDF-F739013ADB96}"/>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60" name="直線コネクタ 459">
          <a:extLst>
            <a:ext uri="{FF2B5EF4-FFF2-40B4-BE49-F238E27FC236}">
              <a16:creationId xmlns:a16="http://schemas.microsoft.com/office/drawing/2014/main" id="{8B8A9CE6-85FF-4397-AB15-AC613E746E69}"/>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61" name="テキスト ボックス 460">
          <a:extLst>
            <a:ext uri="{FF2B5EF4-FFF2-40B4-BE49-F238E27FC236}">
              <a16:creationId xmlns:a16="http://schemas.microsoft.com/office/drawing/2014/main" id="{C0492B7F-EF13-4676-9CD8-5CCA6989E23D}"/>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2" name="直線コネクタ 461">
          <a:extLst>
            <a:ext uri="{FF2B5EF4-FFF2-40B4-BE49-F238E27FC236}">
              <a16:creationId xmlns:a16="http://schemas.microsoft.com/office/drawing/2014/main" id="{16604A09-B8BC-4157-8FBA-795B50FE7ACC}"/>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63" name="テキスト ボックス 462">
          <a:extLst>
            <a:ext uri="{FF2B5EF4-FFF2-40B4-BE49-F238E27FC236}">
              <a16:creationId xmlns:a16="http://schemas.microsoft.com/office/drawing/2014/main" id="{215A3F40-962D-42B2-86A7-B8296FF9B0FB}"/>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4" name="直線コネクタ 463">
          <a:extLst>
            <a:ext uri="{FF2B5EF4-FFF2-40B4-BE49-F238E27FC236}">
              <a16:creationId xmlns:a16="http://schemas.microsoft.com/office/drawing/2014/main" id="{9C3F3BA2-F82A-4B99-A8F3-86470F2EAE9C}"/>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5" name="【庁舎】&#10;有形固定資産減価償却率グラフ枠">
          <a:extLst>
            <a:ext uri="{FF2B5EF4-FFF2-40B4-BE49-F238E27FC236}">
              <a16:creationId xmlns:a16="http://schemas.microsoft.com/office/drawing/2014/main" id="{6969C8C2-ED9B-4D78-BEB5-649CE49F2F1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66" name="直線コネクタ 465">
          <a:extLst>
            <a:ext uri="{FF2B5EF4-FFF2-40B4-BE49-F238E27FC236}">
              <a16:creationId xmlns:a16="http://schemas.microsoft.com/office/drawing/2014/main" id="{60ADD78F-B4B3-4C3F-BF4F-403CD5C0C88F}"/>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67" name="【庁舎】&#10;有形固定資産減価償却率最小値テキスト">
          <a:extLst>
            <a:ext uri="{FF2B5EF4-FFF2-40B4-BE49-F238E27FC236}">
              <a16:creationId xmlns:a16="http://schemas.microsoft.com/office/drawing/2014/main" id="{952F5DAB-7386-436D-BF98-01796974605F}"/>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68" name="直線コネクタ 467">
          <a:extLst>
            <a:ext uri="{FF2B5EF4-FFF2-40B4-BE49-F238E27FC236}">
              <a16:creationId xmlns:a16="http://schemas.microsoft.com/office/drawing/2014/main" id="{7EA055A6-2EF8-4E15-A5E9-271B33C821BD}"/>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69" name="【庁舎】&#10;有形固定資産減価償却率最大値テキスト">
          <a:extLst>
            <a:ext uri="{FF2B5EF4-FFF2-40B4-BE49-F238E27FC236}">
              <a16:creationId xmlns:a16="http://schemas.microsoft.com/office/drawing/2014/main" id="{73588143-CB18-45F7-96DD-098159033468}"/>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70" name="直線コネクタ 469">
          <a:extLst>
            <a:ext uri="{FF2B5EF4-FFF2-40B4-BE49-F238E27FC236}">
              <a16:creationId xmlns:a16="http://schemas.microsoft.com/office/drawing/2014/main" id="{7787DD84-B8F9-4644-A14B-527D08AD52E1}"/>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107966</xdr:rowOff>
    </xdr:from>
    <xdr:ext cx="405111" cy="259045"/>
    <xdr:sp macro="" textlink="">
      <xdr:nvSpPr>
        <xdr:cNvPr id="471" name="【庁舎】&#10;有形固定資産減価償却率平均値テキスト">
          <a:extLst>
            <a:ext uri="{FF2B5EF4-FFF2-40B4-BE49-F238E27FC236}">
              <a16:creationId xmlns:a16="http://schemas.microsoft.com/office/drawing/2014/main" id="{FBCA537C-5C26-4A3E-9685-27B481BBC0D3}"/>
            </a:ext>
          </a:extLst>
        </xdr:cNvPr>
        <xdr:cNvSpPr txBox="1"/>
      </xdr:nvSpPr>
      <xdr:spPr>
        <a:xfrm>
          <a:off x="14414500" y="17207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472" name="フローチャート: 判断 471">
          <a:extLst>
            <a:ext uri="{FF2B5EF4-FFF2-40B4-BE49-F238E27FC236}">
              <a16:creationId xmlns:a16="http://schemas.microsoft.com/office/drawing/2014/main" id="{04EE47D3-4680-4C56-BEB4-2A1DA3B71DE5}"/>
            </a:ext>
          </a:extLst>
        </xdr:cNvPr>
        <xdr:cNvSpPr/>
      </xdr:nvSpPr>
      <xdr:spPr>
        <a:xfrm>
          <a:off x="14325600" y="173520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473" name="フローチャート: 判断 472">
          <a:extLst>
            <a:ext uri="{FF2B5EF4-FFF2-40B4-BE49-F238E27FC236}">
              <a16:creationId xmlns:a16="http://schemas.microsoft.com/office/drawing/2014/main" id="{9F28A028-3BCE-4A2D-8ECC-511EC32CAB11}"/>
            </a:ext>
          </a:extLst>
        </xdr:cNvPr>
        <xdr:cNvSpPr/>
      </xdr:nvSpPr>
      <xdr:spPr>
        <a:xfrm>
          <a:off x="13578840" y="17352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474" name="フローチャート: 判断 473">
          <a:extLst>
            <a:ext uri="{FF2B5EF4-FFF2-40B4-BE49-F238E27FC236}">
              <a16:creationId xmlns:a16="http://schemas.microsoft.com/office/drawing/2014/main" id="{8288A06E-84E6-4651-9DBD-46D272266393}"/>
            </a:ext>
          </a:extLst>
        </xdr:cNvPr>
        <xdr:cNvSpPr/>
      </xdr:nvSpPr>
      <xdr:spPr>
        <a:xfrm>
          <a:off x="12804140" y="17376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475" name="フローチャート: 判断 474">
          <a:extLst>
            <a:ext uri="{FF2B5EF4-FFF2-40B4-BE49-F238E27FC236}">
              <a16:creationId xmlns:a16="http://schemas.microsoft.com/office/drawing/2014/main" id="{7F3C7B94-31D7-4D29-9E02-3B31559F08B0}"/>
            </a:ext>
          </a:extLst>
        </xdr:cNvPr>
        <xdr:cNvSpPr/>
      </xdr:nvSpPr>
      <xdr:spPr>
        <a:xfrm>
          <a:off x="12029440" y="17410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476" name="フローチャート: 判断 475">
          <a:extLst>
            <a:ext uri="{FF2B5EF4-FFF2-40B4-BE49-F238E27FC236}">
              <a16:creationId xmlns:a16="http://schemas.microsoft.com/office/drawing/2014/main" id="{28C0CF0A-A967-4650-8BBB-3D5987978399}"/>
            </a:ext>
          </a:extLst>
        </xdr:cNvPr>
        <xdr:cNvSpPr/>
      </xdr:nvSpPr>
      <xdr:spPr>
        <a:xfrm>
          <a:off x="11231880" y="17381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85972088-8784-47B7-9673-7FE4D6B382D7}"/>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6DCAFB18-8AFC-4344-9863-1FF5C7546C11}"/>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E011463E-AD05-48F0-AD01-4331DE9B792B}"/>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34B97F4F-5EA0-407D-BE3C-3D8EED003F96}"/>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3E004AED-FD15-4C10-8DE7-768599F3C26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49530</xdr:rowOff>
    </xdr:from>
    <xdr:to>
      <xdr:col>85</xdr:col>
      <xdr:colOff>177800</xdr:colOff>
      <xdr:row>105</xdr:row>
      <xdr:rowOff>151130</xdr:rowOff>
    </xdr:to>
    <xdr:sp macro="" textlink="">
      <xdr:nvSpPr>
        <xdr:cNvPr id="482" name="楕円 481">
          <a:extLst>
            <a:ext uri="{FF2B5EF4-FFF2-40B4-BE49-F238E27FC236}">
              <a16:creationId xmlns:a16="http://schemas.microsoft.com/office/drawing/2014/main" id="{2425777C-FAAF-468C-AA59-ABFE0692E737}"/>
            </a:ext>
          </a:extLst>
        </xdr:cNvPr>
        <xdr:cNvSpPr/>
      </xdr:nvSpPr>
      <xdr:spPr>
        <a:xfrm>
          <a:off x="14325600" y="176517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27957</xdr:rowOff>
    </xdr:from>
    <xdr:ext cx="405111" cy="259045"/>
    <xdr:sp macro="" textlink="">
      <xdr:nvSpPr>
        <xdr:cNvPr id="483" name="【庁舎】&#10;有形固定資産減価償却率該当値テキスト">
          <a:extLst>
            <a:ext uri="{FF2B5EF4-FFF2-40B4-BE49-F238E27FC236}">
              <a16:creationId xmlns:a16="http://schemas.microsoft.com/office/drawing/2014/main" id="{E4CE3432-1850-49CF-B3B0-4967DA6AA5A3}"/>
            </a:ext>
          </a:extLst>
        </xdr:cNvPr>
        <xdr:cNvSpPr txBox="1"/>
      </xdr:nvSpPr>
      <xdr:spPr>
        <a:xfrm>
          <a:off x="14414500"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25400</xdr:rowOff>
    </xdr:from>
    <xdr:to>
      <xdr:col>81</xdr:col>
      <xdr:colOff>101600</xdr:colOff>
      <xdr:row>105</xdr:row>
      <xdr:rowOff>127000</xdr:rowOff>
    </xdr:to>
    <xdr:sp macro="" textlink="">
      <xdr:nvSpPr>
        <xdr:cNvPr id="484" name="楕円 483">
          <a:extLst>
            <a:ext uri="{FF2B5EF4-FFF2-40B4-BE49-F238E27FC236}">
              <a16:creationId xmlns:a16="http://schemas.microsoft.com/office/drawing/2014/main" id="{E66DD618-9191-4359-B68E-D0853B23D6BC}"/>
            </a:ext>
          </a:extLst>
        </xdr:cNvPr>
        <xdr:cNvSpPr/>
      </xdr:nvSpPr>
      <xdr:spPr>
        <a:xfrm>
          <a:off x="1357884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76200</xdr:rowOff>
    </xdr:from>
    <xdr:to>
      <xdr:col>85</xdr:col>
      <xdr:colOff>127000</xdr:colOff>
      <xdr:row>105</xdr:row>
      <xdr:rowOff>100330</xdr:rowOff>
    </xdr:to>
    <xdr:cxnSp macro="">
      <xdr:nvCxnSpPr>
        <xdr:cNvPr id="485" name="直線コネクタ 484">
          <a:extLst>
            <a:ext uri="{FF2B5EF4-FFF2-40B4-BE49-F238E27FC236}">
              <a16:creationId xmlns:a16="http://schemas.microsoft.com/office/drawing/2014/main" id="{7094597D-7B3A-405A-B8DB-772ADE600EBE}"/>
            </a:ext>
          </a:extLst>
        </xdr:cNvPr>
        <xdr:cNvCxnSpPr/>
      </xdr:nvCxnSpPr>
      <xdr:spPr>
        <a:xfrm>
          <a:off x="13629640" y="17678400"/>
          <a:ext cx="74676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7620</xdr:rowOff>
    </xdr:from>
    <xdr:to>
      <xdr:col>76</xdr:col>
      <xdr:colOff>165100</xdr:colOff>
      <xdr:row>105</xdr:row>
      <xdr:rowOff>109220</xdr:rowOff>
    </xdr:to>
    <xdr:sp macro="" textlink="">
      <xdr:nvSpPr>
        <xdr:cNvPr id="486" name="楕円 485">
          <a:extLst>
            <a:ext uri="{FF2B5EF4-FFF2-40B4-BE49-F238E27FC236}">
              <a16:creationId xmlns:a16="http://schemas.microsoft.com/office/drawing/2014/main" id="{D1C3BF8D-72BD-415A-AB17-C4121EC5B6F4}"/>
            </a:ext>
          </a:extLst>
        </xdr:cNvPr>
        <xdr:cNvSpPr/>
      </xdr:nvSpPr>
      <xdr:spPr>
        <a:xfrm>
          <a:off x="12804140" y="1760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58420</xdr:rowOff>
    </xdr:from>
    <xdr:to>
      <xdr:col>81</xdr:col>
      <xdr:colOff>50800</xdr:colOff>
      <xdr:row>105</xdr:row>
      <xdr:rowOff>76200</xdr:rowOff>
    </xdr:to>
    <xdr:cxnSp macro="">
      <xdr:nvCxnSpPr>
        <xdr:cNvPr id="487" name="直線コネクタ 486">
          <a:extLst>
            <a:ext uri="{FF2B5EF4-FFF2-40B4-BE49-F238E27FC236}">
              <a16:creationId xmlns:a16="http://schemas.microsoft.com/office/drawing/2014/main" id="{B508F143-7263-4A63-8BA5-B4BD79927464}"/>
            </a:ext>
          </a:extLst>
        </xdr:cNvPr>
        <xdr:cNvCxnSpPr/>
      </xdr:nvCxnSpPr>
      <xdr:spPr>
        <a:xfrm>
          <a:off x="12854940" y="17660620"/>
          <a:ext cx="7747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156211</xdr:rowOff>
    </xdr:from>
    <xdr:to>
      <xdr:col>72</xdr:col>
      <xdr:colOff>38100</xdr:colOff>
      <xdr:row>105</xdr:row>
      <xdr:rowOff>86361</xdr:rowOff>
    </xdr:to>
    <xdr:sp macro="" textlink="">
      <xdr:nvSpPr>
        <xdr:cNvPr id="488" name="楕円 487">
          <a:extLst>
            <a:ext uri="{FF2B5EF4-FFF2-40B4-BE49-F238E27FC236}">
              <a16:creationId xmlns:a16="http://schemas.microsoft.com/office/drawing/2014/main" id="{00892787-0E4C-4F7D-9DF4-3B8D56C63B17}"/>
            </a:ext>
          </a:extLst>
        </xdr:cNvPr>
        <xdr:cNvSpPr/>
      </xdr:nvSpPr>
      <xdr:spPr>
        <a:xfrm>
          <a:off x="12029440" y="175907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35561</xdr:rowOff>
    </xdr:from>
    <xdr:to>
      <xdr:col>76</xdr:col>
      <xdr:colOff>114300</xdr:colOff>
      <xdr:row>105</xdr:row>
      <xdr:rowOff>58420</xdr:rowOff>
    </xdr:to>
    <xdr:cxnSp macro="">
      <xdr:nvCxnSpPr>
        <xdr:cNvPr id="489" name="直線コネクタ 488">
          <a:extLst>
            <a:ext uri="{FF2B5EF4-FFF2-40B4-BE49-F238E27FC236}">
              <a16:creationId xmlns:a16="http://schemas.microsoft.com/office/drawing/2014/main" id="{6D23CFC8-1007-4675-805D-B8ADDC1F99F2}"/>
            </a:ext>
          </a:extLst>
        </xdr:cNvPr>
        <xdr:cNvCxnSpPr/>
      </xdr:nvCxnSpPr>
      <xdr:spPr>
        <a:xfrm>
          <a:off x="12072620" y="17637761"/>
          <a:ext cx="7823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133350</xdr:rowOff>
    </xdr:from>
    <xdr:to>
      <xdr:col>67</xdr:col>
      <xdr:colOff>101600</xdr:colOff>
      <xdr:row>105</xdr:row>
      <xdr:rowOff>63500</xdr:rowOff>
    </xdr:to>
    <xdr:sp macro="" textlink="">
      <xdr:nvSpPr>
        <xdr:cNvPr id="490" name="楕円 489">
          <a:extLst>
            <a:ext uri="{FF2B5EF4-FFF2-40B4-BE49-F238E27FC236}">
              <a16:creationId xmlns:a16="http://schemas.microsoft.com/office/drawing/2014/main" id="{95F56B0B-E315-40D4-9771-35E6BBD607BD}"/>
            </a:ext>
          </a:extLst>
        </xdr:cNvPr>
        <xdr:cNvSpPr/>
      </xdr:nvSpPr>
      <xdr:spPr>
        <a:xfrm>
          <a:off x="11231880" y="17567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12700</xdr:rowOff>
    </xdr:from>
    <xdr:to>
      <xdr:col>71</xdr:col>
      <xdr:colOff>177800</xdr:colOff>
      <xdr:row>105</xdr:row>
      <xdr:rowOff>35561</xdr:rowOff>
    </xdr:to>
    <xdr:cxnSp macro="">
      <xdr:nvCxnSpPr>
        <xdr:cNvPr id="491" name="直線コネクタ 490">
          <a:extLst>
            <a:ext uri="{FF2B5EF4-FFF2-40B4-BE49-F238E27FC236}">
              <a16:creationId xmlns:a16="http://schemas.microsoft.com/office/drawing/2014/main" id="{515D57CD-589E-4D78-883E-7BFD9179291A}"/>
            </a:ext>
          </a:extLst>
        </xdr:cNvPr>
        <xdr:cNvCxnSpPr/>
      </xdr:nvCxnSpPr>
      <xdr:spPr>
        <a:xfrm>
          <a:off x="11282680" y="17614900"/>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31766</xdr:rowOff>
    </xdr:from>
    <xdr:ext cx="405111" cy="259045"/>
    <xdr:sp macro="" textlink="">
      <xdr:nvSpPr>
        <xdr:cNvPr id="492" name="n_1aveValue【庁舎】&#10;有形固定資産減価償却率">
          <a:extLst>
            <a:ext uri="{FF2B5EF4-FFF2-40B4-BE49-F238E27FC236}">
              <a16:creationId xmlns:a16="http://schemas.microsoft.com/office/drawing/2014/main" id="{19853412-3456-490C-BCCF-482E1D5F65A9}"/>
            </a:ext>
          </a:extLst>
        </xdr:cNvPr>
        <xdr:cNvSpPr txBox="1"/>
      </xdr:nvSpPr>
      <xdr:spPr>
        <a:xfrm>
          <a:off x="13437244" y="1713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macro="" textlink="">
      <xdr:nvSpPr>
        <xdr:cNvPr id="493" name="n_2aveValue【庁舎】&#10;有形固定資産減価償却率">
          <a:extLst>
            <a:ext uri="{FF2B5EF4-FFF2-40B4-BE49-F238E27FC236}">
              <a16:creationId xmlns:a16="http://schemas.microsoft.com/office/drawing/2014/main" id="{74688EE9-0C08-413F-8E95-0A3F9B7C2FEE}"/>
            </a:ext>
          </a:extLst>
        </xdr:cNvPr>
        <xdr:cNvSpPr txBox="1"/>
      </xdr:nvSpPr>
      <xdr:spPr>
        <a:xfrm>
          <a:off x="12675244" y="1715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90188</xdr:rowOff>
    </xdr:from>
    <xdr:ext cx="405111" cy="259045"/>
    <xdr:sp macro="" textlink="">
      <xdr:nvSpPr>
        <xdr:cNvPr id="494" name="n_3aveValue【庁舎】&#10;有形固定資産減価償却率">
          <a:extLst>
            <a:ext uri="{FF2B5EF4-FFF2-40B4-BE49-F238E27FC236}">
              <a16:creationId xmlns:a16="http://schemas.microsoft.com/office/drawing/2014/main" id="{D500E59A-BF7E-4819-B552-DED96C2675E4}"/>
            </a:ext>
          </a:extLst>
        </xdr:cNvPr>
        <xdr:cNvSpPr txBox="1"/>
      </xdr:nvSpPr>
      <xdr:spPr>
        <a:xfrm>
          <a:off x="11900544" y="17189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60977</xdr:rowOff>
    </xdr:from>
    <xdr:ext cx="405111" cy="259045"/>
    <xdr:sp macro="" textlink="">
      <xdr:nvSpPr>
        <xdr:cNvPr id="495" name="n_4aveValue【庁舎】&#10;有形固定資産減価償却率">
          <a:extLst>
            <a:ext uri="{FF2B5EF4-FFF2-40B4-BE49-F238E27FC236}">
              <a16:creationId xmlns:a16="http://schemas.microsoft.com/office/drawing/2014/main" id="{3EAED539-F7C0-4C0C-BA30-B7BB2773DA75}"/>
            </a:ext>
          </a:extLst>
        </xdr:cNvPr>
        <xdr:cNvSpPr txBox="1"/>
      </xdr:nvSpPr>
      <xdr:spPr>
        <a:xfrm>
          <a:off x="11102984"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118127</xdr:rowOff>
    </xdr:from>
    <xdr:ext cx="405111" cy="259045"/>
    <xdr:sp macro="" textlink="">
      <xdr:nvSpPr>
        <xdr:cNvPr id="496" name="n_1mainValue【庁舎】&#10;有形固定資産減価償却率">
          <a:extLst>
            <a:ext uri="{FF2B5EF4-FFF2-40B4-BE49-F238E27FC236}">
              <a16:creationId xmlns:a16="http://schemas.microsoft.com/office/drawing/2014/main" id="{D8494C35-1514-4C4A-B7DC-9EBF39FA5C40}"/>
            </a:ext>
          </a:extLst>
        </xdr:cNvPr>
        <xdr:cNvSpPr txBox="1"/>
      </xdr:nvSpPr>
      <xdr:spPr>
        <a:xfrm>
          <a:off x="13437244"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100347</xdr:rowOff>
    </xdr:from>
    <xdr:ext cx="405111" cy="259045"/>
    <xdr:sp macro="" textlink="">
      <xdr:nvSpPr>
        <xdr:cNvPr id="497" name="n_2mainValue【庁舎】&#10;有形固定資産減価償却率">
          <a:extLst>
            <a:ext uri="{FF2B5EF4-FFF2-40B4-BE49-F238E27FC236}">
              <a16:creationId xmlns:a16="http://schemas.microsoft.com/office/drawing/2014/main" id="{0ADB3084-F20B-4825-9814-1C710B407788}"/>
            </a:ext>
          </a:extLst>
        </xdr:cNvPr>
        <xdr:cNvSpPr txBox="1"/>
      </xdr:nvSpPr>
      <xdr:spPr>
        <a:xfrm>
          <a:off x="12675244" y="17702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77488</xdr:rowOff>
    </xdr:from>
    <xdr:ext cx="405111" cy="259045"/>
    <xdr:sp macro="" textlink="">
      <xdr:nvSpPr>
        <xdr:cNvPr id="498" name="n_3mainValue【庁舎】&#10;有形固定資産減価償却率">
          <a:extLst>
            <a:ext uri="{FF2B5EF4-FFF2-40B4-BE49-F238E27FC236}">
              <a16:creationId xmlns:a16="http://schemas.microsoft.com/office/drawing/2014/main" id="{667A589D-A6B4-46FE-8D67-4BC5D1BA14C0}"/>
            </a:ext>
          </a:extLst>
        </xdr:cNvPr>
        <xdr:cNvSpPr txBox="1"/>
      </xdr:nvSpPr>
      <xdr:spPr>
        <a:xfrm>
          <a:off x="11900544" y="17679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54627</xdr:rowOff>
    </xdr:from>
    <xdr:ext cx="405111" cy="259045"/>
    <xdr:sp macro="" textlink="">
      <xdr:nvSpPr>
        <xdr:cNvPr id="499" name="n_4mainValue【庁舎】&#10;有形固定資産減価償却率">
          <a:extLst>
            <a:ext uri="{FF2B5EF4-FFF2-40B4-BE49-F238E27FC236}">
              <a16:creationId xmlns:a16="http://schemas.microsoft.com/office/drawing/2014/main" id="{FA9D7DF5-15F7-451D-932E-F8DAB39996BF}"/>
            </a:ext>
          </a:extLst>
        </xdr:cNvPr>
        <xdr:cNvSpPr txBox="1"/>
      </xdr:nvSpPr>
      <xdr:spPr>
        <a:xfrm>
          <a:off x="11102984" y="1765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0" name="正方形/長方形 499">
          <a:extLst>
            <a:ext uri="{FF2B5EF4-FFF2-40B4-BE49-F238E27FC236}">
              <a16:creationId xmlns:a16="http://schemas.microsoft.com/office/drawing/2014/main" id="{7191A6E9-D89B-40E3-A2CD-87B2442079C2}"/>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1" name="正方形/長方形 500">
          <a:extLst>
            <a:ext uri="{FF2B5EF4-FFF2-40B4-BE49-F238E27FC236}">
              <a16:creationId xmlns:a16="http://schemas.microsoft.com/office/drawing/2014/main" id="{641BFBDC-C205-4ABA-87DB-4DE1FF78F531}"/>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2" name="正方形/長方形 501">
          <a:extLst>
            <a:ext uri="{FF2B5EF4-FFF2-40B4-BE49-F238E27FC236}">
              <a16:creationId xmlns:a16="http://schemas.microsoft.com/office/drawing/2014/main" id="{5D2E8724-9DEC-4FA7-9969-D256405D8C7E}"/>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3" name="正方形/長方形 502">
          <a:extLst>
            <a:ext uri="{FF2B5EF4-FFF2-40B4-BE49-F238E27FC236}">
              <a16:creationId xmlns:a16="http://schemas.microsoft.com/office/drawing/2014/main" id="{4C115720-741A-450C-B523-87C0C53DCE6C}"/>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4" name="正方形/長方形 503">
          <a:extLst>
            <a:ext uri="{FF2B5EF4-FFF2-40B4-BE49-F238E27FC236}">
              <a16:creationId xmlns:a16="http://schemas.microsoft.com/office/drawing/2014/main" id="{165C0FE4-D9AF-4EFC-8E9C-E2A49083067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5" name="正方形/長方形 504">
          <a:extLst>
            <a:ext uri="{FF2B5EF4-FFF2-40B4-BE49-F238E27FC236}">
              <a16:creationId xmlns:a16="http://schemas.microsoft.com/office/drawing/2014/main" id="{FD449D11-FA9B-4744-896C-46E56C7338C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6" name="正方形/長方形 505">
          <a:extLst>
            <a:ext uri="{FF2B5EF4-FFF2-40B4-BE49-F238E27FC236}">
              <a16:creationId xmlns:a16="http://schemas.microsoft.com/office/drawing/2014/main" id="{47FEBBF3-99B1-4715-A768-343AF8D1690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7" name="正方形/長方形 506">
          <a:extLst>
            <a:ext uri="{FF2B5EF4-FFF2-40B4-BE49-F238E27FC236}">
              <a16:creationId xmlns:a16="http://schemas.microsoft.com/office/drawing/2014/main" id="{CC7AD242-92CB-463B-8473-D042C5DEC625}"/>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8" name="テキスト ボックス 507">
          <a:extLst>
            <a:ext uri="{FF2B5EF4-FFF2-40B4-BE49-F238E27FC236}">
              <a16:creationId xmlns:a16="http://schemas.microsoft.com/office/drawing/2014/main" id="{0CD7DEC5-7D39-4354-AEB1-8160190BAB1A}"/>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9" name="直線コネクタ 508">
          <a:extLst>
            <a:ext uri="{FF2B5EF4-FFF2-40B4-BE49-F238E27FC236}">
              <a16:creationId xmlns:a16="http://schemas.microsoft.com/office/drawing/2014/main" id="{990761C8-049A-4DB0-99CB-CF6F25A25115}"/>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10" name="テキスト ボックス 509">
          <a:extLst>
            <a:ext uri="{FF2B5EF4-FFF2-40B4-BE49-F238E27FC236}">
              <a16:creationId xmlns:a16="http://schemas.microsoft.com/office/drawing/2014/main" id="{DBDB7929-5EA2-402F-88BB-4AB2C070DA6E}"/>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11" name="直線コネクタ 510">
          <a:extLst>
            <a:ext uri="{FF2B5EF4-FFF2-40B4-BE49-F238E27FC236}">
              <a16:creationId xmlns:a16="http://schemas.microsoft.com/office/drawing/2014/main" id="{63A77E42-6424-4A92-8FF6-922C276CB2BB}"/>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2" name="テキスト ボックス 511">
          <a:extLst>
            <a:ext uri="{FF2B5EF4-FFF2-40B4-BE49-F238E27FC236}">
              <a16:creationId xmlns:a16="http://schemas.microsoft.com/office/drawing/2014/main" id="{AFA4911D-990D-4221-AB3D-41A3F9AC11E7}"/>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3" name="直線コネクタ 512">
          <a:extLst>
            <a:ext uri="{FF2B5EF4-FFF2-40B4-BE49-F238E27FC236}">
              <a16:creationId xmlns:a16="http://schemas.microsoft.com/office/drawing/2014/main" id="{AB9CBA50-A0CC-4C43-AB82-4E988059D01D}"/>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4" name="テキスト ボックス 513">
          <a:extLst>
            <a:ext uri="{FF2B5EF4-FFF2-40B4-BE49-F238E27FC236}">
              <a16:creationId xmlns:a16="http://schemas.microsoft.com/office/drawing/2014/main" id="{93E8595F-B3CA-40CA-AC40-16317DA62096}"/>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5" name="直線コネクタ 514">
          <a:extLst>
            <a:ext uri="{FF2B5EF4-FFF2-40B4-BE49-F238E27FC236}">
              <a16:creationId xmlns:a16="http://schemas.microsoft.com/office/drawing/2014/main" id="{2316A673-48B5-4E0B-B283-CDD9F0D49196}"/>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6" name="テキスト ボックス 515">
          <a:extLst>
            <a:ext uri="{FF2B5EF4-FFF2-40B4-BE49-F238E27FC236}">
              <a16:creationId xmlns:a16="http://schemas.microsoft.com/office/drawing/2014/main" id="{37C7EAF7-79EA-4C07-A91D-C6042CC2DB8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7" name="直線コネクタ 516">
          <a:extLst>
            <a:ext uri="{FF2B5EF4-FFF2-40B4-BE49-F238E27FC236}">
              <a16:creationId xmlns:a16="http://schemas.microsoft.com/office/drawing/2014/main" id="{F078F79D-794C-48DB-B9C0-A46FC445E901}"/>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8" name="テキスト ボックス 517">
          <a:extLst>
            <a:ext uri="{FF2B5EF4-FFF2-40B4-BE49-F238E27FC236}">
              <a16:creationId xmlns:a16="http://schemas.microsoft.com/office/drawing/2014/main" id="{30F71638-3A73-4732-A2CF-76E2BA3C1134}"/>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19" name="直線コネクタ 518">
          <a:extLst>
            <a:ext uri="{FF2B5EF4-FFF2-40B4-BE49-F238E27FC236}">
              <a16:creationId xmlns:a16="http://schemas.microsoft.com/office/drawing/2014/main" id="{E4284025-CF16-4796-80CD-C3979102DBCA}"/>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0" name="テキスト ボックス 519">
          <a:extLst>
            <a:ext uri="{FF2B5EF4-FFF2-40B4-BE49-F238E27FC236}">
              <a16:creationId xmlns:a16="http://schemas.microsoft.com/office/drawing/2014/main" id="{3A99B013-CE21-43BB-9B36-16DEF3F5826E}"/>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1" name="直線コネクタ 520">
          <a:extLst>
            <a:ext uri="{FF2B5EF4-FFF2-40B4-BE49-F238E27FC236}">
              <a16:creationId xmlns:a16="http://schemas.microsoft.com/office/drawing/2014/main" id="{B16D3C1C-91EE-4BEA-8F5C-29B1C8D5C523}"/>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2" name="テキスト ボックス 521">
          <a:extLst>
            <a:ext uri="{FF2B5EF4-FFF2-40B4-BE49-F238E27FC236}">
              <a16:creationId xmlns:a16="http://schemas.microsoft.com/office/drawing/2014/main" id="{2E51994A-A34B-49F9-A22E-331AD5A133D4}"/>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3" name="直線コネクタ 522">
          <a:extLst>
            <a:ext uri="{FF2B5EF4-FFF2-40B4-BE49-F238E27FC236}">
              <a16:creationId xmlns:a16="http://schemas.microsoft.com/office/drawing/2014/main" id="{A34BBCFF-BD87-4731-AC8F-A6E8506069EF}"/>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4" name="テキスト ボックス 523">
          <a:extLst>
            <a:ext uri="{FF2B5EF4-FFF2-40B4-BE49-F238E27FC236}">
              <a16:creationId xmlns:a16="http://schemas.microsoft.com/office/drawing/2014/main" id="{4AB55B90-0B7E-4A5F-8DFF-056F818D5C38}"/>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5" name="【庁舎】&#10;一人当たり面積グラフ枠">
          <a:extLst>
            <a:ext uri="{FF2B5EF4-FFF2-40B4-BE49-F238E27FC236}">
              <a16:creationId xmlns:a16="http://schemas.microsoft.com/office/drawing/2014/main" id="{553DF053-E562-455B-B21C-A3C4DF6BDF9B}"/>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526" name="直線コネクタ 525">
          <a:extLst>
            <a:ext uri="{FF2B5EF4-FFF2-40B4-BE49-F238E27FC236}">
              <a16:creationId xmlns:a16="http://schemas.microsoft.com/office/drawing/2014/main" id="{69B4A350-B41E-43CD-8FA3-4C48BEE9CFCD}"/>
            </a:ext>
          </a:extLst>
        </xdr:cNvPr>
        <xdr:cNvCxnSpPr/>
      </xdr:nvCxnSpPr>
      <xdr:spPr>
        <a:xfrm flipV="1">
          <a:off x="19509104" y="16784682"/>
          <a:ext cx="0" cy="1484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527" name="【庁舎】&#10;一人当たり面積最小値テキスト">
          <a:extLst>
            <a:ext uri="{FF2B5EF4-FFF2-40B4-BE49-F238E27FC236}">
              <a16:creationId xmlns:a16="http://schemas.microsoft.com/office/drawing/2014/main" id="{5110B990-1C1B-46EA-96B6-6C7BAB4453CE}"/>
            </a:ext>
          </a:extLst>
        </xdr:cNvPr>
        <xdr:cNvSpPr txBox="1"/>
      </xdr:nvSpPr>
      <xdr:spPr>
        <a:xfrm>
          <a:off x="19547840" y="1827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528" name="直線コネクタ 527">
          <a:extLst>
            <a:ext uri="{FF2B5EF4-FFF2-40B4-BE49-F238E27FC236}">
              <a16:creationId xmlns:a16="http://schemas.microsoft.com/office/drawing/2014/main" id="{FBF15DA0-4AD5-43A6-8029-F19A6B23EECA}"/>
            </a:ext>
          </a:extLst>
        </xdr:cNvPr>
        <xdr:cNvCxnSpPr/>
      </xdr:nvCxnSpPr>
      <xdr:spPr>
        <a:xfrm>
          <a:off x="19443700" y="18269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529" name="【庁舎】&#10;一人当たり面積最大値テキスト">
          <a:extLst>
            <a:ext uri="{FF2B5EF4-FFF2-40B4-BE49-F238E27FC236}">
              <a16:creationId xmlns:a16="http://schemas.microsoft.com/office/drawing/2014/main" id="{B23FB4C2-1C99-4786-A6C7-B96B9F2E6B07}"/>
            </a:ext>
          </a:extLst>
        </xdr:cNvPr>
        <xdr:cNvSpPr txBox="1"/>
      </xdr:nvSpPr>
      <xdr:spPr>
        <a:xfrm>
          <a:off x="19547840" y="165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530" name="直線コネクタ 529">
          <a:extLst>
            <a:ext uri="{FF2B5EF4-FFF2-40B4-BE49-F238E27FC236}">
              <a16:creationId xmlns:a16="http://schemas.microsoft.com/office/drawing/2014/main" id="{8754520B-7E81-4027-8EA0-F638446DFFC8}"/>
            </a:ext>
          </a:extLst>
        </xdr:cNvPr>
        <xdr:cNvCxnSpPr/>
      </xdr:nvCxnSpPr>
      <xdr:spPr>
        <a:xfrm>
          <a:off x="19443700" y="16784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531" name="【庁舎】&#10;一人当たり面積平均値テキスト">
          <a:extLst>
            <a:ext uri="{FF2B5EF4-FFF2-40B4-BE49-F238E27FC236}">
              <a16:creationId xmlns:a16="http://schemas.microsoft.com/office/drawing/2014/main" id="{9A0B6DD7-4CF8-4394-AE65-F334D8F66777}"/>
            </a:ext>
          </a:extLst>
        </xdr:cNvPr>
        <xdr:cNvSpPr txBox="1"/>
      </xdr:nvSpPr>
      <xdr:spPr>
        <a:xfrm>
          <a:off x="19547840" y="1786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532" name="フローチャート: 判断 531">
          <a:extLst>
            <a:ext uri="{FF2B5EF4-FFF2-40B4-BE49-F238E27FC236}">
              <a16:creationId xmlns:a16="http://schemas.microsoft.com/office/drawing/2014/main" id="{DDA0A3E7-6775-4DE7-9018-DBD859FDE8AE}"/>
            </a:ext>
          </a:extLst>
        </xdr:cNvPr>
        <xdr:cNvSpPr/>
      </xdr:nvSpPr>
      <xdr:spPr>
        <a:xfrm>
          <a:off x="19458940" y="1788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533" name="フローチャート: 判断 532">
          <a:extLst>
            <a:ext uri="{FF2B5EF4-FFF2-40B4-BE49-F238E27FC236}">
              <a16:creationId xmlns:a16="http://schemas.microsoft.com/office/drawing/2014/main" id="{027CBC77-DDA4-4B23-BD97-183C85A3B272}"/>
            </a:ext>
          </a:extLst>
        </xdr:cNvPr>
        <xdr:cNvSpPr/>
      </xdr:nvSpPr>
      <xdr:spPr>
        <a:xfrm>
          <a:off x="18735040" y="178866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534" name="フローチャート: 判断 533">
          <a:extLst>
            <a:ext uri="{FF2B5EF4-FFF2-40B4-BE49-F238E27FC236}">
              <a16:creationId xmlns:a16="http://schemas.microsoft.com/office/drawing/2014/main" id="{FC8E879A-7576-4DCC-83FC-5712CD5BAF16}"/>
            </a:ext>
          </a:extLst>
        </xdr:cNvPr>
        <xdr:cNvSpPr/>
      </xdr:nvSpPr>
      <xdr:spPr>
        <a:xfrm>
          <a:off x="179374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535" name="フローチャート: 判断 534">
          <a:extLst>
            <a:ext uri="{FF2B5EF4-FFF2-40B4-BE49-F238E27FC236}">
              <a16:creationId xmlns:a16="http://schemas.microsoft.com/office/drawing/2014/main" id="{D0389D85-0F7A-4AC5-8D0F-30863A309D16}"/>
            </a:ext>
          </a:extLst>
        </xdr:cNvPr>
        <xdr:cNvSpPr/>
      </xdr:nvSpPr>
      <xdr:spPr>
        <a:xfrm>
          <a:off x="171627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536" name="フローチャート: 判断 535">
          <a:extLst>
            <a:ext uri="{FF2B5EF4-FFF2-40B4-BE49-F238E27FC236}">
              <a16:creationId xmlns:a16="http://schemas.microsoft.com/office/drawing/2014/main" id="{9C5BCE4C-435E-41D2-B076-0472611DAEE9}"/>
            </a:ext>
          </a:extLst>
        </xdr:cNvPr>
        <xdr:cNvSpPr/>
      </xdr:nvSpPr>
      <xdr:spPr>
        <a:xfrm>
          <a:off x="16388080" y="179128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DDE11E09-4614-4930-A07D-2CD6E87D3B16}"/>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90BD4680-7A97-40DD-8DA4-E84BE815AC08}"/>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0BF1233F-7603-48AF-B098-0E25FC612B4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A7B29465-4714-4EEC-9158-93505C0444C8}"/>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CFDAEB9E-066B-4D12-9040-20E0E8305279}"/>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15602</xdr:rowOff>
    </xdr:from>
    <xdr:to>
      <xdr:col>116</xdr:col>
      <xdr:colOff>114300</xdr:colOff>
      <xdr:row>102</xdr:row>
      <xdr:rowOff>117202</xdr:rowOff>
    </xdr:to>
    <xdr:sp macro="" textlink="">
      <xdr:nvSpPr>
        <xdr:cNvPr id="542" name="楕円 541">
          <a:extLst>
            <a:ext uri="{FF2B5EF4-FFF2-40B4-BE49-F238E27FC236}">
              <a16:creationId xmlns:a16="http://schemas.microsoft.com/office/drawing/2014/main" id="{30FC7235-F984-4539-9A5A-A263BCB4AAF3}"/>
            </a:ext>
          </a:extLst>
        </xdr:cNvPr>
        <xdr:cNvSpPr/>
      </xdr:nvSpPr>
      <xdr:spPr>
        <a:xfrm>
          <a:off x="19458940" y="1711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38479</xdr:rowOff>
    </xdr:from>
    <xdr:ext cx="469744" cy="259045"/>
    <xdr:sp macro="" textlink="">
      <xdr:nvSpPr>
        <xdr:cNvPr id="543" name="【庁舎】&#10;一人当たり面積該当値テキスト">
          <a:extLst>
            <a:ext uri="{FF2B5EF4-FFF2-40B4-BE49-F238E27FC236}">
              <a16:creationId xmlns:a16="http://schemas.microsoft.com/office/drawing/2014/main" id="{3F46E141-0177-4464-8454-9E4E862C0349}"/>
            </a:ext>
          </a:extLst>
        </xdr:cNvPr>
        <xdr:cNvSpPr txBox="1"/>
      </xdr:nvSpPr>
      <xdr:spPr>
        <a:xfrm>
          <a:off x="19547840" y="1697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28666</xdr:rowOff>
    </xdr:from>
    <xdr:to>
      <xdr:col>112</xdr:col>
      <xdr:colOff>38100</xdr:colOff>
      <xdr:row>102</xdr:row>
      <xdr:rowOff>130266</xdr:rowOff>
    </xdr:to>
    <xdr:sp macro="" textlink="">
      <xdr:nvSpPr>
        <xdr:cNvPr id="544" name="楕円 543">
          <a:extLst>
            <a:ext uri="{FF2B5EF4-FFF2-40B4-BE49-F238E27FC236}">
              <a16:creationId xmlns:a16="http://schemas.microsoft.com/office/drawing/2014/main" id="{3D1C7C6D-ADF9-4D04-829F-D5B51C898B2F}"/>
            </a:ext>
          </a:extLst>
        </xdr:cNvPr>
        <xdr:cNvSpPr/>
      </xdr:nvSpPr>
      <xdr:spPr>
        <a:xfrm>
          <a:off x="18735040" y="171279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66402</xdr:rowOff>
    </xdr:from>
    <xdr:to>
      <xdr:col>116</xdr:col>
      <xdr:colOff>63500</xdr:colOff>
      <xdr:row>102</xdr:row>
      <xdr:rowOff>79466</xdr:rowOff>
    </xdr:to>
    <xdr:cxnSp macro="">
      <xdr:nvCxnSpPr>
        <xdr:cNvPr id="545" name="直線コネクタ 544">
          <a:extLst>
            <a:ext uri="{FF2B5EF4-FFF2-40B4-BE49-F238E27FC236}">
              <a16:creationId xmlns:a16="http://schemas.microsoft.com/office/drawing/2014/main" id="{D0C2C797-E778-4CA3-9864-406F91C35CD8}"/>
            </a:ext>
          </a:extLst>
        </xdr:cNvPr>
        <xdr:cNvCxnSpPr/>
      </xdr:nvCxnSpPr>
      <xdr:spPr>
        <a:xfrm flipV="1">
          <a:off x="18778220" y="17165682"/>
          <a:ext cx="73152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41729</xdr:rowOff>
    </xdr:from>
    <xdr:to>
      <xdr:col>107</xdr:col>
      <xdr:colOff>101600</xdr:colOff>
      <xdr:row>102</xdr:row>
      <xdr:rowOff>143329</xdr:rowOff>
    </xdr:to>
    <xdr:sp macro="" textlink="">
      <xdr:nvSpPr>
        <xdr:cNvPr id="546" name="楕円 545">
          <a:extLst>
            <a:ext uri="{FF2B5EF4-FFF2-40B4-BE49-F238E27FC236}">
              <a16:creationId xmlns:a16="http://schemas.microsoft.com/office/drawing/2014/main" id="{217B01DA-957B-4C46-AA51-1069C1364B10}"/>
            </a:ext>
          </a:extLst>
        </xdr:cNvPr>
        <xdr:cNvSpPr/>
      </xdr:nvSpPr>
      <xdr:spPr>
        <a:xfrm>
          <a:off x="17937480" y="1714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79466</xdr:rowOff>
    </xdr:from>
    <xdr:to>
      <xdr:col>111</xdr:col>
      <xdr:colOff>177800</xdr:colOff>
      <xdr:row>102</xdr:row>
      <xdr:rowOff>92529</xdr:rowOff>
    </xdr:to>
    <xdr:cxnSp macro="">
      <xdr:nvCxnSpPr>
        <xdr:cNvPr id="547" name="直線コネクタ 546">
          <a:extLst>
            <a:ext uri="{FF2B5EF4-FFF2-40B4-BE49-F238E27FC236}">
              <a16:creationId xmlns:a16="http://schemas.microsoft.com/office/drawing/2014/main" id="{2A7BDC97-7116-45C1-8FBD-32740C3F96CD}"/>
            </a:ext>
          </a:extLst>
        </xdr:cNvPr>
        <xdr:cNvCxnSpPr/>
      </xdr:nvCxnSpPr>
      <xdr:spPr>
        <a:xfrm flipV="1">
          <a:off x="17988280" y="17178746"/>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54792</xdr:rowOff>
    </xdr:from>
    <xdr:to>
      <xdr:col>102</xdr:col>
      <xdr:colOff>165100</xdr:colOff>
      <xdr:row>102</xdr:row>
      <xdr:rowOff>156392</xdr:rowOff>
    </xdr:to>
    <xdr:sp macro="" textlink="">
      <xdr:nvSpPr>
        <xdr:cNvPr id="548" name="楕円 547">
          <a:extLst>
            <a:ext uri="{FF2B5EF4-FFF2-40B4-BE49-F238E27FC236}">
              <a16:creationId xmlns:a16="http://schemas.microsoft.com/office/drawing/2014/main" id="{DD6DF6CC-8B55-4190-BA31-7D53F28D5B8F}"/>
            </a:ext>
          </a:extLst>
        </xdr:cNvPr>
        <xdr:cNvSpPr/>
      </xdr:nvSpPr>
      <xdr:spPr>
        <a:xfrm>
          <a:off x="17162780" y="1715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92529</xdr:rowOff>
    </xdr:from>
    <xdr:to>
      <xdr:col>107</xdr:col>
      <xdr:colOff>50800</xdr:colOff>
      <xdr:row>102</xdr:row>
      <xdr:rowOff>105592</xdr:rowOff>
    </xdr:to>
    <xdr:cxnSp macro="">
      <xdr:nvCxnSpPr>
        <xdr:cNvPr id="549" name="直線コネクタ 548">
          <a:extLst>
            <a:ext uri="{FF2B5EF4-FFF2-40B4-BE49-F238E27FC236}">
              <a16:creationId xmlns:a16="http://schemas.microsoft.com/office/drawing/2014/main" id="{CB825A9C-F3E3-4ACB-98A5-13927FCC54E8}"/>
            </a:ext>
          </a:extLst>
        </xdr:cNvPr>
        <xdr:cNvCxnSpPr/>
      </xdr:nvCxnSpPr>
      <xdr:spPr>
        <a:xfrm flipV="1">
          <a:off x="17213580" y="17191809"/>
          <a:ext cx="7747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77651</xdr:rowOff>
    </xdr:from>
    <xdr:to>
      <xdr:col>98</xdr:col>
      <xdr:colOff>38100</xdr:colOff>
      <xdr:row>103</xdr:row>
      <xdr:rowOff>7801</xdr:rowOff>
    </xdr:to>
    <xdr:sp macro="" textlink="">
      <xdr:nvSpPr>
        <xdr:cNvPr id="550" name="楕円 549">
          <a:extLst>
            <a:ext uri="{FF2B5EF4-FFF2-40B4-BE49-F238E27FC236}">
              <a16:creationId xmlns:a16="http://schemas.microsoft.com/office/drawing/2014/main" id="{D9B225C5-306D-4439-8018-BFE3C910FA60}"/>
            </a:ext>
          </a:extLst>
        </xdr:cNvPr>
        <xdr:cNvSpPr/>
      </xdr:nvSpPr>
      <xdr:spPr>
        <a:xfrm>
          <a:off x="16388080" y="171769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105592</xdr:rowOff>
    </xdr:from>
    <xdr:to>
      <xdr:col>102</xdr:col>
      <xdr:colOff>114300</xdr:colOff>
      <xdr:row>102</xdr:row>
      <xdr:rowOff>128451</xdr:rowOff>
    </xdr:to>
    <xdr:cxnSp macro="">
      <xdr:nvCxnSpPr>
        <xdr:cNvPr id="551" name="直線コネクタ 550">
          <a:extLst>
            <a:ext uri="{FF2B5EF4-FFF2-40B4-BE49-F238E27FC236}">
              <a16:creationId xmlns:a16="http://schemas.microsoft.com/office/drawing/2014/main" id="{A864D972-2AA6-427C-8E6C-9A7038CCB775}"/>
            </a:ext>
          </a:extLst>
        </xdr:cNvPr>
        <xdr:cNvCxnSpPr/>
      </xdr:nvCxnSpPr>
      <xdr:spPr>
        <a:xfrm flipV="1">
          <a:off x="16431260" y="17204872"/>
          <a:ext cx="7823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38116</xdr:rowOff>
    </xdr:from>
    <xdr:ext cx="469744" cy="259045"/>
    <xdr:sp macro="" textlink="">
      <xdr:nvSpPr>
        <xdr:cNvPr id="552" name="n_1aveValue【庁舎】&#10;一人当たり面積">
          <a:extLst>
            <a:ext uri="{FF2B5EF4-FFF2-40B4-BE49-F238E27FC236}">
              <a16:creationId xmlns:a16="http://schemas.microsoft.com/office/drawing/2014/main" id="{DC61FC97-2982-4AD8-AD4B-6104AC99D4DF}"/>
            </a:ext>
          </a:extLst>
        </xdr:cNvPr>
        <xdr:cNvSpPr txBox="1"/>
      </xdr:nvSpPr>
      <xdr:spPr>
        <a:xfrm>
          <a:off x="18561127" y="179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553" name="n_2aveValue【庁舎】&#10;一人当たり面積">
          <a:extLst>
            <a:ext uri="{FF2B5EF4-FFF2-40B4-BE49-F238E27FC236}">
              <a16:creationId xmlns:a16="http://schemas.microsoft.com/office/drawing/2014/main" id="{F41860D7-2697-4942-A1BA-14A787B2C6A2}"/>
            </a:ext>
          </a:extLst>
        </xdr:cNvPr>
        <xdr:cNvSpPr txBox="1"/>
      </xdr:nvSpPr>
      <xdr:spPr>
        <a:xfrm>
          <a:off x="17776267" y="180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554" name="n_3aveValue【庁舎】&#10;一人当たり面積">
          <a:extLst>
            <a:ext uri="{FF2B5EF4-FFF2-40B4-BE49-F238E27FC236}">
              <a16:creationId xmlns:a16="http://schemas.microsoft.com/office/drawing/2014/main" id="{CA67D2F4-50DD-4F47-8AB3-1BC2760AA69E}"/>
            </a:ext>
          </a:extLst>
        </xdr:cNvPr>
        <xdr:cNvSpPr txBox="1"/>
      </xdr:nvSpPr>
      <xdr:spPr>
        <a:xfrm>
          <a:off x="17001567" y="180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64243</xdr:rowOff>
    </xdr:from>
    <xdr:ext cx="469744" cy="259045"/>
    <xdr:sp macro="" textlink="">
      <xdr:nvSpPr>
        <xdr:cNvPr id="555" name="n_4aveValue【庁舎】&#10;一人当たり面積">
          <a:extLst>
            <a:ext uri="{FF2B5EF4-FFF2-40B4-BE49-F238E27FC236}">
              <a16:creationId xmlns:a16="http://schemas.microsoft.com/office/drawing/2014/main" id="{78341DA6-116A-4C99-BD53-14DEA13F034F}"/>
            </a:ext>
          </a:extLst>
        </xdr:cNvPr>
        <xdr:cNvSpPr txBox="1"/>
      </xdr:nvSpPr>
      <xdr:spPr>
        <a:xfrm>
          <a:off x="16226867" y="180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146793</xdr:rowOff>
    </xdr:from>
    <xdr:ext cx="469744" cy="259045"/>
    <xdr:sp macro="" textlink="">
      <xdr:nvSpPr>
        <xdr:cNvPr id="556" name="n_1mainValue【庁舎】&#10;一人当たり面積">
          <a:extLst>
            <a:ext uri="{FF2B5EF4-FFF2-40B4-BE49-F238E27FC236}">
              <a16:creationId xmlns:a16="http://schemas.microsoft.com/office/drawing/2014/main" id="{695F55BD-6110-4ED4-844E-51BFF881DF93}"/>
            </a:ext>
          </a:extLst>
        </xdr:cNvPr>
        <xdr:cNvSpPr txBox="1"/>
      </xdr:nvSpPr>
      <xdr:spPr>
        <a:xfrm>
          <a:off x="18561127" y="1691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159856</xdr:rowOff>
    </xdr:from>
    <xdr:ext cx="469744" cy="259045"/>
    <xdr:sp macro="" textlink="">
      <xdr:nvSpPr>
        <xdr:cNvPr id="557" name="n_2mainValue【庁舎】&#10;一人当たり面積">
          <a:extLst>
            <a:ext uri="{FF2B5EF4-FFF2-40B4-BE49-F238E27FC236}">
              <a16:creationId xmlns:a16="http://schemas.microsoft.com/office/drawing/2014/main" id="{18FE15D1-7975-4FC0-B12F-314F69C34E95}"/>
            </a:ext>
          </a:extLst>
        </xdr:cNvPr>
        <xdr:cNvSpPr txBox="1"/>
      </xdr:nvSpPr>
      <xdr:spPr>
        <a:xfrm>
          <a:off x="17776267" y="1692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1469</xdr:rowOff>
    </xdr:from>
    <xdr:ext cx="469744" cy="259045"/>
    <xdr:sp macro="" textlink="">
      <xdr:nvSpPr>
        <xdr:cNvPr id="558" name="n_3mainValue【庁舎】&#10;一人当たり面積">
          <a:extLst>
            <a:ext uri="{FF2B5EF4-FFF2-40B4-BE49-F238E27FC236}">
              <a16:creationId xmlns:a16="http://schemas.microsoft.com/office/drawing/2014/main" id="{1BAE591B-4D18-4342-9A7B-32A4D6D88D25}"/>
            </a:ext>
          </a:extLst>
        </xdr:cNvPr>
        <xdr:cNvSpPr txBox="1"/>
      </xdr:nvSpPr>
      <xdr:spPr>
        <a:xfrm>
          <a:off x="17001567" y="169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24328</xdr:rowOff>
    </xdr:from>
    <xdr:ext cx="469744" cy="259045"/>
    <xdr:sp macro="" textlink="">
      <xdr:nvSpPr>
        <xdr:cNvPr id="559" name="n_4mainValue【庁舎】&#10;一人当たり面積">
          <a:extLst>
            <a:ext uri="{FF2B5EF4-FFF2-40B4-BE49-F238E27FC236}">
              <a16:creationId xmlns:a16="http://schemas.microsoft.com/office/drawing/2014/main" id="{D2E74A5E-17DB-43EC-95C3-1D9D2EC9BE7A}"/>
            </a:ext>
          </a:extLst>
        </xdr:cNvPr>
        <xdr:cNvSpPr txBox="1"/>
      </xdr:nvSpPr>
      <xdr:spPr>
        <a:xfrm>
          <a:off x="16226867" y="1695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0" name="正方形/長方形 559">
          <a:extLst>
            <a:ext uri="{FF2B5EF4-FFF2-40B4-BE49-F238E27FC236}">
              <a16:creationId xmlns:a16="http://schemas.microsoft.com/office/drawing/2014/main" id="{73327944-1ECB-41BA-BE04-879FC1207518}"/>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1" name="正方形/長方形 560">
          <a:extLst>
            <a:ext uri="{FF2B5EF4-FFF2-40B4-BE49-F238E27FC236}">
              <a16:creationId xmlns:a16="http://schemas.microsoft.com/office/drawing/2014/main" id="{44399545-3344-4AA3-B689-B3E50120B473}"/>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2" name="テキスト ボックス 561">
          <a:extLst>
            <a:ext uri="{FF2B5EF4-FFF2-40B4-BE49-F238E27FC236}">
              <a16:creationId xmlns:a16="http://schemas.microsoft.com/office/drawing/2014/main" id="{86F71EBA-6B9E-4FBB-9027-B0B00B22D98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について、類似団体と比較して消防施設、体育館・プールは下回っているものの、庁舎、市民会館については高くなっている。プールについては近年、改修工事を行っていることから償却率は低いものの、体育館については学校統廃合による閉校した旧小学校の体育館であることから築年数が古く、大規模な改修にまでは至っていない。消防施設は、庁舎が建設後２０年近く経過していることから、計画的に改修を行っていく。なお当町は単独で消防組織を有していることから、類似団体と比較して消防施設一人当たり面積は高くなっている。市民会館及び庁舎については、施設の長寿命化改修工事などを実施しているものの、有形固定資産減価償却率が高くなっている。市民会館、庁舎については、行政サービス及び災害時の拠点となることなどを踏まえ、非常時の対応や安全確保の観点を重視しつつ、人口減少やＩＣＴ化の活用なども踏まえ、計画的に適正な維持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Normal="100" workbookViewId="0"/>
  </sheetViews>
  <sheetFormatPr defaultColWidth="0" defaultRowHeight="10.8" zeroHeight="1" x14ac:dyDescent="0.2"/>
  <cols>
    <col min="1" max="11" width="2.109375" style="170" customWidth="1"/>
    <col min="12" max="12" width="2.21875" style="170" customWidth="1"/>
    <col min="13" max="17" width="2.33203125" style="170" customWidth="1"/>
    <col min="18" max="119" width="2.109375" style="170" customWidth="1"/>
    <col min="120" max="16384" width="0" style="170" hidden="1"/>
  </cols>
  <sheetData>
    <row r="1" spans="1:119" ht="33" customHeight="1" x14ac:dyDescent="0.2">
      <c r="B1" s="604" t="s">
        <v>83</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1"/>
      <c r="DK1" s="171"/>
      <c r="DL1" s="171"/>
      <c r="DM1" s="171"/>
      <c r="DN1" s="171"/>
      <c r="DO1" s="171"/>
    </row>
    <row r="2" spans="1:119" ht="24" thickBot="1" x14ac:dyDescent="0.25">
      <c r="B2" s="172" t="s">
        <v>84</v>
      </c>
      <c r="C2" s="172"/>
      <c r="D2" s="173"/>
    </row>
    <row r="3" spans="1:119" ht="18.75" customHeight="1" thickBot="1" x14ac:dyDescent="0.25">
      <c r="A3" s="171"/>
      <c r="B3" s="605" t="s">
        <v>85</v>
      </c>
      <c r="C3" s="606"/>
      <c r="D3" s="606"/>
      <c r="E3" s="607"/>
      <c r="F3" s="607"/>
      <c r="G3" s="607"/>
      <c r="H3" s="607"/>
      <c r="I3" s="607"/>
      <c r="J3" s="607"/>
      <c r="K3" s="607"/>
      <c r="L3" s="607" t="s">
        <v>86</v>
      </c>
      <c r="M3" s="607"/>
      <c r="N3" s="607"/>
      <c r="O3" s="607"/>
      <c r="P3" s="607"/>
      <c r="Q3" s="607"/>
      <c r="R3" s="610"/>
      <c r="S3" s="610"/>
      <c r="T3" s="610"/>
      <c r="U3" s="610"/>
      <c r="V3" s="611"/>
      <c r="W3" s="501" t="s">
        <v>87</v>
      </c>
      <c r="X3" s="502"/>
      <c r="Y3" s="502"/>
      <c r="Z3" s="502"/>
      <c r="AA3" s="502"/>
      <c r="AB3" s="606"/>
      <c r="AC3" s="610" t="s">
        <v>88</v>
      </c>
      <c r="AD3" s="502"/>
      <c r="AE3" s="502"/>
      <c r="AF3" s="502"/>
      <c r="AG3" s="502"/>
      <c r="AH3" s="502"/>
      <c r="AI3" s="502"/>
      <c r="AJ3" s="502"/>
      <c r="AK3" s="502"/>
      <c r="AL3" s="572"/>
      <c r="AM3" s="501" t="s">
        <v>89</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90</v>
      </c>
      <c r="BO3" s="502"/>
      <c r="BP3" s="502"/>
      <c r="BQ3" s="502"/>
      <c r="BR3" s="502"/>
      <c r="BS3" s="502"/>
      <c r="BT3" s="502"/>
      <c r="BU3" s="572"/>
      <c r="BV3" s="501" t="s">
        <v>91</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92</v>
      </c>
      <c r="CU3" s="502"/>
      <c r="CV3" s="502"/>
      <c r="CW3" s="502"/>
      <c r="CX3" s="502"/>
      <c r="CY3" s="502"/>
      <c r="CZ3" s="502"/>
      <c r="DA3" s="572"/>
      <c r="DB3" s="501" t="s">
        <v>93</v>
      </c>
      <c r="DC3" s="502"/>
      <c r="DD3" s="502"/>
      <c r="DE3" s="502"/>
      <c r="DF3" s="502"/>
      <c r="DG3" s="502"/>
      <c r="DH3" s="502"/>
      <c r="DI3" s="572"/>
    </row>
    <row r="4" spans="1:119" ht="18.75" customHeight="1" x14ac:dyDescent="0.2">
      <c r="A4" s="171"/>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94</v>
      </c>
      <c r="AZ4" s="459"/>
      <c r="BA4" s="459"/>
      <c r="BB4" s="459"/>
      <c r="BC4" s="459"/>
      <c r="BD4" s="459"/>
      <c r="BE4" s="459"/>
      <c r="BF4" s="459"/>
      <c r="BG4" s="459"/>
      <c r="BH4" s="459"/>
      <c r="BI4" s="459"/>
      <c r="BJ4" s="459"/>
      <c r="BK4" s="459"/>
      <c r="BL4" s="459"/>
      <c r="BM4" s="460"/>
      <c r="BN4" s="461">
        <v>8722454</v>
      </c>
      <c r="BO4" s="462"/>
      <c r="BP4" s="462"/>
      <c r="BQ4" s="462"/>
      <c r="BR4" s="462"/>
      <c r="BS4" s="462"/>
      <c r="BT4" s="462"/>
      <c r="BU4" s="463"/>
      <c r="BV4" s="461">
        <v>8505825</v>
      </c>
      <c r="BW4" s="462"/>
      <c r="BX4" s="462"/>
      <c r="BY4" s="462"/>
      <c r="BZ4" s="462"/>
      <c r="CA4" s="462"/>
      <c r="CB4" s="462"/>
      <c r="CC4" s="463"/>
      <c r="CD4" s="598" t="s">
        <v>95</v>
      </c>
      <c r="CE4" s="599"/>
      <c r="CF4" s="599"/>
      <c r="CG4" s="599"/>
      <c r="CH4" s="599"/>
      <c r="CI4" s="599"/>
      <c r="CJ4" s="599"/>
      <c r="CK4" s="599"/>
      <c r="CL4" s="599"/>
      <c r="CM4" s="599"/>
      <c r="CN4" s="599"/>
      <c r="CO4" s="599"/>
      <c r="CP4" s="599"/>
      <c r="CQ4" s="599"/>
      <c r="CR4" s="599"/>
      <c r="CS4" s="600"/>
      <c r="CT4" s="601">
        <v>5.8</v>
      </c>
      <c r="CU4" s="602"/>
      <c r="CV4" s="602"/>
      <c r="CW4" s="602"/>
      <c r="CX4" s="602"/>
      <c r="CY4" s="602"/>
      <c r="CZ4" s="602"/>
      <c r="DA4" s="603"/>
      <c r="DB4" s="601">
        <v>7.8</v>
      </c>
      <c r="DC4" s="602"/>
      <c r="DD4" s="602"/>
      <c r="DE4" s="602"/>
      <c r="DF4" s="602"/>
      <c r="DG4" s="602"/>
      <c r="DH4" s="602"/>
      <c r="DI4" s="603"/>
    </row>
    <row r="5" spans="1:119" ht="18.75" customHeight="1" x14ac:dyDescent="0.2">
      <c r="A5" s="171"/>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96</v>
      </c>
      <c r="AN5" s="389"/>
      <c r="AO5" s="389"/>
      <c r="AP5" s="389"/>
      <c r="AQ5" s="389"/>
      <c r="AR5" s="389"/>
      <c r="AS5" s="389"/>
      <c r="AT5" s="390"/>
      <c r="AU5" s="490" t="s">
        <v>97</v>
      </c>
      <c r="AV5" s="491"/>
      <c r="AW5" s="491"/>
      <c r="AX5" s="491"/>
      <c r="AY5" s="446" t="s">
        <v>98</v>
      </c>
      <c r="AZ5" s="447"/>
      <c r="BA5" s="447"/>
      <c r="BB5" s="447"/>
      <c r="BC5" s="447"/>
      <c r="BD5" s="447"/>
      <c r="BE5" s="447"/>
      <c r="BF5" s="447"/>
      <c r="BG5" s="447"/>
      <c r="BH5" s="447"/>
      <c r="BI5" s="447"/>
      <c r="BJ5" s="447"/>
      <c r="BK5" s="447"/>
      <c r="BL5" s="447"/>
      <c r="BM5" s="448"/>
      <c r="BN5" s="432">
        <v>8432932</v>
      </c>
      <c r="BO5" s="433"/>
      <c r="BP5" s="433"/>
      <c r="BQ5" s="433"/>
      <c r="BR5" s="433"/>
      <c r="BS5" s="433"/>
      <c r="BT5" s="433"/>
      <c r="BU5" s="434"/>
      <c r="BV5" s="432">
        <v>8102090</v>
      </c>
      <c r="BW5" s="433"/>
      <c r="BX5" s="433"/>
      <c r="BY5" s="433"/>
      <c r="BZ5" s="433"/>
      <c r="CA5" s="433"/>
      <c r="CB5" s="433"/>
      <c r="CC5" s="434"/>
      <c r="CD5" s="472" t="s">
        <v>99</v>
      </c>
      <c r="CE5" s="392"/>
      <c r="CF5" s="392"/>
      <c r="CG5" s="392"/>
      <c r="CH5" s="392"/>
      <c r="CI5" s="392"/>
      <c r="CJ5" s="392"/>
      <c r="CK5" s="392"/>
      <c r="CL5" s="392"/>
      <c r="CM5" s="392"/>
      <c r="CN5" s="392"/>
      <c r="CO5" s="392"/>
      <c r="CP5" s="392"/>
      <c r="CQ5" s="392"/>
      <c r="CR5" s="392"/>
      <c r="CS5" s="473"/>
      <c r="CT5" s="429">
        <v>94.7</v>
      </c>
      <c r="CU5" s="430"/>
      <c r="CV5" s="430"/>
      <c r="CW5" s="430"/>
      <c r="CX5" s="430"/>
      <c r="CY5" s="430"/>
      <c r="CZ5" s="430"/>
      <c r="DA5" s="431"/>
      <c r="DB5" s="429">
        <v>89.1</v>
      </c>
      <c r="DC5" s="430"/>
      <c r="DD5" s="430"/>
      <c r="DE5" s="430"/>
      <c r="DF5" s="430"/>
      <c r="DG5" s="430"/>
      <c r="DH5" s="430"/>
      <c r="DI5" s="431"/>
    </row>
    <row r="6" spans="1:119" ht="18.75" customHeight="1" x14ac:dyDescent="0.2">
      <c r="A6" s="171"/>
      <c r="B6" s="578" t="s">
        <v>100</v>
      </c>
      <c r="C6" s="419"/>
      <c r="D6" s="419"/>
      <c r="E6" s="579"/>
      <c r="F6" s="579"/>
      <c r="G6" s="579"/>
      <c r="H6" s="579"/>
      <c r="I6" s="579"/>
      <c r="J6" s="579"/>
      <c r="K6" s="579"/>
      <c r="L6" s="579" t="s">
        <v>101</v>
      </c>
      <c r="M6" s="579"/>
      <c r="N6" s="579"/>
      <c r="O6" s="579"/>
      <c r="P6" s="579"/>
      <c r="Q6" s="579"/>
      <c r="R6" s="417"/>
      <c r="S6" s="417"/>
      <c r="T6" s="417"/>
      <c r="U6" s="417"/>
      <c r="V6" s="585"/>
      <c r="W6" s="522" t="s">
        <v>102</v>
      </c>
      <c r="X6" s="418"/>
      <c r="Y6" s="418"/>
      <c r="Z6" s="418"/>
      <c r="AA6" s="418"/>
      <c r="AB6" s="419"/>
      <c r="AC6" s="590" t="s">
        <v>103</v>
      </c>
      <c r="AD6" s="591"/>
      <c r="AE6" s="591"/>
      <c r="AF6" s="591"/>
      <c r="AG6" s="591"/>
      <c r="AH6" s="591"/>
      <c r="AI6" s="591"/>
      <c r="AJ6" s="591"/>
      <c r="AK6" s="591"/>
      <c r="AL6" s="592"/>
      <c r="AM6" s="489" t="s">
        <v>104</v>
      </c>
      <c r="AN6" s="389"/>
      <c r="AO6" s="389"/>
      <c r="AP6" s="389"/>
      <c r="AQ6" s="389"/>
      <c r="AR6" s="389"/>
      <c r="AS6" s="389"/>
      <c r="AT6" s="390"/>
      <c r="AU6" s="490" t="s">
        <v>97</v>
      </c>
      <c r="AV6" s="491"/>
      <c r="AW6" s="491"/>
      <c r="AX6" s="491"/>
      <c r="AY6" s="446" t="s">
        <v>105</v>
      </c>
      <c r="AZ6" s="447"/>
      <c r="BA6" s="447"/>
      <c r="BB6" s="447"/>
      <c r="BC6" s="447"/>
      <c r="BD6" s="447"/>
      <c r="BE6" s="447"/>
      <c r="BF6" s="447"/>
      <c r="BG6" s="447"/>
      <c r="BH6" s="447"/>
      <c r="BI6" s="447"/>
      <c r="BJ6" s="447"/>
      <c r="BK6" s="447"/>
      <c r="BL6" s="447"/>
      <c r="BM6" s="448"/>
      <c r="BN6" s="432">
        <v>289522</v>
      </c>
      <c r="BO6" s="433"/>
      <c r="BP6" s="433"/>
      <c r="BQ6" s="433"/>
      <c r="BR6" s="433"/>
      <c r="BS6" s="433"/>
      <c r="BT6" s="433"/>
      <c r="BU6" s="434"/>
      <c r="BV6" s="432">
        <v>403735</v>
      </c>
      <c r="BW6" s="433"/>
      <c r="BX6" s="433"/>
      <c r="BY6" s="433"/>
      <c r="BZ6" s="433"/>
      <c r="CA6" s="433"/>
      <c r="CB6" s="433"/>
      <c r="CC6" s="434"/>
      <c r="CD6" s="472" t="s">
        <v>106</v>
      </c>
      <c r="CE6" s="392"/>
      <c r="CF6" s="392"/>
      <c r="CG6" s="392"/>
      <c r="CH6" s="392"/>
      <c r="CI6" s="392"/>
      <c r="CJ6" s="392"/>
      <c r="CK6" s="392"/>
      <c r="CL6" s="392"/>
      <c r="CM6" s="392"/>
      <c r="CN6" s="392"/>
      <c r="CO6" s="392"/>
      <c r="CP6" s="392"/>
      <c r="CQ6" s="392"/>
      <c r="CR6" s="392"/>
      <c r="CS6" s="473"/>
      <c r="CT6" s="575">
        <v>96.4</v>
      </c>
      <c r="CU6" s="576"/>
      <c r="CV6" s="576"/>
      <c r="CW6" s="576"/>
      <c r="CX6" s="576"/>
      <c r="CY6" s="576"/>
      <c r="CZ6" s="576"/>
      <c r="DA6" s="577"/>
      <c r="DB6" s="575">
        <v>94.9</v>
      </c>
      <c r="DC6" s="576"/>
      <c r="DD6" s="576"/>
      <c r="DE6" s="576"/>
      <c r="DF6" s="576"/>
      <c r="DG6" s="576"/>
      <c r="DH6" s="576"/>
      <c r="DI6" s="577"/>
    </row>
    <row r="7" spans="1:119" ht="18.75" customHeight="1" x14ac:dyDescent="0.2">
      <c r="A7" s="171"/>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107</v>
      </c>
      <c r="AN7" s="389"/>
      <c r="AO7" s="389"/>
      <c r="AP7" s="389"/>
      <c r="AQ7" s="389"/>
      <c r="AR7" s="389"/>
      <c r="AS7" s="389"/>
      <c r="AT7" s="390"/>
      <c r="AU7" s="490" t="s">
        <v>108</v>
      </c>
      <c r="AV7" s="491"/>
      <c r="AW7" s="491"/>
      <c r="AX7" s="491"/>
      <c r="AY7" s="446" t="s">
        <v>109</v>
      </c>
      <c r="AZ7" s="447"/>
      <c r="BA7" s="447"/>
      <c r="BB7" s="447"/>
      <c r="BC7" s="447"/>
      <c r="BD7" s="447"/>
      <c r="BE7" s="447"/>
      <c r="BF7" s="447"/>
      <c r="BG7" s="447"/>
      <c r="BH7" s="447"/>
      <c r="BI7" s="447"/>
      <c r="BJ7" s="447"/>
      <c r="BK7" s="447"/>
      <c r="BL7" s="447"/>
      <c r="BM7" s="448"/>
      <c r="BN7" s="432">
        <v>11543</v>
      </c>
      <c r="BO7" s="433"/>
      <c r="BP7" s="433"/>
      <c r="BQ7" s="433"/>
      <c r="BR7" s="433"/>
      <c r="BS7" s="433"/>
      <c r="BT7" s="433"/>
      <c r="BU7" s="434"/>
      <c r="BV7" s="432">
        <v>14349</v>
      </c>
      <c r="BW7" s="433"/>
      <c r="BX7" s="433"/>
      <c r="BY7" s="433"/>
      <c r="BZ7" s="433"/>
      <c r="CA7" s="433"/>
      <c r="CB7" s="433"/>
      <c r="CC7" s="434"/>
      <c r="CD7" s="472" t="s">
        <v>110</v>
      </c>
      <c r="CE7" s="392"/>
      <c r="CF7" s="392"/>
      <c r="CG7" s="392"/>
      <c r="CH7" s="392"/>
      <c r="CI7" s="392"/>
      <c r="CJ7" s="392"/>
      <c r="CK7" s="392"/>
      <c r="CL7" s="392"/>
      <c r="CM7" s="392"/>
      <c r="CN7" s="392"/>
      <c r="CO7" s="392"/>
      <c r="CP7" s="392"/>
      <c r="CQ7" s="392"/>
      <c r="CR7" s="392"/>
      <c r="CS7" s="473"/>
      <c r="CT7" s="432">
        <v>4832260</v>
      </c>
      <c r="CU7" s="433"/>
      <c r="CV7" s="433"/>
      <c r="CW7" s="433"/>
      <c r="CX7" s="433"/>
      <c r="CY7" s="433"/>
      <c r="CZ7" s="433"/>
      <c r="DA7" s="434"/>
      <c r="DB7" s="432">
        <v>4965380</v>
      </c>
      <c r="DC7" s="433"/>
      <c r="DD7" s="433"/>
      <c r="DE7" s="433"/>
      <c r="DF7" s="433"/>
      <c r="DG7" s="433"/>
      <c r="DH7" s="433"/>
      <c r="DI7" s="434"/>
    </row>
    <row r="8" spans="1:119" ht="18.75" customHeight="1" thickBot="1" x14ac:dyDescent="0.25">
      <c r="A8" s="171"/>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111</v>
      </c>
      <c r="AN8" s="389"/>
      <c r="AO8" s="389"/>
      <c r="AP8" s="389"/>
      <c r="AQ8" s="389"/>
      <c r="AR8" s="389"/>
      <c r="AS8" s="389"/>
      <c r="AT8" s="390"/>
      <c r="AU8" s="490" t="s">
        <v>97</v>
      </c>
      <c r="AV8" s="491"/>
      <c r="AW8" s="491"/>
      <c r="AX8" s="491"/>
      <c r="AY8" s="446" t="s">
        <v>112</v>
      </c>
      <c r="AZ8" s="447"/>
      <c r="BA8" s="447"/>
      <c r="BB8" s="447"/>
      <c r="BC8" s="447"/>
      <c r="BD8" s="447"/>
      <c r="BE8" s="447"/>
      <c r="BF8" s="447"/>
      <c r="BG8" s="447"/>
      <c r="BH8" s="447"/>
      <c r="BI8" s="447"/>
      <c r="BJ8" s="447"/>
      <c r="BK8" s="447"/>
      <c r="BL8" s="447"/>
      <c r="BM8" s="448"/>
      <c r="BN8" s="432">
        <v>277979</v>
      </c>
      <c r="BO8" s="433"/>
      <c r="BP8" s="433"/>
      <c r="BQ8" s="433"/>
      <c r="BR8" s="433"/>
      <c r="BS8" s="433"/>
      <c r="BT8" s="433"/>
      <c r="BU8" s="434"/>
      <c r="BV8" s="432">
        <v>389386</v>
      </c>
      <c r="BW8" s="433"/>
      <c r="BX8" s="433"/>
      <c r="BY8" s="433"/>
      <c r="BZ8" s="433"/>
      <c r="CA8" s="433"/>
      <c r="CB8" s="433"/>
      <c r="CC8" s="434"/>
      <c r="CD8" s="472" t="s">
        <v>113</v>
      </c>
      <c r="CE8" s="392"/>
      <c r="CF8" s="392"/>
      <c r="CG8" s="392"/>
      <c r="CH8" s="392"/>
      <c r="CI8" s="392"/>
      <c r="CJ8" s="392"/>
      <c r="CK8" s="392"/>
      <c r="CL8" s="392"/>
      <c r="CM8" s="392"/>
      <c r="CN8" s="392"/>
      <c r="CO8" s="392"/>
      <c r="CP8" s="392"/>
      <c r="CQ8" s="392"/>
      <c r="CR8" s="392"/>
      <c r="CS8" s="473"/>
      <c r="CT8" s="535">
        <v>0.53</v>
      </c>
      <c r="CU8" s="536"/>
      <c r="CV8" s="536"/>
      <c r="CW8" s="536"/>
      <c r="CX8" s="536"/>
      <c r="CY8" s="536"/>
      <c r="CZ8" s="536"/>
      <c r="DA8" s="537"/>
      <c r="DB8" s="535">
        <v>0.56000000000000005</v>
      </c>
      <c r="DC8" s="536"/>
      <c r="DD8" s="536"/>
      <c r="DE8" s="536"/>
      <c r="DF8" s="536"/>
      <c r="DG8" s="536"/>
      <c r="DH8" s="536"/>
      <c r="DI8" s="537"/>
    </row>
    <row r="9" spans="1:119" ht="18.75" customHeight="1" thickBot="1" x14ac:dyDescent="0.25">
      <c r="A9" s="171"/>
      <c r="B9" s="564" t="s">
        <v>114</v>
      </c>
      <c r="C9" s="565"/>
      <c r="D9" s="565"/>
      <c r="E9" s="565"/>
      <c r="F9" s="565"/>
      <c r="G9" s="565"/>
      <c r="H9" s="565"/>
      <c r="I9" s="565"/>
      <c r="J9" s="565"/>
      <c r="K9" s="483"/>
      <c r="L9" s="566" t="s">
        <v>115</v>
      </c>
      <c r="M9" s="567"/>
      <c r="N9" s="567"/>
      <c r="O9" s="567"/>
      <c r="P9" s="567"/>
      <c r="Q9" s="568"/>
      <c r="R9" s="569">
        <v>20127</v>
      </c>
      <c r="S9" s="570"/>
      <c r="T9" s="570"/>
      <c r="U9" s="570"/>
      <c r="V9" s="571"/>
      <c r="W9" s="501" t="s">
        <v>116</v>
      </c>
      <c r="X9" s="502"/>
      <c r="Y9" s="502"/>
      <c r="Z9" s="502"/>
      <c r="AA9" s="502"/>
      <c r="AB9" s="502"/>
      <c r="AC9" s="502"/>
      <c r="AD9" s="502"/>
      <c r="AE9" s="502"/>
      <c r="AF9" s="502"/>
      <c r="AG9" s="502"/>
      <c r="AH9" s="502"/>
      <c r="AI9" s="502"/>
      <c r="AJ9" s="502"/>
      <c r="AK9" s="502"/>
      <c r="AL9" s="572"/>
      <c r="AM9" s="489" t="s">
        <v>117</v>
      </c>
      <c r="AN9" s="389"/>
      <c r="AO9" s="389"/>
      <c r="AP9" s="389"/>
      <c r="AQ9" s="389"/>
      <c r="AR9" s="389"/>
      <c r="AS9" s="389"/>
      <c r="AT9" s="390"/>
      <c r="AU9" s="490" t="s">
        <v>118</v>
      </c>
      <c r="AV9" s="491"/>
      <c r="AW9" s="491"/>
      <c r="AX9" s="491"/>
      <c r="AY9" s="446" t="s">
        <v>119</v>
      </c>
      <c r="AZ9" s="447"/>
      <c r="BA9" s="447"/>
      <c r="BB9" s="447"/>
      <c r="BC9" s="447"/>
      <c r="BD9" s="447"/>
      <c r="BE9" s="447"/>
      <c r="BF9" s="447"/>
      <c r="BG9" s="447"/>
      <c r="BH9" s="447"/>
      <c r="BI9" s="447"/>
      <c r="BJ9" s="447"/>
      <c r="BK9" s="447"/>
      <c r="BL9" s="447"/>
      <c r="BM9" s="448"/>
      <c r="BN9" s="432">
        <v>-111407</v>
      </c>
      <c r="BO9" s="433"/>
      <c r="BP9" s="433"/>
      <c r="BQ9" s="433"/>
      <c r="BR9" s="433"/>
      <c r="BS9" s="433"/>
      <c r="BT9" s="433"/>
      <c r="BU9" s="434"/>
      <c r="BV9" s="432">
        <v>54202</v>
      </c>
      <c r="BW9" s="433"/>
      <c r="BX9" s="433"/>
      <c r="BY9" s="433"/>
      <c r="BZ9" s="433"/>
      <c r="CA9" s="433"/>
      <c r="CB9" s="433"/>
      <c r="CC9" s="434"/>
      <c r="CD9" s="472" t="s">
        <v>120</v>
      </c>
      <c r="CE9" s="392"/>
      <c r="CF9" s="392"/>
      <c r="CG9" s="392"/>
      <c r="CH9" s="392"/>
      <c r="CI9" s="392"/>
      <c r="CJ9" s="392"/>
      <c r="CK9" s="392"/>
      <c r="CL9" s="392"/>
      <c r="CM9" s="392"/>
      <c r="CN9" s="392"/>
      <c r="CO9" s="392"/>
      <c r="CP9" s="392"/>
      <c r="CQ9" s="392"/>
      <c r="CR9" s="392"/>
      <c r="CS9" s="473"/>
      <c r="CT9" s="429">
        <v>13.1</v>
      </c>
      <c r="CU9" s="430"/>
      <c r="CV9" s="430"/>
      <c r="CW9" s="430"/>
      <c r="CX9" s="430"/>
      <c r="CY9" s="430"/>
      <c r="CZ9" s="430"/>
      <c r="DA9" s="431"/>
      <c r="DB9" s="429">
        <v>13</v>
      </c>
      <c r="DC9" s="430"/>
      <c r="DD9" s="430"/>
      <c r="DE9" s="430"/>
      <c r="DF9" s="430"/>
      <c r="DG9" s="430"/>
      <c r="DH9" s="430"/>
      <c r="DI9" s="431"/>
    </row>
    <row r="10" spans="1:119" ht="18.75" customHeight="1" thickBot="1" x14ac:dyDescent="0.25">
      <c r="A10" s="171"/>
      <c r="B10" s="564"/>
      <c r="C10" s="565"/>
      <c r="D10" s="565"/>
      <c r="E10" s="565"/>
      <c r="F10" s="565"/>
      <c r="G10" s="565"/>
      <c r="H10" s="565"/>
      <c r="I10" s="565"/>
      <c r="J10" s="565"/>
      <c r="K10" s="483"/>
      <c r="L10" s="388" t="s">
        <v>121</v>
      </c>
      <c r="M10" s="389"/>
      <c r="N10" s="389"/>
      <c r="O10" s="389"/>
      <c r="P10" s="389"/>
      <c r="Q10" s="390"/>
      <c r="R10" s="385">
        <v>21228</v>
      </c>
      <c r="S10" s="386"/>
      <c r="T10" s="386"/>
      <c r="U10" s="386"/>
      <c r="V10" s="445"/>
      <c r="W10" s="573"/>
      <c r="X10" s="383"/>
      <c r="Y10" s="383"/>
      <c r="Z10" s="383"/>
      <c r="AA10" s="383"/>
      <c r="AB10" s="383"/>
      <c r="AC10" s="383"/>
      <c r="AD10" s="383"/>
      <c r="AE10" s="383"/>
      <c r="AF10" s="383"/>
      <c r="AG10" s="383"/>
      <c r="AH10" s="383"/>
      <c r="AI10" s="383"/>
      <c r="AJ10" s="383"/>
      <c r="AK10" s="383"/>
      <c r="AL10" s="574"/>
      <c r="AM10" s="489" t="s">
        <v>122</v>
      </c>
      <c r="AN10" s="389"/>
      <c r="AO10" s="389"/>
      <c r="AP10" s="389"/>
      <c r="AQ10" s="389"/>
      <c r="AR10" s="389"/>
      <c r="AS10" s="389"/>
      <c r="AT10" s="390"/>
      <c r="AU10" s="490" t="s">
        <v>123</v>
      </c>
      <c r="AV10" s="491"/>
      <c r="AW10" s="491"/>
      <c r="AX10" s="491"/>
      <c r="AY10" s="446" t="s">
        <v>124</v>
      </c>
      <c r="AZ10" s="447"/>
      <c r="BA10" s="447"/>
      <c r="BB10" s="447"/>
      <c r="BC10" s="447"/>
      <c r="BD10" s="447"/>
      <c r="BE10" s="447"/>
      <c r="BF10" s="447"/>
      <c r="BG10" s="447"/>
      <c r="BH10" s="447"/>
      <c r="BI10" s="447"/>
      <c r="BJ10" s="447"/>
      <c r="BK10" s="447"/>
      <c r="BL10" s="447"/>
      <c r="BM10" s="448"/>
      <c r="BN10" s="432">
        <v>367431</v>
      </c>
      <c r="BO10" s="433"/>
      <c r="BP10" s="433"/>
      <c r="BQ10" s="433"/>
      <c r="BR10" s="433"/>
      <c r="BS10" s="433"/>
      <c r="BT10" s="433"/>
      <c r="BU10" s="434"/>
      <c r="BV10" s="432">
        <v>226739</v>
      </c>
      <c r="BW10" s="433"/>
      <c r="BX10" s="433"/>
      <c r="BY10" s="433"/>
      <c r="BZ10" s="433"/>
      <c r="CA10" s="433"/>
      <c r="CB10" s="433"/>
      <c r="CC10" s="434"/>
      <c r="CD10" s="174" t="s">
        <v>125</v>
      </c>
      <c r="CE10" s="175"/>
      <c r="CF10" s="175"/>
      <c r="CG10" s="175"/>
      <c r="CH10" s="175"/>
      <c r="CI10" s="175"/>
      <c r="CJ10" s="175"/>
      <c r="CK10" s="175"/>
      <c r="CL10" s="175"/>
      <c r="CM10" s="175"/>
      <c r="CN10" s="175"/>
      <c r="CO10" s="175"/>
      <c r="CP10" s="175"/>
      <c r="CQ10" s="175"/>
      <c r="CR10" s="175"/>
      <c r="CS10" s="176"/>
      <c r="CT10" s="177"/>
      <c r="CU10" s="178"/>
      <c r="CV10" s="178"/>
      <c r="CW10" s="178"/>
      <c r="CX10" s="178"/>
      <c r="CY10" s="178"/>
      <c r="CZ10" s="178"/>
      <c r="DA10" s="179"/>
      <c r="DB10" s="177"/>
      <c r="DC10" s="178"/>
      <c r="DD10" s="178"/>
      <c r="DE10" s="178"/>
      <c r="DF10" s="178"/>
      <c r="DG10" s="178"/>
      <c r="DH10" s="178"/>
      <c r="DI10" s="179"/>
    </row>
    <row r="11" spans="1:119" ht="18.75" customHeight="1" thickBot="1" x14ac:dyDescent="0.25">
      <c r="A11" s="171"/>
      <c r="B11" s="564"/>
      <c r="C11" s="565"/>
      <c r="D11" s="565"/>
      <c r="E11" s="565"/>
      <c r="F11" s="565"/>
      <c r="G11" s="565"/>
      <c r="H11" s="565"/>
      <c r="I11" s="565"/>
      <c r="J11" s="565"/>
      <c r="K11" s="483"/>
      <c r="L11" s="393" t="s">
        <v>126</v>
      </c>
      <c r="M11" s="394"/>
      <c r="N11" s="394"/>
      <c r="O11" s="394"/>
      <c r="P11" s="394"/>
      <c r="Q11" s="395"/>
      <c r="R11" s="561" t="s">
        <v>127</v>
      </c>
      <c r="S11" s="562"/>
      <c r="T11" s="562"/>
      <c r="U11" s="562"/>
      <c r="V11" s="563"/>
      <c r="W11" s="573"/>
      <c r="X11" s="383"/>
      <c r="Y11" s="383"/>
      <c r="Z11" s="383"/>
      <c r="AA11" s="383"/>
      <c r="AB11" s="383"/>
      <c r="AC11" s="383"/>
      <c r="AD11" s="383"/>
      <c r="AE11" s="383"/>
      <c r="AF11" s="383"/>
      <c r="AG11" s="383"/>
      <c r="AH11" s="383"/>
      <c r="AI11" s="383"/>
      <c r="AJ11" s="383"/>
      <c r="AK11" s="383"/>
      <c r="AL11" s="574"/>
      <c r="AM11" s="489" t="s">
        <v>128</v>
      </c>
      <c r="AN11" s="389"/>
      <c r="AO11" s="389"/>
      <c r="AP11" s="389"/>
      <c r="AQ11" s="389"/>
      <c r="AR11" s="389"/>
      <c r="AS11" s="389"/>
      <c r="AT11" s="390"/>
      <c r="AU11" s="490" t="s">
        <v>123</v>
      </c>
      <c r="AV11" s="491"/>
      <c r="AW11" s="491"/>
      <c r="AX11" s="491"/>
      <c r="AY11" s="446" t="s">
        <v>129</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130</v>
      </c>
      <c r="CE11" s="392"/>
      <c r="CF11" s="392"/>
      <c r="CG11" s="392"/>
      <c r="CH11" s="392"/>
      <c r="CI11" s="392"/>
      <c r="CJ11" s="392"/>
      <c r="CK11" s="392"/>
      <c r="CL11" s="392"/>
      <c r="CM11" s="392"/>
      <c r="CN11" s="392"/>
      <c r="CO11" s="392"/>
      <c r="CP11" s="392"/>
      <c r="CQ11" s="392"/>
      <c r="CR11" s="392"/>
      <c r="CS11" s="473"/>
      <c r="CT11" s="535" t="s">
        <v>131</v>
      </c>
      <c r="CU11" s="536"/>
      <c r="CV11" s="536"/>
      <c r="CW11" s="536"/>
      <c r="CX11" s="536"/>
      <c r="CY11" s="536"/>
      <c r="CZ11" s="536"/>
      <c r="DA11" s="537"/>
      <c r="DB11" s="535" t="s">
        <v>131</v>
      </c>
      <c r="DC11" s="536"/>
      <c r="DD11" s="536"/>
      <c r="DE11" s="536"/>
      <c r="DF11" s="536"/>
      <c r="DG11" s="536"/>
      <c r="DH11" s="536"/>
      <c r="DI11" s="537"/>
    </row>
    <row r="12" spans="1:119" ht="18.75" customHeight="1" x14ac:dyDescent="0.2">
      <c r="A12" s="171"/>
      <c r="B12" s="538" t="s">
        <v>132</v>
      </c>
      <c r="C12" s="539"/>
      <c r="D12" s="539"/>
      <c r="E12" s="539"/>
      <c r="F12" s="539"/>
      <c r="G12" s="539"/>
      <c r="H12" s="539"/>
      <c r="I12" s="539"/>
      <c r="J12" s="539"/>
      <c r="K12" s="540"/>
      <c r="L12" s="547" t="s">
        <v>133</v>
      </c>
      <c r="M12" s="548"/>
      <c r="N12" s="548"/>
      <c r="O12" s="548"/>
      <c r="P12" s="548"/>
      <c r="Q12" s="549"/>
      <c r="R12" s="550">
        <v>19933</v>
      </c>
      <c r="S12" s="551"/>
      <c r="T12" s="551"/>
      <c r="U12" s="551"/>
      <c r="V12" s="552"/>
      <c r="W12" s="553" t="s">
        <v>1</v>
      </c>
      <c r="X12" s="491"/>
      <c r="Y12" s="491"/>
      <c r="Z12" s="491"/>
      <c r="AA12" s="491"/>
      <c r="AB12" s="554"/>
      <c r="AC12" s="555" t="s">
        <v>134</v>
      </c>
      <c r="AD12" s="556"/>
      <c r="AE12" s="556"/>
      <c r="AF12" s="556"/>
      <c r="AG12" s="557"/>
      <c r="AH12" s="555" t="s">
        <v>135</v>
      </c>
      <c r="AI12" s="556"/>
      <c r="AJ12" s="556"/>
      <c r="AK12" s="556"/>
      <c r="AL12" s="558"/>
      <c r="AM12" s="489" t="s">
        <v>136</v>
      </c>
      <c r="AN12" s="389"/>
      <c r="AO12" s="389"/>
      <c r="AP12" s="389"/>
      <c r="AQ12" s="389"/>
      <c r="AR12" s="389"/>
      <c r="AS12" s="389"/>
      <c r="AT12" s="390"/>
      <c r="AU12" s="490" t="s">
        <v>137</v>
      </c>
      <c r="AV12" s="491"/>
      <c r="AW12" s="491"/>
      <c r="AX12" s="491"/>
      <c r="AY12" s="446" t="s">
        <v>138</v>
      </c>
      <c r="AZ12" s="447"/>
      <c r="BA12" s="447"/>
      <c r="BB12" s="447"/>
      <c r="BC12" s="447"/>
      <c r="BD12" s="447"/>
      <c r="BE12" s="447"/>
      <c r="BF12" s="447"/>
      <c r="BG12" s="447"/>
      <c r="BH12" s="447"/>
      <c r="BI12" s="447"/>
      <c r="BJ12" s="447"/>
      <c r="BK12" s="447"/>
      <c r="BL12" s="447"/>
      <c r="BM12" s="448"/>
      <c r="BN12" s="432">
        <v>161975</v>
      </c>
      <c r="BO12" s="433"/>
      <c r="BP12" s="433"/>
      <c r="BQ12" s="433"/>
      <c r="BR12" s="433"/>
      <c r="BS12" s="433"/>
      <c r="BT12" s="433"/>
      <c r="BU12" s="434"/>
      <c r="BV12" s="432">
        <v>11746</v>
      </c>
      <c r="BW12" s="433"/>
      <c r="BX12" s="433"/>
      <c r="BY12" s="433"/>
      <c r="BZ12" s="433"/>
      <c r="CA12" s="433"/>
      <c r="CB12" s="433"/>
      <c r="CC12" s="434"/>
      <c r="CD12" s="472" t="s">
        <v>139</v>
      </c>
      <c r="CE12" s="392"/>
      <c r="CF12" s="392"/>
      <c r="CG12" s="392"/>
      <c r="CH12" s="392"/>
      <c r="CI12" s="392"/>
      <c r="CJ12" s="392"/>
      <c r="CK12" s="392"/>
      <c r="CL12" s="392"/>
      <c r="CM12" s="392"/>
      <c r="CN12" s="392"/>
      <c r="CO12" s="392"/>
      <c r="CP12" s="392"/>
      <c r="CQ12" s="392"/>
      <c r="CR12" s="392"/>
      <c r="CS12" s="473"/>
      <c r="CT12" s="535" t="s">
        <v>140</v>
      </c>
      <c r="CU12" s="536"/>
      <c r="CV12" s="536"/>
      <c r="CW12" s="536"/>
      <c r="CX12" s="536"/>
      <c r="CY12" s="536"/>
      <c r="CZ12" s="536"/>
      <c r="DA12" s="537"/>
      <c r="DB12" s="535" t="s">
        <v>140</v>
      </c>
      <c r="DC12" s="536"/>
      <c r="DD12" s="536"/>
      <c r="DE12" s="536"/>
      <c r="DF12" s="536"/>
      <c r="DG12" s="536"/>
      <c r="DH12" s="536"/>
      <c r="DI12" s="537"/>
    </row>
    <row r="13" spans="1:119" ht="18.75" customHeight="1" x14ac:dyDescent="0.2">
      <c r="A13" s="171"/>
      <c r="B13" s="541"/>
      <c r="C13" s="542"/>
      <c r="D13" s="542"/>
      <c r="E13" s="542"/>
      <c r="F13" s="542"/>
      <c r="G13" s="542"/>
      <c r="H13" s="542"/>
      <c r="I13" s="542"/>
      <c r="J13" s="542"/>
      <c r="K13" s="543"/>
      <c r="L13" s="180"/>
      <c r="M13" s="516" t="s">
        <v>141</v>
      </c>
      <c r="N13" s="517"/>
      <c r="O13" s="517"/>
      <c r="P13" s="517"/>
      <c r="Q13" s="518"/>
      <c r="R13" s="519">
        <v>19603</v>
      </c>
      <c r="S13" s="520"/>
      <c r="T13" s="520"/>
      <c r="U13" s="520"/>
      <c r="V13" s="521"/>
      <c r="W13" s="522" t="s">
        <v>142</v>
      </c>
      <c r="X13" s="418"/>
      <c r="Y13" s="418"/>
      <c r="Z13" s="418"/>
      <c r="AA13" s="418"/>
      <c r="AB13" s="419"/>
      <c r="AC13" s="385">
        <v>385</v>
      </c>
      <c r="AD13" s="386"/>
      <c r="AE13" s="386"/>
      <c r="AF13" s="386"/>
      <c r="AG13" s="387"/>
      <c r="AH13" s="385">
        <v>428</v>
      </c>
      <c r="AI13" s="386"/>
      <c r="AJ13" s="386"/>
      <c r="AK13" s="386"/>
      <c r="AL13" s="445"/>
      <c r="AM13" s="489" t="s">
        <v>143</v>
      </c>
      <c r="AN13" s="389"/>
      <c r="AO13" s="389"/>
      <c r="AP13" s="389"/>
      <c r="AQ13" s="389"/>
      <c r="AR13" s="389"/>
      <c r="AS13" s="389"/>
      <c r="AT13" s="390"/>
      <c r="AU13" s="490" t="s">
        <v>108</v>
      </c>
      <c r="AV13" s="491"/>
      <c r="AW13" s="491"/>
      <c r="AX13" s="491"/>
      <c r="AY13" s="446" t="s">
        <v>144</v>
      </c>
      <c r="AZ13" s="447"/>
      <c r="BA13" s="447"/>
      <c r="BB13" s="447"/>
      <c r="BC13" s="447"/>
      <c r="BD13" s="447"/>
      <c r="BE13" s="447"/>
      <c r="BF13" s="447"/>
      <c r="BG13" s="447"/>
      <c r="BH13" s="447"/>
      <c r="BI13" s="447"/>
      <c r="BJ13" s="447"/>
      <c r="BK13" s="447"/>
      <c r="BL13" s="447"/>
      <c r="BM13" s="448"/>
      <c r="BN13" s="432">
        <v>94049</v>
      </c>
      <c r="BO13" s="433"/>
      <c r="BP13" s="433"/>
      <c r="BQ13" s="433"/>
      <c r="BR13" s="433"/>
      <c r="BS13" s="433"/>
      <c r="BT13" s="433"/>
      <c r="BU13" s="434"/>
      <c r="BV13" s="432">
        <v>269195</v>
      </c>
      <c r="BW13" s="433"/>
      <c r="BX13" s="433"/>
      <c r="BY13" s="433"/>
      <c r="BZ13" s="433"/>
      <c r="CA13" s="433"/>
      <c r="CB13" s="433"/>
      <c r="CC13" s="434"/>
      <c r="CD13" s="472" t="s">
        <v>145</v>
      </c>
      <c r="CE13" s="392"/>
      <c r="CF13" s="392"/>
      <c r="CG13" s="392"/>
      <c r="CH13" s="392"/>
      <c r="CI13" s="392"/>
      <c r="CJ13" s="392"/>
      <c r="CK13" s="392"/>
      <c r="CL13" s="392"/>
      <c r="CM13" s="392"/>
      <c r="CN13" s="392"/>
      <c r="CO13" s="392"/>
      <c r="CP13" s="392"/>
      <c r="CQ13" s="392"/>
      <c r="CR13" s="392"/>
      <c r="CS13" s="473"/>
      <c r="CT13" s="429">
        <v>4.8</v>
      </c>
      <c r="CU13" s="430"/>
      <c r="CV13" s="430"/>
      <c r="CW13" s="430"/>
      <c r="CX13" s="430"/>
      <c r="CY13" s="430"/>
      <c r="CZ13" s="430"/>
      <c r="DA13" s="431"/>
      <c r="DB13" s="429">
        <v>5</v>
      </c>
      <c r="DC13" s="430"/>
      <c r="DD13" s="430"/>
      <c r="DE13" s="430"/>
      <c r="DF13" s="430"/>
      <c r="DG13" s="430"/>
      <c r="DH13" s="430"/>
      <c r="DI13" s="431"/>
    </row>
    <row r="14" spans="1:119" ht="18.75" customHeight="1" thickBot="1" x14ac:dyDescent="0.25">
      <c r="A14" s="171"/>
      <c r="B14" s="541"/>
      <c r="C14" s="542"/>
      <c r="D14" s="542"/>
      <c r="E14" s="542"/>
      <c r="F14" s="542"/>
      <c r="G14" s="542"/>
      <c r="H14" s="542"/>
      <c r="I14" s="542"/>
      <c r="J14" s="542"/>
      <c r="K14" s="543"/>
      <c r="L14" s="506" t="s">
        <v>146</v>
      </c>
      <c r="M14" s="559"/>
      <c r="N14" s="559"/>
      <c r="O14" s="559"/>
      <c r="P14" s="559"/>
      <c r="Q14" s="560"/>
      <c r="R14" s="519">
        <v>20086</v>
      </c>
      <c r="S14" s="520"/>
      <c r="T14" s="520"/>
      <c r="U14" s="520"/>
      <c r="V14" s="521"/>
      <c r="W14" s="523"/>
      <c r="X14" s="421"/>
      <c r="Y14" s="421"/>
      <c r="Z14" s="421"/>
      <c r="AA14" s="421"/>
      <c r="AB14" s="422"/>
      <c r="AC14" s="512">
        <v>4.2</v>
      </c>
      <c r="AD14" s="513"/>
      <c r="AE14" s="513"/>
      <c r="AF14" s="513"/>
      <c r="AG14" s="514"/>
      <c r="AH14" s="512">
        <v>4.2</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147</v>
      </c>
      <c r="CE14" s="470"/>
      <c r="CF14" s="470"/>
      <c r="CG14" s="470"/>
      <c r="CH14" s="470"/>
      <c r="CI14" s="470"/>
      <c r="CJ14" s="470"/>
      <c r="CK14" s="470"/>
      <c r="CL14" s="470"/>
      <c r="CM14" s="470"/>
      <c r="CN14" s="470"/>
      <c r="CO14" s="470"/>
      <c r="CP14" s="470"/>
      <c r="CQ14" s="470"/>
      <c r="CR14" s="470"/>
      <c r="CS14" s="471"/>
      <c r="CT14" s="529" t="s">
        <v>140</v>
      </c>
      <c r="CU14" s="530"/>
      <c r="CV14" s="530"/>
      <c r="CW14" s="530"/>
      <c r="CX14" s="530"/>
      <c r="CY14" s="530"/>
      <c r="CZ14" s="530"/>
      <c r="DA14" s="531"/>
      <c r="DB14" s="529" t="s">
        <v>148</v>
      </c>
      <c r="DC14" s="530"/>
      <c r="DD14" s="530"/>
      <c r="DE14" s="530"/>
      <c r="DF14" s="530"/>
      <c r="DG14" s="530"/>
      <c r="DH14" s="530"/>
      <c r="DI14" s="531"/>
    </row>
    <row r="15" spans="1:119" ht="18.75" customHeight="1" x14ac:dyDescent="0.2">
      <c r="A15" s="171"/>
      <c r="B15" s="541"/>
      <c r="C15" s="542"/>
      <c r="D15" s="542"/>
      <c r="E15" s="542"/>
      <c r="F15" s="542"/>
      <c r="G15" s="542"/>
      <c r="H15" s="542"/>
      <c r="I15" s="542"/>
      <c r="J15" s="542"/>
      <c r="K15" s="543"/>
      <c r="L15" s="180"/>
      <c r="M15" s="516" t="s">
        <v>149</v>
      </c>
      <c r="N15" s="517"/>
      <c r="O15" s="517"/>
      <c r="P15" s="517"/>
      <c r="Q15" s="518"/>
      <c r="R15" s="519">
        <v>19806</v>
      </c>
      <c r="S15" s="520"/>
      <c r="T15" s="520"/>
      <c r="U15" s="520"/>
      <c r="V15" s="521"/>
      <c r="W15" s="522" t="s">
        <v>150</v>
      </c>
      <c r="X15" s="418"/>
      <c r="Y15" s="418"/>
      <c r="Z15" s="418"/>
      <c r="AA15" s="418"/>
      <c r="AB15" s="419"/>
      <c r="AC15" s="385">
        <v>1640</v>
      </c>
      <c r="AD15" s="386"/>
      <c r="AE15" s="386"/>
      <c r="AF15" s="386"/>
      <c r="AG15" s="387"/>
      <c r="AH15" s="385">
        <v>1876</v>
      </c>
      <c r="AI15" s="386"/>
      <c r="AJ15" s="386"/>
      <c r="AK15" s="386"/>
      <c r="AL15" s="445"/>
      <c r="AM15" s="489"/>
      <c r="AN15" s="389"/>
      <c r="AO15" s="389"/>
      <c r="AP15" s="389"/>
      <c r="AQ15" s="389"/>
      <c r="AR15" s="389"/>
      <c r="AS15" s="389"/>
      <c r="AT15" s="390"/>
      <c r="AU15" s="490"/>
      <c r="AV15" s="491"/>
      <c r="AW15" s="491"/>
      <c r="AX15" s="491"/>
      <c r="AY15" s="458" t="s">
        <v>151</v>
      </c>
      <c r="AZ15" s="459"/>
      <c r="BA15" s="459"/>
      <c r="BB15" s="459"/>
      <c r="BC15" s="459"/>
      <c r="BD15" s="459"/>
      <c r="BE15" s="459"/>
      <c r="BF15" s="459"/>
      <c r="BG15" s="459"/>
      <c r="BH15" s="459"/>
      <c r="BI15" s="459"/>
      <c r="BJ15" s="459"/>
      <c r="BK15" s="459"/>
      <c r="BL15" s="459"/>
      <c r="BM15" s="460"/>
      <c r="BN15" s="461">
        <v>2169540</v>
      </c>
      <c r="BO15" s="462"/>
      <c r="BP15" s="462"/>
      <c r="BQ15" s="462"/>
      <c r="BR15" s="462"/>
      <c r="BS15" s="462"/>
      <c r="BT15" s="462"/>
      <c r="BU15" s="463"/>
      <c r="BV15" s="461">
        <v>2135313</v>
      </c>
      <c r="BW15" s="462"/>
      <c r="BX15" s="462"/>
      <c r="BY15" s="462"/>
      <c r="BZ15" s="462"/>
      <c r="CA15" s="462"/>
      <c r="CB15" s="462"/>
      <c r="CC15" s="463"/>
      <c r="CD15" s="532" t="s">
        <v>152</v>
      </c>
      <c r="CE15" s="533"/>
      <c r="CF15" s="533"/>
      <c r="CG15" s="533"/>
      <c r="CH15" s="533"/>
      <c r="CI15" s="533"/>
      <c r="CJ15" s="533"/>
      <c r="CK15" s="533"/>
      <c r="CL15" s="533"/>
      <c r="CM15" s="533"/>
      <c r="CN15" s="533"/>
      <c r="CO15" s="533"/>
      <c r="CP15" s="533"/>
      <c r="CQ15" s="533"/>
      <c r="CR15" s="533"/>
      <c r="CS15" s="534"/>
      <c r="CT15" s="181"/>
      <c r="CU15" s="182"/>
      <c r="CV15" s="182"/>
      <c r="CW15" s="182"/>
      <c r="CX15" s="182"/>
      <c r="CY15" s="182"/>
      <c r="CZ15" s="182"/>
      <c r="DA15" s="183"/>
      <c r="DB15" s="181"/>
      <c r="DC15" s="182"/>
      <c r="DD15" s="182"/>
      <c r="DE15" s="182"/>
      <c r="DF15" s="182"/>
      <c r="DG15" s="182"/>
      <c r="DH15" s="182"/>
      <c r="DI15" s="183"/>
    </row>
    <row r="16" spans="1:119" ht="18.75" customHeight="1" x14ac:dyDescent="0.2">
      <c r="A16" s="171"/>
      <c r="B16" s="541"/>
      <c r="C16" s="542"/>
      <c r="D16" s="542"/>
      <c r="E16" s="542"/>
      <c r="F16" s="542"/>
      <c r="G16" s="542"/>
      <c r="H16" s="542"/>
      <c r="I16" s="542"/>
      <c r="J16" s="542"/>
      <c r="K16" s="543"/>
      <c r="L16" s="506" t="s">
        <v>153</v>
      </c>
      <c r="M16" s="507"/>
      <c r="N16" s="507"/>
      <c r="O16" s="507"/>
      <c r="P16" s="507"/>
      <c r="Q16" s="508"/>
      <c r="R16" s="509" t="s">
        <v>154</v>
      </c>
      <c r="S16" s="510"/>
      <c r="T16" s="510"/>
      <c r="U16" s="510"/>
      <c r="V16" s="511"/>
      <c r="W16" s="523"/>
      <c r="X16" s="421"/>
      <c r="Y16" s="421"/>
      <c r="Z16" s="421"/>
      <c r="AA16" s="421"/>
      <c r="AB16" s="422"/>
      <c r="AC16" s="512">
        <v>17.8</v>
      </c>
      <c r="AD16" s="513"/>
      <c r="AE16" s="513"/>
      <c r="AF16" s="513"/>
      <c r="AG16" s="514"/>
      <c r="AH16" s="512">
        <v>18.399999999999999</v>
      </c>
      <c r="AI16" s="513"/>
      <c r="AJ16" s="513"/>
      <c r="AK16" s="513"/>
      <c r="AL16" s="515"/>
      <c r="AM16" s="489"/>
      <c r="AN16" s="389"/>
      <c r="AO16" s="389"/>
      <c r="AP16" s="389"/>
      <c r="AQ16" s="389"/>
      <c r="AR16" s="389"/>
      <c r="AS16" s="389"/>
      <c r="AT16" s="390"/>
      <c r="AU16" s="490"/>
      <c r="AV16" s="491"/>
      <c r="AW16" s="491"/>
      <c r="AX16" s="491"/>
      <c r="AY16" s="446" t="s">
        <v>155</v>
      </c>
      <c r="AZ16" s="447"/>
      <c r="BA16" s="447"/>
      <c r="BB16" s="447"/>
      <c r="BC16" s="447"/>
      <c r="BD16" s="447"/>
      <c r="BE16" s="447"/>
      <c r="BF16" s="447"/>
      <c r="BG16" s="447"/>
      <c r="BH16" s="447"/>
      <c r="BI16" s="447"/>
      <c r="BJ16" s="447"/>
      <c r="BK16" s="447"/>
      <c r="BL16" s="447"/>
      <c r="BM16" s="448"/>
      <c r="BN16" s="432">
        <v>4222762</v>
      </c>
      <c r="BO16" s="433"/>
      <c r="BP16" s="433"/>
      <c r="BQ16" s="433"/>
      <c r="BR16" s="433"/>
      <c r="BS16" s="433"/>
      <c r="BT16" s="433"/>
      <c r="BU16" s="434"/>
      <c r="BV16" s="432">
        <v>4130853</v>
      </c>
      <c r="BW16" s="433"/>
      <c r="BX16" s="433"/>
      <c r="BY16" s="433"/>
      <c r="BZ16" s="433"/>
      <c r="CA16" s="433"/>
      <c r="CB16" s="433"/>
      <c r="CC16" s="434"/>
      <c r="CD16" s="184"/>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1"/>
      <c r="B17" s="544"/>
      <c r="C17" s="545"/>
      <c r="D17" s="545"/>
      <c r="E17" s="545"/>
      <c r="F17" s="545"/>
      <c r="G17" s="545"/>
      <c r="H17" s="545"/>
      <c r="I17" s="545"/>
      <c r="J17" s="545"/>
      <c r="K17" s="546"/>
      <c r="L17" s="185"/>
      <c r="M17" s="525" t="s">
        <v>156</v>
      </c>
      <c r="N17" s="526"/>
      <c r="O17" s="526"/>
      <c r="P17" s="526"/>
      <c r="Q17" s="527"/>
      <c r="R17" s="509" t="s">
        <v>157</v>
      </c>
      <c r="S17" s="510"/>
      <c r="T17" s="510"/>
      <c r="U17" s="510"/>
      <c r="V17" s="511"/>
      <c r="W17" s="522" t="s">
        <v>158</v>
      </c>
      <c r="X17" s="418"/>
      <c r="Y17" s="418"/>
      <c r="Z17" s="418"/>
      <c r="AA17" s="418"/>
      <c r="AB17" s="419"/>
      <c r="AC17" s="385">
        <v>7182</v>
      </c>
      <c r="AD17" s="386"/>
      <c r="AE17" s="386"/>
      <c r="AF17" s="386"/>
      <c r="AG17" s="387"/>
      <c r="AH17" s="385">
        <v>7868</v>
      </c>
      <c r="AI17" s="386"/>
      <c r="AJ17" s="386"/>
      <c r="AK17" s="386"/>
      <c r="AL17" s="445"/>
      <c r="AM17" s="489"/>
      <c r="AN17" s="389"/>
      <c r="AO17" s="389"/>
      <c r="AP17" s="389"/>
      <c r="AQ17" s="389"/>
      <c r="AR17" s="389"/>
      <c r="AS17" s="389"/>
      <c r="AT17" s="390"/>
      <c r="AU17" s="490"/>
      <c r="AV17" s="491"/>
      <c r="AW17" s="491"/>
      <c r="AX17" s="491"/>
      <c r="AY17" s="446" t="s">
        <v>159</v>
      </c>
      <c r="AZ17" s="447"/>
      <c r="BA17" s="447"/>
      <c r="BB17" s="447"/>
      <c r="BC17" s="447"/>
      <c r="BD17" s="447"/>
      <c r="BE17" s="447"/>
      <c r="BF17" s="447"/>
      <c r="BG17" s="447"/>
      <c r="BH17" s="447"/>
      <c r="BI17" s="447"/>
      <c r="BJ17" s="447"/>
      <c r="BK17" s="447"/>
      <c r="BL17" s="447"/>
      <c r="BM17" s="448"/>
      <c r="BN17" s="432">
        <v>2691231</v>
      </c>
      <c r="BO17" s="433"/>
      <c r="BP17" s="433"/>
      <c r="BQ17" s="433"/>
      <c r="BR17" s="433"/>
      <c r="BS17" s="433"/>
      <c r="BT17" s="433"/>
      <c r="BU17" s="434"/>
      <c r="BV17" s="432">
        <v>2657601</v>
      </c>
      <c r="BW17" s="433"/>
      <c r="BX17" s="433"/>
      <c r="BY17" s="433"/>
      <c r="BZ17" s="433"/>
      <c r="CA17" s="433"/>
      <c r="CB17" s="433"/>
      <c r="CC17" s="434"/>
      <c r="CD17" s="184"/>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1"/>
      <c r="B18" s="482" t="s">
        <v>160</v>
      </c>
      <c r="C18" s="483"/>
      <c r="D18" s="483"/>
      <c r="E18" s="484"/>
      <c r="F18" s="484"/>
      <c r="G18" s="484"/>
      <c r="H18" s="484"/>
      <c r="I18" s="484"/>
      <c r="J18" s="484"/>
      <c r="K18" s="484"/>
      <c r="L18" s="485">
        <v>32.51</v>
      </c>
      <c r="M18" s="485"/>
      <c r="N18" s="485"/>
      <c r="O18" s="485"/>
      <c r="P18" s="485"/>
      <c r="Q18" s="485"/>
      <c r="R18" s="486"/>
      <c r="S18" s="486"/>
      <c r="T18" s="486"/>
      <c r="U18" s="486"/>
      <c r="V18" s="487"/>
      <c r="W18" s="503"/>
      <c r="X18" s="504"/>
      <c r="Y18" s="504"/>
      <c r="Z18" s="504"/>
      <c r="AA18" s="504"/>
      <c r="AB18" s="528"/>
      <c r="AC18" s="402">
        <v>78</v>
      </c>
      <c r="AD18" s="403"/>
      <c r="AE18" s="403"/>
      <c r="AF18" s="403"/>
      <c r="AG18" s="488"/>
      <c r="AH18" s="402">
        <v>77.3</v>
      </c>
      <c r="AI18" s="403"/>
      <c r="AJ18" s="403"/>
      <c r="AK18" s="403"/>
      <c r="AL18" s="404"/>
      <c r="AM18" s="489"/>
      <c r="AN18" s="389"/>
      <c r="AO18" s="389"/>
      <c r="AP18" s="389"/>
      <c r="AQ18" s="389"/>
      <c r="AR18" s="389"/>
      <c r="AS18" s="389"/>
      <c r="AT18" s="390"/>
      <c r="AU18" s="490"/>
      <c r="AV18" s="491"/>
      <c r="AW18" s="491"/>
      <c r="AX18" s="491"/>
      <c r="AY18" s="446" t="s">
        <v>161</v>
      </c>
      <c r="AZ18" s="447"/>
      <c r="BA18" s="447"/>
      <c r="BB18" s="447"/>
      <c r="BC18" s="447"/>
      <c r="BD18" s="447"/>
      <c r="BE18" s="447"/>
      <c r="BF18" s="447"/>
      <c r="BG18" s="447"/>
      <c r="BH18" s="447"/>
      <c r="BI18" s="447"/>
      <c r="BJ18" s="447"/>
      <c r="BK18" s="447"/>
      <c r="BL18" s="447"/>
      <c r="BM18" s="448"/>
      <c r="BN18" s="432">
        <v>4665399</v>
      </c>
      <c r="BO18" s="433"/>
      <c r="BP18" s="433"/>
      <c r="BQ18" s="433"/>
      <c r="BR18" s="433"/>
      <c r="BS18" s="433"/>
      <c r="BT18" s="433"/>
      <c r="BU18" s="434"/>
      <c r="BV18" s="432">
        <v>4528703</v>
      </c>
      <c r="BW18" s="433"/>
      <c r="BX18" s="433"/>
      <c r="BY18" s="433"/>
      <c r="BZ18" s="433"/>
      <c r="CA18" s="433"/>
      <c r="CB18" s="433"/>
      <c r="CC18" s="434"/>
      <c r="CD18" s="184"/>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1"/>
      <c r="B19" s="482" t="s">
        <v>162</v>
      </c>
      <c r="C19" s="483"/>
      <c r="D19" s="483"/>
      <c r="E19" s="484"/>
      <c r="F19" s="484"/>
      <c r="G19" s="484"/>
      <c r="H19" s="484"/>
      <c r="I19" s="484"/>
      <c r="J19" s="484"/>
      <c r="K19" s="484"/>
      <c r="L19" s="492">
        <v>619</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163</v>
      </c>
      <c r="AZ19" s="447"/>
      <c r="BA19" s="447"/>
      <c r="BB19" s="447"/>
      <c r="BC19" s="447"/>
      <c r="BD19" s="447"/>
      <c r="BE19" s="447"/>
      <c r="BF19" s="447"/>
      <c r="BG19" s="447"/>
      <c r="BH19" s="447"/>
      <c r="BI19" s="447"/>
      <c r="BJ19" s="447"/>
      <c r="BK19" s="447"/>
      <c r="BL19" s="447"/>
      <c r="BM19" s="448"/>
      <c r="BN19" s="432">
        <v>6172356</v>
      </c>
      <c r="BO19" s="433"/>
      <c r="BP19" s="433"/>
      <c r="BQ19" s="433"/>
      <c r="BR19" s="433"/>
      <c r="BS19" s="433"/>
      <c r="BT19" s="433"/>
      <c r="BU19" s="434"/>
      <c r="BV19" s="432">
        <v>5936138</v>
      </c>
      <c r="BW19" s="433"/>
      <c r="BX19" s="433"/>
      <c r="BY19" s="433"/>
      <c r="BZ19" s="433"/>
      <c r="CA19" s="433"/>
      <c r="CB19" s="433"/>
      <c r="CC19" s="434"/>
      <c r="CD19" s="184"/>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1"/>
      <c r="B20" s="482" t="s">
        <v>164</v>
      </c>
      <c r="C20" s="483"/>
      <c r="D20" s="483"/>
      <c r="E20" s="484"/>
      <c r="F20" s="484"/>
      <c r="G20" s="484"/>
      <c r="H20" s="484"/>
      <c r="I20" s="484"/>
      <c r="J20" s="484"/>
      <c r="K20" s="484"/>
      <c r="L20" s="492">
        <v>8276</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4"/>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1"/>
      <c r="B21" s="479" t="s">
        <v>165</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4"/>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1"/>
      <c r="B22" s="408" t="s">
        <v>166</v>
      </c>
      <c r="C22" s="409"/>
      <c r="D22" s="410"/>
      <c r="E22" s="417" t="s">
        <v>1</v>
      </c>
      <c r="F22" s="418"/>
      <c r="G22" s="418"/>
      <c r="H22" s="418"/>
      <c r="I22" s="418"/>
      <c r="J22" s="418"/>
      <c r="K22" s="419"/>
      <c r="L22" s="417" t="s">
        <v>167</v>
      </c>
      <c r="M22" s="418"/>
      <c r="N22" s="418"/>
      <c r="O22" s="418"/>
      <c r="P22" s="419"/>
      <c r="Q22" s="423" t="s">
        <v>168</v>
      </c>
      <c r="R22" s="424"/>
      <c r="S22" s="424"/>
      <c r="T22" s="424"/>
      <c r="U22" s="424"/>
      <c r="V22" s="425"/>
      <c r="W22" s="474" t="s">
        <v>169</v>
      </c>
      <c r="X22" s="409"/>
      <c r="Y22" s="410"/>
      <c r="Z22" s="417" t="s">
        <v>1</v>
      </c>
      <c r="AA22" s="418"/>
      <c r="AB22" s="418"/>
      <c r="AC22" s="418"/>
      <c r="AD22" s="418"/>
      <c r="AE22" s="418"/>
      <c r="AF22" s="418"/>
      <c r="AG22" s="419"/>
      <c r="AH22" s="435" t="s">
        <v>170</v>
      </c>
      <c r="AI22" s="418"/>
      <c r="AJ22" s="418"/>
      <c r="AK22" s="418"/>
      <c r="AL22" s="419"/>
      <c r="AM22" s="435" t="s">
        <v>171</v>
      </c>
      <c r="AN22" s="436"/>
      <c r="AO22" s="436"/>
      <c r="AP22" s="436"/>
      <c r="AQ22" s="436"/>
      <c r="AR22" s="437"/>
      <c r="AS22" s="423" t="s">
        <v>168</v>
      </c>
      <c r="AT22" s="424"/>
      <c r="AU22" s="424"/>
      <c r="AV22" s="424"/>
      <c r="AW22" s="424"/>
      <c r="AX22" s="441"/>
      <c r="AY22" s="458" t="s">
        <v>172</v>
      </c>
      <c r="AZ22" s="459"/>
      <c r="BA22" s="459"/>
      <c r="BB22" s="459"/>
      <c r="BC22" s="459"/>
      <c r="BD22" s="459"/>
      <c r="BE22" s="459"/>
      <c r="BF22" s="459"/>
      <c r="BG22" s="459"/>
      <c r="BH22" s="459"/>
      <c r="BI22" s="459"/>
      <c r="BJ22" s="459"/>
      <c r="BK22" s="459"/>
      <c r="BL22" s="459"/>
      <c r="BM22" s="460"/>
      <c r="BN22" s="461">
        <v>6670507</v>
      </c>
      <c r="BO22" s="462"/>
      <c r="BP22" s="462"/>
      <c r="BQ22" s="462"/>
      <c r="BR22" s="462"/>
      <c r="BS22" s="462"/>
      <c r="BT22" s="462"/>
      <c r="BU22" s="463"/>
      <c r="BV22" s="461">
        <v>7138771</v>
      </c>
      <c r="BW22" s="462"/>
      <c r="BX22" s="462"/>
      <c r="BY22" s="462"/>
      <c r="BZ22" s="462"/>
      <c r="CA22" s="462"/>
      <c r="CB22" s="462"/>
      <c r="CC22" s="463"/>
      <c r="CD22" s="184"/>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1"/>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173</v>
      </c>
      <c r="AZ23" s="447"/>
      <c r="BA23" s="447"/>
      <c r="BB23" s="447"/>
      <c r="BC23" s="447"/>
      <c r="BD23" s="447"/>
      <c r="BE23" s="447"/>
      <c r="BF23" s="447"/>
      <c r="BG23" s="447"/>
      <c r="BH23" s="447"/>
      <c r="BI23" s="447"/>
      <c r="BJ23" s="447"/>
      <c r="BK23" s="447"/>
      <c r="BL23" s="447"/>
      <c r="BM23" s="448"/>
      <c r="BN23" s="432">
        <v>6025937</v>
      </c>
      <c r="BO23" s="433"/>
      <c r="BP23" s="433"/>
      <c r="BQ23" s="433"/>
      <c r="BR23" s="433"/>
      <c r="BS23" s="433"/>
      <c r="BT23" s="433"/>
      <c r="BU23" s="434"/>
      <c r="BV23" s="432">
        <v>6380521</v>
      </c>
      <c r="BW23" s="433"/>
      <c r="BX23" s="433"/>
      <c r="BY23" s="433"/>
      <c r="BZ23" s="433"/>
      <c r="CA23" s="433"/>
      <c r="CB23" s="433"/>
      <c r="CC23" s="434"/>
      <c r="CD23" s="184"/>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1"/>
      <c r="B24" s="411"/>
      <c r="C24" s="412"/>
      <c r="D24" s="413"/>
      <c r="E24" s="388" t="s">
        <v>174</v>
      </c>
      <c r="F24" s="389"/>
      <c r="G24" s="389"/>
      <c r="H24" s="389"/>
      <c r="I24" s="389"/>
      <c r="J24" s="389"/>
      <c r="K24" s="390"/>
      <c r="L24" s="385">
        <v>1</v>
      </c>
      <c r="M24" s="386"/>
      <c r="N24" s="386"/>
      <c r="O24" s="386"/>
      <c r="P24" s="387"/>
      <c r="Q24" s="385">
        <v>7200</v>
      </c>
      <c r="R24" s="386"/>
      <c r="S24" s="386"/>
      <c r="T24" s="386"/>
      <c r="U24" s="386"/>
      <c r="V24" s="387"/>
      <c r="W24" s="475"/>
      <c r="X24" s="412"/>
      <c r="Y24" s="413"/>
      <c r="Z24" s="388" t="s">
        <v>175</v>
      </c>
      <c r="AA24" s="389"/>
      <c r="AB24" s="389"/>
      <c r="AC24" s="389"/>
      <c r="AD24" s="389"/>
      <c r="AE24" s="389"/>
      <c r="AF24" s="389"/>
      <c r="AG24" s="390"/>
      <c r="AH24" s="385">
        <v>207</v>
      </c>
      <c r="AI24" s="386"/>
      <c r="AJ24" s="386"/>
      <c r="AK24" s="386"/>
      <c r="AL24" s="387"/>
      <c r="AM24" s="385">
        <v>663849</v>
      </c>
      <c r="AN24" s="386"/>
      <c r="AO24" s="386"/>
      <c r="AP24" s="386"/>
      <c r="AQ24" s="386"/>
      <c r="AR24" s="387"/>
      <c r="AS24" s="385">
        <v>3207</v>
      </c>
      <c r="AT24" s="386"/>
      <c r="AU24" s="386"/>
      <c r="AV24" s="386"/>
      <c r="AW24" s="386"/>
      <c r="AX24" s="445"/>
      <c r="AY24" s="405" t="s">
        <v>176</v>
      </c>
      <c r="AZ24" s="406"/>
      <c r="BA24" s="406"/>
      <c r="BB24" s="406"/>
      <c r="BC24" s="406"/>
      <c r="BD24" s="406"/>
      <c r="BE24" s="406"/>
      <c r="BF24" s="406"/>
      <c r="BG24" s="406"/>
      <c r="BH24" s="406"/>
      <c r="BI24" s="406"/>
      <c r="BJ24" s="406"/>
      <c r="BK24" s="406"/>
      <c r="BL24" s="406"/>
      <c r="BM24" s="407"/>
      <c r="BN24" s="432">
        <v>2863823</v>
      </c>
      <c r="BO24" s="433"/>
      <c r="BP24" s="433"/>
      <c r="BQ24" s="433"/>
      <c r="BR24" s="433"/>
      <c r="BS24" s="433"/>
      <c r="BT24" s="433"/>
      <c r="BU24" s="434"/>
      <c r="BV24" s="432">
        <v>3047483</v>
      </c>
      <c r="BW24" s="433"/>
      <c r="BX24" s="433"/>
      <c r="BY24" s="433"/>
      <c r="BZ24" s="433"/>
      <c r="CA24" s="433"/>
      <c r="CB24" s="433"/>
      <c r="CC24" s="434"/>
      <c r="CD24" s="184"/>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1"/>
      <c r="B25" s="411"/>
      <c r="C25" s="412"/>
      <c r="D25" s="413"/>
      <c r="E25" s="388" t="s">
        <v>177</v>
      </c>
      <c r="F25" s="389"/>
      <c r="G25" s="389"/>
      <c r="H25" s="389"/>
      <c r="I25" s="389"/>
      <c r="J25" s="389"/>
      <c r="K25" s="390"/>
      <c r="L25" s="385">
        <v>1</v>
      </c>
      <c r="M25" s="386"/>
      <c r="N25" s="386"/>
      <c r="O25" s="386"/>
      <c r="P25" s="387"/>
      <c r="Q25" s="385">
        <v>6000</v>
      </c>
      <c r="R25" s="386"/>
      <c r="S25" s="386"/>
      <c r="T25" s="386"/>
      <c r="U25" s="386"/>
      <c r="V25" s="387"/>
      <c r="W25" s="475"/>
      <c r="X25" s="412"/>
      <c r="Y25" s="413"/>
      <c r="Z25" s="388" t="s">
        <v>178</v>
      </c>
      <c r="AA25" s="389"/>
      <c r="AB25" s="389"/>
      <c r="AC25" s="389"/>
      <c r="AD25" s="389"/>
      <c r="AE25" s="389"/>
      <c r="AF25" s="389"/>
      <c r="AG25" s="390"/>
      <c r="AH25" s="385">
        <v>47</v>
      </c>
      <c r="AI25" s="386"/>
      <c r="AJ25" s="386"/>
      <c r="AK25" s="386"/>
      <c r="AL25" s="387"/>
      <c r="AM25" s="385">
        <v>144431</v>
      </c>
      <c r="AN25" s="386"/>
      <c r="AO25" s="386"/>
      <c r="AP25" s="386"/>
      <c r="AQ25" s="386"/>
      <c r="AR25" s="387"/>
      <c r="AS25" s="385">
        <v>3073</v>
      </c>
      <c r="AT25" s="386"/>
      <c r="AU25" s="386"/>
      <c r="AV25" s="386"/>
      <c r="AW25" s="386"/>
      <c r="AX25" s="445"/>
      <c r="AY25" s="458" t="s">
        <v>179</v>
      </c>
      <c r="AZ25" s="459"/>
      <c r="BA25" s="459"/>
      <c r="BB25" s="459"/>
      <c r="BC25" s="459"/>
      <c r="BD25" s="459"/>
      <c r="BE25" s="459"/>
      <c r="BF25" s="459"/>
      <c r="BG25" s="459"/>
      <c r="BH25" s="459"/>
      <c r="BI25" s="459"/>
      <c r="BJ25" s="459"/>
      <c r="BK25" s="459"/>
      <c r="BL25" s="459"/>
      <c r="BM25" s="460"/>
      <c r="BN25" s="461">
        <v>514537</v>
      </c>
      <c r="BO25" s="462"/>
      <c r="BP25" s="462"/>
      <c r="BQ25" s="462"/>
      <c r="BR25" s="462"/>
      <c r="BS25" s="462"/>
      <c r="BT25" s="462"/>
      <c r="BU25" s="463"/>
      <c r="BV25" s="461">
        <v>302983</v>
      </c>
      <c r="BW25" s="462"/>
      <c r="BX25" s="462"/>
      <c r="BY25" s="462"/>
      <c r="BZ25" s="462"/>
      <c r="CA25" s="462"/>
      <c r="CB25" s="462"/>
      <c r="CC25" s="463"/>
      <c r="CD25" s="184"/>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1"/>
      <c r="B26" s="411"/>
      <c r="C26" s="412"/>
      <c r="D26" s="413"/>
      <c r="E26" s="388" t="s">
        <v>180</v>
      </c>
      <c r="F26" s="389"/>
      <c r="G26" s="389"/>
      <c r="H26" s="389"/>
      <c r="I26" s="389"/>
      <c r="J26" s="389"/>
      <c r="K26" s="390"/>
      <c r="L26" s="385">
        <v>1</v>
      </c>
      <c r="M26" s="386"/>
      <c r="N26" s="386"/>
      <c r="O26" s="386"/>
      <c r="P26" s="387"/>
      <c r="Q26" s="385">
        <v>5900</v>
      </c>
      <c r="R26" s="386"/>
      <c r="S26" s="386"/>
      <c r="T26" s="386"/>
      <c r="U26" s="386"/>
      <c r="V26" s="387"/>
      <c r="W26" s="475"/>
      <c r="X26" s="412"/>
      <c r="Y26" s="413"/>
      <c r="Z26" s="388" t="s">
        <v>181</v>
      </c>
      <c r="AA26" s="443"/>
      <c r="AB26" s="443"/>
      <c r="AC26" s="443"/>
      <c r="AD26" s="443"/>
      <c r="AE26" s="443"/>
      <c r="AF26" s="443"/>
      <c r="AG26" s="444"/>
      <c r="AH26" s="385" t="s">
        <v>140</v>
      </c>
      <c r="AI26" s="386"/>
      <c r="AJ26" s="386"/>
      <c r="AK26" s="386"/>
      <c r="AL26" s="387"/>
      <c r="AM26" s="385" t="s">
        <v>140</v>
      </c>
      <c r="AN26" s="386"/>
      <c r="AO26" s="386"/>
      <c r="AP26" s="386"/>
      <c r="AQ26" s="386"/>
      <c r="AR26" s="387"/>
      <c r="AS26" s="385" t="s">
        <v>140</v>
      </c>
      <c r="AT26" s="386"/>
      <c r="AU26" s="386"/>
      <c r="AV26" s="386"/>
      <c r="AW26" s="386"/>
      <c r="AX26" s="445"/>
      <c r="AY26" s="472" t="s">
        <v>182</v>
      </c>
      <c r="AZ26" s="392"/>
      <c r="BA26" s="392"/>
      <c r="BB26" s="392"/>
      <c r="BC26" s="392"/>
      <c r="BD26" s="392"/>
      <c r="BE26" s="392"/>
      <c r="BF26" s="392"/>
      <c r="BG26" s="392"/>
      <c r="BH26" s="392"/>
      <c r="BI26" s="392"/>
      <c r="BJ26" s="392"/>
      <c r="BK26" s="392"/>
      <c r="BL26" s="392"/>
      <c r="BM26" s="473"/>
      <c r="BN26" s="432" t="s">
        <v>183</v>
      </c>
      <c r="BO26" s="433"/>
      <c r="BP26" s="433"/>
      <c r="BQ26" s="433"/>
      <c r="BR26" s="433"/>
      <c r="BS26" s="433"/>
      <c r="BT26" s="433"/>
      <c r="BU26" s="434"/>
      <c r="BV26" s="432" t="s">
        <v>140</v>
      </c>
      <c r="BW26" s="433"/>
      <c r="BX26" s="433"/>
      <c r="BY26" s="433"/>
      <c r="BZ26" s="433"/>
      <c r="CA26" s="433"/>
      <c r="CB26" s="433"/>
      <c r="CC26" s="434"/>
      <c r="CD26" s="184"/>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1"/>
      <c r="B27" s="411"/>
      <c r="C27" s="412"/>
      <c r="D27" s="413"/>
      <c r="E27" s="388" t="s">
        <v>184</v>
      </c>
      <c r="F27" s="389"/>
      <c r="G27" s="389"/>
      <c r="H27" s="389"/>
      <c r="I27" s="389"/>
      <c r="J27" s="389"/>
      <c r="K27" s="390"/>
      <c r="L27" s="385">
        <v>1</v>
      </c>
      <c r="M27" s="386"/>
      <c r="N27" s="386"/>
      <c r="O27" s="386"/>
      <c r="P27" s="387"/>
      <c r="Q27" s="385">
        <v>3500</v>
      </c>
      <c r="R27" s="386"/>
      <c r="S27" s="386"/>
      <c r="T27" s="386"/>
      <c r="U27" s="386"/>
      <c r="V27" s="387"/>
      <c r="W27" s="475"/>
      <c r="X27" s="412"/>
      <c r="Y27" s="413"/>
      <c r="Z27" s="388" t="s">
        <v>185</v>
      </c>
      <c r="AA27" s="389"/>
      <c r="AB27" s="389"/>
      <c r="AC27" s="389"/>
      <c r="AD27" s="389"/>
      <c r="AE27" s="389"/>
      <c r="AF27" s="389"/>
      <c r="AG27" s="390"/>
      <c r="AH27" s="385" t="s">
        <v>140</v>
      </c>
      <c r="AI27" s="386"/>
      <c r="AJ27" s="386"/>
      <c r="AK27" s="386"/>
      <c r="AL27" s="387"/>
      <c r="AM27" s="385" t="s">
        <v>140</v>
      </c>
      <c r="AN27" s="386"/>
      <c r="AO27" s="386"/>
      <c r="AP27" s="386"/>
      <c r="AQ27" s="386"/>
      <c r="AR27" s="387"/>
      <c r="AS27" s="385" t="s">
        <v>140</v>
      </c>
      <c r="AT27" s="386"/>
      <c r="AU27" s="386"/>
      <c r="AV27" s="386"/>
      <c r="AW27" s="386"/>
      <c r="AX27" s="445"/>
      <c r="AY27" s="469" t="s">
        <v>186</v>
      </c>
      <c r="AZ27" s="470"/>
      <c r="BA27" s="470"/>
      <c r="BB27" s="470"/>
      <c r="BC27" s="470"/>
      <c r="BD27" s="470"/>
      <c r="BE27" s="470"/>
      <c r="BF27" s="470"/>
      <c r="BG27" s="470"/>
      <c r="BH27" s="470"/>
      <c r="BI27" s="470"/>
      <c r="BJ27" s="470"/>
      <c r="BK27" s="470"/>
      <c r="BL27" s="470"/>
      <c r="BM27" s="471"/>
      <c r="BN27" s="466">
        <v>97138</v>
      </c>
      <c r="BO27" s="467"/>
      <c r="BP27" s="467"/>
      <c r="BQ27" s="467"/>
      <c r="BR27" s="467"/>
      <c r="BS27" s="467"/>
      <c r="BT27" s="467"/>
      <c r="BU27" s="468"/>
      <c r="BV27" s="466">
        <v>97138</v>
      </c>
      <c r="BW27" s="467"/>
      <c r="BX27" s="467"/>
      <c r="BY27" s="467"/>
      <c r="BZ27" s="467"/>
      <c r="CA27" s="467"/>
      <c r="CB27" s="467"/>
      <c r="CC27" s="468"/>
      <c r="CD27" s="186"/>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1"/>
      <c r="B28" s="411"/>
      <c r="C28" s="412"/>
      <c r="D28" s="413"/>
      <c r="E28" s="388" t="s">
        <v>187</v>
      </c>
      <c r="F28" s="389"/>
      <c r="G28" s="389"/>
      <c r="H28" s="389"/>
      <c r="I28" s="389"/>
      <c r="J28" s="389"/>
      <c r="K28" s="390"/>
      <c r="L28" s="385">
        <v>1</v>
      </c>
      <c r="M28" s="386"/>
      <c r="N28" s="386"/>
      <c r="O28" s="386"/>
      <c r="P28" s="387"/>
      <c r="Q28" s="385">
        <v>2850</v>
      </c>
      <c r="R28" s="386"/>
      <c r="S28" s="386"/>
      <c r="T28" s="386"/>
      <c r="U28" s="386"/>
      <c r="V28" s="387"/>
      <c r="W28" s="475"/>
      <c r="X28" s="412"/>
      <c r="Y28" s="413"/>
      <c r="Z28" s="388" t="s">
        <v>188</v>
      </c>
      <c r="AA28" s="389"/>
      <c r="AB28" s="389"/>
      <c r="AC28" s="389"/>
      <c r="AD28" s="389"/>
      <c r="AE28" s="389"/>
      <c r="AF28" s="389"/>
      <c r="AG28" s="390"/>
      <c r="AH28" s="385" t="s">
        <v>140</v>
      </c>
      <c r="AI28" s="386"/>
      <c r="AJ28" s="386"/>
      <c r="AK28" s="386"/>
      <c r="AL28" s="387"/>
      <c r="AM28" s="385" t="s">
        <v>183</v>
      </c>
      <c r="AN28" s="386"/>
      <c r="AO28" s="386"/>
      <c r="AP28" s="386"/>
      <c r="AQ28" s="386"/>
      <c r="AR28" s="387"/>
      <c r="AS28" s="385" t="s">
        <v>140</v>
      </c>
      <c r="AT28" s="386"/>
      <c r="AU28" s="386"/>
      <c r="AV28" s="386"/>
      <c r="AW28" s="386"/>
      <c r="AX28" s="445"/>
      <c r="AY28" s="449" t="s">
        <v>189</v>
      </c>
      <c r="AZ28" s="450"/>
      <c r="BA28" s="450"/>
      <c r="BB28" s="451"/>
      <c r="BC28" s="458" t="s">
        <v>51</v>
      </c>
      <c r="BD28" s="459"/>
      <c r="BE28" s="459"/>
      <c r="BF28" s="459"/>
      <c r="BG28" s="459"/>
      <c r="BH28" s="459"/>
      <c r="BI28" s="459"/>
      <c r="BJ28" s="459"/>
      <c r="BK28" s="459"/>
      <c r="BL28" s="459"/>
      <c r="BM28" s="460"/>
      <c r="BN28" s="461">
        <v>1155947</v>
      </c>
      <c r="BO28" s="462"/>
      <c r="BP28" s="462"/>
      <c r="BQ28" s="462"/>
      <c r="BR28" s="462"/>
      <c r="BS28" s="462"/>
      <c r="BT28" s="462"/>
      <c r="BU28" s="463"/>
      <c r="BV28" s="461">
        <v>950491</v>
      </c>
      <c r="BW28" s="462"/>
      <c r="BX28" s="462"/>
      <c r="BY28" s="462"/>
      <c r="BZ28" s="462"/>
      <c r="CA28" s="462"/>
      <c r="CB28" s="462"/>
      <c r="CC28" s="463"/>
      <c r="CD28" s="184"/>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1"/>
      <c r="B29" s="411"/>
      <c r="C29" s="412"/>
      <c r="D29" s="413"/>
      <c r="E29" s="388" t="s">
        <v>190</v>
      </c>
      <c r="F29" s="389"/>
      <c r="G29" s="389"/>
      <c r="H29" s="389"/>
      <c r="I29" s="389"/>
      <c r="J29" s="389"/>
      <c r="K29" s="390"/>
      <c r="L29" s="385">
        <v>12</v>
      </c>
      <c r="M29" s="386"/>
      <c r="N29" s="386"/>
      <c r="O29" s="386"/>
      <c r="P29" s="387"/>
      <c r="Q29" s="385">
        <v>2650</v>
      </c>
      <c r="R29" s="386"/>
      <c r="S29" s="386"/>
      <c r="T29" s="386"/>
      <c r="U29" s="386"/>
      <c r="V29" s="387"/>
      <c r="W29" s="476"/>
      <c r="X29" s="477"/>
      <c r="Y29" s="478"/>
      <c r="Z29" s="388" t="s">
        <v>191</v>
      </c>
      <c r="AA29" s="389"/>
      <c r="AB29" s="389"/>
      <c r="AC29" s="389"/>
      <c r="AD29" s="389"/>
      <c r="AE29" s="389"/>
      <c r="AF29" s="389"/>
      <c r="AG29" s="390"/>
      <c r="AH29" s="385">
        <v>207</v>
      </c>
      <c r="AI29" s="386"/>
      <c r="AJ29" s="386"/>
      <c r="AK29" s="386"/>
      <c r="AL29" s="387"/>
      <c r="AM29" s="385">
        <v>663849</v>
      </c>
      <c r="AN29" s="386"/>
      <c r="AO29" s="386"/>
      <c r="AP29" s="386"/>
      <c r="AQ29" s="386"/>
      <c r="AR29" s="387"/>
      <c r="AS29" s="385">
        <v>3207</v>
      </c>
      <c r="AT29" s="386"/>
      <c r="AU29" s="386"/>
      <c r="AV29" s="386"/>
      <c r="AW29" s="386"/>
      <c r="AX29" s="445"/>
      <c r="AY29" s="452"/>
      <c r="AZ29" s="453"/>
      <c r="BA29" s="453"/>
      <c r="BB29" s="454"/>
      <c r="BC29" s="446" t="s">
        <v>192</v>
      </c>
      <c r="BD29" s="447"/>
      <c r="BE29" s="447"/>
      <c r="BF29" s="447"/>
      <c r="BG29" s="447"/>
      <c r="BH29" s="447"/>
      <c r="BI29" s="447"/>
      <c r="BJ29" s="447"/>
      <c r="BK29" s="447"/>
      <c r="BL29" s="447"/>
      <c r="BM29" s="448"/>
      <c r="BN29" s="432">
        <v>85746</v>
      </c>
      <c r="BO29" s="433"/>
      <c r="BP29" s="433"/>
      <c r="BQ29" s="433"/>
      <c r="BR29" s="433"/>
      <c r="BS29" s="433"/>
      <c r="BT29" s="433"/>
      <c r="BU29" s="434"/>
      <c r="BV29" s="432">
        <v>85745</v>
      </c>
      <c r="BW29" s="433"/>
      <c r="BX29" s="433"/>
      <c r="BY29" s="433"/>
      <c r="BZ29" s="433"/>
      <c r="CA29" s="433"/>
      <c r="CB29" s="433"/>
      <c r="CC29" s="434"/>
      <c r="CD29" s="186"/>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1"/>
      <c r="B30" s="414"/>
      <c r="C30" s="415"/>
      <c r="D30" s="416"/>
      <c r="E30" s="393"/>
      <c r="F30" s="394"/>
      <c r="G30" s="394"/>
      <c r="H30" s="394"/>
      <c r="I30" s="394"/>
      <c r="J30" s="394"/>
      <c r="K30" s="395"/>
      <c r="L30" s="396"/>
      <c r="M30" s="397"/>
      <c r="N30" s="397"/>
      <c r="O30" s="397"/>
      <c r="P30" s="398"/>
      <c r="Q30" s="396"/>
      <c r="R30" s="397"/>
      <c r="S30" s="397"/>
      <c r="T30" s="397"/>
      <c r="U30" s="397"/>
      <c r="V30" s="398"/>
      <c r="W30" s="399" t="s">
        <v>193</v>
      </c>
      <c r="X30" s="400"/>
      <c r="Y30" s="400"/>
      <c r="Z30" s="400"/>
      <c r="AA30" s="400"/>
      <c r="AB30" s="400"/>
      <c r="AC30" s="400"/>
      <c r="AD30" s="400"/>
      <c r="AE30" s="400"/>
      <c r="AF30" s="400"/>
      <c r="AG30" s="401"/>
      <c r="AH30" s="402">
        <v>97.1</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53</v>
      </c>
      <c r="BD30" s="406"/>
      <c r="BE30" s="406"/>
      <c r="BF30" s="406"/>
      <c r="BG30" s="406"/>
      <c r="BH30" s="406"/>
      <c r="BI30" s="406"/>
      <c r="BJ30" s="406"/>
      <c r="BK30" s="406"/>
      <c r="BL30" s="406"/>
      <c r="BM30" s="407"/>
      <c r="BN30" s="466">
        <v>1610052</v>
      </c>
      <c r="BO30" s="467"/>
      <c r="BP30" s="467"/>
      <c r="BQ30" s="467"/>
      <c r="BR30" s="467"/>
      <c r="BS30" s="467"/>
      <c r="BT30" s="467"/>
      <c r="BU30" s="468"/>
      <c r="BV30" s="466">
        <v>1440788</v>
      </c>
      <c r="BW30" s="467"/>
      <c r="BX30" s="467"/>
      <c r="BY30" s="467"/>
      <c r="BZ30" s="467"/>
      <c r="CA30" s="467"/>
      <c r="CB30" s="467"/>
      <c r="CC30" s="468"/>
      <c r="CD30" s="187"/>
      <c r="CE30" s="188"/>
      <c r="CF30" s="188"/>
      <c r="CG30" s="188"/>
      <c r="CH30" s="188"/>
      <c r="CI30" s="188"/>
      <c r="CJ30" s="188"/>
      <c r="CK30" s="188"/>
      <c r="CL30" s="188"/>
      <c r="CM30" s="188"/>
      <c r="CN30" s="188"/>
      <c r="CO30" s="188"/>
      <c r="CP30" s="188"/>
      <c r="CQ30" s="188"/>
      <c r="CR30" s="188"/>
      <c r="CS30" s="189"/>
      <c r="CT30" s="190"/>
      <c r="CU30" s="191"/>
      <c r="CV30" s="191"/>
      <c r="CW30" s="191"/>
      <c r="CX30" s="191"/>
      <c r="CY30" s="191"/>
      <c r="CZ30" s="191"/>
      <c r="DA30" s="192"/>
      <c r="DB30" s="190"/>
      <c r="DC30" s="191"/>
      <c r="DD30" s="191"/>
      <c r="DE30" s="191"/>
      <c r="DF30" s="191"/>
      <c r="DG30" s="191"/>
      <c r="DH30" s="191"/>
      <c r="DI30" s="192"/>
    </row>
    <row r="31" spans="1:113" ht="13.5" customHeight="1" x14ac:dyDescent="0.2">
      <c r="A31" s="171"/>
      <c r="B31" s="193"/>
      <c r="DI31" s="194"/>
    </row>
    <row r="32" spans="1:113" ht="13.5" customHeight="1" x14ac:dyDescent="0.2">
      <c r="A32" s="171"/>
      <c r="B32" s="195"/>
      <c r="C32" s="391" t="s">
        <v>194</v>
      </c>
      <c r="D32" s="391"/>
      <c r="E32" s="391"/>
      <c r="F32" s="391"/>
      <c r="G32" s="391"/>
      <c r="H32" s="391"/>
      <c r="I32" s="391"/>
      <c r="J32" s="391"/>
      <c r="K32" s="391"/>
      <c r="L32" s="391"/>
      <c r="M32" s="391"/>
      <c r="N32" s="391"/>
      <c r="O32" s="391"/>
      <c r="P32" s="391"/>
      <c r="Q32" s="391"/>
      <c r="R32" s="391"/>
      <c r="S32" s="391"/>
      <c r="U32" s="392" t="s">
        <v>195</v>
      </c>
      <c r="V32" s="392"/>
      <c r="W32" s="392"/>
      <c r="X32" s="392"/>
      <c r="Y32" s="392"/>
      <c r="Z32" s="392"/>
      <c r="AA32" s="392"/>
      <c r="AB32" s="392"/>
      <c r="AC32" s="392"/>
      <c r="AD32" s="392"/>
      <c r="AE32" s="392"/>
      <c r="AF32" s="392"/>
      <c r="AG32" s="392"/>
      <c r="AH32" s="392"/>
      <c r="AI32" s="392"/>
      <c r="AJ32" s="392"/>
      <c r="AK32" s="392"/>
      <c r="AM32" s="392" t="s">
        <v>196</v>
      </c>
      <c r="AN32" s="392"/>
      <c r="AO32" s="392"/>
      <c r="AP32" s="392"/>
      <c r="AQ32" s="392"/>
      <c r="AR32" s="392"/>
      <c r="AS32" s="392"/>
      <c r="AT32" s="392"/>
      <c r="AU32" s="392"/>
      <c r="AV32" s="392"/>
      <c r="AW32" s="392"/>
      <c r="AX32" s="392"/>
      <c r="AY32" s="392"/>
      <c r="AZ32" s="392"/>
      <c r="BA32" s="392"/>
      <c r="BB32" s="392"/>
      <c r="BC32" s="392"/>
      <c r="BE32" s="392" t="s">
        <v>197</v>
      </c>
      <c r="BF32" s="392"/>
      <c r="BG32" s="392"/>
      <c r="BH32" s="392"/>
      <c r="BI32" s="392"/>
      <c r="BJ32" s="392"/>
      <c r="BK32" s="392"/>
      <c r="BL32" s="392"/>
      <c r="BM32" s="392"/>
      <c r="BN32" s="392"/>
      <c r="BO32" s="392"/>
      <c r="BP32" s="392"/>
      <c r="BQ32" s="392"/>
      <c r="BR32" s="392"/>
      <c r="BS32" s="392"/>
      <c r="BT32" s="392"/>
      <c r="BU32" s="392"/>
      <c r="BW32" s="392" t="s">
        <v>198</v>
      </c>
      <c r="BX32" s="392"/>
      <c r="BY32" s="392"/>
      <c r="BZ32" s="392"/>
      <c r="CA32" s="392"/>
      <c r="CB32" s="392"/>
      <c r="CC32" s="392"/>
      <c r="CD32" s="392"/>
      <c r="CE32" s="392"/>
      <c r="CF32" s="392"/>
      <c r="CG32" s="392"/>
      <c r="CH32" s="392"/>
      <c r="CI32" s="392"/>
      <c r="CJ32" s="392"/>
      <c r="CK32" s="392"/>
      <c r="CL32" s="392"/>
      <c r="CM32" s="392"/>
      <c r="CO32" s="392" t="s">
        <v>199</v>
      </c>
      <c r="CP32" s="392"/>
      <c r="CQ32" s="392"/>
      <c r="CR32" s="392"/>
      <c r="CS32" s="392"/>
      <c r="CT32" s="392"/>
      <c r="CU32" s="392"/>
      <c r="CV32" s="392"/>
      <c r="CW32" s="392"/>
      <c r="CX32" s="392"/>
      <c r="CY32" s="392"/>
      <c r="CZ32" s="392"/>
      <c r="DA32" s="392"/>
      <c r="DB32" s="392"/>
      <c r="DC32" s="392"/>
      <c r="DD32" s="392"/>
      <c r="DE32" s="392"/>
      <c r="DI32" s="194"/>
    </row>
    <row r="33" spans="1:113" ht="13.5" customHeight="1" x14ac:dyDescent="0.2">
      <c r="A33" s="171"/>
      <c r="B33" s="195"/>
      <c r="C33" s="384" t="s">
        <v>200</v>
      </c>
      <c r="D33" s="384"/>
      <c r="E33" s="383" t="s">
        <v>201</v>
      </c>
      <c r="F33" s="383"/>
      <c r="G33" s="383"/>
      <c r="H33" s="383"/>
      <c r="I33" s="383"/>
      <c r="J33" s="383"/>
      <c r="K33" s="383"/>
      <c r="L33" s="383"/>
      <c r="M33" s="383"/>
      <c r="N33" s="383"/>
      <c r="O33" s="383"/>
      <c r="P33" s="383"/>
      <c r="Q33" s="383"/>
      <c r="R33" s="383"/>
      <c r="S33" s="383"/>
      <c r="T33" s="196"/>
      <c r="U33" s="384" t="s">
        <v>200</v>
      </c>
      <c r="V33" s="384"/>
      <c r="W33" s="383" t="s">
        <v>201</v>
      </c>
      <c r="X33" s="383"/>
      <c r="Y33" s="383"/>
      <c r="Z33" s="383"/>
      <c r="AA33" s="383"/>
      <c r="AB33" s="383"/>
      <c r="AC33" s="383"/>
      <c r="AD33" s="383"/>
      <c r="AE33" s="383"/>
      <c r="AF33" s="383"/>
      <c r="AG33" s="383"/>
      <c r="AH33" s="383"/>
      <c r="AI33" s="383"/>
      <c r="AJ33" s="383"/>
      <c r="AK33" s="383"/>
      <c r="AL33" s="196"/>
      <c r="AM33" s="384" t="s">
        <v>200</v>
      </c>
      <c r="AN33" s="384"/>
      <c r="AO33" s="383" t="s">
        <v>201</v>
      </c>
      <c r="AP33" s="383"/>
      <c r="AQ33" s="383"/>
      <c r="AR33" s="383"/>
      <c r="AS33" s="383"/>
      <c r="AT33" s="383"/>
      <c r="AU33" s="383"/>
      <c r="AV33" s="383"/>
      <c r="AW33" s="383"/>
      <c r="AX33" s="383"/>
      <c r="AY33" s="383"/>
      <c r="AZ33" s="383"/>
      <c r="BA33" s="383"/>
      <c r="BB33" s="383"/>
      <c r="BC33" s="383"/>
      <c r="BD33" s="197"/>
      <c r="BE33" s="383" t="s">
        <v>202</v>
      </c>
      <c r="BF33" s="383"/>
      <c r="BG33" s="383" t="s">
        <v>203</v>
      </c>
      <c r="BH33" s="383"/>
      <c r="BI33" s="383"/>
      <c r="BJ33" s="383"/>
      <c r="BK33" s="383"/>
      <c r="BL33" s="383"/>
      <c r="BM33" s="383"/>
      <c r="BN33" s="383"/>
      <c r="BO33" s="383"/>
      <c r="BP33" s="383"/>
      <c r="BQ33" s="383"/>
      <c r="BR33" s="383"/>
      <c r="BS33" s="383"/>
      <c r="BT33" s="383"/>
      <c r="BU33" s="383"/>
      <c r="BV33" s="197"/>
      <c r="BW33" s="384" t="s">
        <v>202</v>
      </c>
      <c r="BX33" s="384"/>
      <c r="BY33" s="383" t="s">
        <v>204</v>
      </c>
      <c r="BZ33" s="383"/>
      <c r="CA33" s="383"/>
      <c r="CB33" s="383"/>
      <c r="CC33" s="383"/>
      <c r="CD33" s="383"/>
      <c r="CE33" s="383"/>
      <c r="CF33" s="383"/>
      <c r="CG33" s="383"/>
      <c r="CH33" s="383"/>
      <c r="CI33" s="383"/>
      <c r="CJ33" s="383"/>
      <c r="CK33" s="383"/>
      <c r="CL33" s="383"/>
      <c r="CM33" s="383"/>
      <c r="CN33" s="196"/>
      <c r="CO33" s="384" t="s">
        <v>200</v>
      </c>
      <c r="CP33" s="384"/>
      <c r="CQ33" s="383" t="s">
        <v>205</v>
      </c>
      <c r="CR33" s="383"/>
      <c r="CS33" s="383"/>
      <c r="CT33" s="383"/>
      <c r="CU33" s="383"/>
      <c r="CV33" s="383"/>
      <c r="CW33" s="383"/>
      <c r="CX33" s="383"/>
      <c r="CY33" s="383"/>
      <c r="CZ33" s="383"/>
      <c r="DA33" s="383"/>
      <c r="DB33" s="383"/>
      <c r="DC33" s="383"/>
      <c r="DD33" s="383"/>
      <c r="DE33" s="383"/>
      <c r="DF33" s="196"/>
      <c r="DG33" s="382" t="s">
        <v>206</v>
      </c>
      <c r="DH33" s="382"/>
      <c r="DI33" s="198"/>
    </row>
    <row r="34" spans="1:113" ht="32.25" customHeight="1" x14ac:dyDescent="0.2">
      <c r="A34" s="171"/>
      <c r="B34" s="195"/>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1"/>
      <c r="U34" s="380">
        <f>IF(W34="","",MAX(C34:D43)+1)</f>
        <v>3</v>
      </c>
      <c r="V34" s="380"/>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171"/>
      <c r="AM34" s="380">
        <f>IF(AO34="","",MAX(C34:D43,U34:V43)+1)</f>
        <v>6</v>
      </c>
      <c r="AN34" s="380"/>
      <c r="AO34" s="381" t="str">
        <f>IF('各会計、関係団体の財政状況及び健全化判断比率'!B31="","",'各会計、関係団体の財政状況及び健全化判断比率'!B31)</f>
        <v>栄町下水道事業会計（公共下水道）</v>
      </c>
      <c r="AP34" s="381"/>
      <c r="AQ34" s="381"/>
      <c r="AR34" s="381"/>
      <c r="AS34" s="381"/>
      <c r="AT34" s="381"/>
      <c r="AU34" s="381"/>
      <c r="AV34" s="381"/>
      <c r="AW34" s="381"/>
      <c r="AX34" s="381"/>
      <c r="AY34" s="381"/>
      <c r="AZ34" s="381"/>
      <c r="BA34" s="381"/>
      <c r="BB34" s="381"/>
      <c r="BC34" s="381"/>
      <c r="BD34" s="171"/>
      <c r="BE34" s="380" t="str">
        <f>IF(BG34="","",MAX(C34:D43,U34:V43,AM34:AN43)+1)</f>
        <v/>
      </c>
      <c r="BF34" s="380"/>
      <c r="BG34" s="381"/>
      <c r="BH34" s="381"/>
      <c r="BI34" s="381"/>
      <c r="BJ34" s="381"/>
      <c r="BK34" s="381"/>
      <c r="BL34" s="381"/>
      <c r="BM34" s="381"/>
      <c r="BN34" s="381"/>
      <c r="BO34" s="381"/>
      <c r="BP34" s="381"/>
      <c r="BQ34" s="381"/>
      <c r="BR34" s="381"/>
      <c r="BS34" s="381"/>
      <c r="BT34" s="381"/>
      <c r="BU34" s="381"/>
      <c r="BV34" s="171"/>
      <c r="BW34" s="380">
        <f>IF(BY34="","",MAX(C34:D43,U34:V43,AM34:AN43,BE34:BF43)+1)</f>
        <v>7</v>
      </c>
      <c r="BX34" s="380"/>
      <c r="BY34" s="381" t="str">
        <f>IF('各会計、関係団体の財政状況及び健全化判断比率'!B68="","",'各会計、関係団体の財政状況及び健全化判断比率'!B68)</f>
        <v>千葉県市町村総合事務組合（一般会計）</v>
      </c>
      <c r="BZ34" s="381"/>
      <c r="CA34" s="381"/>
      <c r="CB34" s="381"/>
      <c r="CC34" s="381"/>
      <c r="CD34" s="381"/>
      <c r="CE34" s="381"/>
      <c r="CF34" s="381"/>
      <c r="CG34" s="381"/>
      <c r="CH34" s="381"/>
      <c r="CI34" s="381"/>
      <c r="CJ34" s="381"/>
      <c r="CK34" s="381"/>
      <c r="CL34" s="381"/>
      <c r="CM34" s="381"/>
      <c r="CN34" s="171"/>
      <c r="CO34" s="380" t="str">
        <f>IF(CQ34="","",MAX(C34:D43,U34:V43,AM34:AN43,BE34:BF43,BW34:BX43)+1)</f>
        <v/>
      </c>
      <c r="CP34" s="380"/>
      <c r="CQ34" s="381" t="str">
        <f>IF('各会計、関係団体の財政状況及び健全化判断比率'!BS7="","",'各会計、関係団体の財政状況及び健全化判断比率'!BS7)</f>
        <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198"/>
    </row>
    <row r="35" spans="1:113" ht="32.25" customHeight="1" x14ac:dyDescent="0.2">
      <c r="A35" s="171"/>
      <c r="B35" s="195"/>
      <c r="C35" s="380">
        <f>IF(E35="","",C34+1)</f>
        <v>2</v>
      </c>
      <c r="D35" s="380"/>
      <c r="E35" s="381" t="str">
        <f>IF('各会計、関係団体の財政状況及び健全化判断比率'!B8="","",'各会計、関係団体の財政状況及び健全化判断比率'!B8)</f>
        <v>矢口工業団地拡張事業特別会計</v>
      </c>
      <c r="F35" s="381"/>
      <c r="G35" s="381"/>
      <c r="H35" s="381"/>
      <c r="I35" s="381"/>
      <c r="J35" s="381"/>
      <c r="K35" s="381"/>
      <c r="L35" s="381"/>
      <c r="M35" s="381"/>
      <c r="N35" s="381"/>
      <c r="O35" s="381"/>
      <c r="P35" s="381"/>
      <c r="Q35" s="381"/>
      <c r="R35" s="381"/>
      <c r="S35" s="381"/>
      <c r="T35" s="171"/>
      <c r="U35" s="380">
        <f>IF(W35="","",U34+1)</f>
        <v>4</v>
      </c>
      <c r="V35" s="380"/>
      <c r="W35" s="381" t="str">
        <f>IF('各会計、関係団体の財政状況及び健全化判断比率'!B29="","",'各会計、関係団体の財政状況及び健全化判断比率'!B29)</f>
        <v>介護保険特別会計</v>
      </c>
      <c r="X35" s="381"/>
      <c r="Y35" s="381"/>
      <c r="Z35" s="381"/>
      <c r="AA35" s="381"/>
      <c r="AB35" s="381"/>
      <c r="AC35" s="381"/>
      <c r="AD35" s="381"/>
      <c r="AE35" s="381"/>
      <c r="AF35" s="381"/>
      <c r="AG35" s="381"/>
      <c r="AH35" s="381"/>
      <c r="AI35" s="381"/>
      <c r="AJ35" s="381"/>
      <c r="AK35" s="381"/>
      <c r="AL35" s="171"/>
      <c r="AM35" s="380" t="str">
        <f t="shared" ref="AM35:AM43" si="0">IF(AO35="","",AM34+1)</f>
        <v/>
      </c>
      <c r="AN35" s="380"/>
      <c r="AO35" s="381"/>
      <c r="AP35" s="381"/>
      <c r="AQ35" s="381"/>
      <c r="AR35" s="381"/>
      <c r="AS35" s="381"/>
      <c r="AT35" s="381"/>
      <c r="AU35" s="381"/>
      <c r="AV35" s="381"/>
      <c r="AW35" s="381"/>
      <c r="AX35" s="381"/>
      <c r="AY35" s="381"/>
      <c r="AZ35" s="381"/>
      <c r="BA35" s="381"/>
      <c r="BB35" s="381"/>
      <c r="BC35" s="381"/>
      <c r="BD35" s="171"/>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1"/>
      <c r="BW35" s="380">
        <f t="shared" ref="BW35:BW43" si="2">IF(BY35="","",BW34+1)</f>
        <v>8</v>
      </c>
      <c r="BX35" s="380"/>
      <c r="BY35" s="381" t="str">
        <f>IF('各会計、関係団体の財政状況及び健全化判断比率'!B69="","",'各会計、関係団体の財政状況及び健全化判断比率'!B69)</f>
        <v>千葉県市町村総合事務組合（千葉県自治会館管理運営特別会計）</v>
      </c>
      <c r="BZ35" s="381"/>
      <c r="CA35" s="381"/>
      <c r="CB35" s="381"/>
      <c r="CC35" s="381"/>
      <c r="CD35" s="381"/>
      <c r="CE35" s="381"/>
      <c r="CF35" s="381"/>
      <c r="CG35" s="381"/>
      <c r="CH35" s="381"/>
      <c r="CI35" s="381"/>
      <c r="CJ35" s="381"/>
      <c r="CK35" s="381"/>
      <c r="CL35" s="381"/>
      <c r="CM35" s="381"/>
      <c r="CN35" s="171"/>
      <c r="CO35" s="380" t="str">
        <f t="shared" ref="CO35:CO43" si="3">IF(CQ35="","",CO34+1)</f>
        <v/>
      </c>
      <c r="CP35" s="380"/>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198"/>
    </row>
    <row r="36" spans="1:113" ht="32.25" customHeight="1" x14ac:dyDescent="0.2">
      <c r="A36" s="171"/>
      <c r="B36" s="195"/>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1"/>
      <c r="U36" s="380">
        <f t="shared" ref="U36:U43" si="4">IF(W36="","",U35+1)</f>
        <v>5</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1"/>
      <c r="AM36" s="380" t="str">
        <f t="shared" si="0"/>
        <v/>
      </c>
      <c r="AN36" s="380"/>
      <c r="AO36" s="381"/>
      <c r="AP36" s="381"/>
      <c r="AQ36" s="381"/>
      <c r="AR36" s="381"/>
      <c r="AS36" s="381"/>
      <c r="AT36" s="381"/>
      <c r="AU36" s="381"/>
      <c r="AV36" s="381"/>
      <c r="AW36" s="381"/>
      <c r="AX36" s="381"/>
      <c r="AY36" s="381"/>
      <c r="AZ36" s="381"/>
      <c r="BA36" s="381"/>
      <c r="BB36" s="381"/>
      <c r="BC36" s="381"/>
      <c r="BD36" s="171"/>
      <c r="BE36" s="380" t="str">
        <f t="shared" si="1"/>
        <v/>
      </c>
      <c r="BF36" s="380"/>
      <c r="BG36" s="381"/>
      <c r="BH36" s="381"/>
      <c r="BI36" s="381"/>
      <c r="BJ36" s="381"/>
      <c r="BK36" s="381"/>
      <c r="BL36" s="381"/>
      <c r="BM36" s="381"/>
      <c r="BN36" s="381"/>
      <c r="BO36" s="381"/>
      <c r="BP36" s="381"/>
      <c r="BQ36" s="381"/>
      <c r="BR36" s="381"/>
      <c r="BS36" s="381"/>
      <c r="BT36" s="381"/>
      <c r="BU36" s="381"/>
      <c r="BV36" s="171"/>
      <c r="BW36" s="380">
        <f t="shared" si="2"/>
        <v>9</v>
      </c>
      <c r="BX36" s="380"/>
      <c r="BY36" s="381" t="str">
        <f>IF('各会計、関係団体の財政状況及び健全化判断比率'!B70="","",'各会計、関係団体の財政状況及び健全化判断比率'!B70)</f>
        <v>千葉県市町村総合事務組合（千葉県自治研修センター特別会計）</v>
      </c>
      <c r="BZ36" s="381"/>
      <c r="CA36" s="381"/>
      <c r="CB36" s="381"/>
      <c r="CC36" s="381"/>
      <c r="CD36" s="381"/>
      <c r="CE36" s="381"/>
      <c r="CF36" s="381"/>
      <c r="CG36" s="381"/>
      <c r="CH36" s="381"/>
      <c r="CI36" s="381"/>
      <c r="CJ36" s="381"/>
      <c r="CK36" s="381"/>
      <c r="CL36" s="381"/>
      <c r="CM36" s="381"/>
      <c r="CN36" s="171"/>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198"/>
    </row>
    <row r="37" spans="1:113" ht="32.25" customHeight="1" x14ac:dyDescent="0.2">
      <c r="A37" s="171"/>
      <c r="B37" s="195"/>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1"/>
      <c r="U37" s="380" t="str">
        <f t="shared" si="4"/>
        <v/>
      </c>
      <c r="V37" s="380"/>
      <c r="W37" s="381"/>
      <c r="X37" s="381"/>
      <c r="Y37" s="381"/>
      <c r="Z37" s="381"/>
      <c r="AA37" s="381"/>
      <c r="AB37" s="381"/>
      <c r="AC37" s="381"/>
      <c r="AD37" s="381"/>
      <c r="AE37" s="381"/>
      <c r="AF37" s="381"/>
      <c r="AG37" s="381"/>
      <c r="AH37" s="381"/>
      <c r="AI37" s="381"/>
      <c r="AJ37" s="381"/>
      <c r="AK37" s="381"/>
      <c r="AL37" s="171"/>
      <c r="AM37" s="380" t="str">
        <f t="shared" si="0"/>
        <v/>
      </c>
      <c r="AN37" s="380"/>
      <c r="AO37" s="381"/>
      <c r="AP37" s="381"/>
      <c r="AQ37" s="381"/>
      <c r="AR37" s="381"/>
      <c r="AS37" s="381"/>
      <c r="AT37" s="381"/>
      <c r="AU37" s="381"/>
      <c r="AV37" s="381"/>
      <c r="AW37" s="381"/>
      <c r="AX37" s="381"/>
      <c r="AY37" s="381"/>
      <c r="AZ37" s="381"/>
      <c r="BA37" s="381"/>
      <c r="BB37" s="381"/>
      <c r="BC37" s="381"/>
      <c r="BD37" s="171"/>
      <c r="BE37" s="380" t="str">
        <f t="shared" si="1"/>
        <v/>
      </c>
      <c r="BF37" s="380"/>
      <c r="BG37" s="381"/>
      <c r="BH37" s="381"/>
      <c r="BI37" s="381"/>
      <c r="BJ37" s="381"/>
      <c r="BK37" s="381"/>
      <c r="BL37" s="381"/>
      <c r="BM37" s="381"/>
      <c r="BN37" s="381"/>
      <c r="BO37" s="381"/>
      <c r="BP37" s="381"/>
      <c r="BQ37" s="381"/>
      <c r="BR37" s="381"/>
      <c r="BS37" s="381"/>
      <c r="BT37" s="381"/>
      <c r="BU37" s="381"/>
      <c r="BV37" s="171"/>
      <c r="BW37" s="380">
        <f t="shared" si="2"/>
        <v>10</v>
      </c>
      <c r="BX37" s="380"/>
      <c r="BY37" s="381" t="str">
        <f>IF('各会計、関係団体の財政状況及び健全化判断比率'!B71="","",'各会計、関係団体の財政状況及び健全化判断比率'!B71)</f>
        <v>千葉県市町村総合事務組合（千葉県市町村交通災害共済特別会計）</v>
      </c>
      <c r="BZ37" s="381"/>
      <c r="CA37" s="381"/>
      <c r="CB37" s="381"/>
      <c r="CC37" s="381"/>
      <c r="CD37" s="381"/>
      <c r="CE37" s="381"/>
      <c r="CF37" s="381"/>
      <c r="CG37" s="381"/>
      <c r="CH37" s="381"/>
      <c r="CI37" s="381"/>
      <c r="CJ37" s="381"/>
      <c r="CK37" s="381"/>
      <c r="CL37" s="381"/>
      <c r="CM37" s="381"/>
      <c r="CN37" s="171"/>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198"/>
    </row>
    <row r="38" spans="1:113" ht="32.25" customHeight="1" x14ac:dyDescent="0.2">
      <c r="A38" s="171"/>
      <c r="B38" s="195"/>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1"/>
      <c r="U38" s="380" t="str">
        <f t="shared" si="4"/>
        <v/>
      </c>
      <c r="V38" s="380"/>
      <c r="W38" s="381"/>
      <c r="X38" s="381"/>
      <c r="Y38" s="381"/>
      <c r="Z38" s="381"/>
      <c r="AA38" s="381"/>
      <c r="AB38" s="381"/>
      <c r="AC38" s="381"/>
      <c r="AD38" s="381"/>
      <c r="AE38" s="381"/>
      <c r="AF38" s="381"/>
      <c r="AG38" s="381"/>
      <c r="AH38" s="381"/>
      <c r="AI38" s="381"/>
      <c r="AJ38" s="381"/>
      <c r="AK38" s="381"/>
      <c r="AL38" s="171"/>
      <c r="AM38" s="380" t="str">
        <f t="shared" si="0"/>
        <v/>
      </c>
      <c r="AN38" s="380"/>
      <c r="AO38" s="381"/>
      <c r="AP38" s="381"/>
      <c r="AQ38" s="381"/>
      <c r="AR38" s="381"/>
      <c r="AS38" s="381"/>
      <c r="AT38" s="381"/>
      <c r="AU38" s="381"/>
      <c r="AV38" s="381"/>
      <c r="AW38" s="381"/>
      <c r="AX38" s="381"/>
      <c r="AY38" s="381"/>
      <c r="AZ38" s="381"/>
      <c r="BA38" s="381"/>
      <c r="BB38" s="381"/>
      <c r="BC38" s="381"/>
      <c r="BD38" s="171"/>
      <c r="BE38" s="380" t="str">
        <f t="shared" si="1"/>
        <v/>
      </c>
      <c r="BF38" s="380"/>
      <c r="BG38" s="381"/>
      <c r="BH38" s="381"/>
      <c r="BI38" s="381"/>
      <c r="BJ38" s="381"/>
      <c r="BK38" s="381"/>
      <c r="BL38" s="381"/>
      <c r="BM38" s="381"/>
      <c r="BN38" s="381"/>
      <c r="BO38" s="381"/>
      <c r="BP38" s="381"/>
      <c r="BQ38" s="381"/>
      <c r="BR38" s="381"/>
      <c r="BS38" s="381"/>
      <c r="BT38" s="381"/>
      <c r="BU38" s="381"/>
      <c r="BV38" s="171"/>
      <c r="BW38" s="380">
        <f t="shared" si="2"/>
        <v>11</v>
      </c>
      <c r="BX38" s="380"/>
      <c r="BY38" s="381" t="str">
        <f>IF('各会計、関係団体の財政状況及び健全化判断比率'!B72="","",'各会計、関係団体の財政状況及び健全化判断比率'!B72)</f>
        <v>千葉県後期高齢者医療広域連合（一般会計）</v>
      </c>
      <c r="BZ38" s="381"/>
      <c r="CA38" s="381"/>
      <c r="CB38" s="381"/>
      <c r="CC38" s="381"/>
      <c r="CD38" s="381"/>
      <c r="CE38" s="381"/>
      <c r="CF38" s="381"/>
      <c r="CG38" s="381"/>
      <c r="CH38" s="381"/>
      <c r="CI38" s="381"/>
      <c r="CJ38" s="381"/>
      <c r="CK38" s="381"/>
      <c r="CL38" s="381"/>
      <c r="CM38" s="381"/>
      <c r="CN38" s="171"/>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198"/>
    </row>
    <row r="39" spans="1:113" ht="32.25" customHeight="1" x14ac:dyDescent="0.2">
      <c r="A39" s="171"/>
      <c r="B39" s="195"/>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1"/>
      <c r="U39" s="380" t="str">
        <f t="shared" si="4"/>
        <v/>
      </c>
      <c r="V39" s="380"/>
      <c r="W39" s="381"/>
      <c r="X39" s="381"/>
      <c r="Y39" s="381"/>
      <c r="Z39" s="381"/>
      <c r="AA39" s="381"/>
      <c r="AB39" s="381"/>
      <c r="AC39" s="381"/>
      <c r="AD39" s="381"/>
      <c r="AE39" s="381"/>
      <c r="AF39" s="381"/>
      <c r="AG39" s="381"/>
      <c r="AH39" s="381"/>
      <c r="AI39" s="381"/>
      <c r="AJ39" s="381"/>
      <c r="AK39" s="381"/>
      <c r="AL39" s="171"/>
      <c r="AM39" s="380" t="str">
        <f t="shared" si="0"/>
        <v/>
      </c>
      <c r="AN39" s="380"/>
      <c r="AO39" s="381"/>
      <c r="AP39" s="381"/>
      <c r="AQ39" s="381"/>
      <c r="AR39" s="381"/>
      <c r="AS39" s="381"/>
      <c r="AT39" s="381"/>
      <c r="AU39" s="381"/>
      <c r="AV39" s="381"/>
      <c r="AW39" s="381"/>
      <c r="AX39" s="381"/>
      <c r="AY39" s="381"/>
      <c r="AZ39" s="381"/>
      <c r="BA39" s="381"/>
      <c r="BB39" s="381"/>
      <c r="BC39" s="381"/>
      <c r="BD39" s="171"/>
      <c r="BE39" s="380" t="str">
        <f t="shared" si="1"/>
        <v/>
      </c>
      <c r="BF39" s="380"/>
      <c r="BG39" s="381"/>
      <c r="BH39" s="381"/>
      <c r="BI39" s="381"/>
      <c r="BJ39" s="381"/>
      <c r="BK39" s="381"/>
      <c r="BL39" s="381"/>
      <c r="BM39" s="381"/>
      <c r="BN39" s="381"/>
      <c r="BO39" s="381"/>
      <c r="BP39" s="381"/>
      <c r="BQ39" s="381"/>
      <c r="BR39" s="381"/>
      <c r="BS39" s="381"/>
      <c r="BT39" s="381"/>
      <c r="BU39" s="381"/>
      <c r="BV39" s="171"/>
      <c r="BW39" s="380">
        <f t="shared" si="2"/>
        <v>12</v>
      </c>
      <c r="BX39" s="380"/>
      <c r="BY39" s="381" t="str">
        <f>IF('各会計、関係団体の財政状況及び健全化判断比率'!B73="","",'各会計、関係団体の財政状況及び健全化判断比率'!B73)</f>
        <v>千葉県後期高齢者医療広域連合（後期高齢者医療特別会計）</v>
      </c>
      <c r="BZ39" s="381"/>
      <c r="CA39" s="381"/>
      <c r="CB39" s="381"/>
      <c r="CC39" s="381"/>
      <c r="CD39" s="381"/>
      <c r="CE39" s="381"/>
      <c r="CF39" s="381"/>
      <c r="CG39" s="381"/>
      <c r="CH39" s="381"/>
      <c r="CI39" s="381"/>
      <c r="CJ39" s="381"/>
      <c r="CK39" s="381"/>
      <c r="CL39" s="381"/>
      <c r="CM39" s="381"/>
      <c r="CN39" s="171"/>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198"/>
    </row>
    <row r="40" spans="1:113" ht="32.25" customHeight="1" x14ac:dyDescent="0.2">
      <c r="A40" s="171"/>
      <c r="B40" s="195"/>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1"/>
      <c r="U40" s="380" t="str">
        <f t="shared" si="4"/>
        <v/>
      </c>
      <c r="V40" s="380"/>
      <c r="W40" s="381"/>
      <c r="X40" s="381"/>
      <c r="Y40" s="381"/>
      <c r="Z40" s="381"/>
      <c r="AA40" s="381"/>
      <c r="AB40" s="381"/>
      <c r="AC40" s="381"/>
      <c r="AD40" s="381"/>
      <c r="AE40" s="381"/>
      <c r="AF40" s="381"/>
      <c r="AG40" s="381"/>
      <c r="AH40" s="381"/>
      <c r="AI40" s="381"/>
      <c r="AJ40" s="381"/>
      <c r="AK40" s="381"/>
      <c r="AL40" s="171"/>
      <c r="AM40" s="380" t="str">
        <f t="shared" si="0"/>
        <v/>
      </c>
      <c r="AN40" s="380"/>
      <c r="AO40" s="381"/>
      <c r="AP40" s="381"/>
      <c r="AQ40" s="381"/>
      <c r="AR40" s="381"/>
      <c r="AS40" s="381"/>
      <c r="AT40" s="381"/>
      <c r="AU40" s="381"/>
      <c r="AV40" s="381"/>
      <c r="AW40" s="381"/>
      <c r="AX40" s="381"/>
      <c r="AY40" s="381"/>
      <c r="AZ40" s="381"/>
      <c r="BA40" s="381"/>
      <c r="BB40" s="381"/>
      <c r="BC40" s="381"/>
      <c r="BD40" s="171"/>
      <c r="BE40" s="380" t="str">
        <f t="shared" si="1"/>
        <v/>
      </c>
      <c r="BF40" s="380"/>
      <c r="BG40" s="381"/>
      <c r="BH40" s="381"/>
      <c r="BI40" s="381"/>
      <c r="BJ40" s="381"/>
      <c r="BK40" s="381"/>
      <c r="BL40" s="381"/>
      <c r="BM40" s="381"/>
      <c r="BN40" s="381"/>
      <c r="BO40" s="381"/>
      <c r="BP40" s="381"/>
      <c r="BQ40" s="381"/>
      <c r="BR40" s="381"/>
      <c r="BS40" s="381"/>
      <c r="BT40" s="381"/>
      <c r="BU40" s="381"/>
      <c r="BV40" s="171"/>
      <c r="BW40" s="380">
        <f t="shared" si="2"/>
        <v>13</v>
      </c>
      <c r="BX40" s="380"/>
      <c r="BY40" s="381" t="str">
        <f>IF('各会計、関係団体の財政状況及び健全化判断比率'!B74="","",'各会計、関係団体の財政状況及び健全化判断比率'!B74)</f>
        <v>印旛広域市町村圏事務組合（一般会計）</v>
      </c>
      <c r="BZ40" s="381"/>
      <c r="CA40" s="381"/>
      <c r="CB40" s="381"/>
      <c r="CC40" s="381"/>
      <c r="CD40" s="381"/>
      <c r="CE40" s="381"/>
      <c r="CF40" s="381"/>
      <c r="CG40" s="381"/>
      <c r="CH40" s="381"/>
      <c r="CI40" s="381"/>
      <c r="CJ40" s="381"/>
      <c r="CK40" s="381"/>
      <c r="CL40" s="381"/>
      <c r="CM40" s="381"/>
      <c r="CN40" s="171"/>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198"/>
    </row>
    <row r="41" spans="1:113" ht="32.25" customHeight="1" x14ac:dyDescent="0.2">
      <c r="A41" s="171"/>
      <c r="B41" s="195"/>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1"/>
      <c r="U41" s="380" t="str">
        <f t="shared" si="4"/>
        <v/>
      </c>
      <c r="V41" s="380"/>
      <c r="W41" s="381"/>
      <c r="X41" s="381"/>
      <c r="Y41" s="381"/>
      <c r="Z41" s="381"/>
      <c r="AA41" s="381"/>
      <c r="AB41" s="381"/>
      <c r="AC41" s="381"/>
      <c r="AD41" s="381"/>
      <c r="AE41" s="381"/>
      <c r="AF41" s="381"/>
      <c r="AG41" s="381"/>
      <c r="AH41" s="381"/>
      <c r="AI41" s="381"/>
      <c r="AJ41" s="381"/>
      <c r="AK41" s="381"/>
      <c r="AL41" s="171"/>
      <c r="AM41" s="380" t="str">
        <f t="shared" si="0"/>
        <v/>
      </c>
      <c r="AN41" s="380"/>
      <c r="AO41" s="381"/>
      <c r="AP41" s="381"/>
      <c r="AQ41" s="381"/>
      <c r="AR41" s="381"/>
      <c r="AS41" s="381"/>
      <c r="AT41" s="381"/>
      <c r="AU41" s="381"/>
      <c r="AV41" s="381"/>
      <c r="AW41" s="381"/>
      <c r="AX41" s="381"/>
      <c r="AY41" s="381"/>
      <c r="AZ41" s="381"/>
      <c r="BA41" s="381"/>
      <c r="BB41" s="381"/>
      <c r="BC41" s="381"/>
      <c r="BD41" s="171"/>
      <c r="BE41" s="380" t="str">
        <f t="shared" si="1"/>
        <v/>
      </c>
      <c r="BF41" s="380"/>
      <c r="BG41" s="381"/>
      <c r="BH41" s="381"/>
      <c r="BI41" s="381"/>
      <c r="BJ41" s="381"/>
      <c r="BK41" s="381"/>
      <c r="BL41" s="381"/>
      <c r="BM41" s="381"/>
      <c r="BN41" s="381"/>
      <c r="BO41" s="381"/>
      <c r="BP41" s="381"/>
      <c r="BQ41" s="381"/>
      <c r="BR41" s="381"/>
      <c r="BS41" s="381"/>
      <c r="BT41" s="381"/>
      <c r="BU41" s="381"/>
      <c r="BV41" s="171"/>
      <c r="BW41" s="380">
        <f t="shared" si="2"/>
        <v>14</v>
      </c>
      <c r="BX41" s="380"/>
      <c r="BY41" s="381" t="str">
        <f>IF('各会計、関係団体の財政状況及び健全化判断比率'!B75="","",'各会計、関係団体の財政状況及び健全化判断比率'!B75)</f>
        <v>印旛広域市町村圏事務組合（水道用水供給事業）</v>
      </c>
      <c r="BZ41" s="381"/>
      <c r="CA41" s="381"/>
      <c r="CB41" s="381"/>
      <c r="CC41" s="381"/>
      <c r="CD41" s="381"/>
      <c r="CE41" s="381"/>
      <c r="CF41" s="381"/>
      <c r="CG41" s="381"/>
      <c r="CH41" s="381"/>
      <c r="CI41" s="381"/>
      <c r="CJ41" s="381"/>
      <c r="CK41" s="381"/>
      <c r="CL41" s="381"/>
      <c r="CM41" s="381"/>
      <c r="CN41" s="171"/>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198"/>
    </row>
    <row r="42" spans="1:113" ht="32.25" customHeight="1" x14ac:dyDescent="0.2">
      <c r="B42" s="195"/>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1"/>
      <c r="U42" s="380" t="str">
        <f t="shared" si="4"/>
        <v/>
      </c>
      <c r="V42" s="380"/>
      <c r="W42" s="381"/>
      <c r="X42" s="381"/>
      <c r="Y42" s="381"/>
      <c r="Z42" s="381"/>
      <c r="AA42" s="381"/>
      <c r="AB42" s="381"/>
      <c r="AC42" s="381"/>
      <c r="AD42" s="381"/>
      <c r="AE42" s="381"/>
      <c r="AF42" s="381"/>
      <c r="AG42" s="381"/>
      <c r="AH42" s="381"/>
      <c r="AI42" s="381"/>
      <c r="AJ42" s="381"/>
      <c r="AK42" s="381"/>
      <c r="AL42" s="171"/>
      <c r="AM42" s="380" t="str">
        <f t="shared" si="0"/>
        <v/>
      </c>
      <c r="AN42" s="380"/>
      <c r="AO42" s="381"/>
      <c r="AP42" s="381"/>
      <c r="AQ42" s="381"/>
      <c r="AR42" s="381"/>
      <c r="AS42" s="381"/>
      <c r="AT42" s="381"/>
      <c r="AU42" s="381"/>
      <c r="AV42" s="381"/>
      <c r="AW42" s="381"/>
      <c r="AX42" s="381"/>
      <c r="AY42" s="381"/>
      <c r="AZ42" s="381"/>
      <c r="BA42" s="381"/>
      <c r="BB42" s="381"/>
      <c r="BC42" s="381"/>
      <c r="BD42" s="171"/>
      <c r="BE42" s="380" t="str">
        <f t="shared" si="1"/>
        <v/>
      </c>
      <c r="BF42" s="380"/>
      <c r="BG42" s="381"/>
      <c r="BH42" s="381"/>
      <c r="BI42" s="381"/>
      <c r="BJ42" s="381"/>
      <c r="BK42" s="381"/>
      <c r="BL42" s="381"/>
      <c r="BM42" s="381"/>
      <c r="BN42" s="381"/>
      <c r="BO42" s="381"/>
      <c r="BP42" s="381"/>
      <c r="BQ42" s="381"/>
      <c r="BR42" s="381"/>
      <c r="BS42" s="381"/>
      <c r="BT42" s="381"/>
      <c r="BU42" s="381"/>
      <c r="BV42" s="171"/>
      <c r="BW42" s="380">
        <f t="shared" si="2"/>
        <v>15</v>
      </c>
      <c r="BX42" s="380"/>
      <c r="BY42" s="381" t="str">
        <f>IF('各会計、関係団体の財政状況及び健全化判断比率'!B76="","",'各会計、関係団体の財政状況及び健全化判断比率'!B76)</f>
        <v>印西地区環境整備事業組合（ごみ処理）次期分除く</v>
      </c>
      <c r="BZ42" s="381"/>
      <c r="CA42" s="381"/>
      <c r="CB42" s="381"/>
      <c r="CC42" s="381"/>
      <c r="CD42" s="381"/>
      <c r="CE42" s="381"/>
      <c r="CF42" s="381"/>
      <c r="CG42" s="381"/>
      <c r="CH42" s="381"/>
      <c r="CI42" s="381"/>
      <c r="CJ42" s="381"/>
      <c r="CK42" s="381"/>
      <c r="CL42" s="381"/>
      <c r="CM42" s="381"/>
      <c r="CN42" s="171"/>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198"/>
    </row>
    <row r="43" spans="1:113" ht="32.25" customHeight="1" x14ac:dyDescent="0.2">
      <c r="B43" s="195"/>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1"/>
      <c r="U43" s="380" t="str">
        <f t="shared" si="4"/>
        <v/>
      </c>
      <c r="V43" s="380"/>
      <c r="W43" s="381"/>
      <c r="X43" s="381"/>
      <c r="Y43" s="381"/>
      <c r="Z43" s="381"/>
      <c r="AA43" s="381"/>
      <c r="AB43" s="381"/>
      <c r="AC43" s="381"/>
      <c r="AD43" s="381"/>
      <c r="AE43" s="381"/>
      <c r="AF43" s="381"/>
      <c r="AG43" s="381"/>
      <c r="AH43" s="381"/>
      <c r="AI43" s="381"/>
      <c r="AJ43" s="381"/>
      <c r="AK43" s="381"/>
      <c r="AL43" s="171"/>
      <c r="AM43" s="380" t="str">
        <f t="shared" si="0"/>
        <v/>
      </c>
      <c r="AN43" s="380"/>
      <c r="AO43" s="381"/>
      <c r="AP43" s="381"/>
      <c r="AQ43" s="381"/>
      <c r="AR43" s="381"/>
      <c r="AS43" s="381"/>
      <c r="AT43" s="381"/>
      <c r="AU43" s="381"/>
      <c r="AV43" s="381"/>
      <c r="AW43" s="381"/>
      <c r="AX43" s="381"/>
      <c r="AY43" s="381"/>
      <c r="AZ43" s="381"/>
      <c r="BA43" s="381"/>
      <c r="BB43" s="381"/>
      <c r="BC43" s="381"/>
      <c r="BD43" s="171"/>
      <c r="BE43" s="380" t="str">
        <f t="shared" si="1"/>
        <v/>
      </c>
      <c r="BF43" s="380"/>
      <c r="BG43" s="381"/>
      <c r="BH43" s="381"/>
      <c r="BI43" s="381"/>
      <c r="BJ43" s="381"/>
      <c r="BK43" s="381"/>
      <c r="BL43" s="381"/>
      <c r="BM43" s="381"/>
      <c r="BN43" s="381"/>
      <c r="BO43" s="381"/>
      <c r="BP43" s="381"/>
      <c r="BQ43" s="381"/>
      <c r="BR43" s="381"/>
      <c r="BS43" s="381"/>
      <c r="BT43" s="381"/>
      <c r="BU43" s="381"/>
      <c r="BV43" s="171"/>
      <c r="BW43" s="380">
        <f t="shared" si="2"/>
        <v>16</v>
      </c>
      <c r="BX43" s="380"/>
      <c r="BY43" s="381" t="str">
        <f>IF('各会計、関係団体の財政状況及び健全化判断比率'!B77="","",'各会計、関係団体の財政状況及び健全化判断比率'!B77)</f>
        <v>印西地区環境整備事業組合（ごみ処理）次期分</v>
      </c>
      <c r="BZ43" s="381"/>
      <c r="CA43" s="381"/>
      <c r="CB43" s="381"/>
      <c r="CC43" s="381"/>
      <c r="CD43" s="381"/>
      <c r="CE43" s="381"/>
      <c r="CF43" s="381"/>
      <c r="CG43" s="381"/>
      <c r="CH43" s="381"/>
      <c r="CI43" s="381"/>
      <c r="CJ43" s="381"/>
      <c r="CK43" s="381"/>
      <c r="CL43" s="381"/>
      <c r="CM43" s="381"/>
      <c r="CN43" s="171"/>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198"/>
    </row>
    <row r="44" spans="1:113" ht="13.5" customHeight="1" thickBot="1" x14ac:dyDescent="0.25">
      <c r="B44" s="199"/>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0"/>
      <c r="BR44" s="200"/>
      <c r="BS44" s="200"/>
      <c r="BT44" s="200"/>
      <c r="BU44" s="200"/>
      <c r="BV44" s="200"/>
      <c r="BW44" s="200"/>
      <c r="BX44" s="200"/>
      <c r="BY44" s="200"/>
      <c r="BZ44" s="200"/>
      <c r="CA44" s="200"/>
      <c r="CB44" s="200"/>
      <c r="CC44" s="200"/>
      <c r="CD44" s="200"/>
      <c r="CE44" s="200"/>
      <c r="CF44" s="200"/>
      <c r="CG44" s="200"/>
      <c r="CH44" s="200"/>
      <c r="CI44" s="200"/>
      <c r="CJ44" s="200"/>
      <c r="CK44" s="200"/>
      <c r="CL44" s="200"/>
      <c r="CM44" s="200"/>
      <c r="CN44" s="200"/>
      <c r="CO44" s="200"/>
      <c r="CP44" s="200"/>
      <c r="CQ44" s="200"/>
      <c r="CR44" s="200"/>
      <c r="CS44" s="200"/>
      <c r="CT44" s="200"/>
      <c r="CU44" s="200"/>
      <c r="CV44" s="200"/>
      <c r="CW44" s="200"/>
      <c r="CX44" s="200"/>
      <c r="CY44" s="200"/>
      <c r="CZ44" s="200"/>
      <c r="DA44" s="200"/>
      <c r="DB44" s="200"/>
      <c r="DC44" s="200"/>
      <c r="DD44" s="200"/>
      <c r="DE44" s="200"/>
      <c r="DF44" s="200"/>
      <c r="DG44" s="200"/>
      <c r="DH44" s="200"/>
      <c r="DI44" s="201"/>
    </row>
    <row r="45" spans="1:113" x14ac:dyDescent="0.2"/>
    <row r="46" spans="1:113" x14ac:dyDescent="0.2">
      <c r="B46" s="170" t="s">
        <v>207</v>
      </c>
      <c r="E46" s="377" t="s">
        <v>208</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209</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210</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211</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212</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213</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214</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215</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QjsbR+tlsgIiCwRrqZL+pARDtxURhfi/Zq7QeBE4tqm7fDjM0wjgt2Efd92FwWMCuQzUXQXa7JzmSNIqWuJxTA==" saltValue="ofw2ZPB8YEL9sgDBRvXAT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zoomScaleNormal="100" workbookViewId="0"/>
  </sheetViews>
  <sheetFormatPr defaultColWidth="0" defaultRowHeight="11.25" customHeight="1" zeroHeight="1" x14ac:dyDescent="0.2"/>
  <cols>
    <col min="1" max="1" width="1.6640625" style="204" customWidth="1"/>
    <col min="2" max="2" width="2.33203125" style="204" customWidth="1"/>
    <col min="3" max="16" width="2.6640625" style="204" customWidth="1"/>
    <col min="17" max="17" width="2.33203125" style="204" customWidth="1"/>
    <col min="18" max="95" width="1.6640625" style="204" customWidth="1"/>
    <col min="96" max="133" width="1.6640625" style="216" customWidth="1"/>
    <col min="134" max="143" width="1.6640625" style="204" customWidth="1"/>
    <col min="144" max="16384" width="0" style="204"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203"/>
      <c r="DD1" s="203"/>
      <c r="DE1" s="203"/>
      <c r="DF1" s="203"/>
      <c r="DG1" s="203"/>
      <c r="DH1" s="730" t="s">
        <v>216</v>
      </c>
      <c r="DI1" s="731"/>
      <c r="DJ1" s="731"/>
      <c r="DK1" s="731"/>
      <c r="DL1" s="731"/>
      <c r="DM1" s="731"/>
      <c r="DN1" s="732"/>
      <c r="DO1" s="204"/>
      <c r="DP1" s="730" t="s">
        <v>217</v>
      </c>
      <c r="DQ1" s="731"/>
      <c r="DR1" s="731"/>
      <c r="DS1" s="731"/>
      <c r="DT1" s="731"/>
      <c r="DU1" s="731"/>
      <c r="DV1" s="731"/>
      <c r="DW1" s="731"/>
      <c r="DX1" s="731"/>
      <c r="DY1" s="731"/>
      <c r="DZ1" s="731"/>
      <c r="EA1" s="731"/>
      <c r="EB1" s="731"/>
      <c r="EC1" s="732"/>
      <c r="ED1" s="203"/>
      <c r="EE1" s="203"/>
      <c r="EF1" s="203"/>
      <c r="EG1" s="203"/>
      <c r="EH1" s="203"/>
      <c r="EI1" s="203"/>
      <c r="EJ1" s="203"/>
      <c r="EK1" s="203"/>
      <c r="EL1" s="203"/>
      <c r="EM1" s="203"/>
    </row>
    <row r="2" spans="2:143" ht="22.5" customHeight="1" x14ac:dyDescent="0.2">
      <c r="B2" s="205" t="s">
        <v>218</v>
      </c>
      <c r="R2" s="206"/>
      <c r="S2" s="206"/>
      <c r="T2" s="206"/>
      <c r="U2" s="206"/>
      <c r="V2" s="206"/>
      <c r="W2" s="206"/>
      <c r="X2" s="206"/>
      <c r="Y2" s="206"/>
      <c r="Z2" s="206"/>
      <c r="AA2" s="206"/>
      <c r="AB2" s="206"/>
      <c r="AC2" s="206"/>
      <c r="AE2" s="207"/>
      <c r="AF2" s="207"/>
      <c r="AG2" s="207"/>
      <c r="AH2" s="207"/>
      <c r="AI2" s="207"/>
      <c r="AJ2" s="206"/>
      <c r="AK2" s="206"/>
      <c r="AL2" s="206"/>
      <c r="AM2" s="206"/>
      <c r="AN2" s="206"/>
      <c r="AO2" s="206"/>
      <c r="AP2" s="206"/>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c r="DY2" s="203"/>
      <c r="DZ2" s="203"/>
      <c r="EA2" s="203"/>
      <c r="EB2" s="203"/>
      <c r="EC2" s="203"/>
    </row>
    <row r="3" spans="2:143" ht="11.25" customHeight="1" x14ac:dyDescent="0.2">
      <c r="B3" s="686" t="s">
        <v>219</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220</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221</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86" t="s">
        <v>1</v>
      </c>
      <c r="C4" s="687"/>
      <c r="D4" s="687"/>
      <c r="E4" s="687"/>
      <c r="F4" s="687"/>
      <c r="G4" s="687"/>
      <c r="H4" s="687"/>
      <c r="I4" s="687"/>
      <c r="J4" s="687"/>
      <c r="K4" s="687"/>
      <c r="L4" s="687"/>
      <c r="M4" s="687"/>
      <c r="N4" s="687"/>
      <c r="O4" s="687"/>
      <c r="P4" s="687"/>
      <c r="Q4" s="688"/>
      <c r="R4" s="686" t="s">
        <v>222</v>
      </c>
      <c r="S4" s="687"/>
      <c r="T4" s="687"/>
      <c r="U4" s="687"/>
      <c r="V4" s="687"/>
      <c r="W4" s="687"/>
      <c r="X4" s="687"/>
      <c r="Y4" s="688"/>
      <c r="Z4" s="686" t="s">
        <v>223</v>
      </c>
      <c r="AA4" s="687"/>
      <c r="AB4" s="687"/>
      <c r="AC4" s="688"/>
      <c r="AD4" s="686" t="s">
        <v>224</v>
      </c>
      <c r="AE4" s="687"/>
      <c r="AF4" s="687"/>
      <c r="AG4" s="687"/>
      <c r="AH4" s="687"/>
      <c r="AI4" s="687"/>
      <c r="AJ4" s="687"/>
      <c r="AK4" s="688"/>
      <c r="AL4" s="686" t="s">
        <v>223</v>
      </c>
      <c r="AM4" s="687"/>
      <c r="AN4" s="687"/>
      <c r="AO4" s="688"/>
      <c r="AP4" s="733" t="s">
        <v>225</v>
      </c>
      <c r="AQ4" s="733"/>
      <c r="AR4" s="733"/>
      <c r="AS4" s="733"/>
      <c r="AT4" s="733"/>
      <c r="AU4" s="733"/>
      <c r="AV4" s="733"/>
      <c r="AW4" s="733"/>
      <c r="AX4" s="733"/>
      <c r="AY4" s="733"/>
      <c r="AZ4" s="733"/>
      <c r="BA4" s="733"/>
      <c r="BB4" s="733"/>
      <c r="BC4" s="733"/>
      <c r="BD4" s="733"/>
      <c r="BE4" s="733"/>
      <c r="BF4" s="733"/>
      <c r="BG4" s="733" t="s">
        <v>226</v>
      </c>
      <c r="BH4" s="733"/>
      <c r="BI4" s="733"/>
      <c r="BJ4" s="733"/>
      <c r="BK4" s="733"/>
      <c r="BL4" s="733"/>
      <c r="BM4" s="733"/>
      <c r="BN4" s="733"/>
      <c r="BO4" s="733" t="s">
        <v>223</v>
      </c>
      <c r="BP4" s="733"/>
      <c r="BQ4" s="733"/>
      <c r="BR4" s="733"/>
      <c r="BS4" s="733" t="s">
        <v>227</v>
      </c>
      <c r="BT4" s="733"/>
      <c r="BU4" s="733"/>
      <c r="BV4" s="733"/>
      <c r="BW4" s="733"/>
      <c r="BX4" s="733"/>
      <c r="BY4" s="733"/>
      <c r="BZ4" s="733"/>
      <c r="CA4" s="733"/>
      <c r="CB4" s="733"/>
      <c r="CD4" s="686" t="s">
        <v>228</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
      <c r="B5" s="692" t="s">
        <v>229</v>
      </c>
      <c r="C5" s="693"/>
      <c r="D5" s="693"/>
      <c r="E5" s="693"/>
      <c r="F5" s="693"/>
      <c r="G5" s="693"/>
      <c r="H5" s="693"/>
      <c r="I5" s="693"/>
      <c r="J5" s="693"/>
      <c r="K5" s="693"/>
      <c r="L5" s="693"/>
      <c r="M5" s="693"/>
      <c r="N5" s="693"/>
      <c r="O5" s="693"/>
      <c r="P5" s="693"/>
      <c r="Q5" s="694"/>
      <c r="R5" s="689">
        <v>2209157</v>
      </c>
      <c r="S5" s="690"/>
      <c r="T5" s="690"/>
      <c r="U5" s="690"/>
      <c r="V5" s="690"/>
      <c r="W5" s="690"/>
      <c r="X5" s="690"/>
      <c r="Y5" s="715"/>
      <c r="Z5" s="728">
        <v>25.3</v>
      </c>
      <c r="AA5" s="728"/>
      <c r="AB5" s="728"/>
      <c r="AC5" s="728"/>
      <c r="AD5" s="729">
        <v>2079748</v>
      </c>
      <c r="AE5" s="729"/>
      <c r="AF5" s="729"/>
      <c r="AG5" s="729"/>
      <c r="AH5" s="729"/>
      <c r="AI5" s="729"/>
      <c r="AJ5" s="729"/>
      <c r="AK5" s="729"/>
      <c r="AL5" s="716">
        <v>43</v>
      </c>
      <c r="AM5" s="698"/>
      <c r="AN5" s="698"/>
      <c r="AO5" s="717"/>
      <c r="AP5" s="692" t="s">
        <v>230</v>
      </c>
      <c r="AQ5" s="693"/>
      <c r="AR5" s="693"/>
      <c r="AS5" s="693"/>
      <c r="AT5" s="693"/>
      <c r="AU5" s="693"/>
      <c r="AV5" s="693"/>
      <c r="AW5" s="693"/>
      <c r="AX5" s="693"/>
      <c r="AY5" s="693"/>
      <c r="AZ5" s="693"/>
      <c r="BA5" s="693"/>
      <c r="BB5" s="693"/>
      <c r="BC5" s="693"/>
      <c r="BD5" s="693"/>
      <c r="BE5" s="693"/>
      <c r="BF5" s="694"/>
      <c r="BG5" s="634">
        <v>2079748</v>
      </c>
      <c r="BH5" s="635"/>
      <c r="BI5" s="635"/>
      <c r="BJ5" s="635"/>
      <c r="BK5" s="635"/>
      <c r="BL5" s="635"/>
      <c r="BM5" s="635"/>
      <c r="BN5" s="636"/>
      <c r="BO5" s="672">
        <v>94.1</v>
      </c>
      <c r="BP5" s="672"/>
      <c r="BQ5" s="672"/>
      <c r="BR5" s="672"/>
      <c r="BS5" s="673" t="s">
        <v>183</v>
      </c>
      <c r="BT5" s="673"/>
      <c r="BU5" s="673"/>
      <c r="BV5" s="673"/>
      <c r="BW5" s="673"/>
      <c r="BX5" s="673"/>
      <c r="BY5" s="673"/>
      <c r="BZ5" s="673"/>
      <c r="CA5" s="673"/>
      <c r="CB5" s="708"/>
      <c r="CD5" s="686" t="s">
        <v>225</v>
      </c>
      <c r="CE5" s="687"/>
      <c r="CF5" s="687"/>
      <c r="CG5" s="687"/>
      <c r="CH5" s="687"/>
      <c r="CI5" s="687"/>
      <c r="CJ5" s="687"/>
      <c r="CK5" s="687"/>
      <c r="CL5" s="687"/>
      <c r="CM5" s="687"/>
      <c r="CN5" s="687"/>
      <c r="CO5" s="687"/>
      <c r="CP5" s="687"/>
      <c r="CQ5" s="688"/>
      <c r="CR5" s="686" t="s">
        <v>231</v>
      </c>
      <c r="CS5" s="687"/>
      <c r="CT5" s="687"/>
      <c r="CU5" s="687"/>
      <c r="CV5" s="687"/>
      <c r="CW5" s="687"/>
      <c r="CX5" s="687"/>
      <c r="CY5" s="688"/>
      <c r="CZ5" s="686" t="s">
        <v>223</v>
      </c>
      <c r="DA5" s="687"/>
      <c r="DB5" s="687"/>
      <c r="DC5" s="688"/>
      <c r="DD5" s="686" t="s">
        <v>232</v>
      </c>
      <c r="DE5" s="687"/>
      <c r="DF5" s="687"/>
      <c r="DG5" s="687"/>
      <c r="DH5" s="687"/>
      <c r="DI5" s="687"/>
      <c r="DJ5" s="687"/>
      <c r="DK5" s="687"/>
      <c r="DL5" s="687"/>
      <c r="DM5" s="687"/>
      <c r="DN5" s="687"/>
      <c r="DO5" s="687"/>
      <c r="DP5" s="688"/>
      <c r="DQ5" s="686" t="s">
        <v>233</v>
      </c>
      <c r="DR5" s="687"/>
      <c r="DS5" s="687"/>
      <c r="DT5" s="687"/>
      <c r="DU5" s="687"/>
      <c r="DV5" s="687"/>
      <c r="DW5" s="687"/>
      <c r="DX5" s="687"/>
      <c r="DY5" s="687"/>
      <c r="DZ5" s="687"/>
      <c r="EA5" s="687"/>
      <c r="EB5" s="687"/>
      <c r="EC5" s="688"/>
    </row>
    <row r="6" spans="2:143" ht="11.25" customHeight="1" x14ac:dyDescent="0.2">
      <c r="B6" s="631" t="s">
        <v>234</v>
      </c>
      <c r="C6" s="632"/>
      <c r="D6" s="632"/>
      <c r="E6" s="632"/>
      <c r="F6" s="632"/>
      <c r="G6" s="632"/>
      <c r="H6" s="632"/>
      <c r="I6" s="632"/>
      <c r="J6" s="632"/>
      <c r="K6" s="632"/>
      <c r="L6" s="632"/>
      <c r="M6" s="632"/>
      <c r="N6" s="632"/>
      <c r="O6" s="632"/>
      <c r="P6" s="632"/>
      <c r="Q6" s="633"/>
      <c r="R6" s="634">
        <v>100307</v>
      </c>
      <c r="S6" s="635"/>
      <c r="T6" s="635"/>
      <c r="U6" s="635"/>
      <c r="V6" s="635"/>
      <c r="W6" s="635"/>
      <c r="X6" s="635"/>
      <c r="Y6" s="636"/>
      <c r="Z6" s="672">
        <v>1.1000000000000001</v>
      </c>
      <c r="AA6" s="672"/>
      <c r="AB6" s="672"/>
      <c r="AC6" s="672"/>
      <c r="AD6" s="673">
        <v>100307</v>
      </c>
      <c r="AE6" s="673"/>
      <c r="AF6" s="673"/>
      <c r="AG6" s="673"/>
      <c r="AH6" s="673"/>
      <c r="AI6" s="673"/>
      <c r="AJ6" s="673"/>
      <c r="AK6" s="673"/>
      <c r="AL6" s="637">
        <v>2.1</v>
      </c>
      <c r="AM6" s="638"/>
      <c r="AN6" s="638"/>
      <c r="AO6" s="674"/>
      <c r="AP6" s="631" t="s">
        <v>235</v>
      </c>
      <c r="AQ6" s="632"/>
      <c r="AR6" s="632"/>
      <c r="AS6" s="632"/>
      <c r="AT6" s="632"/>
      <c r="AU6" s="632"/>
      <c r="AV6" s="632"/>
      <c r="AW6" s="632"/>
      <c r="AX6" s="632"/>
      <c r="AY6" s="632"/>
      <c r="AZ6" s="632"/>
      <c r="BA6" s="632"/>
      <c r="BB6" s="632"/>
      <c r="BC6" s="632"/>
      <c r="BD6" s="632"/>
      <c r="BE6" s="632"/>
      <c r="BF6" s="633"/>
      <c r="BG6" s="634">
        <v>2079748</v>
      </c>
      <c r="BH6" s="635"/>
      <c r="BI6" s="635"/>
      <c r="BJ6" s="635"/>
      <c r="BK6" s="635"/>
      <c r="BL6" s="635"/>
      <c r="BM6" s="635"/>
      <c r="BN6" s="636"/>
      <c r="BO6" s="672">
        <v>94.1</v>
      </c>
      <c r="BP6" s="672"/>
      <c r="BQ6" s="672"/>
      <c r="BR6" s="672"/>
      <c r="BS6" s="673" t="s">
        <v>236</v>
      </c>
      <c r="BT6" s="673"/>
      <c r="BU6" s="673"/>
      <c r="BV6" s="673"/>
      <c r="BW6" s="673"/>
      <c r="BX6" s="673"/>
      <c r="BY6" s="673"/>
      <c r="BZ6" s="673"/>
      <c r="CA6" s="673"/>
      <c r="CB6" s="708"/>
      <c r="CD6" s="692" t="s">
        <v>237</v>
      </c>
      <c r="CE6" s="693"/>
      <c r="CF6" s="693"/>
      <c r="CG6" s="693"/>
      <c r="CH6" s="693"/>
      <c r="CI6" s="693"/>
      <c r="CJ6" s="693"/>
      <c r="CK6" s="693"/>
      <c r="CL6" s="693"/>
      <c r="CM6" s="693"/>
      <c r="CN6" s="693"/>
      <c r="CO6" s="693"/>
      <c r="CP6" s="693"/>
      <c r="CQ6" s="694"/>
      <c r="CR6" s="634">
        <v>101750</v>
      </c>
      <c r="CS6" s="635"/>
      <c r="CT6" s="635"/>
      <c r="CU6" s="635"/>
      <c r="CV6" s="635"/>
      <c r="CW6" s="635"/>
      <c r="CX6" s="635"/>
      <c r="CY6" s="636"/>
      <c r="CZ6" s="716">
        <v>1.2</v>
      </c>
      <c r="DA6" s="698"/>
      <c r="DB6" s="698"/>
      <c r="DC6" s="718"/>
      <c r="DD6" s="640" t="s">
        <v>236</v>
      </c>
      <c r="DE6" s="635"/>
      <c r="DF6" s="635"/>
      <c r="DG6" s="635"/>
      <c r="DH6" s="635"/>
      <c r="DI6" s="635"/>
      <c r="DJ6" s="635"/>
      <c r="DK6" s="635"/>
      <c r="DL6" s="635"/>
      <c r="DM6" s="635"/>
      <c r="DN6" s="635"/>
      <c r="DO6" s="635"/>
      <c r="DP6" s="636"/>
      <c r="DQ6" s="640">
        <v>101750</v>
      </c>
      <c r="DR6" s="635"/>
      <c r="DS6" s="635"/>
      <c r="DT6" s="635"/>
      <c r="DU6" s="635"/>
      <c r="DV6" s="635"/>
      <c r="DW6" s="635"/>
      <c r="DX6" s="635"/>
      <c r="DY6" s="635"/>
      <c r="DZ6" s="635"/>
      <c r="EA6" s="635"/>
      <c r="EB6" s="635"/>
      <c r="EC6" s="671"/>
    </row>
    <row r="7" spans="2:143" ht="11.25" customHeight="1" x14ac:dyDescent="0.2">
      <c r="B7" s="631" t="s">
        <v>238</v>
      </c>
      <c r="C7" s="632"/>
      <c r="D7" s="632"/>
      <c r="E7" s="632"/>
      <c r="F7" s="632"/>
      <c r="G7" s="632"/>
      <c r="H7" s="632"/>
      <c r="I7" s="632"/>
      <c r="J7" s="632"/>
      <c r="K7" s="632"/>
      <c r="L7" s="632"/>
      <c r="M7" s="632"/>
      <c r="N7" s="632"/>
      <c r="O7" s="632"/>
      <c r="P7" s="632"/>
      <c r="Q7" s="633"/>
      <c r="R7" s="634">
        <v>1558</v>
      </c>
      <c r="S7" s="635"/>
      <c r="T7" s="635"/>
      <c r="U7" s="635"/>
      <c r="V7" s="635"/>
      <c r="W7" s="635"/>
      <c r="X7" s="635"/>
      <c r="Y7" s="636"/>
      <c r="Z7" s="672">
        <v>0</v>
      </c>
      <c r="AA7" s="672"/>
      <c r="AB7" s="672"/>
      <c r="AC7" s="672"/>
      <c r="AD7" s="673">
        <v>1558</v>
      </c>
      <c r="AE7" s="673"/>
      <c r="AF7" s="673"/>
      <c r="AG7" s="673"/>
      <c r="AH7" s="673"/>
      <c r="AI7" s="673"/>
      <c r="AJ7" s="673"/>
      <c r="AK7" s="673"/>
      <c r="AL7" s="637">
        <v>0</v>
      </c>
      <c r="AM7" s="638"/>
      <c r="AN7" s="638"/>
      <c r="AO7" s="674"/>
      <c r="AP7" s="631" t="s">
        <v>239</v>
      </c>
      <c r="AQ7" s="632"/>
      <c r="AR7" s="632"/>
      <c r="AS7" s="632"/>
      <c r="AT7" s="632"/>
      <c r="AU7" s="632"/>
      <c r="AV7" s="632"/>
      <c r="AW7" s="632"/>
      <c r="AX7" s="632"/>
      <c r="AY7" s="632"/>
      <c r="AZ7" s="632"/>
      <c r="BA7" s="632"/>
      <c r="BB7" s="632"/>
      <c r="BC7" s="632"/>
      <c r="BD7" s="632"/>
      <c r="BE7" s="632"/>
      <c r="BF7" s="633"/>
      <c r="BG7" s="634">
        <v>1034743</v>
      </c>
      <c r="BH7" s="635"/>
      <c r="BI7" s="635"/>
      <c r="BJ7" s="635"/>
      <c r="BK7" s="635"/>
      <c r="BL7" s="635"/>
      <c r="BM7" s="635"/>
      <c r="BN7" s="636"/>
      <c r="BO7" s="672">
        <v>46.8</v>
      </c>
      <c r="BP7" s="672"/>
      <c r="BQ7" s="672"/>
      <c r="BR7" s="672"/>
      <c r="BS7" s="673" t="s">
        <v>236</v>
      </c>
      <c r="BT7" s="673"/>
      <c r="BU7" s="673"/>
      <c r="BV7" s="673"/>
      <c r="BW7" s="673"/>
      <c r="BX7" s="673"/>
      <c r="BY7" s="673"/>
      <c r="BZ7" s="673"/>
      <c r="CA7" s="673"/>
      <c r="CB7" s="708"/>
      <c r="CD7" s="631" t="s">
        <v>240</v>
      </c>
      <c r="CE7" s="632"/>
      <c r="CF7" s="632"/>
      <c r="CG7" s="632"/>
      <c r="CH7" s="632"/>
      <c r="CI7" s="632"/>
      <c r="CJ7" s="632"/>
      <c r="CK7" s="632"/>
      <c r="CL7" s="632"/>
      <c r="CM7" s="632"/>
      <c r="CN7" s="632"/>
      <c r="CO7" s="632"/>
      <c r="CP7" s="632"/>
      <c r="CQ7" s="633"/>
      <c r="CR7" s="634">
        <v>1785122</v>
      </c>
      <c r="CS7" s="635"/>
      <c r="CT7" s="635"/>
      <c r="CU7" s="635"/>
      <c r="CV7" s="635"/>
      <c r="CW7" s="635"/>
      <c r="CX7" s="635"/>
      <c r="CY7" s="636"/>
      <c r="CZ7" s="672">
        <v>21.2</v>
      </c>
      <c r="DA7" s="672"/>
      <c r="DB7" s="672"/>
      <c r="DC7" s="672"/>
      <c r="DD7" s="640">
        <v>17549</v>
      </c>
      <c r="DE7" s="635"/>
      <c r="DF7" s="635"/>
      <c r="DG7" s="635"/>
      <c r="DH7" s="635"/>
      <c r="DI7" s="635"/>
      <c r="DJ7" s="635"/>
      <c r="DK7" s="635"/>
      <c r="DL7" s="635"/>
      <c r="DM7" s="635"/>
      <c r="DN7" s="635"/>
      <c r="DO7" s="635"/>
      <c r="DP7" s="636"/>
      <c r="DQ7" s="640">
        <v>1560998</v>
      </c>
      <c r="DR7" s="635"/>
      <c r="DS7" s="635"/>
      <c r="DT7" s="635"/>
      <c r="DU7" s="635"/>
      <c r="DV7" s="635"/>
      <c r="DW7" s="635"/>
      <c r="DX7" s="635"/>
      <c r="DY7" s="635"/>
      <c r="DZ7" s="635"/>
      <c r="EA7" s="635"/>
      <c r="EB7" s="635"/>
      <c r="EC7" s="671"/>
    </row>
    <row r="8" spans="2:143" ht="11.25" customHeight="1" x14ac:dyDescent="0.2">
      <c r="B8" s="631" t="s">
        <v>241</v>
      </c>
      <c r="C8" s="632"/>
      <c r="D8" s="632"/>
      <c r="E8" s="632"/>
      <c r="F8" s="632"/>
      <c r="G8" s="632"/>
      <c r="H8" s="632"/>
      <c r="I8" s="632"/>
      <c r="J8" s="632"/>
      <c r="K8" s="632"/>
      <c r="L8" s="632"/>
      <c r="M8" s="632"/>
      <c r="N8" s="632"/>
      <c r="O8" s="632"/>
      <c r="P8" s="632"/>
      <c r="Q8" s="633"/>
      <c r="R8" s="634">
        <v>15670</v>
      </c>
      <c r="S8" s="635"/>
      <c r="T8" s="635"/>
      <c r="U8" s="635"/>
      <c r="V8" s="635"/>
      <c r="W8" s="635"/>
      <c r="X8" s="635"/>
      <c r="Y8" s="636"/>
      <c r="Z8" s="672">
        <v>0.2</v>
      </c>
      <c r="AA8" s="672"/>
      <c r="AB8" s="672"/>
      <c r="AC8" s="672"/>
      <c r="AD8" s="673">
        <v>15670</v>
      </c>
      <c r="AE8" s="673"/>
      <c r="AF8" s="673"/>
      <c r="AG8" s="673"/>
      <c r="AH8" s="673"/>
      <c r="AI8" s="673"/>
      <c r="AJ8" s="673"/>
      <c r="AK8" s="673"/>
      <c r="AL8" s="637">
        <v>0.3</v>
      </c>
      <c r="AM8" s="638"/>
      <c r="AN8" s="638"/>
      <c r="AO8" s="674"/>
      <c r="AP8" s="631" t="s">
        <v>242</v>
      </c>
      <c r="AQ8" s="632"/>
      <c r="AR8" s="632"/>
      <c r="AS8" s="632"/>
      <c r="AT8" s="632"/>
      <c r="AU8" s="632"/>
      <c r="AV8" s="632"/>
      <c r="AW8" s="632"/>
      <c r="AX8" s="632"/>
      <c r="AY8" s="632"/>
      <c r="AZ8" s="632"/>
      <c r="BA8" s="632"/>
      <c r="BB8" s="632"/>
      <c r="BC8" s="632"/>
      <c r="BD8" s="632"/>
      <c r="BE8" s="632"/>
      <c r="BF8" s="633"/>
      <c r="BG8" s="634">
        <v>37115</v>
      </c>
      <c r="BH8" s="635"/>
      <c r="BI8" s="635"/>
      <c r="BJ8" s="635"/>
      <c r="BK8" s="635"/>
      <c r="BL8" s="635"/>
      <c r="BM8" s="635"/>
      <c r="BN8" s="636"/>
      <c r="BO8" s="672">
        <v>1.7</v>
      </c>
      <c r="BP8" s="672"/>
      <c r="BQ8" s="672"/>
      <c r="BR8" s="672"/>
      <c r="BS8" s="673" t="s">
        <v>236</v>
      </c>
      <c r="BT8" s="673"/>
      <c r="BU8" s="673"/>
      <c r="BV8" s="673"/>
      <c r="BW8" s="673"/>
      <c r="BX8" s="673"/>
      <c r="BY8" s="673"/>
      <c r="BZ8" s="673"/>
      <c r="CA8" s="673"/>
      <c r="CB8" s="708"/>
      <c r="CD8" s="631" t="s">
        <v>243</v>
      </c>
      <c r="CE8" s="632"/>
      <c r="CF8" s="632"/>
      <c r="CG8" s="632"/>
      <c r="CH8" s="632"/>
      <c r="CI8" s="632"/>
      <c r="CJ8" s="632"/>
      <c r="CK8" s="632"/>
      <c r="CL8" s="632"/>
      <c r="CM8" s="632"/>
      <c r="CN8" s="632"/>
      <c r="CO8" s="632"/>
      <c r="CP8" s="632"/>
      <c r="CQ8" s="633"/>
      <c r="CR8" s="634">
        <v>2633561</v>
      </c>
      <c r="CS8" s="635"/>
      <c r="CT8" s="635"/>
      <c r="CU8" s="635"/>
      <c r="CV8" s="635"/>
      <c r="CW8" s="635"/>
      <c r="CX8" s="635"/>
      <c r="CY8" s="636"/>
      <c r="CZ8" s="672">
        <v>31.2</v>
      </c>
      <c r="DA8" s="672"/>
      <c r="DB8" s="672"/>
      <c r="DC8" s="672"/>
      <c r="DD8" s="640" t="s">
        <v>183</v>
      </c>
      <c r="DE8" s="635"/>
      <c r="DF8" s="635"/>
      <c r="DG8" s="635"/>
      <c r="DH8" s="635"/>
      <c r="DI8" s="635"/>
      <c r="DJ8" s="635"/>
      <c r="DK8" s="635"/>
      <c r="DL8" s="635"/>
      <c r="DM8" s="635"/>
      <c r="DN8" s="635"/>
      <c r="DO8" s="635"/>
      <c r="DP8" s="636"/>
      <c r="DQ8" s="640">
        <v>1379710</v>
      </c>
      <c r="DR8" s="635"/>
      <c r="DS8" s="635"/>
      <c r="DT8" s="635"/>
      <c r="DU8" s="635"/>
      <c r="DV8" s="635"/>
      <c r="DW8" s="635"/>
      <c r="DX8" s="635"/>
      <c r="DY8" s="635"/>
      <c r="DZ8" s="635"/>
      <c r="EA8" s="635"/>
      <c r="EB8" s="635"/>
      <c r="EC8" s="671"/>
    </row>
    <row r="9" spans="2:143" ht="11.25" customHeight="1" x14ac:dyDescent="0.2">
      <c r="B9" s="631" t="s">
        <v>244</v>
      </c>
      <c r="C9" s="632"/>
      <c r="D9" s="632"/>
      <c r="E9" s="632"/>
      <c r="F9" s="632"/>
      <c r="G9" s="632"/>
      <c r="H9" s="632"/>
      <c r="I9" s="632"/>
      <c r="J9" s="632"/>
      <c r="K9" s="632"/>
      <c r="L9" s="632"/>
      <c r="M9" s="632"/>
      <c r="N9" s="632"/>
      <c r="O9" s="632"/>
      <c r="P9" s="632"/>
      <c r="Q9" s="633"/>
      <c r="R9" s="634">
        <v>12425</v>
      </c>
      <c r="S9" s="635"/>
      <c r="T9" s="635"/>
      <c r="U9" s="635"/>
      <c r="V9" s="635"/>
      <c r="W9" s="635"/>
      <c r="X9" s="635"/>
      <c r="Y9" s="636"/>
      <c r="Z9" s="672">
        <v>0.1</v>
      </c>
      <c r="AA9" s="672"/>
      <c r="AB9" s="672"/>
      <c r="AC9" s="672"/>
      <c r="AD9" s="673">
        <v>12425</v>
      </c>
      <c r="AE9" s="673"/>
      <c r="AF9" s="673"/>
      <c r="AG9" s="673"/>
      <c r="AH9" s="673"/>
      <c r="AI9" s="673"/>
      <c r="AJ9" s="673"/>
      <c r="AK9" s="673"/>
      <c r="AL9" s="637">
        <v>0.3</v>
      </c>
      <c r="AM9" s="638"/>
      <c r="AN9" s="638"/>
      <c r="AO9" s="674"/>
      <c r="AP9" s="631" t="s">
        <v>245</v>
      </c>
      <c r="AQ9" s="632"/>
      <c r="AR9" s="632"/>
      <c r="AS9" s="632"/>
      <c r="AT9" s="632"/>
      <c r="AU9" s="632"/>
      <c r="AV9" s="632"/>
      <c r="AW9" s="632"/>
      <c r="AX9" s="632"/>
      <c r="AY9" s="632"/>
      <c r="AZ9" s="632"/>
      <c r="BA9" s="632"/>
      <c r="BB9" s="632"/>
      <c r="BC9" s="632"/>
      <c r="BD9" s="632"/>
      <c r="BE9" s="632"/>
      <c r="BF9" s="633"/>
      <c r="BG9" s="634">
        <v>921942</v>
      </c>
      <c r="BH9" s="635"/>
      <c r="BI9" s="635"/>
      <c r="BJ9" s="635"/>
      <c r="BK9" s="635"/>
      <c r="BL9" s="635"/>
      <c r="BM9" s="635"/>
      <c r="BN9" s="636"/>
      <c r="BO9" s="672">
        <v>41.7</v>
      </c>
      <c r="BP9" s="672"/>
      <c r="BQ9" s="672"/>
      <c r="BR9" s="672"/>
      <c r="BS9" s="673" t="s">
        <v>183</v>
      </c>
      <c r="BT9" s="673"/>
      <c r="BU9" s="673"/>
      <c r="BV9" s="673"/>
      <c r="BW9" s="673"/>
      <c r="BX9" s="673"/>
      <c r="BY9" s="673"/>
      <c r="BZ9" s="673"/>
      <c r="CA9" s="673"/>
      <c r="CB9" s="708"/>
      <c r="CD9" s="631" t="s">
        <v>246</v>
      </c>
      <c r="CE9" s="632"/>
      <c r="CF9" s="632"/>
      <c r="CG9" s="632"/>
      <c r="CH9" s="632"/>
      <c r="CI9" s="632"/>
      <c r="CJ9" s="632"/>
      <c r="CK9" s="632"/>
      <c r="CL9" s="632"/>
      <c r="CM9" s="632"/>
      <c r="CN9" s="632"/>
      <c r="CO9" s="632"/>
      <c r="CP9" s="632"/>
      <c r="CQ9" s="633"/>
      <c r="CR9" s="634">
        <v>743962</v>
      </c>
      <c r="CS9" s="635"/>
      <c r="CT9" s="635"/>
      <c r="CU9" s="635"/>
      <c r="CV9" s="635"/>
      <c r="CW9" s="635"/>
      <c r="CX9" s="635"/>
      <c r="CY9" s="636"/>
      <c r="CZ9" s="672">
        <v>8.8000000000000007</v>
      </c>
      <c r="DA9" s="672"/>
      <c r="DB9" s="672"/>
      <c r="DC9" s="672"/>
      <c r="DD9" s="640">
        <v>1916</v>
      </c>
      <c r="DE9" s="635"/>
      <c r="DF9" s="635"/>
      <c r="DG9" s="635"/>
      <c r="DH9" s="635"/>
      <c r="DI9" s="635"/>
      <c r="DJ9" s="635"/>
      <c r="DK9" s="635"/>
      <c r="DL9" s="635"/>
      <c r="DM9" s="635"/>
      <c r="DN9" s="635"/>
      <c r="DO9" s="635"/>
      <c r="DP9" s="636"/>
      <c r="DQ9" s="640">
        <v>486180</v>
      </c>
      <c r="DR9" s="635"/>
      <c r="DS9" s="635"/>
      <c r="DT9" s="635"/>
      <c r="DU9" s="635"/>
      <c r="DV9" s="635"/>
      <c r="DW9" s="635"/>
      <c r="DX9" s="635"/>
      <c r="DY9" s="635"/>
      <c r="DZ9" s="635"/>
      <c r="EA9" s="635"/>
      <c r="EB9" s="635"/>
      <c r="EC9" s="671"/>
    </row>
    <row r="10" spans="2:143" ht="11.25" customHeight="1" x14ac:dyDescent="0.2">
      <c r="B10" s="631" t="s">
        <v>247</v>
      </c>
      <c r="C10" s="632"/>
      <c r="D10" s="632"/>
      <c r="E10" s="632"/>
      <c r="F10" s="632"/>
      <c r="G10" s="632"/>
      <c r="H10" s="632"/>
      <c r="I10" s="632"/>
      <c r="J10" s="632"/>
      <c r="K10" s="632"/>
      <c r="L10" s="632"/>
      <c r="M10" s="632"/>
      <c r="N10" s="632"/>
      <c r="O10" s="632"/>
      <c r="P10" s="632"/>
      <c r="Q10" s="633"/>
      <c r="R10" s="634" t="s">
        <v>236</v>
      </c>
      <c r="S10" s="635"/>
      <c r="T10" s="635"/>
      <c r="U10" s="635"/>
      <c r="V10" s="635"/>
      <c r="W10" s="635"/>
      <c r="X10" s="635"/>
      <c r="Y10" s="636"/>
      <c r="Z10" s="672" t="s">
        <v>236</v>
      </c>
      <c r="AA10" s="672"/>
      <c r="AB10" s="672"/>
      <c r="AC10" s="672"/>
      <c r="AD10" s="673" t="s">
        <v>236</v>
      </c>
      <c r="AE10" s="673"/>
      <c r="AF10" s="673"/>
      <c r="AG10" s="673"/>
      <c r="AH10" s="673"/>
      <c r="AI10" s="673"/>
      <c r="AJ10" s="673"/>
      <c r="AK10" s="673"/>
      <c r="AL10" s="637" t="s">
        <v>183</v>
      </c>
      <c r="AM10" s="638"/>
      <c r="AN10" s="638"/>
      <c r="AO10" s="674"/>
      <c r="AP10" s="631" t="s">
        <v>248</v>
      </c>
      <c r="AQ10" s="632"/>
      <c r="AR10" s="632"/>
      <c r="AS10" s="632"/>
      <c r="AT10" s="632"/>
      <c r="AU10" s="632"/>
      <c r="AV10" s="632"/>
      <c r="AW10" s="632"/>
      <c r="AX10" s="632"/>
      <c r="AY10" s="632"/>
      <c r="AZ10" s="632"/>
      <c r="BA10" s="632"/>
      <c r="BB10" s="632"/>
      <c r="BC10" s="632"/>
      <c r="BD10" s="632"/>
      <c r="BE10" s="632"/>
      <c r="BF10" s="633"/>
      <c r="BG10" s="634">
        <v>39160</v>
      </c>
      <c r="BH10" s="635"/>
      <c r="BI10" s="635"/>
      <c r="BJ10" s="635"/>
      <c r="BK10" s="635"/>
      <c r="BL10" s="635"/>
      <c r="BM10" s="635"/>
      <c r="BN10" s="636"/>
      <c r="BO10" s="672">
        <v>1.8</v>
      </c>
      <c r="BP10" s="672"/>
      <c r="BQ10" s="672"/>
      <c r="BR10" s="672"/>
      <c r="BS10" s="673" t="s">
        <v>236</v>
      </c>
      <c r="BT10" s="673"/>
      <c r="BU10" s="673"/>
      <c r="BV10" s="673"/>
      <c r="BW10" s="673"/>
      <c r="BX10" s="673"/>
      <c r="BY10" s="673"/>
      <c r="BZ10" s="673"/>
      <c r="CA10" s="673"/>
      <c r="CB10" s="708"/>
      <c r="CD10" s="631" t="s">
        <v>249</v>
      </c>
      <c r="CE10" s="632"/>
      <c r="CF10" s="632"/>
      <c r="CG10" s="632"/>
      <c r="CH10" s="632"/>
      <c r="CI10" s="632"/>
      <c r="CJ10" s="632"/>
      <c r="CK10" s="632"/>
      <c r="CL10" s="632"/>
      <c r="CM10" s="632"/>
      <c r="CN10" s="632"/>
      <c r="CO10" s="632"/>
      <c r="CP10" s="632"/>
      <c r="CQ10" s="633"/>
      <c r="CR10" s="634" t="s">
        <v>236</v>
      </c>
      <c r="CS10" s="635"/>
      <c r="CT10" s="635"/>
      <c r="CU10" s="635"/>
      <c r="CV10" s="635"/>
      <c r="CW10" s="635"/>
      <c r="CX10" s="635"/>
      <c r="CY10" s="636"/>
      <c r="CZ10" s="672" t="s">
        <v>183</v>
      </c>
      <c r="DA10" s="672"/>
      <c r="DB10" s="672"/>
      <c r="DC10" s="672"/>
      <c r="DD10" s="640" t="s">
        <v>236</v>
      </c>
      <c r="DE10" s="635"/>
      <c r="DF10" s="635"/>
      <c r="DG10" s="635"/>
      <c r="DH10" s="635"/>
      <c r="DI10" s="635"/>
      <c r="DJ10" s="635"/>
      <c r="DK10" s="635"/>
      <c r="DL10" s="635"/>
      <c r="DM10" s="635"/>
      <c r="DN10" s="635"/>
      <c r="DO10" s="635"/>
      <c r="DP10" s="636"/>
      <c r="DQ10" s="640" t="s">
        <v>183</v>
      </c>
      <c r="DR10" s="635"/>
      <c r="DS10" s="635"/>
      <c r="DT10" s="635"/>
      <c r="DU10" s="635"/>
      <c r="DV10" s="635"/>
      <c r="DW10" s="635"/>
      <c r="DX10" s="635"/>
      <c r="DY10" s="635"/>
      <c r="DZ10" s="635"/>
      <c r="EA10" s="635"/>
      <c r="EB10" s="635"/>
      <c r="EC10" s="671"/>
    </row>
    <row r="11" spans="2:143" ht="11.25" customHeight="1" x14ac:dyDescent="0.2">
      <c r="B11" s="631" t="s">
        <v>250</v>
      </c>
      <c r="C11" s="632"/>
      <c r="D11" s="632"/>
      <c r="E11" s="632"/>
      <c r="F11" s="632"/>
      <c r="G11" s="632"/>
      <c r="H11" s="632"/>
      <c r="I11" s="632"/>
      <c r="J11" s="632"/>
      <c r="K11" s="632"/>
      <c r="L11" s="632"/>
      <c r="M11" s="632"/>
      <c r="N11" s="632"/>
      <c r="O11" s="632"/>
      <c r="P11" s="632"/>
      <c r="Q11" s="633"/>
      <c r="R11" s="634">
        <v>467700</v>
      </c>
      <c r="S11" s="635"/>
      <c r="T11" s="635"/>
      <c r="U11" s="635"/>
      <c r="V11" s="635"/>
      <c r="W11" s="635"/>
      <c r="X11" s="635"/>
      <c r="Y11" s="636"/>
      <c r="Z11" s="637">
        <v>5.4</v>
      </c>
      <c r="AA11" s="638"/>
      <c r="AB11" s="638"/>
      <c r="AC11" s="639"/>
      <c r="AD11" s="640">
        <v>467700</v>
      </c>
      <c r="AE11" s="635"/>
      <c r="AF11" s="635"/>
      <c r="AG11" s="635"/>
      <c r="AH11" s="635"/>
      <c r="AI11" s="635"/>
      <c r="AJ11" s="635"/>
      <c r="AK11" s="636"/>
      <c r="AL11" s="637">
        <v>9.6999999999999993</v>
      </c>
      <c r="AM11" s="638"/>
      <c r="AN11" s="638"/>
      <c r="AO11" s="674"/>
      <c r="AP11" s="631" t="s">
        <v>251</v>
      </c>
      <c r="AQ11" s="632"/>
      <c r="AR11" s="632"/>
      <c r="AS11" s="632"/>
      <c r="AT11" s="632"/>
      <c r="AU11" s="632"/>
      <c r="AV11" s="632"/>
      <c r="AW11" s="632"/>
      <c r="AX11" s="632"/>
      <c r="AY11" s="632"/>
      <c r="AZ11" s="632"/>
      <c r="BA11" s="632"/>
      <c r="BB11" s="632"/>
      <c r="BC11" s="632"/>
      <c r="BD11" s="632"/>
      <c r="BE11" s="632"/>
      <c r="BF11" s="633"/>
      <c r="BG11" s="634">
        <v>36526</v>
      </c>
      <c r="BH11" s="635"/>
      <c r="BI11" s="635"/>
      <c r="BJ11" s="635"/>
      <c r="BK11" s="635"/>
      <c r="BL11" s="635"/>
      <c r="BM11" s="635"/>
      <c r="BN11" s="636"/>
      <c r="BO11" s="672">
        <v>1.7</v>
      </c>
      <c r="BP11" s="672"/>
      <c r="BQ11" s="672"/>
      <c r="BR11" s="672"/>
      <c r="BS11" s="673" t="s">
        <v>236</v>
      </c>
      <c r="BT11" s="673"/>
      <c r="BU11" s="673"/>
      <c r="BV11" s="673"/>
      <c r="BW11" s="673"/>
      <c r="BX11" s="673"/>
      <c r="BY11" s="673"/>
      <c r="BZ11" s="673"/>
      <c r="CA11" s="673"/>
      <c r="CB11" s="708"/>
      <c r="CD11" s="631" t="s">
        <v>252</v>
      </c>
      <c r="CE11" s="632"/>
      <c r="CF11" s="632"/>
      <c r="CG11" s="632"/>
      <c r="CH11" s="632"/>
      <c r="CI11" s="632"/>
      <c r="CJ11" s="632"/>
      <c r="CK11" s="632"/>
      <c r="CL11" s="632"/>
      <c r="CM11" s="632"/>
      <c r="CN11" s="632"/>
      <c r="CO11" s="632"/>
      <c r="CP11" s="632"/>
      <c r="CQ11" s="633"/>
      <c r="CR11" s="634">
        <v>238495</v>
      </c>
      <c r="CS11" s="635"/>
      <c r="CT11" s="635"/>
      <c r="CU11" s="635"/>
      <c r="CV11" s="635"/>
      <c r="CW11" s="635"/>
      <c r="CX11" s="635"/>
      <c r="CY11" s="636"/>
      <c r="CZ11" s="672">
        <v>2.8</v>
      </c>
      <c r="DA11" s="672"/>
      <c r="DB11" s="672"/>
      <c r="DC11" s="672"/>
      <c r="DD11" s="640">
        <v>63960</v>
      </c>
      <c r="DE11" s="635"/>
      <c r="DF11" s="635"/>
      <c r="DG11" s="635"/>
      <c r="DH11" s="635"/>
      <c r="DI11" s="635"/>
      <c r="DJ11" s="635"/>
      <c r="DK11" s="635"/>
      <c r="DL11" s="635"/>
      <c r="DM11" s="635"/>
      <c r="DN11" s="635"/>
      <c r="DO11" s="635"/>
      <c r="DP11" s="636"/>
      <c r="DQ11" s="640">
        <v>134588</v>
      </c>
      <c r="DR11" s="635"/>
      <c r="DS11" s="635"/>
      <c r="DT11" s="635"/>
      <c r="DU11" s="635"/>
      <c r="DV11" s="635"/>
      <c r="DW11" s="635"/>
      <c r="DX11" s="635"/>
      <c r="DY11" s="635"/>
      <c r="DZ11" s="635"/>
      <c r="EA11" s="635"/>
      <c r="EB11" s="635"/>
      <c r="EC11" s="671"/>
    </row>
    <row r="12" spans="2:143" ht="11.25" customHeight="1" x14ac:dyDescent="0.2">
      <c r="B12" s="631" t="s">
        <v>253</v>
      </c>
      <c r="C12" s="632"/>
      <c r="D12" s="632"/>
      <c r="E12" s="632"/>
      <c r="F12" s="632"/>
      <c r="G12" s="632"/>
      <c r="H12" s="632"/>
      <c r="I12" s="632"/>
      <c r="J12" s="632"/>
      <c r="K12" s="632"/>
      <c r="L12" s="632"/>
      <c r="M12" s="632"/>
      <c r="N12" s="632"/>
      <c r="O12" s="632"/>
      <c r="P12" s="632"/>
      <c r="Q12" s="633"/>
      <c r="R12" s="634">
        <v>18974</v>
      </c>
      <c r="S12" s="635"/>
      <c r="T12" s="635"/>
      <c r="U12" s="635"/>
      <c r="V12" s="635"/>
      <c r="W12" s="635"/>
      <c r="X12" s="635"/>
      <c r="Y12" s="636"/>
      <c r="Z12" s="672">
        <v>0.2</v>
      </c>
      <c r="AA12" s="672"/>
      <c r="AB12" s="672"/>
      <c r="AC12" s="672"/>
      <c r="AD12" s="673">
        <v>18974</v>
      </c>
      <c r="AE12" s="673"/>
      <c r="AF12" s="673"/>
      <c r="AG12" s="673"/>
      <c r="AH12" s="673"/>
      <c r="AI12" s="673"/>
      <c r="AJ12" s="673"/>
      <c r="AK12" s="673"/>
      <c r="AL12" s="637">
        <v>0.4</v>
      </c>
      <c r="AM12" s="638"/>
      <c r="AN12" s="638"/>
      <c r="AO12" s="674"/>
      <c r="AP12" s="631" t="s">
        <v>254</v>
      </c>
      <c r="AQ12" s="632"/>
      <c r="AR12" s="632"/>
      <c r="AS12" s="632"/>
      <c r="AT12" s="632"/>
      <c r="AU12" s="632"/>
      <c r="AV12" s="632"/>
      <c r="AW12" s="632"/>
      <c r="AX12" s="632"/>
      <c r="AY12" s="632"/>
      <c r="AZ12" s="632"/>
      <c r="BA12" s="632"/>
      <c r="BB12" s="632"/>
      <c r="BC12" s="632"/>
      <c r="BD12" s="632"/>
      <c r="BE12" s="632"/>
      <c r="BF12" s="633"/>
      <c r="BG12" s="634">
        <v>875362</v>
      </c>
      <c r="BH12" s="635"/>
      <c r="BI12" s="635"/>
      <c r="BJ12" s="635"/>
      <c r="BK12" s="635"/>
      <c r="BL12" s="635"/>
      <c r="BM12" s="635"/>
      <c r="BN12" s="636"/>
      <c r="BO12" s="672">
        <v>39.6</v>
      </c>
      <c r="BP12" s="672"/>
      <c r="BQ12" s="672"/>
      <c r="BR12" s="672"/>
      <c r="BS12" s="673" t="s">
        <v>183</v>
      </c>
      <c r="BT12" s="673"/>
      <c r="BU12" s="673"/>
      <c r="BV12" s="673"/>
      <c r="BW12" s="673"/>
      <c r="BX12" s="673"/>
      <c r="BY12" s="673"/>
      <c r="BZ12" s="673"/>
      <c r="CA12" s="673"/>
      <c r="CB12" s="708"/>
      <c r="CD12" s="631" t="s">
        <v>255</v>
      </c>
      <c r="CE12" s="632"/>
      <c r="CF12" s="632"/>
      <c r="CG12" s="632"/>
      <c r="CH12" s="632"/>
      <c r="CI12" s="632"/>
      <c r="CJ12" s="632"/>
      <c r="CK12" s="632"/>
      <c r="CL12" s="632"/>
      <c r="CM12" s="632"/>
      <c r="CN12" s="632"/>
      <c r="CO12" s="632"/>
      <c r="CP12" s="632"/>
      <c r="CQ12" s="633"/>
      <c r="CR12" s="634">
        <v>241059</v>
      </c>
      <c r="CS12" s="635"/>
      <c r="CT12" s="635"/>
      <c r="CU12" s="635"/>
      <c r="CV12" s="635"/>
      <c r="CW12" s="635"/>
      <c r="CX12" s="635"/>
      <c r="CY12" s="636"/>
      <c r="CZ12" s="672">
        <v>2.9</v>
      </c>
      <c r="DA12" s="672"/>
      <c r="DB12" s="672"/>
      <c r="DC12" s="672"/>
      <c r="DD12" s="640">
        <v>132847</v>
      </c>
      <c r="DE12" s="635"/>
      <c r="DF12" s="635"/>
      <c r="DG12" s="635"/>
      <c r="DH12" s="635"/>
      <c r="DI12" s="635"/>
      <c r="DJ12" s="635"/>
      <c r="DK12" s="635"/>
      <c r="DL12" s="635"/>
      <c r="DM12" s="635"/>
      <c r="DN12" s="635"/>
      <c r="DO12" s="635"/>
      <c r="DP12" s="636"/>
      <c r="DQ12" s="640">
        <v>80878</v>
      </c>
      <c r="DR12" s="635"/>
      <c r="DS12" s="635"/>
      <c r="DT12" s="635"/>
      <c r="DU12" s="635"/>
      <c r="DV12" s="635"/>
      <c r="DW12" s="635"/>
      <c r="DX12" s="635"/>
      <c r="DY12" s="635"/>
      <c r="DZ12" s="635"/>
      <c r="EA12" s="635"/>
      <c r="EB12" s="635"/>
      <c r="EC12" s="671"/>
    </row>
    <row r="13" spans="2:143" ht="11.25" customHeight="1" x14ac:dyDescent="0.2">
      <c r="B13" s="631" t="s">
        <v>256</v>
      </c>
      <c r="C13" s="632"/>
      <c r="D13" s="632"/>
      <c r="E13" s="632"/>
      <c r="F13" s="632"/>
      <c r="G13" s="632"/>
      <c r="H13" s="632"/>
      <c r="I13" s="632"/>
      <c r="J13" s="632"/>
      <c r="K13" s="632"/>
      <c r="L13" s="632"/>
      <c r="M13" s="632"/>
      <c r="N13" s="632"/>
      <c r="O13" s="632"/>
      <c r="P13" s="632"/>
      <c r="Q13" s="633"/>
      <c r="R13" s="634" t="s">
        <v>183</v>
      </c>
      <c r="S13" s="635"/>
      <c r="T13" s="635"/>
      <c r="U13" s="635"/>
      <c r="V13" s="635"/>
      <c r="W13" s="635"/>
      <c r="X13" s="635"/>
      <c r="Y13" s="636"/>
      <c r="Z13" s="672" t="s">
        <v>183</v>
      </c>
      <c r="AA13" s="672"/>
      <c r="AB13" s="672"/>
      <c r="AC13" s="672"/>
      <c r="AD13" s="673" t="s">
        <v>183</v>
      </c>
      <c r="AE13" s="673"/>
      <c r="AF13" s="673"/>
      <c r="AG13" s="673"/>
      <c r="AH13" s="673"/>
      <c r="AI13" s="673"/>
      <c r="AJ13" s="673"/>
      <c r="AK13" s="673"/>
      <c r="AL13" s="637" t="s">
        <v>183</v>
      </c>
      <c r="AM13" s="638"/>
      <c r="AN13" s="638"/>
      <c r="AO13" s="674"/>
      <c r="AP13" s="631" t="s">
        <v>257</v>
      </c>
      <c r="AQ13" s="632"/>
      <c r="AR13" s="632"/>
      <c r="AS13" s="632"/>
      <c r="AT13" s="632"/>
      <c r="AU13" s="632"/>
      <c r="AV13" s="632"/>
      <c r="AW13" s="632"/>
      <c r="AX13" s="632"/>
      <c r="AY13" s="632"/>
      <c r="AZ13" s="632"/>
      <c r="BA13" s="632"/>
      <c r="BB13" s="632"/>
      <c r="BC13" s="632"/>
      <c r="BD13" s="632"/>
      <c r="BE13" s="632"/>
      <c r="BF13" s="633"/>
      <c r="BG13" s="634">
        <v>875331</v>
      </c>
      <c r="BH13" s="635"/>
      <c r="BI13" s="635"/>
      <c r="BJ13" s="635"/>
      <c r="BK13" s="635"/>
      <c r="BL13" s="635"/>
      <c r="BM13" s="635"/>
      <c r="BN13" s="636"/>
      <c r="BO13" s="672">
        <v>39.6</v>
      </c>
      <c r="BP13" s="672"/>
      <c r="BQ13" s="672"/>
      <c r="BR13" s="672"/>
      <c r="BS13" s="673" t="s">
        <v>183</v>
      </c>
      <c r="BT13" s="673"/>
      <c r="BU13" s="673"/>
      <c r="BV13" s="673"/>
      <c r="BW13" s="673"/>
      <c r="BX13" s="673"/>
      <c r="BY13" s="673"/>
      <c r="BZ13" s="673"/>
      <c r="CA13" s="673"/>
      <c r="CB13" s="708"/>
      <c r="CD13" s="631" t="s">
        <v>258</v>
      </c>
      <c r="CE13" s="632"/>
      <c r="CF13" s="632"/>
      <c r="CG13" s="632"/>
      <c r="CH13" s="632"/>
      <c r="CI13" s="632"/>
      <c r="CJ13" s="632"/>
      <c r="CK13" s="632"/>
      <c r="CL13" s="632"/>
      <c r="CM13" s="632"/>
      <c r="CN13" s="632"/>
      <c r="CO13" s="632"/>
      <c r="CP13" s="632"/>
      <c r="CQ13" s="633"/>
      <c r="CR13" s="634">
        <v>599156</v>
      </c>
      <c r="CS13" s="635"/>
      <c r="CT13" s="635"/>
      <c r="CU13" s="635"/>
      <c r="CV13" s="635"/>
      <c r="CW13" s="635"/>
      <c r="CX13" s="635"/>
      <c r="CY13" s="636"/>
      <c r="CZ13" s="672">
        <v>7.1</v>
      </c>
      <c r="DA13" s="672"/>
      <c r="DB13" s="672"/>
      <c r="DC13" s="672"/>
      <c r="DD13" s="640">
        <v>307203</v>
      </c>
      <c r="DE13" s="635"/>
      <c r="DF13" s="635"/>
      <c r="DG13" s="635"/>
      <c r="DH13" s="635"/>
      <c r="DI13" s="635"/>
      <c r="DJ13" s="635"/>
      <c r="DK13" s="635"/>
      <c r="DL13" s="635"/>
      <c r="DM13" s="635"/>
      <c r="DN13" s="635"/>
      <c r="DO13" s="635"/>
      <c r="DP13" s="636"/>
      <c r="DQ13" s="640">
        <v>305855</v>
      </c>
      <c r="DR13" s="635"/>
      <c r="DS13" s="635"/>
      <c r="DT13" s="635"/>
      <c r="DU13" s="635"/>
      <c r="DV13" s="635"/>
      <c r="DW13" s="635"/>
      <c r="DX13" s="635"/>
      <c r="DY13" s="635"/>
      <c r="DZ13" s="635"/>
      <c r="EA13" s="635"/>
      <c r="EB13" s="635"/>
      <c r="EC13" s="671"/>
    </row>
    <row r="14" spans="2:143" ht="11.25" customHeight="1" x14ac:dyDescent="0.2">
      <c r="B14" s="631" t="s">
        <v>259</v>
      </c>
      <c r="C14" s="632"/>
      <c r="D14" s="632"/>
      <c r="E14" s="632"/>
      <c r="F14" s="632"/>
      <c r="G14" s="632"/>
      <c r="H14" s="632"/>
      <c r="I14" s="632"/>
      <c r="J14" s="632"/>
      <c r="K14" s="632"/>
      <c r="L14" s="632"/>
      <c r="M14" s="632"/>
      <c r="N14" s="632"/>
      <c r="O14" s="632"/>
      <c r="P14" s="632"/>
      <c r="Q14" s="633"/>
      <c r="R14" s="634">
        <v>343</v>
      </c>
      <c r="S14" s="635"/>
      <c r="T14" s="635"/>
      <c r="U14" s="635"/>
      <c r="V14" s="635"/>
      <c r="W14" s="635"/>
      <c r="X14" s="635"/>
      <c r="Y14" s="636"/>
      <c r="Z14" s="672">
        <v>0</v>
      </c>
      <c r="AA14" s="672"/>
      <c r="AB14" s="672"/>
      <c r="AC14" s="672"/>
      <c r="AD14" s="673">
        <v>343</v>
      </c>
      <c r="AE14" s="673"/>
      <c r="AF14" s="673"/>
      <c r="AG14" s="673"/>
      <c r="AH14" s="673"/>
      <c r="AI14" s="673"/>
      <c r="AJ14" s="673"/>
      <c r="AK14" s="673"/>
      <c r="AL14" s="637">
        <v>0</v>
      </c>
      <c r="AM14" s="638"/>
      <c r="AN14" s="638"/>
      <c r="AO14" s="674"/>
      <c r="AP14" s="631" t="s">
        <v>260</v>
      </c>
      <c r="AQ14" s="632"/>
      <c r="AR14" s="632"/>
      <c r="AS14" s="632"/>
      <c r="AT14" s="632"/>
      <c r="AU14" s="632"/>
      <c r="AV14" s="632"/>
      <c r="AW14" s="632"/>
      <c r="AX14" s="632"/>
      <c r="AY14" s="632"/>
      <c r="AZ14" s="632"/>
      <c r="BA14" s="632"/>
      <c r="BB14" s="632"/>
      <c r="BC14" s="632"/>
      <c r="BD14" s="632"/>
      <c r="BE14" s="632"/>
      <c r="BF14" s="633"/>
      <c r="BG14" s="634">
        <v>62276</v>
      </c>
      <c r="BH14" s="635"/>
      <c r="BI14" s="635"/>
      <c r="BJ14" s="635"/>
      <c r="BK14" s="635"/>
      <c r="BL14" s="635"/>
      <c r="BM14" s="635"/>
      <c r="BN14" s="636"/>
      <c r="BO14" s="672">
        <v>2.8</v>
      </c>
      <c r="BP14" s="672"/>
      <c r="BQ14" s="672"/>
      <c r="BR14" s="672"/>
      <c r="BS14" s="673" t="s">
        <v>236</v>
      </c>
      <c r="BT14" s="673"/>
      <c r="BU14" s="673"/>
      <c r="BV14" s="673"/>
      <c r="BW14" s="673"/>
      <c r="BX14" s="673"/>
      <c r="BY14" s="673"/>
      <c r="BZ14" s="673"/>
      <c r="CA14" s="673"/>
      <c r="CB14" s="708"/>
      <c r="CD14" s="631" t="s">
        <v>261</v>
      </c>
      <c r="CE14" s="632"/>
      <c r="CF14" s="632"/>
      <c r="CG14" s="632"/>
      <c r="CH14" s="632"/>
      <c r="CI14" s="632"/>
      <c r="CJ14" s="632"/>
      <c r="CK14" s="632"/>
      <c r="CL14" s="632"/>
      <c r="CM14" s="632"/>
      <c r="CN14" s="632"/>
      <c r="CO14" s="632"/>
      <c r="CP14" s="632"/>
      <c r="CQ14" s="633"/>
      <c r="CR14" s="634">
        <v>494726</v>
      </c>
      <c r="CS14" s="635"/>
      <c r="CT14" s="635"/>
      <c r="CU14" s="635"/>
      <c r="CV14" s="635"/>
      <c r="CW14" s="635"/>
      <c r="CX14" s="635"/>
      <c r="CY14" s="636"/>
      <c r="CZ14" s="672">
        <v>5.9</v>
      </c>
      <c r="DA14" s="672"/>
      <c r="DB14" s="672"/>
      <c r="DC14" s="672"/>
      <c r="DD14" s="640">
        <v>47938</v>
      </c>
      <c r="DE14" s="635"/>
      <c r="DF14" s="635"/>
      <c r="DG14" s="635"/>
      <c r="DH14" s="635"/>
      <c r="DI14" s="635"/>
      <c r="DJ14" s="635"/>
      <c r="DK14" s="635"/>
      <c r="DL14" s="635"/>
      <c r="DM14" s="635"/>
      <c r="DN14" s="635"/>
      <c r="DO14" s="635"/>
      <c r="DP14" s="636"/>
      <c r="DQ14" s="640">
        <v>436474</v>
      </c>
      <c r="DR14" s="635"/>
      <c r="DS14" s="635"/>
      <c r="DT14" s="635"/>
      <c r="DU14" s="635"/>
      <c r="DV14" s="635"/>
      <c r="DW14" s="635"/>
      <c r="DX14" s="635"/>
      <c r="DY14" s="635"/>
      <c r="DZ14" s="635"/>
      <c r="EA14" s="635"/>
      <c r="EB14" s="635"/>
      <c r="EC14" s="671"/>
    </row>
    <row r="15" spans="2:143" ht="11.25" customHeight="1" x14ac:dyDescent="0.2">
      <c r="B15" s="631" t="s">
        <v>262</v>
      </c>
      <c r="C15" s="632"/>
      <c r="D15" s="632"/>
      <c r="E15" s="632"/>
      <c r="F15" s="632"/>
      <c r="G15" s="632"/>
      <c r="H15" s="632"/>
      <c r="I15" s="632"/>
      <c r="J15" s="632"/>
      <c r="K15" s="632"/>
      <c r="L15" s="632"/>
      <c r="M15" s="632"/>
      <c r="N15" s="632"/>
      <c r="O15" s="632"/>
      <c r="P15" s="632"/>
      <c r="Q15" s="633"/>
      <c r="R15" s="634" t="s">
        <v>183</v>
      </c>
      <c r="S15" s="635"/>
      <c r="T15" s="635"/>
      <c r="U15" s="635"/>
      <c r="V15" s="635"/>
      <c r="W15" s="635"/>
      <c r="X15" s="635"/>
      <c r="Y15" s="636"/>
      <c r="Z15" s="672" t="s">
        <v>236</v>
      </c>
      <c r="AA15" s="672"/>
      <c r="AB15" s="672"/>
      <c r="AC15" s="672"/>
      <c r="AD15" s="673" t="s">
        <v>236</v>
      </c>
      <c r="AE15" s="673"/>
      <c r="AF15" s="673"/>
      <c r="AG15" s="673"/>
      <c r="AH15" s="673"/>
      <c r="AI15" s="673"/>
      <c r="AJ15" s="673"/>
      <c r="AK15" s="673"/>
      <c r="AL15" s="637" t="s">
        <v>183</v>
      </c>
      <c r="AM15" s="638"/>
      <c r="AN15" s="638"/>
      <c r="AO15" s="674"/>
      <c r="AP15" s="631" t="s">
        <v>263</v>
      </c>
      <c r="AQ15" s="632"/>
      <c r="AR15" s="632"/>
      <c r="AS15" s="632"/>
      <c r="AT15" s="632"/>
      <c r="AU15" s="632"/>
      <c r="AV15" s="632"/>
      <c r="AW15" s="632"/>
      <c r="AX15" s="632"/>
      <c r="AY15" s="632"/>
      <c r="AZ15" s="632"/>
      <c r="BA15" s="632"/>
      <c r="BB15" s="632"/>
      <c r="BC15" s="632"/>
      <c r="BD15" s="632"/>
      <c r="BE15" s="632"/>
      <c r="BF15" s="633"/>
      <c r="BG15" s="634">
        <v>107367</v>
      </c>
      <c r="BH15" s="635"/>
      <c r="BI15" s="635"/>
      <c r="BJ15" s="635"/>
      <c r="BK15" s="635"/>
      <c r="BL15" s="635"/>
      <c r="BM15" s="635"/>
      <c r="BN15" s="636"/>
      <c r="BO15" s="672">
        <v>4.9000000000000004</v>
      </c>
      <c r="BP15" s="672"/>
      <c r="BQ15" s="672"/>
      <c r="BR15" s="672"/>
      <c r="BS15" s="673" t="s">
        <v>183</v>
      </c>
      <c r="BT15" s="673"/>
      <c r="BU15" s="673"/>
      <c r="BV15" s="673"/>
      <c r="BW15" s="673"/>
      <c r="BX15" s="673"/>
      <c r="BY15" s="673"/>
      <c r="BZ15" s="673"/>
      <c r="CA15" s="673"/>
      <c r="CB15" s="708"/>
      <c r="CD15" s="631" t="s">
        <v>264</v>
      </c>
      <c r="CE15" s="632"/>
      <c r="CF15" s="632"/>
      <c r="CG15" s="632"/>
      <c r="CH15" s="632"/>
      <c r="CI15" s="632"/>
      <c r="CJ15" s="632"/>
      <c r="CK15" s="632"/>
      <c r="CL15" s="632"/>
      <c r="CM15" s="632"/>
      <c r="CN15" s="632"/>
      <c r="CO15" s="632"/>
      <c r="CP15" s="632"/>
      <c r="CQ15" s="633"/>
      <c r="CR15" s="634">
        <v>773153</v>
      </c>
      <c r="CS15" s="635"/>
      <c r="CT15" s="635"/>
      <c r="CU15" s="635"/>
      <c r="CV15" s="635"/>
      <c r="CW15" s="635"/>
      <c r="CX15" s="635"/>
      <c r="CY15" s="636"/>
      <c r="CZ15" s="672">
        <v>9.1999999999999993</v>
      </c>
      <c r="DA15" s="672"/>
      <c r="DB15" s="672"/>
      <c r="DC15" s="672"/>
      <c r="DD15" s="640">
        <v>88436</v>
      </c>
      <c r="DE15" s="635"/>
      <c r="DF15" s="635"/>
      <c r="DG15" s="635"/>
      <c r="DH15" s="635"/>
      <c r="DI15" s="635"/>
      <c r="DJ15" s="635"/>
      <c r="DK15" s="635"/>
      <c r="DL15" s="635"/>
      <c r="DM15" s="635"/>
      <c r="DN15" s="635"/>
      <c r="DO15" s="635"/>
      <c r="DP15" s="636"/>
      <c r="DQ15" s="640">
        <v>589379</v>
      </c>
      <c r="DR15" s="635"/>
      <c r="DS15" s="635"/>
      <c r="DT15" s="635"/>
      <c r="DU15" s="635"/>
      <c r="DV15" s="635"/>
      <c r="DW15" s="635"/>
      <c r="DX15" s="635"/>
      <c r="DY15" s="635"/>
      <c r="DZ15" s="635"/>
      <c r="EA15" s="635"/>
      <c r="EB15" s="635"/>
      <c r="EC15" s="671"/>
    </row>
    <row r="16" spans="2:143" ht="11.25" customHeight="1" x14ac:dyDescent="0.2">
      <c r="B16" s="631" t="s">
        <v>265</v>
      </c>
      <c r="C16" s="632"/>
      <c r="D16" s="632"/>
      <c r="E16" s="632"/>
      <c r="F16" s="632"/>
      <c r="G16" s="632"/>
      <c r="H16" s="632"/>
      <c r="I16" s="632"/>
      <c r="J16" s="632"/>
      <c r="K16" s="632"/>
      <c r="L16" s="632"/>
      <c r="M16" s="632"/>
      <c r="N16" s="632"/>
      <c r="O16" s="632"/>
      <c r="P16" s="632"/>
      <c r="Q16" s="633"/>
      <c r="R16" s="634">
        <v>15489</v>
      </c>
      <c r="S16" s="635"/>
      <c r="T16" s="635"/>
      <c r="U16" s="635"/>
      <c r="V16" s="635"/>
      <c r="W16" s="635"/>
      <c r="X16" s="635"/>
      <c r="Y16" s="636"/>
      <c r="Z16" s="672">
        <v>0.2</v>
      </c>
      <c r="AA16" s="672"/>
      <c r="AB16" s="672"/>
      <c r="AC16" s="672"/>
      <c r="AD16" s="673">
        <v>15489</v>
      </c>
      <c r="AE16" s="673"/>
      <c r="AF16" s="673"/>
      <c r="AG16" s="673"/>
      <c r="AH16" s="673"/>
      <c r="AI16" s="673"/>
      <c r="AJ16" s="673"/>
      <c r="AK16" s="673"/>
      <c r="AL16" s="637">
        <v>0.3</v>
      </c>
      <c r="AM16" s="638"/>
      <c r="AN16" s="638"/>
      <c r="AO16" s="674"/>
      <c r="AP16" s="631" t="s">
        <v>266</v>
      </c>
      <c r="AQ16" s="632"/>
      <c r="AR16" s="632"/>
      <c r="AS16" s="632"/>
      <c r="AT16" s="632"/>
      <c r="AU16" s="632"/>
      <c r="AV16" s="632"/>
      <c r="AW16" s="632"/>
      <c r="AX16" s="632"/>
      <c r="AY16" s="632"/>
      <c r="AZ16" s="632"/>
      <c r="BA16" s="632"/>
      <c r="BB16" s="632"/>
      <c r="BC16" s="632"/>
      <c r="BD16" s="632"/>
      <c r="BE16" s="632"/>
      <c r="BF16" s="633"/>
      <c r="BG16" s="634" t="s">
        <v>236</v>
      </c>
      <c r="BH16" s="635"/>
      <c r="BI16" s="635"/>
      <c r="BJ16" s="635"/>
      <c r="BK16" s="635"/>
      <c r="BL16" s="635"/>
      <c r="BM16" s="635"/>
      <c r="BN16" s="636"/>
      <c r="BO16" s="672" t="s">
        <v>183</v>
      </c>
      <c r="BP16" s="672"/>
      <c r="BQ16" s="672"/>
      <c r="BR16" s="672"/>
      <c r="BS16" s="673" t="s">
        <v>183</v>
      </c>
      <c r="BT16" s="673"/>
      <c r="BU16" s="673"/>
      <c r="BV16" s="673"/>
      <c r="BW16" s="673"/>
      <c r="BX16" s="673"/>
      <c r="BY16" s="673"/>
      <c r="BZ16" s="673"/>
      <c r="CA16" s="673"/>
      <c r="CB16" s="708"/>
      <c r="CD16" s="631" t="s">
        <v>267</v>
      </c>
      <c r="CE16" s="632"/>
      <c r="CF16" s="632"/>
      <c r="CG16" s="632"/>
      <c r="CH16" s="632"/>
      <c r="CI16" s="632"/>
      <c r="CJ16" s="632"/>
      <c r="CK16" s="632"/>
      <c r="CL16" s="632"/>
      <c r="CM16" s="632"/>
      <c r="CN16" s="632"/>
      <c r="CO16" s="632"/>
      <c r="CP16" s="632"/>
      <c r="CQ16" s="633"/>
      <c r="CR16" s="634" t="s">
        <v>183</v>
      </c>
      <c r="CS16" s="635"/>
      <c r="CT16" s="635"/>
      <c r="CU16" s="635"/>
      <c r="CV16" s="635"/>
      <c r="CW16" s="635"/>
      <c r="CX16" s="635"/>
      <c r="CY16" s="636"/>
      <c r="CZ16" s="672" t="s">
        <v>236</v>
      </c>
      <c r="DA16" s="672"/>
      <c r="DB16" s="672"/>
      <c r="DC16" s="672"/>
      <c r="DD16" s="640" t="s">
        <v>236</v>
      </c>
      <c r="DE16" s="635"/>
      <c r="DF16" s="635"/>
      <c r="DG16" s="635"/>
      <c r="DH16" s="635"/>
      <c r="DI16" s="635"/>
      <c r="DJ16" s="635"/>
      <c r="DK16" s="635"/>
      <c r="DL16" s="635"/>
      <c r="DM16" s="635"/>
      <c r="DN16" s="635"/>
      <c r="DO16" s="635"/>
      <c r="DP16" s="636"/>
      <c r="DQ16" s="640" t="s">
        <v>183</v>
      </c>
      <c r="DR16" s="635"/>
      <c r="DS16" s="635"/>
      <c r="DT16" s="635"/>
      <c r="DU16" s="635"/>
      <c r="DV16" s="635"/>
      <c r="DW16" s="635"/>
      <c r="DX16" s="635"/>
      <c r="DY16" s="635"/>
      <c r="DZ16" s="635"/>
      <c r="EA16" s="635"/>
      <c r="EB16" s="635"/>
      <c r="EC16" s="671"/>
    </row>
    <row r="17" spans="2:133" ht="11.25" customHeight="1" x14ac:dyDescent="0.2">
      <c r="B17" s="631" t="s">
        <v>268</v>
      </c>
      <c r="C17" s="632"/>
      <c r="D17" s="632"/>
      <c r="E17" s="632"/>
      <c r="F17" s="632"/>
      <c r="G17" s="632"/>
      <c r="H17" s="632"/>
      <c r="I17" s="632"/>
      <c r="J17" s="632"/>
      <c r="K17" s="632"/>
      <c r="L17" s="632"/>
      <c r="M17" s="632"/>
      <c r="N17" s="632"/>
      <c r="O17" s="632"/>
      <c r="P17" s="632"/>
      <c r="Q17" s="633"/>
      <c r="R17" s="634">
        <v>25599</v>
      </c>
      <c r="S17" s="635"/>
      <c r="T17" s="635"/>
      <c r="U17" s="635"/>
      <c r="V17" s="635"/>
      <c r="W17" s="635"/>
      <c r="X17" s="635"/>
      <c r="Y17" s="636"/>
      <c r="Z17" s="672">
        <v>0.3</v>
      </c>
      <c r="AA17" s="672"/>
      <c r="AB17" s="672"/>
      <c r="AC17" s="672"/>
      <c r="AD17" s="673">
        <v>25599</v>
      </c>
      <c r="AE17" s="673"/>
      <c r="AF17" s="673"/>
      <c r="AG17" s="673"/>
      <c r="AH17" s="673"/>
      <c r="AI17" s="673"/>
      <c r="AJ17" s="673"/>
      <c r="AK17" s="673"/>
      <c r="AL17" s="637">
        <v>0.5</v>
      </c>
      <c r="AM17" s="638"/>
      <c r="AN17" s="638"/>
      <c r="AO17" s="674"/>
      <c r="AP17" s="631" t="s">
        <v>269</v>
      </c>
      <c r="AQ17" s="632"/>
      <c r="AR17" s="632"/>
      <c r="AS17" s="632"/>
      <c r="AT17" s="632"/>
      <c r="AU17" s="632"/>
      <c r="AV17" s="632"/>
      <c r="AW17" s="632"/>
      <c r="AX17" s="632"/>
      <c r="AY17" s="632"/>
      <c r="AZ17" s="632"/>
      <c r="BA17" s="632"/>
      <c r="BB17" s="632"/>
      <c r="BC17" s="632"/>
      <c r="BD17" s="632"/>
      <c r="BE17" s="632"/>
      <c r="BF17" s="633"/>
      <c r="BG17" s="634" t="s">
        <v>236</v>
      </c>
      <c r="BH17" s="635"/>
      <c r="BI17" s="635"/>
      <c r="BJ17" s="635"/>
      <c r="BK17" s="635"/>
      <c r="BL17" s="635"/>
      <c r="BM17" s="635"/>
      <c r="BN17" s="636"/>
      <c r="BO17" s="672" t="s">
        <v>236</v>
      </c>
      <c r="BP17" s="672"/>
      <c r="BQ17" s="672"/>
      <c r="BR17" s="672"/>
      <c r="BS17" s="673" t="s">
        <v>183</v>
      </c>
      <c r="BT17" s="673"/>
      <c r="BU17" s="673"/>
      <c r="BV17" s="673"/>
      <c r="BW17" s="673"/>
      <c r="BX17" s="673"/>
      <c r="BY17" s="673"/>
      <c r="BZ17" s="673"/>
      <c r="CA17" s="673"/>
      <c r="CB17" s="708"/>
      <c r="CD17" s="631" t="s">
        <v>270</v>
      </c>
      <c r="CE17" s="632"/>
      <c r="CF17" s="632"/>
      <c r="CG17" s="632"/>
      <c r="CH17" s="632"/>
      <c r="CI17" s="632"/>
      <c r="CJ17" s="632"/>
      <c r="CK17" s="632"/>
      <c r="CL17" s="632"/>
      <c r="CM17" s="632"/>
      <c r="CN17" s="632"/>
      <c r="CO17" s="632"/>
      <c r="CP17" s="632"/>
      <c r="CQ17" s="633"/>
      <c r="CR17" s="634">
        <v>807022</v>
      </c>
      <c r="CS17" s="635"/>
      <c r="CT17" s="635"/>
      <c r="CU17" s="635"/>
      <c r="CV17" s="635"/>
      <c r="CW17" s="635"/>
      <c r="CX17" s="635"/>
      <c r="CY17" s="636"/>
      <c r="CZ17" s="672">
        <v>9.6</v>
      </c>
      <c r="DA17" s="672"/>
      <c r="DB17" s="672"/>
      <c r="DC17" s="672"/>
      <c r="DD17" s="640" t="s">
        <v>236</v>
      </c>
      <c r="DE17" s="635"/>
      <c r="DF17" s="635"/>
      <c r="DG17" s="635"/>
      <c r="DH17" s="635"/>
      <c r="DI17" s="635"/>
      <c r="DJ17" s="635"/>
      <c r="DK17" s="635"/>
      <c r="DL17" s="635"/>
      <c r="DM17" s="635"/>
      <c r="DN17" s="635"/>
      <c r="DO17" s="635"/>
      <c r="DP17" s="636"/>
      <c r="DQ17" s="640">
        <v>807022</v>
      </c>
      <c r="DR17" s="635"/>
      <c r="DS17" s="635"/>
      <c r="DT17" s="635"/>
      <c r="DU17" s="635"/>
      <c r="DV17" s="635"/>
      <c r="DW17" s="635"/>
      <c r="DX17" s="635"/>
      <c r="DY17" s="635"/>
      <c r="DZ17" s="635"/>
      <c r="EA17" s="635"/>
      <c r="EB17" s="635"/>
      <c r="EC17" s="671"/>
    </row>
    <row r="18" spans="2:133" ht="11.25" customHeight="1" x14ac:dyDescent="0.2">
      <c r="B18" s="631" t="s">
        <v>271</v>
      </c>
      <c r="C18" s="632"/>
      <c r="D18" s="632"/>
      <c r="E18" s="632"/>
      <c r="F18" s="632"/>
      <c r="G18" s="632"/>
      <c r="H18" s="632"/>
      <c r="I18" s="632"/>
      <c r="J18" s="632"/>
      <c r="K18" s="632"/>
      <c r="L18" s="632"/>
      <c r="M18" s="632"/>
      <c r="N18" s="632"/>
      <c r="O18" s="632"/>
      <c r="P18" s="632"/>
      <c r="Q18" s="633"/>
      <c r="R18" s="634">
        <v>15058</v>
      </c>
      <c r="S18" s="635"/>
      <c r="T18" s="635"/>
      <c r="U18" s="635"/>
      <c r="V18" s="635"/>
      <c r="W18" s="635"/>
      <c r="X18" s="635"/>
      <c r="Y18" s="636"/>
      <c r="Z18" s="672">
        <v>0.2</v>
      </c>
      <c r="AA18" s="672"/>
      <c r="AB18" s="672"/>
      <c r="AC18" s="672"/>
      <c r="AD18" s="673">
        <v>15058</v>
      </c>
      <c r="AE18" s="673"/>
      <c r="AF18" s="673"/>
      <c r="AG18" s="673"/>
      <c r="AH18" s="673"/>
      <c r="AI18" s="673"/>
      <c r="AJ18" s="673"/>
      <c r="AK18" s="673"/>
      <c r="AL18" s="637">
        <v>0.3</v>
      </c>
      <c r="AM18" s="638"/>
      <c r="AN18" s="638"/>
      <c r="AO18" s="674"/>
      <c r="AP18" s="631" t="s">
        <v>272</v>
      </c>
      <c r="AQ18" s="632"/>
      <c r="AR18" s="632"/>
      <c r="AS18" s="632"/>
      <c r="AT18" s="632"/>
      <c r="AU18" s="632"/>
      <c r="AV18" s="632"/>
      <c r="AW18" s="632"/>
      <c r="AX18" s="632"/>
      <c r="AY18" s="632"/>
      <c r="AZ18" s="632"/>
      <c r="BA18" s="632"/>
      <c r="BB18" s="632"/>
      <c r="BC18" s="632"/>
      <c r="BD18" s="632"/>
      <c r="BE18" s="632"/>
      <c r="BF18" s="633"/>
      <c r="BG18" s="634" t="s">
        <v>183</v>
      </c>
      <c r="BH18" s="635"/>
      <c r="BI18" s="635"/>
      <c r="BJ18" s="635"/>
      <c r="BK18" s="635"/>
      <c r="BL18" s="635"/>
      <c r="BM18" s="635"/>
      <c r="BN18" s="636"/>
      <c r="BO18" s="672" t="s">
        <v>183</v>
      </c>
      <c r="BP18" s="672"/>
      <c r="BQ18" s="672"/>
      <c r="BR18" s="672"/>
      <c r="BS18" s="673" t="s">
        <v>236</v>
      </c>
      <c r="BT18" s="673"/>
      <c r="BU18" s="673"/>
      <c r="BV18" s="673"/>
      <c r="BW18" s="673"/>
      <c r="BX18" s="673"/>
      <c r="BY18" s="673"/>
      <c r="BZ18" s="673"/>
      <c r="CA18" s="673"/>
      <c r="CB18" s="708"/>
      <c r="CD18" s="631" t="s">
        <v>273</v>
      </c>
      <c r="CE18" s="632"/>
      <c r="CF18" s="632"/>
      <c r="CG18" s="632"/>
      <c r="CH18" s="632"/>
      <c r="CI18" s="632"/>
      <c r="CJ18" s="632"/>
      <c r="CK18" s="632"/>
      <c r="CL18" s="632"/>
      <c r="CM18" s="632"/>
      <c r="CN18" s="632"/>
      <c r="CO18" s="632"/>
      <c r="CP18" s="632"/>
      <c r="CQ18" s="633"/>
      <c r="CR18" s="634">
        <v>14926</v>
      </c>
      <c r="CS18" s="635"/>
      <c r="CT18" s="635"/>
      <c r="CU18" s="635"/>
      <c r="CV18" s="635"/>
      <c r="CW18" s="635"/>
      <c r="CX18" s="635"/>
      <c r="CY18" s="636"/>
      <c r="CZ18" s="672">
        <v>0.2</v>
      </c>
      <c r="DA18" s="672"/>
      <c r="DB18" s="672"/>
      <c r="DC18" s="672"/>
      <c r="DD18" s="640">
        <v>14926</v>
      </c>
      <c r="DE18" s="635"/>
      <c r="DF18" s="635"/>
      <c r="DG18" s="635"/>
      <c r="DH18" s="635"/>
      <c r="DI18" s="635"/>
      <c r="DJ18" s="635"/>
      <c r="DK18" s="635"/>
      <c r="DL18" s="635"/>
      <c r="DM18" s="635"/>
      <c r="DN18" s="635"/>
      <c r="DO18" s="635"/>
      <c r="DP18" s="636"/>
      <c r="DQ18" s="640" t="s">
        <v>183</v>
      </c>
      <c r="DR18" s="635"/>
      <c r="DS18" s="635"/>
      <c r="DT18" s="635"/>
      <c r="DU18" s="635"/>
      <c r="DV18" s="635"/>
      <c r="DW18" s="635"/>
      <c r="DX18" s="635"/>
      <c r="DY18" s="635"/>
      <c r="DZ18" s="635"/>
      <c r="EA18" s="635"/>
      <c r="EB18" s="635"/>
      <c r="EC18" s="671"/>
    </row>
    <row r="19" spans="2:133" ht="11.25" customHeight="1" x14ac:dyDescent="0.2">
      <c r="B19" s="631" t="s">
        <v>274</v>
      </c>
      <c r="C19" s="632"/>
      <c r="D19" s="632"/>
      <c r="E19" s="632"/>
      <c r="F19" s="632"/>
      <c r="G19" s="632"/>
      <c r="H19" s="632"/>
      <c r="I19" s="632"/>
      <c r="J19" s="632"/>
      <c r="K19" s="632"/>
      <c r="L19" s="632"/>
      <c r="M19" s="632"/>
      <c r="N19" s="632"/>
      <c r="O19" s="632"/>
      <c r="P19" s="632"/>
      <c r="Q19" s="633"/>
      <c r="R19" s="634">
        <v>15058</v>
      </c>
      <c r="S19" s="635"/>
      <c r="T19" s="635"/>
      <c r="U19" s="635"/>
      <c r="V19" s="635"/>
      <c r="W19" s="635"/>
      <c r="X19" s="635"/>
      <c r="Y19" s="636"/>
      <c r="Z19" s="672">
        <v>0.2</v>
      </c>
      <c r="AA19" s="672"/>
      <c r="AB19" s="672"/>
      <c r="AC19" s="672"/>
      <c r="AD19" s="673">
        <v>15058</v>
      </c>
      <c r="AE19" s="673"/>
      <c r="AF19" s="673"/>
      <c r="AG19" s="673"/>
      <c r="AH19" s="673"/>
      <c r="AI19" s="673"/>
      <c r="AJ19" s="673"/>
      <c r="AK19" s="673"/>
      <c r="AL19" s="637">
        <v>0.3</v>
      </c>
      <c r="AM19" s="638"/>
      <c r="AN19" s="638"/>
      <c r="AO19" s="674"/>
      <c r="AP19" s="631" t="s">
        <v>275</v>
      </c>
      <c r="AQ19" s="632"/>
      <c r="AR19" s="632"/>
      <c r="AS19" s="632"/>
      <c r="AT19" s="632"/>
      <c r="AU19" s="632"/>
      <c r="AV19" s="632"/>
      <c r="AW19" s="632"/>
      <c r="AX19" s="632"/>
      <c r="AY19" s="632"/>
      <c r="AZ19" s="632"/>
      <c r="BA19" s="632"/>
      <c r="BB19" s="632"/>
      <c r="BC19" s="632"/>
      <c r="BD19" s="632"/>
      <c r="BE19" s="632"/>
      <c r="BF19" s="633"/>
      <c r="BG19" s="634">
        <v>129409</v>
      </c>
      <c r="BH19" s="635"/>
      <c r="BI19" s="635"/>
      <c r="BJ19" s="635"/>
      <c r="BK19" s="635"/>
      <c r="BL19" s="635"/>
      <c r="BM19" s="635"/>
      <c r="BN19" s="636"/>
      <c r="BO19" s="672">
        <v>5.9</v>
      </c>
      <c r="BP19" s="672"/>
      <c r="BQ19" s="672"/>
      <c r="BR19" s="672"/>
      <c r="BS19" s="673" t="s">
        <v>183</v>
      </c>
      <c r="BT19" s="673"/>
      <c r="BU19" s="673"/>
      <c r="BV19" s="673"/>
      <c r="BW19" s="673"/>
      <c r="BX19" s="673"/>
      <c r="BY19" s="673"/>
      <c r="BZ19" s="673"/>
      <c r="CA19" s="673"/>
      <c r="CB19" s="708"/>
      <c r="CD19" s="631" t="s">
        <v>276</v>
      </c>
      <c r="CE19" s="632"/>
      <c r="CF19" s="632"/>
      <c r="CG19" s="632"/>
      <c r="CH19" s="632"/>
      <c r="CI19" s="632"/>
      <c r="CJ19" s="632"/>
      <c r="CK19" s="632"/>
      <c r="CL19" s="632"/>
      <c r="CM19" s="632"/>
      <c r="CN19" s="632"/>
      <c r="CO19" s="632"/>
      <c r="CP19" s="632"/>
      <c r="CQ19" s="633"/>
      <c r="CR19" s="634" t="s">
        <v>183</v>
      </c>
      <c r="CS19" s="635"/>
      <c r="CT19" s="635"/>
      <c r="CU19" s="635"/>
      <c r="CV19" s="635"/>
      <c r="CW19" s="635"/>
      <c r="CX19" s="635"/>
      <c r="CY19" s="636"/>
      <c r="CZ19" s="672" t="s">
        <v>183</v>
      </c>
      <c r="DA19" s="672"/>
      <c r="DB19" s="672"/>
      <c r="DC19" s="672"/>
      <c r="DD19" s="640" t="s">
        <v>183</v>
      </c>
      <c r="DE19" s="635"/>
      <c r="DF19" s="635"/>
      <c r="DG19" s="635"/>
      <c r="DH19" s="635"/>
      <c r="DI19" s="635"/>
      <c r="DJ19" s="635"/>
      <c r="DK19" s="635"/>
      <c r="DL19" s="635"/>
      <c r="DM19" s="635"/>
      <c r="DN19" s="635"/>
      <c r="DO19" s="635"/>
      <c r="DP19" s="636"/>
      <c r="DQ19" s="640" t="s">
        <v>183</v>
      </c>
      <c r="DR19" s="635"/>
      <c r="DS19" s="635"/>
      <c r="DT19" s="635"/>
      <c r="DU19" s="635"/>
      <c r="DV19" s="635"/>
      <c r="DW19" s="635"/>
      <c r="DX19" s="635"/>
      <c r="DY19" s="635"/>
      <c r="DZ19" s="635"/>
      <c r="EA19" s="635"/>
      <c r="EB19" s="635"/>
      <c r="EC19" s="671"/>
    </row>
    <row r="20" spans="2:133" ht="11.25" customHeight="1" x14ac:dyDescent="0.2">
      <c r="B20" s="709" t="s">
        <v>277</v>
      </c>
      <c r="C20" s="710"/>
      <c r="D20" s="710"/>
      <c r="E20" s="710"/>
      <c r="F20" s="710"/>
      <c r="G20" s="710"/>
      <c r="H20" s="710"/>
      <c r="I20" s="710"/>
      <c r="J20" s="710"/>
      <c r="K20" s="710"/>
      <c r="L20" s="710"/>
      <c r="M20" s="710"/>
      <c r="N20" s="710"/>
      <c r="O20" s="710"/>
      <c r="P20" s="710"/>
      <c r="Q20" s="711"/>
      <c r="R20" s="634" t="s">
        <v>183</v>
      </c>
      <c r="S20" s="635"/>
      <c r="T20" s="635"/>
      <c r="U20" s="635"/>
      <c r="V20" s="635"/>
      <c r="W20" s="635"/>
      <c r="X20" s="635"/>
      <c r="Y20" s="636"/>
      <c r="Z20" s="672" t="s">
        <v>183</v>
      </c>
      <c r="AA20" s="672"/>
      <c r="AB20" s="672"/>
      <c r="AC20" s="672"/>
      <c r="AD20" s="673" t="s">
        <v>236</v>
      </c>
      <c r="AE20" s="673"/>
      <c r="AF20" s="673"/>
      <c r="AG20" s="673"/>
      <c r="AH20" s="673"/>
      <c r="AI20" s="673"/>
      <c r="AJ20" s="673"/>
      <c r="AK20" s="673"/>
      <c r="AL20" s="637" t="s">
        <v>183</v>
      </c>
      <c r="AM20" s="638"/>
      <c r="AN20" s="638"/>
      <c r="AO20" s="674"/>
      <c r="AP20" s="631" t="s">
        <v>278</v>
      </c>
      <c r="AQ20" s="632"/>
      <c r="AR20" s="632"/>
      <c r="AS20" s="632"/>
      <c r="AT20" s="632"/>
      <c r="AU20" s="632"/>
      <c r="AV20" s="632"/>
      <c r="AW20" s="632"/>
      <c r="AX20" s="632"/>
      <c r="AY20" s="632"/>
      <c r="AZ20" s="632"/>
      <c r="BA20" s="632"/>
      <c r="BB20" s="632"/>
      <c r="BC20" s="632"/>
      <c r="BD20" s="632"/>
      <c r="BE20" s="632"/>
      <c r="BF20" s="633"/>
      <c r="BG20" s="634">
        <v>129409</v>
      </c>
      <c r="BH20" s="635"/>
      <c r="BI20" s="635"/>
      <c r="BJ20" s="635"/>
      <c r="BK20" s="635"/>
      <c r="BL20" s="635"/>
      <c r="BM20" s="635"/>
      <c r="BN20" s="636"/>
      <c r="BO20" s="672">
        <v>5.9</v>
      </c>
      <c r="BP20" s="672"/>
      <c r="BQ20" s="672"/>
      <c r="BR20" s="672"/>
      <c r="BS20" s="673" t="s">
        <v>183</v>
      </c>
      <c r="BT20" s="673"/>
      <c r="BU20" s="673"/>
      <c r="BV20" s="673"/>
      <c r="BW20" s="673"/>
      <c r="BX20" s="673"/>
      <c r="BY20" s="673"/>
      <c r="BZ20" s="673"/>
      <c r="CA20" s="673"/>
      <c r="CB20" s="708"/>
      <c r="CD20" s="631" t="s">
        <v>279</v>
      </c>
      <c r="CE20" s="632"/>
      <c r="CF20" s="632"/>
      <c r="CG20" s="632"/>
      <c r="CH20" s="632"/>
      <c r="CI20" s="632"/>
      <c r="CJ20" s="632"/>
      <c r="CK20" s="632"/>
      <c r="CL20" s="632"/>
      <c r="CM20" s="632"/>
      <c r="CN20" s="632"/>
      <c r="CO20" s="632"/>
      <c r="CP20" s="632"/>
      <c r="CQ20" s="633"/>
      <c r="CR20" s="634">
        <v>8432932</v>
      </c>
      <c r="CS20" s="635"/>
      <c r="CT20" s="635"/>
      <c r="CU20" s="635"/>
      <c r="CV20" s="635"/>
      <c r="CW20" s="635"/>
      <c r="CX20" s="635"/>
      <c r="CY20" s="636"/>
      <c r="CZ20" s="672">
        <v>100</v>
      </c>
      <c r="DA20" s="672"/>
      <c r="DB20" s="672"/>
      <c r="DC20" s="672"/>
      <c r="DD20" s="640">
        <v>674775</v>
      </c>
      <c r="DE20" s="635"/>
      <c r="DF20" s="635"/>
      <c r="DG20" s="635"/>
      <c r="DH20" s="635"/>
      <c r="DI20" s="635"/>
      <c r="DJ20" s="635"/>
      <c r="DK20" s="635"/>
      <c r="DL20" s="635"/>
      <c r="DM20" s="635"/>
      <c r="DN20" s="635"/>
      <c r="DO20" s="635"/>
      <c r="DP20" s="636"/>
      <c r="DQ20" s="640">
        <v>5882834</v>
      </c>
      <c r="DR20" s="635"/>
      <c r="DS20" s="635"/>
      <c r="DT20" s="635"/>
      <c r="DU20" s="635"/>
      <c r="DV20" s="635"/>
      <c r="DW20" s="635"/>
      <c r="DX20" s="635"/>
      <c r="DY20" s="635"/>
      <c r="DZ20" s="635"/>
      <c r="EA20" s="635"/>
      <c r="EB20" s="635"/>
      <c r="EC20" s="671"/>
    </row>
    <row r="21" spans="2:133" ht="11.25" customHeight="1" x14ac:dyDescent="0.2">
      <c r="B21" s="631" t="s">
        <v>280</v>
      </c>
      <c r="C21" s="632"/>
      <c r="D21" s="632"/>
      <c r="E21" s="632"/>
      <c r="F21" s="632"/>
      <c r="G21" s="632"/>
      <c r="H21" s="632"/>
      <c r="I21" s="632"/>
      <c r="J21" s="632"/>
      <c r="K21" s="632"/>
      <c r="L21" s="632"/>
      <c r="M21" s="632"/>
      <c r="N21" s="632"/>
      <c r="O21" s="632"/>
      <c r="P21" s="632"/>
      <c r="Q21" s="633"/>
      <c r="R21" s="634">
        <v>2175135</v>
      </c>
      <c r="S21" s="635"/>
      <c r="T21" s="635"/>
      <c r="U21" s="635"/>
      <c r="V21" s="635"/>
      <c r="W21" s="635"/>
      <c r="X21" s="635"/>
      <c r="Y21" s="636"/>
      <c r="Z21" s="672">
        <v>24.9</v>
      </c>
      <c r="AA21" s="672"/>
      <c r="AB21" s="672"/>
      <c r="AC21" s="672"/>
      <c r="AD21" s="673">
        <v>2051666</v>
      </c>
      <c r="AE21" s="673"/>
      <c r="AF21" s="673"/>
      <c r="AG21" s="673"/>
      <c r="AH21" s="673"/>
      <c r="AI21" s="673"/>
      <c r="AJ21" s="673"/>
      <c r="AK21" s="673"/>
      <c r="AL21" s="637">
        <v>42.4</v>
      </c>
      <c r="AM21" s="638"/>
      <c r="AN21" s="638"/>
      <c r="AO21" s="674"/>
      <c r="AP21" s="631" t="s">
        <v>281</v>
      </c>
      <c r="AQ21" s="712"/>
      <c r="AR21" s="712"/>
      <c r="AS21" s="712"/>
      <c r="AT21" s="712"/>
      <c r="AU21" s="712"/>
      <c r="AV21" s="712"/>
      <c r="AW21" s="712"/>
      <c r="AX21" s="712"/>
      <c r="AY21" s="712"/>
      <c r="AZ21" s="712"/>
      <c r="BA21" s="712"/>
      <c r="BB21" s="712"/>
      <c r="BC21" s="712"/>
      <c r="BD21" s="712"/>
      <c r="BE21" s="712"/>
      <c r="BF21" s="713"/>
      <c r="BG21" s="634" t="s">
        <v>183</v>
      </c>
      <c r="BH21" s="635"/>
      <c r="BI21" s="635"/>
      <c r="BJ21" s="635"/>
      <c r="BK21" s="635"/>
      <c r="BL21" s="635"/>
      <c r="BM21" s="635"/>
      <c r="BN21" s="636"/>
      <c r="BO21" s="672" t="s">
        <v>183</v>
      </c>
      <c r="BP21" s="672"/>
      <c r="BQ21" s="672"/>
      <c r="BR21" s="672"/>
      <c r="BS21" s="673" t="s">
        <v>236</v>
      </c>
      <c r="BT21" s="673"/>
      <c r="BU21" s="673"/>
      <c r="BV21" s="673"/>
      <c r="BW21" s="673"/>
      <c r="BX21" s="673"/>
      <c r="BY21" s="673"/>
      <c r="BZ21" s="673"/>
      <c r="CA21" s="673"/>
      <c r="CB21" s="708"/>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282</v>
      </c>
      <c r="C22" s="632"/>
      <c r="D22" s="632"/>
      <c r="E22" s="632"/>
      <c r="F22" s="632"/>
      <c r="G22" s="632"/>
      <c r="H22" s="632"/>
      <c r="I22" s="632"/>
      <c r="J22" s="632"/>
      <c r="K22" s="632"/>
      <c r="L22" s="632"/>
      <c r="M22" s="632"/>
      <c r="N22" s="632"/>
      <c r="O22" s="632"/>
      <c r="P22" s="632"/>
      <c r="Q22" s="633"/>
      <c r="R22" s="634">
        <v>2051666</v>
      </c>
      <c r="S22" s="635"/>
      <c r="T22" s="635"/>
      <c r="U22" s="635"/>
      <c r="V22" s="635"/>
      <c r="W22" s="635"/>
      <c r="X22" s="635"/>
      <c r="Y22" s="636"/>
      <c r="Z22" s="672">
        <v>23.5</v>
      </c>
      <c r="AA22" s="672"/>
      <c r="AB22" s="672"/>
      <c r="AC22" s="672"/>
      <c r="AD22" s="673">
        <v>2051666</v>
      </c>
      <c r="AE22" s="673"/>
      <c r="AF22" s="673"/>
      <c r="AG22" s="673"/>
      <c r="AH22" s="673"/>
      <c r="AI22" s="673"/>
      <c r="AJ22" s="673"/>
      <c r="AK22" s="673"/>
      <c r="AL22" s="637">
        <v>42.4</v>
      </c>
      <c r="AM22" s="638"/>
      <c r="AN22" s="638"/>
      <c r="AO22" s="674"/>
      <c r="AP22" s="631" t="s">
        <v>283</v>
      </c>
      <c r="AQ22" s="712"/>
      <c r="AR22" s="712"/>
      <c r="AS22" s="712"/>
      <c r="AT22" s="712"/>
      <c r="AU22" s="712"/>
      <c r="AV22" s="712"/>
      <c r="AW22" s="712"/>
      <c r="AX22" s="712"/>
      <c r="AY22" s="712"/>
      <c r="AZ22" s="712"/>
      <c r="BA22" s="712"/>
      <c r="BB22" s="712"/>
      <c r="BC22" s="712"/>
      <c r="BD22" s="712"/>
      <c r="BE22" s="712"/>
      <c r="BF22" s="713"/>
      <c r="BG22" s="634" t="s">
        <v>236</v>
      </c>
      <c r="BH22" s="635"/>
      <c r="BI22" s="635"/>
      <c r="BJ22" s="635"/>
      <c r="BK22" s="635"/>
      <c r="BL22" s="635"/>
      <c r="BM22" s="635"/>
      <c r="BN22" s="636"/>
      <c r="BO22" s="672" t="s">
        <v>183</v>
      </c>
      <c r="BP22" s="672"/>
      <c r="BQ22" s="672"/>
      <c r="BR22" s="672"/>
      <c r="BS22" s="673" t="s">
        <v>236</v>
      </c>
      <c r="BT22" s="673"/>
      <c r="BU22" s="673"/>
      <c r="BV22" s="673"/>
      <c r="BW22" s="673"/>
      <c r="BX22" s="673"/>
      <c r="BY22" s="673"/>
      <c r="BZ22" s="673"/>
      <c r="CA22" s="673"/>
      <c r="CB22" s="708"/>
      <c r="CD22" s="686" t="s">
        <v>284</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631" t="s">
        <v>285</v>
      </c>
      <c r="C23" s="632"/>
      <c r="D23" s="632"/>
      <c r="E23" s="632"/>
      <c r="F23" s="632"/>
      <c r="G23" s="632"/>
      <c r="H23" s="632"/>
      <c r="I23" s="632"/>
      <c r="J23" s="632"/>
      <c r="K23" s="632"/>
      <c r="L23" s="632"/>
      <c r="M23" s="632"/>
      <c r="N23" s="632"/>
      <c r="O23" s="632"/>
      <c r="P23" s="632"/>
      <c r="Q23" s="633"/>
      <c r="R23" s="634">
        <v>123254</v>
      </c>
      <c r="S23" s="635"/>
      <c r="T23" s="635"/>
      <c r="U23" s="635"/>
      <c r="V23" s="635"/>
      <c r="W23" s="635"/>
      <c r="X23" s="635"/>
      <c r="Y23" s="636"/>
      <c r="Z23" s="672">
        <v>1.4</v>
      </c>
      <c r="AA23" s="672"/>
      <c r="AB23" s="672"/>
      <c r="AC23" s="672"/>
      <c r="AD23" s="673" t="s">
        <v>183</v>
      </c>
      <c r="AE23" s="673"/>
      <c r="AF23" s="673"/>
      <c r="AG23" s="673"/>
      <c r="AH23" s="673"/>
      <c r="AI23" s="673"/>
      <c r="AJ23" s="673"/>
      <c r="AK23" s="673"/>
      <c r="AL23" s="637" t="s">
        <v>183</v>
      </c>
      <c r="AM23" s="638"/>
      <c r="AN23" s="638"/>
      <c r="AO23" s="674"/>
      <c r="AP23" s="631" t="s">
        <v>286</v>
      </c>
      <c r="AQ23" s="712"/>
      <c r="AR23" s="712"/>
      <c r="AS23" s="712"/>
      <c r="AT23" s="712"/>
      <c r="AU23" s="712"/>
      <c r="AV23" s="712"/>
      <c r="AW23" s="712"/>
      <c r="AX23" s="712"/>
      <c r="AY23" s="712"/>
      <c r="AZ23" s="712"/>
      <c r="BA23" s="712"/>
      <c r="BB23" s="712"/>
      <c r="BC23" s="712"/>
      <c r="BD23" s="712"/>
      <c r="BE23" s="712"/>
      <c r="BF23" s="713"/>
      <c r="BG23" s="634">
        <v>129409</v>
      </c>
      <c r="BH23" s="635"/>
      <c r="BI23" s="635"/>
      <c r="BJ23" s="635"/>
      <c r="BK23" s="635"/>
      <c r="BL23" s="635"/>
      <c r="BM23" s="635"/>
      <c r="BN23" s="636"/>
      <c r="BO23" s="672">
        <v>5.9</v>
      </c>
      <c r="BP23" s="672"/>
      <c r="BQ23" s="672"/>
      <c r="BR23" s="672"/>
      <c r="BS23" s="673" t="s">
        <v>236</v>
      </c>
      <c r="BT23" s="673"/>
      <c r="BU23" s="673"/>
      <c r="BV23" s="673"/>
      <c r="BW23" s="673"/>
      <c r="BX23" s="673"/>
      <c r="BY23" s="673"/>
      <c r="BZ23" s="673"/>
      <c r="CA23" s="673"/>
      <c r="CB23" s="708"/>
      <c r="CD23" s="686" t="s">
        <v>225</v>
      </c>
      <c r="CE23" s="687"/>
      <c r="CF23" s="687"/>
      <c r="CG23" s="687"/>
      <c r="CH23" s="687"/>
      <c r="CI23" s="687"/>
      <c r="CJ23" s="687"/>
      <c r="CK23" s="687"/>
      <c r="CL23" s="687"/>
      <c r="CM23" s="687"/>
      <c r="CN23" s="687"/>
      <c r="CO23" s="687"/>
      <c r="CP23" s="687"/>
      <c r="CQ23" s="688"/>
      <c r="CR23" s="686" t="s">
        <v>287</v>
      </c>
      <c r="CS23" s="687"/>
      <c r="CT23" s="687"/>
      <c r="CU23" s="687"/>
      <c r="CV23" s="687"/>
      <c r="CW23" s="687"/>
      <c r="CX23" s="687"/>
      <c r="CY23" s="688"/>
      <c r="CZ23" s="686" t="s">
        <v>288</v>
      </c>
      <c r="DA23" s="687"/>
      <c r="DB23" s="687"/>
      <c r="DC23" s="688"/>
      <c r="DD23" s="686" t="s">
        <v>289</v>
      </c>
      <c r="DE23" s="687"/>
      <c r="DF23" s="687"/>
      <c r="DG23" s="687"/>
      <c r="DH23" s="687"/>
      <c r="DI23" s="687"/>
      <c r="DJ23" s="687"/>
      <c r="DK23" s="688"/>
      <c r="DL23" s="724" t="s">
        <v>290</v>
      </c>
      <c r="DM23" s="725"/>
      <c r="DN23" s="725"/>
      <c r="DO23" s="725"/>
      <c r="DP23" s="725"/>
      <c r="DQ23" s="725"/>
      <c r="DR23" s="725"/>
      <c r="DS23" s="725"/>
      <c r="DT23" s="725"/>
      <c r="DU23" s="725"/>
      <c r="DV23" s="726"/>
      <c r="DW23" s="686" t="s">
        <v>291</v>
      </c>
      <c r="DX23" s="687"/>
      <c r="DY23" s="687"/>
      <c r="DZ23" s="687"/>
      <c r="EA23" s="687"/>
      <c r="EB23" s="687"/>
      <c r="EC23" s="688"/>
    </row>
    <row r="24" spans="2:133" ht="11.25" customHeight="1" x14ac:dyDescent="0.2">
      <c r="B24" s="631" t="s">
        <v>292</v>
      </c>
      <c r="C24" s="632"/>
      <c r="D24" s="632"/>
      <c r="E24" s="632"/>
      <c r="F24" s="632"/>
      <c r="G24" s="632"/>
      <c r="H24" s="632"/>
      <c r="I24" s="632"/>
      <c r="J24" s="632"/>
      <c r="K24" s="632"/>
      <c r="L24" s="632"/>
      <c r="M24" s="632"/>
      <c r="N24" s="632"/>
      <c r="O24" s="632"/>
      <c r="P24" s="632"/>
      <c r="Q24" s="633"/>
      <c r="R24" s="634">
        <v>215</v>
      </c>
      <c r="S24" s="635"/>
      <c r="T24" s="635"/>
      <c r="U24" s="635"/>
      <c r="V24" s="635"/>
      <c r="W24" s="635"/>
      <c r="X24" s="635"/>
      <c r="Y24" s="636"/>
      <c r="Z24" s="672">
        <v>0</v>
      </c>
      <c r="AA24" s="672"/>
      <c r="AB24" s="672"/>
      <c r="AC24" s="672"/>
      <c r="AD24" s="673" t="s">
        <v>183</v>
      </c>
      <c r="AE24" s="673"/>
      <c r="AF24" s="673"/>
      <c r="AG24" s="673"/>
      <c r="AH24" s="673"/>
      <c r="AI24" s="673"/>
      <c r="AJ24" s="673"/>
      <c r="AK24" s="673"/>
      <c r="AL24" s="637" t="s">
        <v>183</v>
      </c>
      <c r="AM24" s="638"/>
      <c r="AN24" s="638"/>
      <c r="AO24" s="674"/>
      <c r="AP24" s="631" t="s">
        <v>293</v>
      </c>
      <c r="AQ24" s="712"/>
      <c r="AR24" s="712"/>
      <c r="AS24" s="712"/>
      <c r="AT24" s="712"/>
      <c r="AU24" s="712"/>
      <c r="AV24" s="712"/>
      <c r="AW24" s="712"/>
      <c r="AX24" s="712"/>
      <c r="AY24" s="712"/>
      <c r="AZ24" s="712"/>
      <c r="BA24" s="712"/>
      <c r="BB24" s="712"/>
      <c r="BC24" s="712"/>
      <c r="BD24" s="712"/>
      <c r="BE24" s="712"/>
      <c r="BF24" s="713"/>
      <c r="BG24" s="634" t="s">
        <v>236</v>
      </c>
      <c r="BH24" s="635"/>
      <c r="BI24" s="635"/>
      <c r="BJ24" s="635"/>
      <c r="BK24" s="635"/>
      <c r="BL24" s="635"/>
      <c r="BM24" s="635"/>
      <c r="BN24" s="636"/>
      <c r="BO24" s="672" t="s">
        <v>236</v>
      </c>
      <c r="BP24" s="672"/>
      <c r="BQ24" s="672"/>
      <c r="BR24" s="672"/>
      <c r="BS24" s="673" t="s">
        <v>236</v>
      </c>
      <c r="BT24" s="673"/>
      <c r="BU24" s="673"/>
      <c r="BV24" s="673"/>
      <c r="BW24" s="673"/>
      <c r="BX24" s="673"/>
      <c r="BY24" s="673"/>
      <c r="BZ24" s="673"/>
      <c r="CA24" s="673"/>
      <c r="CB24" s="708"/>
      <c r="CD24" s="692" t="s">
        <v>294</v>
      </c>
      <c r="CE24" s="693"/>
      <c r="CF24" s="693"/>
      <c r="CG24" s="693"/>
      <c r="CH24" s="693"/>
      <c r="CI24" s="693"/>
      <c r="CJ24" s="693"/>
      <c r="CK24" s="693"/>
      <c r="CL24" s="693"/>
      <c r="CM24" s="693"/>
      <c r="CN24" s="693"/>
      <c r="CO24" s="693"/>
      <c r="CP24" s="693"/>
      <c r="CQ24" s="694"/>
      <c r="CR24" s="689">
        <v>4159626</v>
      </c>
      <c r="CS24" s="690"/>
      <c r="CT24" s="690"/>
      <c r="CU24" s="690"/>
      <c r="CV24" s="690"/>
      <c r="CW24" s="690"/>
      <c r="CX24" s="690"/>
      <c r="CY24" s="715"/>
      <c r="CZ24" s="716">
        <v>49.3</v>
      </c>
      <c r="DA24" s="698"/>
      <c r="DB24" s="698"/>
      <c r="DC24" s="718"/>
      <c r="DD24" s="714">
        <v>3021282</v>
      </c>
      <c r="DE24" s="690"/>
      <c r="DF24" s="690"/>
      <c r="DG24" s="690"/>
      <c r="DH24" s="690"/>
      <c r="DI24" s="690"/>
      <c r="DJ24" s="690"/>
      <c r="DK24" s="715"/>
      <c r="DL24" s="714">
        <v>3003754</v>
      </c>
      <c r="DM24" s="690"/>
      <c r="DN24" s="690"/>
      <c r="DO24" s="690"/>
      <c r="DP24" s="690"/>
      <c r="DQ24" s="690"/>
      <c r="DR24" s="690"/>
      <c r="DS24" s="690"/>
      <c r="DT24" s="690"/>
      <c r="DU24" s="690"/>
      <c r="DV24" s="715"/>
      <c r="DW24" s="716">
        <v>61</v>
      </c>
      <c r="DX24" s="698"/>
      <c r="DY24" s="698"/>
      <c r="DZ24" s="698"/>
      <c r="EA24" s="698"/>
      <c r="EB24" s="698"/>
      <c r="EC24" s="717"/>
    </row>
    <row r="25" spans="2:133" ht="11.25" customHeight="1" x14ac:dyDescent="0.2">
      <c r="B25" s="631" t="s">
        <v>295</v>
      </c>
      <c r="C25" s="632"/>
      <c r="D25" s="632"/>
      <c r="E25" s="632"/>
      <c r="F25" s="632"/>
      <c r="G25" s="632"/>
      <c r="H25" s="632"/>
      <c r="I25" s="632"/>
      <c r="J25" s="632"/>
      <c r="K25" s="632"/>
      <c r="L25" s="632"/>
      <c r="M25" s="632"/>
      <c r="N25" s="632"/>
      <c r="O25" s="632"/>
      <c r="P25" s="632"/>
      <c r="Q25" s="633"/>
      <c r="R25" s="634">
        <v>5057415</v>
      </c>
      <c r="S25" s="635"/>
      <c r="T25" s="635"/>
      <c r="U25" s="635"/>
      <c r="V25" s="635"/>
      <c r="W25" s="635"/>
      <c r="X25" s="635"/>
      <c r="Y25" s="636"/>
      <c r="Z25" s="672">
        <v>58</v>
      </c>
      <c r="AA25" s="672"/>
      <c r="AB25" s="672"/>
      <c r="AC25" s="672"/>
      <c r="AD25" s="673">
        <v>4804537</v>
      </c>
      <c r="AE25" s="673"/>
      <c r="AF25" s="673"/>
      <c r="AG25" s="673"/>
      <c r="AH25" s="673"/>
      <c r="AI25" s="673"/>
      <c r="AJ25" s="673"/>
      <c r="AK25" s="673"/>
      <c r="AL25" s="637">
        <v>99.3</v>
      </c>
      <c r="AM25" s="638"/>
      <c r="AN25" s="638"/>
      <c r="AO25" s="674"/>
      <c r="AP25" s="631" t="s">
        <v>296</v>
      </c>
      <c r="AQ25" s="712"/>
      <c r="AR25" s="712"/>
      <c r="AS25" s="712"/>
      <c r="AT25" s="712"/>
      <c r="AU25" s="712"/>
      <c r="AV25" s="712"/>
      <c r="AW25" s="712"/>
      <c r="AX25" s="712"/>
      <c r="AY25" s="712"/>
      <c r="AZ25" s="712"/>
      <c r="BA25" s="712"/>
      <c r="BB25" s="712"/>
      <c r="BC25" s="712"/>
      <c r="BD25" s="712"/>
      <c r="BE25" s="712"/>
      <c r="BF25" s="713"/>
      <c r="BG25" s="634" t="s">
        <v>183</v>
      </c>
      <c r="BH25" s="635"/>
      <c r="BI25" s="635"/>
      <c r="BJ25" s="635"/>
      <c r="BK25" s="635"/>
      <c r="BL25" s="635"/>
      <c r="BM25" s="635"/>
      <c r="BN25" s="636"/>
      <c r="BO25" s="672" t="s">
        <v>183</v>
      </c>
      <c r="BP25" s="672"/>
      <c r="BQ25" s="672"/>
      <c r="BR25" s="672"/>
      <c r="BS25" s="673" t="s">
        <v>183</v>
      </c>
      <c r="BT25" s="673"/>
      <c r="BU25" s="673"/>
      <c r="BV25" s="673"/>
      <c r="BW25" s="673"/>
      <c r="BX25" s="673"/>
      <c r="BY25" s="673"/>
      <c r="BZ25" s="673"/>
      <c r="CA25" s="673"/>
      <c r="CB25" s="708"/>
      <c r="CD25" s="631" t="s">
        <v>297</v>
      </c>
      <c r="CE25" s="632"/>
      <c r="CF25" s="632"/>
      <c r="CG25" s="632"/>
      <c r="CH25" s="632"/>
      <c r="CI25" s="632"/>
      <c r="CJ25" s="632"/>
      <c r="CK25" s="632"/>
      <c r="CL25" s="632"/>
      <c r="CM25" s="632"/>
      <c r="CN25" s="632"/>
      <c r="CO25" s="632"/>
      <c r="CP25" s="632"/>
      <c r="CQ25" s="633"/>
      <c r="CR25" s="634">
        <v>1962721</v>
      </c>
      <c r="CS25" s="647"/>
      <c r="CT25" s="647"/>
      <c r="CU25" s="647"/>
      <c r="CV25" s="647"/>
      <c r="CW25" s="647"/>
      <c r="CX25" s="647"/>
      <c r="CY25" s="648"/>
      <c r="CZ25" s="637">
        <v>23.3</v>
      </c>
      <c r="DA25" s="649"/>
      <c r="DB25" s="649"/>
      <c r="DC25" s="650"/>
      <c r="DD25" s="640">
        <v>1870079</v>
      </c>
      <c r="DE25" s="647"/>
      <c r="DF25" s="647"/>
      <c r="DG25" s="647"/>
      <c r="DH25" s="647"/>
      <c r="DI25" s="647"/>
      <c r="DJ25" s="647"/>
      <c r="DK25" s="648"/>
      <c r="DL25" s="640">
        <v>1855416</v>
      </c>
      <c r="DM25" s="647"/>
      <c r="DN25" s="647"/>
      <c r="DO25" s="647"/>
      <c r="DP25" s="647"/>
      <c r="DQ25" s="647"/>
      <c r="DR25" s="647"/>
      <c r="DS25" s="647"/>
      <c r="DT25" s="647"/>
      <c r="DU25" s="647"/>
      <c r="DV25" s="648"/>
      <c r="DW25" s="637">
        <v>37.700000000000003</v>
      </c>
      <c r="DX25" s="649"/>
      <c r="DY25" s="649"/>
      <c r="DZ25" s="649"/>
      <c r="EA25" s="649"/>
      <c r="EB25" s="649"/>
      <c r="EC25" s="661"/>
    </row>
    <row r="26" spans="2:133" ht="11.25" customHeight="1" x14ac:dyDescent="0.2">
      <c r="B26" s="631" t="s">
        <v>298</v>
      </c>
      <c r="C26" s="632"/>
      <c r="D26" s="632"/>
      <c r="E26" s="632"/>
      <c r="F26" s="632"/>
      <c r="G26" s="632"/>
      <c r="H26" s="632"/>
      <c r="I26" s="632"/>
      <c r="J26" s="632"/>
      <c r="K26" s="632"/>
      <c r="L26" s="632"/>
      <c r="M26" s="632"/>
      <c r="N26" s="632"/>
      <c r="O26" s="632"/>
      <c r="P26" s="632"/>
      <c r="Q26" s="633"/>
      <c r="R26" s="634">
        <v>2306</v>
      </c>
      <c r="S26" s="635"/>
      <c r="T26" s="635"/>
      <c r="U26" s="635"/>
      <c r="V26" s="635"/>
      <c r="W26" s="635"/>
      <c r="X26" s="635"/>
      <c r="Y26" s="636"/>
      <c r="Z26" s="672">
        <v>0</v>
      </c>
      <c r="AA26" s="672"/>
      <c r="AB26" s="672"/>
      <c r="AC26" s="672"/>
      <c r="AD26" s="673">
        <v>2306</v>
      </c>
      <c r="AE26" s="673"/>
      <c r="AF26" s="673"/>
      <c r="AG26" s="673"/>
      <c r="AH26" s="673"/>
      <c r="AI26" s="673"/>
      <c r="AJ26" s="673"/>
      <c r="AK26" s="673"/>
      <c r="AL26" s="637">
        <v>0</v>
      </c>
      <c r="AM26" s="638"/>
      <c r="AN26" s="638"/>
      <c r="AO26" s="674"/>
      <c r="AP26" s="631" t="s">
        <v>299</v>
      </c>
      <c r="AQ26" s="712"/>
      <c r="AR26" s="712"/>
      <c r="AS26" s="712"/>
      <c r="AT26" s="712"/>
      <c r="AU26" s="712"/>
      <c r="AV26" s="712"/>
      <c r="AW26" s="712"/>
      <c r="AX26" s="712"/>
      <c r="AY26" s="712"/>
      <c r="AZ26" s="712"/>
      <c r="BA26" s="712"/>
      <c r="BB26" s="712"/>
      <c r="BC26" s="712"/>
      <c r="BD26" s="712"/>
      <c r="BE26" s="712"/>
      <c r="BF26" s="713"/>
      <c r="BG26" s="634" t="s">
        <v>183</v>
      </c>
      <c r="BH26" s="635"/>
      <c r="BI26" s="635"/>
      <c r="BJ26" s="635"/>
      <c r="BK26" s="635"/>
      <c r="BL26" s="635"/>
      <c r="BM26" s="635"/>
      <c r="BN26" s="636"/>
      <c r="BO26" s="672" t="s">
        <v>236</v>
      </c>
      <c r="BP26" s="672"/>
      <c r="BQ26" s="672"/>
      <c r="BR26" s="672"/>
      <c r="BS26" s="673" t="s">
        <v>183</v>
      </c>
      <c r="BT26" s="673"/>
      <c r="BU26" s="673"/>
      <c r="BV26" s="673"/>
      <c r="BW26" s="673"/>
      <c r="BX26" s="673"/>
      <c r="BY26" s="673"/>
      <c r="BZ26" s="673"/>
      <c r="CA26" s="673"/>
      <c r="CB26" s="708"/>
      <c r="CD26" s="631" t="s">
        <v>300</v>
      </c>
      <c r="CE26" s="632"/>
      <c r="CF26" s="632"/>
      <c r="CG26" s="632"/>
      <c r="CH26" s="632"/>
      <c r="CI26" s="632"/>
      <c r="CJ26" s="632"/>
      <c r="CK26" s="632"/>
      <c r="CL26" s="632"/>
      <c r="CM26" s="632"/>
      <c r="CN26" s="632"/>
      <c r="CO26" s="632"/>
      <c r="CP26" s="632"/>
      <c r="CQ26" s="633"/>
      <c r="CR26" s="634">
        <v>1231038</v>
      </c>
      <c r="CS26" s="635"/>
      <c r="CT26" s="635"/>
      <c r="CU26" s="635"/>
      <c r="CV26" s="635"/>
      <c r="CW26" s="635"/>
      <c r="CX26" s="635"/>
      <c r="CY26" s="636"/>
      <c r="CZ26" s="637">
        <v>14.6</v>
      </c>
      <c r="DA26" s="649"/>
      <c r="DB26" s="649"/>
      <c r="DC26" s="650"/>
      <c r="DD26" s="640">
        <v>1163889</v>
      </c>
      <c r="DE26" s="635"/>
      <c r="DF26" s="635"/>
      <c r="DG26" s="635"/>
      <c r="DH26" s="635"/>
      <c r="DI26" s="635"/>
      <c r="DJ26" s="635"/>
      <c r="DK26" s="636"/>
      <c r="DL26" s="640" t="s">
        <v>236</v>
      </c>
      <c r="DM26" s="635"/>
      <c r="DN26" s="635"/>
      <c r="DO26" s="635"/>
      <c r="DP26" s="635"/>
      <c r="DQ26" s="635"/>
      <c r="DR26" s="635"/>
      <c r="DS26" s="635"/>
      <c r="DT26" s="635"/>
      <c r="DU26" s="635"/>
      <c r="DV26" s="636"/>
      <c r="DW26" s="637" t="s">
        <v>236</v>
      </c>
      <c r="DX26" s="649"/>
      <c r="DY26" s="649"/>
      <c r="DZ26" s="649"/>
      <c r="EA26" s="649"/>
      <c r="EB26" s="649"/>
      <c r="EC26" s="661"/>
    </row>
    <row r="27" spans="2:133" ht="11.25" customHeight="1" x14ac:dyDescent="0.2">
      <c r="B27" s="631" t="s">
        <v>301</v>
      </c>
      <c r="C27" s="632"/>
      <c r="D27" s="632"/>
      <c r="E27" s="632"/>
      <c r="F27" s="632"/>
      <c r="G27" s="632"/>
      <c r="H27" s="632"/>
      <c r="I27" s="632"/>
      <c r="J27" s="632"/>
      <c r="K27" s="632"/>
      <c r="L27" s="632"/>
      <c r="M27" s="632"/>
      <c r="N27" s="632"/>
      <c r="O27" s="632"/>
      <c r="P27" s="632"/>
      <c r="Q27" s="633"/>
      <c r="R27" s="634">
        <v>90247</v>
      </c>
      <c r="S27" s="635"/>
      <c r="T27" s="635"/>
      <c r="U27" s="635"/>
      <c r="V27" s="635"/>
      <c r="W27" s="635"/>
      <c r="X27" s="635"/>
      <c r="Y27" s="636"/>
      <c r="Z27" s="672">
        <v>1</v>
      </c>
      <c r="AA27" s="672"/>
      <c r="AB27" s="672"/>
      <c r="AC27" s="672"/>
      <c r="AD27" s="673">
        <v>943</v>
      </c>
      <c r="AE27" s="673"/>
      <c r="AF27" s="673"/>
      <c r="AG27" s="673"/>
      <c r="AH27" s="673"/>
      <c r="AI27" s="673"/>
      <c r="AJ27" s="673"/>
      <c r="AK27" s="673"/>
      <c r="AL27" s="637">
        <v>0</v>
      </c>
      <c r="AM27" s="638"/>
      <c r="AN27" s="638"/>
      <c r="AO27" s="674"/>
      <c r="AP27" s="631" t="s">
        <v>302</v>
      </c>
      <c r="AQ27" s="632"/>
      <c r="AR27" s="632"/>
      <c r="AS27" s="632"/>
      <c r="AT27" s="632"/>
      <c r="AU27" s="632"/>
      <c r="AV27" s="632"/>
      <c r="AW27" s="632"/>
      <c r="AX27" s="632"/>
      <c r="AY27" s="632"/>
      <c r="AZ27" s="632"/>
      <c r="BA27" s="632"/>
      <c r="BB27" s="632"/>
      <c r="BC27" s="632"/>
      <c r="BD27" s="632"/>
      <c r="BE27" s="632"/>
      <c r="BF27" s="633"/>
      <c r="BG27" s="634">
        <v>2209157</v>
      </c>
      <c r="BH27" s="635"/>
      <c r="BI27" s="635"/>
      <c r="BJ27" s="635"/>
      <c r="BK27" s="635"/>
      <c r="BL27" s="635"/>
      <c r="BM27" s="635"/>
      <c r="BN27" s="636"/>
      <c r="BO27" s="672">
        <v>100</v>
      </c>
      <c r="BP27" s="672"/>
      <c r="BQ27" s="672"/>
      <c r="BR27" s="672"/>
      <c r="BS27" s="673" t="s">
        <v>236</v>
      </c>
      <c r="BT27" s="673"/>
      <c r="BU27" s="673"/>
      <c r="BV27" s="673"/>
      <c r="BW27" s="673"/>
      <c r="BX27" s="673"/>
      <c r="BY27" s="673"/>
      <c r="BZ27" s="673"/>
      <c r="CA27" s="673"/>
      <c r="CB27" s="708"/>
      <c r="CD27" s="631" t="s">
        <v>303</v>
      </c>
      <c r="CE27" s="632"/>
      <c r="CF27" s="632"/>
      <c r="CG27" s="632"/>
      <c r="CH27" s="632"/>
      <c r="CI27" s="632"/>
      <c r="CJ27" s="632"/>
      <c r="CK27" s="632"/>
      <c r="CL27" s="632"/>
      <c r="CM27" s="632"/>
      <c r="CN27" s="632"/>
      <c r="CO27" s="632"/>
      <c r="CP27" s="632"/>
      <c r="CQ27" s="633"/>
      <c r="CR27" s="634">
        <v>1389883</v>
      </c>
      <c r="CS27" s="647"/>
      <c r="CT27" s="647"/>
      <c r="CU27" s="647"/>
      <c r="CV27" s="647"/>
      <c r="CW27" s="647"/>
      <c r="CX27" s="647"/>
      <c r="CY27" s="648"/>
      <c r="CZ27" s="637">
        <v>16.5</v>
      </c>
      <c r="DA27" s="649"/>
      <c r="DB27" s="649"/>
      <c r="DC27" s="650"/>
      <c r="DD27" s="640">
        <v>344181</v>
      </c>
      <c r="DE27" s="647"/>
      <c r="DF27" s="647"/>
      <c r="DG27" s="647"/>
      <c r="DH27" s="647"/>
      <c r="DI27" s="647"/>
      <c r="DJ27" s="647"/>
      <c r="DK27" s="648"/>
      <c r="DL27" s="640">
        <v>341316</v>
      </c>
      <c r="DM27" s="647"/>
      <c r="DN27" s="647"/>
      <c r="DO27" s="647"/>
      <c r="DP27" s="647"/>
      <c r="DQ27" s="647"/>
      <c r="DR27" s="647"/>
      <c r="DS27" s="647"/>
      <c r="DT27" s="647"/>
      <c r="DU27" s="647"/>
      <c r="DV27" s="648"/>
      <c r="DW27" s="637">
        <v>6.9</v>
      </c>
      <c r="DX27" s="649"/>
      <c r="DY27" s="649"/>
      <c r="DZ27" s="649"/>
      <c r="EA27" s="649"/>
      <c r="EB27" s="649"/>
      <c r="EC27" s="661"/>
    </row>
    <row r="28" spans="2:133" ht="11.25" customHeight="1" x14ac:dyDescent="0.2">
      <c r="B28" s="631" t="s">
        <v>304</v>
      </c>
      <c r="C28" s="632"/>
      <c r="D28" s="632"/>
      <c r="E28" s="632"/>
      <c r="F28" s="632"/>
      <c r="G28" s="632"/>
      <c r="H28" s="632"/>
      <c r="I28" s="632"/>
      <c r="J28" s="632"/>
      <c r="K28" s="632"/>
      <c r="L28" s="632"/>
      <c r="M28" s="632"/>
      <c r="N28" s="632"/>
      <c r="O28" s="632"/>
      <c r="P28" s="632"/>
      <c r="Q28" s="633"/>
      <c r="R28" s="634">
        <v>22247</v>
      </c>
      <c r="S28" s="635"/>
      <c r="T28" s="635"/>
      <c r="U28" s="635"/>
      <c r="V28" s="635"/>
      <c r="W28" s="635"/>
      <c r="X28" s="635"/>
      <c r="Y28" s="636"/>
      <c r="Z28" s="672">
        <v>0.3</v>
      </c>
      <c r="AA28" s="672"/>
      <c r="AB28" s="672"/>
      <c r="AC28" s="672"/>
      <c r="AD28" s="673">
        <v>12088</v>
      </c>
      <c r="AE28" s="673"/>
      <c r="AF28" s="673"/>
      <c r="AG28" s="673"/>
      <c r="AH28" s="673"/>
      <c r="AI28" s="673"/>
      <c r="AJ28" s="673"/>
      <c r="AK28" s="673"/>
      <c r="AL28" s="637">
        <v>0.2</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305</v>
      </c>
      <c r="CE28" s="632"/>
      <c r="CF28" s="632"/>
      <c r="CG28" s="632"/>
      <c r="CH28" s="632"/>
      <c r="CI28" s="632"/>
      <c r="CJ28" s="632"/>
      <c r="CK28" s="632"/>
      <c r="CL28" s="632"/>
      <c r="CM28" s="632"/>
      <c r="CN28" s="632"/>
      <c r="CO28" s="632"/>
      <c r="CP28" s="632"/>
      <c r="CQ28" s="633"/>
      <c r="CR28" s="634">
        <v>807022</v>
      </c>
      <c r="CS28" s="635"/>
      <c r="CT28" s="635"/>
      <c r="CU28" s="635"/>
      <c r="CV28" s="635"/>
      <c r="CW28" s="635"/>
      <c r="CX28" s="635"/>
      <c r="CY28" s="636"/>
      <c r="CZ28" s="637">
        <v>9.6</v>
      </c>
      <c r="DA28" s="649"/>
      <c r="DB28" s="649"/>
      <c r="DC28" s="650"/>
      <c r="DD28" s="640">
        <v>807022</v>
      </c>
      <c r="DE28" s="635"/>
      <c r="DF28" s="635"/>
      <c r="DG28" s="635"/>
      <c r="DH28" s="635"/>
      <c r="DI28" s="635"/>
      <c r="DJ28" s="635"/>
      <c r="DK28" s="636"/>
      <c r="DL28" s="640">
        <v>807022</v>
      </c>
      <c r="DM28" s="635"/>
      <c r="DN28" s="635"/>
      <c r="DO28" s="635"/>
      <c r="DP28" s="635"/>
      <c r="DQ28" s="635"/>
      <c r="DR28" s="635"/>
      <c r="DS28" s="635"/>
      <c r="DT28" s="635"/>
      <c r="DU28" s="635"/>
      <c r="DV28" s="636"/>
      <c r="DW28" s="637">
        <v>16.399999999999999</v>
      </c>
      <c r="DX28" s="649"/>
      <c r="DY28" s="649"/>
      <c r="DZ28" s="649"/>
      <c r="EA28" s="649"/>
      <c r="EB28" s="649"/>
      <c r="EC28" s="661"/>
    </row>
    <row r="29" spans="2:133" ht="11.25" customHeight="1" x14ac:dyDescent="0.2">
      <c r="B29" s="631" t="s">
        <v>306</v>
      </c>
      <c r="C29" s="632"/>
      <c r="D29" s="632"/>
      <c r="E29" s="632"/>
      <c r="F29" s="632"/>
      <c r="G29" s="632"/>
      <c r="H29" s="632"/>
      <c r="I29" s="632"/>
      <c r="J29" s="632"/>
      <c r="K29" s="632"/>
      <c r="L29" s="632"/>
      <c r="M29" s="632"/>
      <c r="N29" s="632"/>
      <c r="O29" s="632"/>
      <c r="P29" s="632"/>
      <c r="Q29" s="633"/>
      <c r="R29" s="634">
        <v>44448</v>
      </c>
      <c r="S29" s="635"/>
      <c r="T29" s="635"/>
      <c r="U29" s="635"/>
      <c r="V29" s="635"/>
      <c r="W29" s="635"/>
      <c r="X29" s="635"/>
      <c r="Y29" s="636"/>
      <c r="Z29" s="672">
        <v>0.5</v>
      </c>
      <c r="AA29" s="672"/>
      <c r="AB29" s="672"/>
      <c r="AC29" s="672"/>
      <c r="AD29" s="673">
        <v>431</v>
      </c>
      <c r="AE29" s="673"/>
      <c r="AF29" s="673"/>
      <c r="AG29" s="673"/>
      <c r="AH29" s="673"/>
      <c r="AI29" s="673"/>
      <c r="AJ29" s="673"/>
      <c r="AK29" s="673"/>
      <c r="AL29" s="637">
        <v>0</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08"/>
      <c r="CD29" s="653" t="s">
        <v>307</v>
      </c>
      <c r="CE29" s="654"/>
      <c r="CF29" s="631" t="s">
        <v>308</v>
      </c>
      <c r="CG29" s="632"/>
      <c r="CH29" s="632"/>
      <c r="CI29" s="632"/>
      <c r="CJ29" s="632"/>
      <c r="CK29" s="632"/>
      <c r="CL29" s="632"/>
      <c r="CM29" s="632"/>
      <c r="CN29" s="632"/>
      <c r="CO29" s="632"/>
      <c r="CP29" s="632"/>
      <c r="CQ29" s="633"/>
      <c r="CR29" s="634">
        <v>807022</v>
      </c>
      <c r="CS29" s="647"/>
      <c r="CT29" s="647"/>
      <c r="CU29" s="647"/>
      <c r="CV29" s="647"/>
      <c r="CW29" s="647"/>
      <c r="CX29" s="647"/>
      <c r="CY29" s="648"/>
      <c r="CZ29" s="637">
        <v>9.6</v>
      </c>
      <c r="DA29" s="649"/>
      <c r="DB29" s="649"/>
      <c r="DC29" s="650"/>
      <c r="DD29" s="640">
        <v>807022</v>
      </c>
      <c r="DE29" s="647"/>
      <c r="DF29" s="647"/>
      <c r="DG29" s="647"/>
      <c r="DH29" s="647"/>
      <c r="DI29" s="647"/>
      <c r="DJ29" s="647"/>
      <c r="DK29" s="648"/>
      <c r="DL29" s="640">
        <v>807022</v>
      </c>
      <c r="DM29" s="647"/>
      <c r="DN29" s="647"/>
      <c r="DO29" s="647"/>
      <c r="DP29" s="647"/>
      <c r="DQ29" s="647"/>
      <c r="DR29" s="647"/>
      <c r="DS29" s="647"/>
      <c r="DT29" s="647"/>
      <c r="DU29" s="647"/>
      <c r="DV29" s="648"/>
      <c r="DW29" s="637">
        <v>16.399999999999999</v>
      </c>
      <c r="DX29" s="649"/>
      <c r="DY29" s="649"/>
      <c r="DZ29" s="649"/>
      <c r="EA29" s="649"/>
      <c r="EB29" s="649"/>
      <c r="EC29" s="661"/>
    </row>
    <row r="30" spans="2:133" ht="11.25" customHeight="1" x14ac:dyDescent="0.2">
      <c r="B30" s="631" t="s">
        <v>309</v>
      </c>
      <c r="C30" s="632"/>
      <c r="D30" s="632"/>
      <c r="E30" s="632"/>
      <c r="F30" s="632"/>
      <c r="G30" s="632"/>
      <c r="H30" s="632"/>
      <c r="I30" s="632"/>
      <c r="J30" s="632"/>
      <c r="K30" s="632"/>
      <c r="L30" s="632"/>
      <c r="M30" s="632"/>
      <c r="N30" s="632"/>
      <c r="O30" s="632"/>
      <c r="P30" s="632"/>
      <c r="Q30" s="633"/>
      <c r="R30" s="634">
        <v>1470511</v>
      </c>
      <c r="S30" s="635"/>
      <c r="T30" s="635"/>
      <c r="U30" s="635"/>
      <c r="V30" s="635"/>
      <c r="W30" s="635"/>
      <c r="X30" s="635"/>
      <c r="Y30" s="636"/>
      <c r="Z30" s="672">
        <v>16.899999999999999</v>
      </c>
      <c r="AA30" s="672"/>
      <c r="AB30" s="672"/>
      <c r="AC30" s="672"/>
      <c r="AD30" s="673" t="s">
        <v>236</v>
      </c>
      <c r="AE30" s="673"/>
      <c r="AF30" s="673"/>
      <c r="AG30" s="673"/>
      <c r="AH30" s="673"/>
      <c r="AI30" s="673"/>
      <c r="AJ30" s="673"/>
      <c r="AK30" s="673"/>
      <c r="AL30" s="637" t="s">
        <v>236</v>
      </c>
      <c r="AM30" s="638"/>
      <c r="AN30" s="638"/>
      <c r="AO30" s="674"/>
      <c r="AP30" s="686" t="s">
        <v>225</v>
      </c>
      <c r="AQ30" s="687"/>
      <c r="AR30" s="687"/>
      <c r="AS30" s="687"/>
      <c r="AT30" s="687"/>
      <c r="AU30" s="687"/>
      <c r="AV30" s="687"/>
      <c r="AW30" s="687"/>
      <c r="AX30" s="687"/>
      <c r="AY30" s="687"/>
      <c r="AZ30" s="687"/>
      <c r="BA30" s="687"/>
      <c r="BB30" s="687"/>
      <c r="BC30" s="687"/>
      <c r="BD30" s="687"/>
      <c r="BE30" s="687"/>
      <c r="BF30" s="688"/>
      <c r="BG30" s="686" t="s">
        <v>310</v>
      </c>
      <c r="BH30" s="706"/>
      <c r="BI30" s="706"/>
      <c r="BJ30" s="706"/>
      <c r="BK30" s="706"/>
      <c r="BL30" s="706"/>
      <c r="BM30" s="706"/>
      <c r="BN30" s="706"/>
      <c r="BO30" s="706"/>
      <c r="BP30" s="706"/>
      <c r="BQ30" s="707"/>
      <c r="BR30" s="686" t="s">
        <v>311</v>
      </c>
      <c r="BS30" s="706"/>
      <c r="BT30" s="706"/>
      <c r="BU30" s="706"/>
      <c r="BV30" s="706"/>
      <c r="BW30" s="706"/>
      <c r="BX30" s="706"/>
      <c r="BY30" s="706"/>
      <c r="BZ30" s="706"/>
      <c r="CA30" s="706"/>
      <c r="CB30" s="707"/>
      <c r="CD30" s="655"/>
      <c r="CE30" s="656"/>
      <c r="CF30" s="631" t="s">
        <v>312</v>
      </c>
      <c r="CG30" s="632"/>
      <c r="CH30" s="632"/>
      <c r="CI30" s="632"/>
      <c r="CJ30" s="632"/>
      <c r="CK30" s="632"/>
      <c r="CL30" s="632"/>
      <c r="CM30" s="632"/>
      <c r="CN30" s="632"/>
      <c r="CO30" s="632"/>
      <c r="CP30" s="632"/>
      <c r="CQ30" s="633"/>
      <c r="CR30" s="634">
        <v>779327</v>
      </c>
      <c r="CS30" s="635"/>
      <c r="CT30" s="635"/>
      <c r="CU30" s="635"/>
      <c r="CV30" s="635"/>
      <c r="CW30" s="635"/>
      <c r="CX30" s="635"/>
      <c r="CY30" s="636"/>
      <c r="CZ30" s="637">
        <v>9.1999999999999993</v>
      </c>
      <c r="DA30" s="649"/>
      <c r="DB30" s="649"/>
      <c r="DC30" s="650"/>
      <c r="DD30" s="640">
        <v>779327</v>
      </c>
      <c r="DE30" s="635"/>
      <c r="DF30" s="635"/>
      <c r="DG30" s="635"/>
      <c r="DH30" s="635"/>
      <c r="DI30" s="635"/>
      <c r="DJ30" s="635"/>
      <c r="DK30" s="636"/>
      <c r="DL30" s="640">
        <v>779327</v>
      </c>
      <c r="DM30" s="635"/>
      <c r="DN30" s="635"/>
      <c r="DO30" s="635"/>
      <c r="DP30" s="635"/>
      <c r="DQ30" s="635"/>
      <c r="DR30" s="635"/>
      <c r="DS30" s="635"/>
      <c r="DT30" s="635"/>
      <c r="DU30" s="635"/>
      <c r="DV30" s="636"/>
      <c r="DW30" s="637">
        <v>15.8</v>
      </c>
      <c r="DX30" s="649"/>
      <c r="DY30" s="649"/>
      <c r="DZ30" s="649"/>
      <c r="EA30" s="649"/>
      <c r="EB30" s="649"/>
      <c r="EC30" s="661"/>
    </row>
    <row r="31" spans="2:133" ht="11.25" customHeight="1" x14ac:dyDescent="0.2">
      <c r="B31" s="709" t="s">
        <v>313</v>
      </c>
      <c r="C31" s="710"/>
      <c r="D31" s="710"/>
      <c r="E31" s="710"/>
      <c r="F31" s="710"/>
      <c r="G31" s="710"/>
      <c r="H31" s="710"/>
      <c r="I31" s="710"/>
      <c r="J31" s="710"/>
      <c r="K31" s="710"/>
      <c r="L31" s="710"/>
      <c r="M31" s="710"/>
      <c r="N31" s="710"/>
      <c r="O31" s="710"/>
      <c r="P31" s="710"/>
      <c r="Q31" s="711"/>
      <c r="R31" s="634" t="s">
        <v>236</v>
      </c>
      <c r="S31" s="635"/>
      <c r="T31" s="635"/>
      <c r="U31" s="635"/>
      <c r="V31" s="635"/>
      <c r="W31" s="635"/>
      <c r="X31" s="635"/>
      <c r="Y31" s="636"/>
      <c r="Z31" s="672" t="s">
        <v>183</v>
      </c>
      <c r="AA31" s="672"/>
      <c r="AB31" s="672"/>
      <c r="AC31" s="672"/>
      <c r="AD31" s="673" t="s">
        <v>236</v>
      </c>
      <c r="AE31" s="673"/>
      <c r="AF31" s="673"/>
      <c r="AG31" s="673"/>
      <c r="AH31" s="673"/>
      <c r="AI31" s="673"/>
      <c r="AJ31" s="673"/>
      <c r="AK31" s="673"/>
      <c r="AL31" s="637" t="s">
        <v>236</v>
      </c>
      <c r="AM31" s="638"/>
      <c r="AN31" s="638"/>
      <c r="AO31" s="674"/>
      <c r="AP31" s="700" t="s">
        <v>314</v>
      </c>
      <c r="AQ31" s="701"/>
      <c r="AR31" s="701"/>
      <c r="AS31" s="701"/>
      <c r="AT31" s="702" t="s">
        <v>315</v>
      </c>
      <c r="AU31" s="208"/>
      <c r="AV31" s="208"/>
      <c r="AW31" s="208"/>
      <c r="AX31" s="692" t="s">
        <v>191</v>
      </c>
      <c r="AY31" s="693"/>
      <c r="AZ31" s="693"/>
      <c r="BA31" s="693"/>
      <c r="BB31" s="693"/>
      <c r="BC31" s="693"/>
      <c r="BD31" s="693"/>
      <c r="BE31" s="693"/>
      <c r="BF31" s="694"/>
      <c r="BG31" s="696">
        <v>98.7</v>
      </c>
      <c r="BH31" s="697"/>
      <c r="BI31" s="697"/>
      <c r="BJ31" s="697"/>
      <c r="BK31" s="697"/>
      <c r="BL31" s="697"/>
      <c r="BM31" s="698">
        <v>93.5</v>
      </c>
      <c r="BN31" s="697"/>
      <c r="BO31" s="697"/>
      <c r="BP31" s="697"/>
      <c r="BQ31" s="699"/>
      <c r="BR31" s="696">
        <v>98.6</v>
      </c>
      <c r="BS31" s="697"/>
      <c r="BT31" s="697"/>
      <c r="BU31" s="697"/>
      <c r="BV31" s="697"/>
      <c r="BW31" s="697"/>
      <c r="BX31" s="698">
        <v>93.2</v>
      </c>
      <c r="BY31" s="697"/>
      <c r="BZ31" s="697"/>
      <c r="CA31" s="697"/>
      <c r="CB31" s="699"/>
      <c r="CD31" s="655"/>
      <c r="CE31" s="656"/>
      <c r="CF31" s="631" t="s">
        <v>316</v>
      </c>
      <c r="CG31" s="632"/>
      <c r="CH31" s="632"/>
      <c r="CI31" s="632"/>
      <c r="CJ31" s="632"/>
      <c r="CK31" s="632"/>
      <c r="CL31" s="632"/>
      <c r="CM31" s="632"/>
      <c r="CN31" s="632"/>
      <c r="CO31" s="632"/>
      <c r="CP31" s="632"/>
      <c r="CQ31" s="633"/>
      <c r="CR31" s="634">
        <v>27695</v>
      </c>
      <c r="CS31" s="647"/>
      <c r="CT31" s="647"/>
      <c r="CU31" s="647"/>
      <c r="CV31" s="647"/>
      <c r="CW31" s="647"/>
      <c r="CX31" s="647"/>
      <c r="CY31" s="648"/>
      <c r="CZ31" s="637">
        <v>0.3</v>
      </c>
      <c r="DA31" s="649"/>
      <c r="DB31" s="649"/>
      <c r="DC31" s="650"/>
      <c r="DD31" s="640">
        <v>27695</v>
      </c>
      <c r="DE31" s="647"/>
      <c r="DF31" s="647"/>
      <c r="DG31" s="647"/>
      <c r="DH31" s="647"/>
      <c r="DI31" s="647"/>
      <c r="DJ31" s="647"/>
      <c r="DK31" s="648"/>
      <c r="DL31" s="640">
        <v>27695</v>
      </c>
      <c r="DM31" s="647"/>
      <c r="DN31" s="647"/>
      <c r="DO31" s="647"/>
      <c r="DP31" s="647"/>
      <c r="DQ31" s="647"/>
      <c r="DR31" s="647"/>
      <c r="DS31" s="647"/>
      <c r="DT31" s="647"/>
      <c r="DU31" s="647"/>
      <c r="DV31" s="648"/>
      <c r="DW31" s="637">
        <v>0.6</v>
      </c>
      <c r="DX31" s="649"/>
      <c r="DY31" s="649"/>
      <c r="DZ31" s="649"/>
      <c r="EA31" s="649"/>
      <c r="EB31" s="649"/>
      <c r="EC31" s="661"/>
    </row>
    <row r="32" spans="2:133" ht="11.25" customHeight="1" x14ac:dyDescent="0.2">
      <c r="B32" s="631" t="s">
        <v>317</v>
      </c>
      <c r="C32" s="632"/>
      <c r="D32" s="632"/>
      <c r="E32" s="632"/>
      <c r="F32" s="632"/>
      <c r="G32" s="632"/>
      <c r="H32" s="632"/>
      <c r="I32" s="632"/>
      <c r="J32" s="632"/>
      <c r="K32" s="632"/>
      <c r="L32" s="632"/>
      <c r="M32" s="632"/>
      <c r="N32" s="632"/>
      <c r="O32" s="632"/>
      <c r="P32" s="632"/>
      <c r="Q32" s="633"/>
      <c r="R32" s="634">
        <v>579839</v>
      </c>
      <c r="S32" s="635"/>
      <c r="T32" s="635"/>
      <c r="U32" s="635"/>
      <c r="V32" s="635"/>
      <c r="W32" s="635"/>
      <c r="X32" s="635"/>
      <c r="Y32" s="636"/>
      <c r="Z32" s="672">
        <v>6.6</v>
      </c>
      <c r="AA32" s="672"/>
      <c r="AB32" s="672"/>
      <c r="AC32" s="672"/>
      <c r="AD32" s="673" t="s">
        <v>236</v>
      </c>
      <c r="AE32" s="673"/>
      <c r="AF32" s="673"/>
      <c r="AG32" s="673"/>
      <c r="AH32" s="673"/>
      <c r="AI32" s="673"/>
      <c r="AJ32" s="673"/>
      <c r="AK32" s="673"/>
      <c r="AL32" s="637" t="s">
        <v>183</v>
      </c>
      <c r="AM32" s="638"/>
      <c r="AN32" s="638"/>
      <c r="AO32" s="674"/>
      <c r="AP32" s="675"/>
      <c r="AQ32" s="676"/>
      <c r="AR32" s="676"/>
      <c r="AS32" s="676"/>
      <c r="AT32" s="703"/>
      <c r="AU32" s="204" t="s">
        <v>318</v>
      </c>
      <c r="AX32" s="631" t="s">
        <v>319</v>
      </c>
      <c r="AY32" s="632"/>
      <c r="AZ32" s="632"/>
      <c r="BA32" s="632"/>
      <c r="BB32" s="632"/>
      <c r="BC32" s="632"/>
      <c r="BD32" s="632"/>
      <c r="BE32" s="632"/>
      <c r="BF32" s="633"/>
      <c r="BG32" s="705">
        <v>98.7</v>
      </c>
      <c r="BH32" s="647"/>
      <c r="BI32" s="647"/>
      <c r="BJ32" s="647"/>
      <c r="BK32" s="647"/>
      <c r="BL32" s="647"/>
      <c r="BM32" s="638">
        <v>93.9</v>
      </c>
      <c r="BN32" s="647"/>
      <c r="BO32" s="647"/>
      <c r="BP32" s="647"/>
      <c r="BQ32" s="670"/>
      <c r="BR32" s="705">
        <v>98.6</v>
      </c>
      <c r="BS32" s="647"/>
      <c r="BT32" s="647"/>
      <c r="BU32" s="647"/>
      <c r="BV32" s="647"/>
      <c r="BW32" s="647"/>
      <c r="BX32" s="638">
        <v>93.5</v>
      </c>
      <c r="BY32" s="647"/>
      <c r="BZ32" s="647"/>
      <c r="CA32" s="647"/>
      <c r="CB32" s="670"/>
      <c r="CD32" s="657"/>
      <c r="CE32" s="658"/>
      <c r="CF32" s="631" t="s">
        <v>320</v>
      </c>
      <c r="CG32" s="632"/>
      <c r="CH32" s="632"/>
      <c r="CI32" s="632"/>
      <c r="CJ32" s="632"/>
      <c r="CK32" s="632"/>
      <c r="CL32" s="632"/>
      <c r="CM32" s="632"/>
      <c r="CN32" s="632"/>
      <c r="CO32" s="632"/>
      <c r="CP32" s="632"/>
      <c r="CQ32" s="633"/>
      <c r="CR32" s="634" t="s">
        <v>183</v>
      </c>
      <c r="CS32" s="635"/>
      <c r="CT32" s="635"/>
      <c r="CU32" s="635"/>
      <c r="CV32" s="635"/>
      <c r="CW32" s="635"/>
      <c r="CX32" s="635"/>
      <c r="CY32" s="636"/>
      <c r="CZ32" s="637" t="s">
        <v>236</v>
      </c>
      <c r="DA32" s="649"/>
      <c r="DB32" s="649"/>
      <c r="DC32" s="650"/>
      <c r="DD32" s="640" t="s">
        <v>183</v>
      </c>
      <c r="DE32" s="635"/>
      <c r="DF32" s="635"/>
      <c r="DG32" s="635"/>
      <c r="DH32" s="635"/>
      <c r="DI32" s="635"/>
      <c r="DJ32" s="635"/>
      <c r="DK32" s="636"/>
      <c r="DL32" s="640" t="s">
        <v>183</v>
      </c>
      <c r="DM32" s="635"/>
      <c r="DN32" s="635"/>
      <c r="DO32" s="635"/>
      <c r="DP32" s="635"/>
      <c r="DQ32" s="635"/>
      <c r="DR32" s="635"/>
      <c r="DS32" s="635"/>
      <c r="DT32" s="635"/>
      <c r="DU32" s="635"/>
      <c r="DV32" s="636"/>
      <c r="DW32" s="637" t="s">
        <v>183</v>
      </c>
      <c r="DX32" s="649"/>
      <c r="DY32" s="649"/>
      <c r="DZ32" s="649"/>
      <c r="EA32" s="649"/>
      <c r="EB32" s="649"/>
      <c r="EC32" s="661"/>
    </row>
    <row r="33" spans="2:133" ht="11.25" customHeight="1" x14ac:dyDescent="0.2">
      <c r="B33" s="631" t="s">
        <v>321</v>
      </c>
      <c r="C33" s="632"/>
      <c r="D33" s="632"/>
      <c r="E33" s="632"/>
      <c r="F33" s="632"/>
      <c r="G33" s="632"/>
      <c r="H33" s="632"/>
      <c r="I33" s="632"/>
      <c r="J33" s="632"/>
      <c r="K33" s="632"/>
      <c r="L33" s="632"/>
      <c r="M33" s="632"/>
      <c r="N33" s="632"/>
      <c r="O33" s="632"/>
      <c r="P33" s="632"/>
      <c r="Q33" s="633"/>
      <c r="R33" s="634">
        <v>75813</v>
      </c>
      <c r="S33" s="635"/>
      <c r="T33" s="635"/>
      <c r="U33" s="635"/>
      <c r="V33" s="635"/>
      <c r="W33" s="635"/>
      <c r="X33" s="635"/>
      <c r="Y33" s="636"/>
      <c r="Z33" s="672">
        <v>0.9</v>
      </c>
      <c r="AA33" s="672"/>
      <c r="AB33" s="672"/>
      <c r="AC33" s="672"/>
      <c r="AD33" s="673">
        <v>17364</v>
      </c>
      <c r="AE33" s="673"/>
      <c r="AF33" s="673"/>
      <c r="AG33" s="673"/>
      <c r="AH33" s="673"/>
      <c r="AI33" s="673"/>
      <c r="AJ33" s="673"/>
      <c r="AK33" s="673"/>
      <c r="AL33" s="637">
        <v>0.4</v>
      </c>
      <c r="AM33" s="638"/>
      <c r="AN33" s="638"/>
      <c r="AO33" s="674"/>
      <c r="AP33" s="677"/>
      <c r="AQ33" s="678"/>
      <c r="AR33" s="678"/>
      <c r="AS33" s="678"/>
      <c r="AT33" s="704"/>
      <c r="AU33" s="209"/>
      <c r="AV33" s="209"/>
      <c r="AW33" s="209"/>
      <c r="AX33" s="615" t="s">
        <v>322</v>
      </c>
      <c r="AY33" s="616"/>
      <c r="AZ33" s="616"/>
      <c r="BA33" s="616"/>
      <c r="BB33" s="616"/>
      <c r="BC33" s="616"/>
      <c r="BD33" s="616"/>
      <c r="BE33" s="616"/>
      <c r="BF33" s="617"/>
      <c r="BG33" s="695">
        <v>98.6</v>
      </c>
      <c r="BH33" s="619"/>
      <c r="BI33" s="619"/>
      <c r="BJ33" s="619"/>
      <c r="BK33" s="619"/>
      <c r="BL33" s="619"/>
      <c r="BM33" s="665">
        <v>92.5</v>
      </c>
      <c r="BN33" s="619"/>
      <c r="BO33" s="619"/>
      <c r="BP33" s="619"/>
      <c r="BQ33" s="682"/>
      <c r="BR33" s="695">
        <v>98.6</v>
      </c>
      <c r="BS33" s="619"/>
      <c r="BT33" s="619"/>
      <c r="BU33" s="619"/>
      <c r="BV33" s="619"/>
      <c r="BW33" s="619"/>
      <c r="BX33" s="665">
        <v>92.2</v>
      </c>
      <c r="BY33" s="619"/>
      <c r="BZ33" s="619"/>
      <c r="CA33" s="619"/>
      <c r="CB33" s="682"/>
      <c r="CD33" s="631" t="s">
        <v>323</v>
      </c>
      <c r="CE33" s="632"/>
      <c r="CF33" s="632"/>
      <c r="CG33" s="632"/>
      <c r="CH33" s="632"/>
      <c r="CI33" s="632"/>
      <c r="CJ33" s="632"/>
      <c r="CK33" s="632"/>
      <c r="CL33" s="632"/>
      <c r="CM33" s="632"/>
      <c r="CN33" s="632"/>
      <c r="CO33" s="632"/>
      <c r="CP33" s="632"/>
      <c r="CQ33" s="633"/>
      <c r="CR33" s="634">
        <v>3598531</v>
      </c>
      <c r="CS33" s="647"/>
      <c r="CT33" s="647"/>
      <c r="CU33" s="647"/>
      <c r="CV33" s="647"/>
      <c r="CW33" s="647"/>
      <c r="CX33" s="647"/>
      <c r="CY33" s="648"/>
      <c r="CZ33" s="637">
        <v>42.7</v>
      </c>
      <c r="DA33" s="649"/>
      <c r="DB33" s="649"/>
      <c r="DC33" s="650"/>
      <c r="DD33" s="640">
        <v>2807103</v>
      </c>
      <c r="DE33" s="647"/>
      <c r="DF33" s="647"/>
      <c r="DG33" s="647"/>
      <c r="DH33" s="647"/>
      <c r="DI33" s="647"/>
      <c r="DJ33" s="647"/>
      <c r="DK33" s="648"/>
      <c r="DL33" s="640">
        <v>1661645</v>
      </c>
      <c r="DM33" s="647"/>
      <c r="DN33" s="647"/>
      <c r="DO33" s="647"/>
      <c r="DP33" s="647"/>
      <c r="DQ33" s="647"/>
      <c r="DR33" s="647"/>
      <c r="DS33" s="647"/>
      <c r="DT33" s="647"/>
      <c r="DU33" s="647"/>
      <c r="DV33" s="648"/>
      <c r="DW33" s="637">
        <v>33.700000000000003</v>
      </c>
      <c r="DX33" s="649"/>
      <c r="DY33" s="649"/>
      <c r="DZ33" s="649"/>
      <c r="EA33" s="649"/>
      <c r="EB33" s="649"/>
      <c r="EC33" s="661"/>
    </row>
    <row r="34" spans="2:133" ht="11.25" customHeight="1" x14ac:dyDescent="0.2">
      <c r="B34" s="631" t="s">
        <v>324</v>
      </c>
      <c r="C34" s="632"/>
      <c r="D34" s="632"/>
      <c r="E34" s="632"/>
      <c r="F34" s="632"/>
      <c r="G34" s="632"/>
      <c r="H34" s="632"/>
      <c r="I34" s="632"/>
      <c r="J34" s="632"/>
      <c r="K34" s="632"/>
      <c r="L34" s="632"/>
      <c r="M34" s="632"/>
      <c r="N34" s="632"/>
      <c r="O34" s="632"/>
      <c r="P34" s="632"/>
      <c r="Q34" s="633"/>
      <c r="R34" s="634">
        <v>52460</v>
      </c>
      <c r="S34" s="635"/>
      <c r="T34" s="635"/>
      <c r="U34" s="635"/>
      <c r="V34" s="635"/>
      <c r="W34" s="635"/>
      <c r="X34" s="635"/>
      <c r="Y34" s="636"/>
      <c r="Z34" s="672">
        <v>0.6</v>
      </c>
      <c r="AA34" s="672"/>
      <c r="AB34" s="672"/>
      <c r="AC34" s="672"/>
      <c r="AD34" s="673" t="s">
        <v>183</v>
      </c>
      <c r="AE34" s="673"/>
      <c r="AF34" s="673"/>
      <c r="AG34" s="673"/>
      <c r="AH34" s="673"/>
      <c r="AI34" s="673"/>
      <c r="AJ34" s="673"/>
      <c r="AK34" s="673"/>
      <c r="AL34" s="637" t="s">
        <v>236</v>
      </c>
      <c r="AM34" s="638"/>
      <c r="AN34" s="638"/>
      <c r="AO34" s="674"/>
      <c r="AP34" s="210"/>
      <c r="AQ34" s="211"/>
      <c r="AS34" s="208"/>
      <c r="AT34" s="208"/>
      <c r="AU34" s="208"/>
      <c r="AV34" s="208"/>
      <c r="AW34" s="208"/>
      <c r="AX34" s="208"/>
      <c r="AY34" s="208"/>
      <c r="AZ34" s="208"/>
      <c r="BA34" s="208"/>
      <c r="BB34" s="208"/>
      <c r="BC34" s="208"/>
      <c r="BD34" s="208"/>
      <c r="BE34" s="208"/>
      <c r="BF34" s="208"/>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D34" s="631" t="s">
        <v>325</v>
      </c>
      <c r="CE34" s="632"/>
      <c r="CF34" s="632"/>
      <c r="CG34" s="632"/>
      <c r="CH34" s="632"/>
      <c r="CI34" s="632"/>
      <c r="CJ34" s="632"/>
      <c r="CK34" s="632"/>
      <c r="CL34" s="632"/>
      <c r="CM34" s="632"/>
      <c r="CN34" s="632"/>
      <c r="CO34" s="632"/>
      <c r="CP34" s="632"/>
      <c r="CQ34" s="633"/>
      <c r="CR34" s="634">
        <v>1277461</v>
      </c>
      <c r="CS34" s="635"/>
      <c r="CT34" s="635"/>
      <c r="CU34" s="635"/>
      <c r="CV34" s="635"/>
      <c r="CW34" s="635"/>
      <c r="CX34" s="635"/>
      <c r="CY34" s="636"/>
      <c r="CZ34" s="637">
        <v>15.1</v>
      </c>
      <c r="DA34" s="649"/>
      <c r="DB34" s="649"/>
      <c r="DC34" s="650"/>
      <c r="DD34" s="640">
        <v>835308</v>
      </c>
      <c r="DE34" s="635"/>
      <c r="DF34" s="635"/>
      <c r="DG34" s="635"/>
      <c r="DH34" s="635"/>
      <c r="DI34" s="635"/>
      <c r="DJ34" s="635"/>
      <c r="DK34" s="636"/>
      <c r="DL34" s="640">
        <v>664437</v>
      </c>
      <c r="DM34" s="635"/>
      <c r="DN34" s="635"/>
      <c r="DO34" s="635"/>
      <c r="DP34" s="635"/>
      <c r="DQ34" s="635"/>
      <c r="DR34" s="635"/>
      <c r="DS34" s="635"/>
      <c r="DT34" s="635"/>
      <c r="DU34" s="635"/>
      <c r="DV34" s="636"/>
      <c r="DW34" s="637">
        <v>13.5</v>
      </c>
      <c r="DX34" s="649"/>
      <c r="DY34" s="649"/>
      <c r="DZ34" s="649"/>
      <c r="EA34" s="649"/>
      <c r="EB34" s="649"/>
      <c r="EC34" s="661"/>
    </row>
    <row r="35" spans="2:133" ht="11.25" customHeight="1" x14ac:dyDescent="0.2">
      <c r="B35" s="631" t="s">
        <v>326</v>
      </c>
      <c r="C35" s="632"/>
      <c r="D35" s="632"/>
      <c r="E35" s="632"/>
      <c r="F35" s="632"/>
      <c r="G35" s="632"/>
      <c r="H35" s="632"/>
      <c r="I35" s="632"/>
      <c r="J35" s="632"/>
      <c r="K35" s="632"/>
      <c r="L35" s="632"/>
      <c r="M35" s="632"/>
      <c r="N35" s="632"/>
      <c r="O35" s="632"/>
      <c r="P35" s="632"/>
      <c r="Q35" s="633"/>
      <c r="R35" s="634">
        <v>313180</v>
      </c>
      <c r="S35" s="635"/>
      <c r="T35" s="635"/>
      <c r="U35" s="635"/>
      <c r="V35" s="635"/>
      <c r="W35" s="635"/>
      <c r="X35" s="635"/>
      <c r="Y35" s="636"/>
      <c r="Z35" s="672">
        <v>3.6</v>
      </c>
      <c r="AA35" s="672"/>
      <c r="AB35" s="672"/>
      <c r="AC35" s="672"/>
      <c r="AD35" s="673" t="s">
        <v>236</v>
      </c>
      <c r="AE35" s="673"/>
      <c r="AF35" s="673"/>
      <c r="AG35" s="673"/>
      <c r="AH35" s="673"/>
      <c r="AI35" s="673"/>
      <c r="AJ35" s="673"/>
      <c r="AK35" s="673"/>
      <c r="AL35" s="637" t="s">
        <v>183</v>
      </c>
      <c r="AM35" s="638"/>
      <c r="AN35" s="638"/>
      <c r="AO35" s="674"/>
      <c r="AP35" s="212"/>
      <c r="AQ35" s="686" t="s">
        <v>327</v>
      </c>
      <c r="AR35" s="687"/>
      <c r="AS35" s="687"/>
      <c r="AT35" s="687"/>
      <c r="AU35" s="687"/>
      <c r="AV35" s="687"/>
      <c r="AW35" s="687"/>
      <c r="AX35" s="687"/>
      <c r="AY35" s="687"/>
      <c r="AZ35" s="687"/>
      <c r="BA35" s="687"/>
      <c r="BB35" s="687"/>
      <c r="BC35" s="687"/>
      <c r="BD35" s="687"/>
      <c r="BE35" s="687"/>
      <c r="BF35" s="688"/>
      <c r="BG35" s="686" t="s">
        <v>328</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329</v>
      </c>
      <c r="CE35" s="632"/>
      <c r="CF35" s="632"/>
      <c r="CG35" s="632"/>
      <c r="CH35" s="632"/>
      <c r="CI35" s="632"/>
      <c r="CJ35" s="632"/>
      <c r="CK35" s="632"/>
      <c r="CL35" s="632"/>
      <c r="CM35" s="632"/>
      <c r="CN35" s="632"/>
      <c r="CO35" s="632"/>
      <c r="CP35" s="632"/>
      <c r="CQ35" s="633"/>
      <c r="CR35" s="634">
        <v>15517</v>
      </c>
      <c r="CS35" s="647"/>
      <c r="CT35" s="647"/>
      <c r="CU35" s="647"/>
      <c r="CV35" s="647"/>
      <c r="CW35" s="647"/>
      <c r="CX35" s="647"/>
      <c r="CY35" s="648"/>
      <c r="CZ35" s="637">
        <v>0.2</v>
      </c>
      <c r="DA35" s="649"/>
      <c r="DB35" s="649"/>
      <c r="DC35" s="650"/>
      <c r="DD35" s="640">
        <v>15129</v>
      </c>
      <c r="DE35" s="647"/>
      <c r="DF35" s="647"/>
      <c r="DG35" s="647"/>
      <c r="DH35" s="647"/>
      <c r="DI35" s="647"/>
      <c r="DJ35" s="647"/>
      <c r="DK35" s="648"/>
      <c r="DL35" s="640">
        <v>11929</v>
      </c>
      <c r="DM35" s="647"/>
      <c r="DN35" s="647"/>
      <c r="DO35" s="647"/>
      <c r="DP35" s="647"/>
      <c r="DQ35" s="647"/>
      <c r="DR35" s="647"/>
      <c r="DS35" s="647"/>
      <c r="DT35" s="647"/>
      <c r="DU35" s="647"/>
      <c r="DV35" s="648"/>
      <c r="DW35" s="637">
        <v>0.2</v>
      </c>
      <c r="DX35" s="649"/>
      <c r="DY35" s="649"/>
      <c r="DZ35" s="649"/>
      <c r="EA35" s="649"/>
      <c r="EB35" s="649"/>
      <c r="EC35" s="661"/>
    </row>
    <row r="36" spans="2:133" ht="11.25" customHeight="1" x14ac:dyDescent="0.2">
      <c r="B36" s="631" t="s">
        <v>330</v>
      </c>
      <c r="C36" s="632"/>
      <c r="D36" s="632"/>
      <c r="E36" s="632"/>
      <c r="F36" s="632"/>
      <c r="G36" s="632"/>
      <c r="H36" s="632"/>
      <c r="I36" s="632"/>
      <c r="J36" s="632"/>
      <c r="K36" s="632"/>
      <c r="L36" s="632"/>
      <c r="M36" s="632"/>
      <c r="N36" s="632"/>
      <c r="O36" s="632"/>
      <c r="P36" s="632"/>
      <c r="Q36" s="633"/>
      <c r="R36" s="634">
        <v>403735</v>
      </c>
      <c r="S36" s="635"/>
      <c r="T36" s="635"/>
      <c r="U36" s="635"/>
      <c r="V36" s="635"/>
      <c r="W36" s="635"/>
      <c r="X36" s="635"/>
      <c r="Y36" s="636"/>
      <c r="Z36" s="672">
        <v>4.5999999999999996</v>
      </c>
      <c r="AA36" s="672"/>
      <c r="AB36" s="672"/>
      <c r="AC36" s="672"/>
      <c r="AD36" s="673" t="s">
        <v>236</v>
      </c>
      <c r="AE36" s="673"/>
      <c r="AF36" s="673"/>
      <c r="AG36" s="673"/>
      <c r="AH36" s="673"/>
      <c r="AI36" s="673"/>
      <c r="AJ36" s="673"/>
      <c r="AK36" s="673"/>
      <c r="AL36" s="637" t="s">
        <v>236</v>
      </c>
      <c r="AM36" s="638"/>
      <c r="AN36" s="638"/>
      <c r="AO36" s="674"/>
      <c r="AP36" s="212"/>
      <c r="AQ36" s="683" t="s">
        <v>331</v>
      </c>
      <c r="AR36" s="684"/>
      <c r="AS36" s="684"/>
      <c r="AT36" s="684"/>
      <c r="AU36" s="684"/>
      <c r="AV36" s="684"/>
      <c r="AW36" s="684"/>
      <c r="AX36" s="684"/>
      <c r="AY36" s="685"/>
      <c r="AZ36" s="689">
        <v>873947</v>
      </c>
      <c r="BA36" s="690"/>
      <c r="BB36" s="690"/>
      <c r="BC36" s="690"/>
      <c r="BD36" s="690"/>
      <c r="BE36" s="690"/>
      <c r="BF36" s="691"/>
      <c r="BG36" s="692" t="s">
        <v>332</v>
      </c>
      <c r="BH36" s="693"/>
      <c r="BI36" s="693"/>
      <c r="BJ36" s="693"/>
      <c r="BK36" s="693"/>
      <c r="BL36" s="693"/>
      <c r="BM36" s="693"/>
      <c r="BN36" s="693"/>
      <c r="BO36" s="693"/>
      <c r="BP36" s="693"/>
      <c r="BQ36" s="693"/>
      <c r="BR36" s="693"/>
      <c r="BS36" s="693"/>
      <c r="BT36" s="693"/>
      <c r="BU36" s="694"/>
      <c r="BV36" s="689">
        <v>25523</v>
      </c>
      <c r="BW36" s="690"/>
      <c r="BX36" s="690"/>
      <c r="BY36" s="690"/>
      <c r="BZ36" s="690"/>
      <c r="CA36" s="690"/>
      <c r="CB36" s="691"/>
      <c r="CD36" s="631" t="s">
        <v>333</v>
      </c>
      <c r="CE36" s="632"/>
      <c r="CF36" s="632"/>
      <c r="CG36" s="632"/>
      <c r="CH36" s="632"/>
      <c r="CI36" s="632"/>
      <c r="CJ36" s="632"/>
      <c r="CK36" s="632"/>
      <c r="CL36" s="632"/>
      <c r="CM36" s="632"/>
      <c r="CN36" s="632"/>
      <c r="CO36" s="632"/>
      <c r="CP36" s="632"/>
      <c r="CQ36" s="633"/>
      <c r="CR36" s="634">
        <v>834650</v>
      </c>
      <c r="CS36" s="635"/>
      <c r="CT36" s="635"/>
      <c r="CU36" s="635"/>
      <c r="CV36" s="635"/>
      <c r="CW36" s="635"/>
      <c r="CX36" s="635"/>
      <c r="CY36" s="636"/>
      <c r="CZ36" s="637">
        <v>9.9</v>
      </c>
      <c r="DA36" s="649"/>
      <c r="DB36" s="649"/>
      <c r="DC36" s="650"/>
      <c r="DD36" s="640">
        <v>685013</v>
      </c>
      <c r="DE36" s="635"/>
      <c r="DF36" s="635"/>
      <c r="DG36" s="635"/>
      <c r="DH36" s="635"/>
      <c r="DI36" s="635"/>
      <c r="DJ36" s="635"/>
      <c r="DK36" s="636"/>
      <c r="DL36" s="640">
        <v>370988</v>
      </c>
      <c r="DM36" s="635"/>
      <c r="DN36" s="635"/>
      <c r="DO36" s="635"/>
      <c r="DP36" s="635"/>
      <c r="DQ36" s="635"/>
      <c r="DR36" s="635"/>
      <c r="DS36" s="635"/>
      <c r="DT36" s="635"/>
      <c r="DU36" s="635"/>
      <c r="DV36" s="636"/>
      <c r="DW36" s="637">
        <v>7.5</v>
      </c>
      <c r="DX36" s="649"/>
      <c r="DY36" s="649"/>
      <c r="DZ36" s="649"/>
      <c r="EA36" s="649"/>
      <c r="EB36" s="649"/>
      <c r="EC36" s="661"/>
    </row>
    <row r="37" spans="2:133" ht="11.25" customHeight="1" x14ac:dyDescent="0.2">
      <c r="B37" s="631" t="s">
        <v>334</v>
      </c>
      <c r="C37" s="632"/>
      <c r="D37" s="632"/>
      <c r="E37" s="632"/>
      <c r="F37" s="632"/>
      <c r="G37" s="632"/>
      <c r="H37" s="632"/>
      <c r="I37" s="632"/>
      <c r="J37" s="632"/>
      <c r="K37" s="632"/>
      <c r="L37" s="632"/>
      <c r="M37" s="632"/>
      <c r="N37" s="632"/>
      <c r="O37" s="632"/>
      <c r="P37" s="632"/>
      <c r="Q37" s="633"/>
      <c r="R37" s="634">
        <v>299190</v>
      </c>
      <c r="S37" s="635"/>
      <c r="T37" s="635"/>
      <c r="U37" s="635"/>
      <c r="V37" s="635"/>
      <c r="W37" s="635"/>
      <c r="X37" s="635"/>
      <c r="Y37" s="636"/>
      <c r="Z37" s="672">
        <v>3.4</v>
      </c>
      <c r="AA37" s="672"/>
      <c r="AB37" s="672"/>
      <c r="AC37" s="672"/>
      <c r="AD37" s="673">
        <v>262</v>
      </c>
      <c r="AE37" s="673"/>
      <c r="AF37" s="673"/>
      <c r="AG37" s="673"/>
      <c r="AH37" s="673"/>
      <c r="AI37" s="673"/>
      <c r="AJ37" s="673"/>
      <c r="AK37" s="673"/>
      <c r="AL37" s="637">
        <v>0</v>
      </c>
      <c r="AM37" s="638"/>
      <c r="AN37" s="638"/>
      <c r="AO37" s="674"/>
      <c r="AQ37" s="667" t="s">
        <v>335</v>
      </c>
      <c r="AR37" s="668"/>
      <c r="AS37" s="668"/>
      <c r="AT37" s="668"/>
      <c r="AU37" s="668"/>
      <c r="AV37" s="668"/>
      <c r="AW37" s="668"/>
      <c r="AX37" s="668"/>
      <c r="AY37" s="669"/>
      <c r="AZ37" s="634">
        <v>98749</v>
      </c>
      <c r="BA37" s="635"/>
      <c r="BB37" s="635"/>
      <c r="BC37" s="635"/>
      <c r="BD37" s="647"/>
      <c r="BE37" s="647"/>
      <c r="BF37" s="670"/>
      <c r="BG37" s="631" t="s">
        <v>336</v>
      </c>
      <c r="BH37" s="632"/>
      <c r="BI37" s="632"/>
      <c r="BJ37" s="632"/>
      <c r="BK37" s="632"/>
      <c r="BL37" s="632"/>
      <c r="BM37" s="632"/>
      <c r="BN37" s="632"/>
      <c r="BO37" s="632"/>
      <c r="BP37" s="632"/>
      <c r="BQ37" s="632"/>
      <c r="BR37" s="632"/>
      <c r="BS37" s="632"/>
      <c r="BT37" s="632"/>
      <c r="BU37" s="633"/>
      <c r="BV37" s="634">
        <v>13004</v>
      </c>
      <c r="BW37" s="635"/>
      <c r="BX37" s="635"/>
      <c r="BY37" s="635"/>
      <c r="BZ37" s="635"/>
      <c r="CA37" s="635"/>
      <c r="CB37" s="671"/>
      <c r="CD37" s="631" t="s">
        <v>337</v>
      </c>
      <c r="CE37" s="632"/>
      <c r="CF37" s="632"/>
      <c r="CG37" s="632"/>
      <c r="CH37" s="632"/>
      <c r="CI37" s="632"/>
      <c r="CJ37" s="632"/>
      <c r="CK37" s="632"/>
      <c r="CL37" s="632"/>
      <c r="CM37" s="632"/>
      <c r="CN37" s="632"/>
      <c r="CO37" s="632"/>
      <c r="CP37" s="632"/>
      <c r="CQ37" s="633"/>
      <c r="CR37" s="634">
        <v>226886</v>
      </c>
      <c r="CS37" s="647"/>
      <c r="CT37" s="647"/>
      <c r="CU37" s="647"/>
      <c r="CV37" s="647"/>
      <c r="CW37" s="647"/>
      <c r="CX37" s="647"/>
      <c r="CY37" s="648"/>
      <c r="CZ37" s="637">
        <v>2.7</v>
      </c>
      <c r="DA37" s="649"/>
      <c r="DB37" s="649"/>
      <c r="DC37" s="650"/>
      <c r="DD37" s="640">
        <v>187886</v>
      </c>
      <c r="DE37" s="647"/>
      <c r="DF37" s="647"/>
      <c r="DG37" s="647"/>
      <c r="DH37" s="647"/>
      <c r="DI37" s="647"/>
      <c r="DJ37" s="647"/>
      <c r="DK37" s="648"/>
      <c r="DL37" s="640">
        <v>180474</v>
      </c>
      <c r="DM37" s="647"/>
      <c r="DN37" s="647"/>
      <c r="DO37" s="647"/>
      <c r="DP37" s="647"/>
      <c r="DQ37" s="647"/>
      <c r="DR37" s="647"/>
      <c r="DS37" s="647"/>
      <c r="DT37" s="647"/>
      <c r="DU37" s="647"/>
      <c r="DV37" s="648"/>
      <c r="DW37" s="637">
        <v>3.7</v>
      </c>
      <c r="DX37" s="649"/>
      <c r="DY37" s="649"/>
      <c r="DZ37" s="649"/>
      <c r="EA37" s="649"/>
      <c r="EB37" s="649"/>
      <c r="EC37" s="661"/>
    </row>
    <row r="38" spans="2:133" ht="11.25" customHeight="1" x14ac:dyDescent="0.2">
      <c r="B38" s="631" t="s">
        <v>338</v>
      </c>
      <c r="C38" s="632"/>
      <c r="D38" s="632"/>
      <c r="E38" s="632"/>
      <c r="F38" s="632"/>
      <c r="G38" s="632"/>
      <c r="H38" s="632"/>
      <c r="I38" s="632"/>
      <c r="J38" s="632"/>
      <c r="K38" s="632"/>
      <c r="L38" s="632"/>
      <c r="M38" s="632"/>
      <c r="N38" s="632"/>
      <c r="O38" s="632"/>
      <c r="P38" s="632"/>
      <c r="Q38" s="633"/>
      <c r="R38" s="634">
        <v>311063</v>
      </c>
      <c r="S38" s="635"/>
      <c r="T38" s="635"/>
      <c r="U38" s="635"/>
      <c r="V38" s="635"/>
      <c r="W38" s="635"/>
      <c r="X38" s="635"/>
      <c r="Y38" s="636"/>
      <c r="Z38" s="672">
        <v>3.6</v>
      </c>
      <c r="AA38" s="672"/>
      <c r="AB38" s="672"/>
      <c r="AC38" s="672"/>
      <c r="AD38" s="673" t="s">
        <v>183</v>
      </c>
      <c r="AE38" s="673"/>
      <c r="AF38" s="673"/>
      <c r="AG38" s="673"/>
      <c r="AH38" s="673"/>
      <c r="AI38" s="673"/>
      <c r="AJ38" s="673"/>
      <c r="AK38" s="673"/>
      <c r="AL38" s="637" t="s">
        <v>183</v>
      </c>
      <c r="AM38" s="638"/>
      <c r="AN38" s="638"/>
      <c r="AO38" s="674"/>
      <c r="AQ38" s="667" t="s">
        <v>339</v>
      </c>
      <c r="AR38" s="668"/>
      <c r="AS38" s="668"/>
      <c r="AT38" s="668"/>
      <c r="AU38" s="668"/>
      <c r="AV38" s="668"/>
      <c r="AW38" s="668"/>
      <c r="AX38" s="668"/>
      <c r="AY38" s="669"/>
      <c r="AZ38" s="634">
        <v>2814</v>
      </c>
      <c r="BA38" s="635"/>
      <c r="BB38" s="635"/>
      <c r="BC38" s="635"/>
      <c r="BD38" s="647"/>
      <c r="BE38" s="647"/>
      <c r="BF38" s="670"/>
      <c r="BG38" s="631" t="s">
        <v>340</v>
      </c>
      <c r="BH38" s="632"/>
      <c r="BI38" s="632"/>
      <c r="BJ38" s="632"/>
      <c r="BK38" s="632"/>
      <c r="BL38" s="632"/>
      <c r="BM38" s="632"/>
      <c r="BN38" s="632"/>
      <c r="BO38" s="632"/>
      <c r="BP38" s="632"/>
      <c r="BQ38" s="632"/>
      <c r="BR38" s="632"/>
      <c r="BS38" s="632"/>
      <c r="BT38" s="632"/>
      <c r="BU38" s="633"/>
      <c r="BV38" s="634">
        <v>3464</v>
      </c>
      <c r="BW38" s="635"/>
      <c r="BX38" s="635"/>
      <c r="BY38" s="635"/>
      <c r="BZ38" s="635"/>
      <c r="CA38" s="635"/>
      <c r="CB38" s="671"/>
      <c r="CD38" s="631" t="s">
        <v>341</v>
      </c>
      <c r="CE38" s="632"/>
      <c r="CF38" s="632"/>
      <c r="CG38" s="632"/>
      <c r="CH38" s="632"/>
      <c r="CI38" s="632"/>
      <c r="CJ38" s="632"/>
      <c r="CK38" s="632"/>
      <c r="CL38" s="632"/>
      <c r="CM38" s="632"/>
      <c r="CN38" s="632"/>
      <c r="CO38" s="632"/>
      <c r="CP38" s="632"/>
      <c r="CQ38" s="633"/>
      <c r="CR38" s="634">
        <v>772384</v>
      </c>
      <c r="CS38" s="635"/>
      <c r="CT38" s="635"/>
      <c r="CU38" s="635"/>
      <c r="CV38" s="635"/>
      <c r="CW38" s="635"/>
      <c r="CX38" s="635"/>
      <c r="CY38" s="636"/>
      <c r="CZ38" s="637">
        <v>9.1999999999999993</v>
      </c>
      <c r="DA38" s="649"/>
      <c r="DB38" s="649"/>
      <c r="DC38" s="650"/>
      <c r="DD38" s="640">
        <v>631253</v>
      </c>
      <c r="DE38" s="635"/>
      <c r="DF38" s="635"/>
      <c r="DG38" s="635"/>
      <c r="DH38" s="635"/>
      <c r="DI38" s="635"/>
      <c r="DJ38" s="635"/>
      <c r="DK38" s="636"/>
      <c r="DL38" s="640">
        <v>614291</v>
      </c>
      <c r="DM38" s="635"/>
      <c r="DN38" s="635"/>
      <c r="DO38" s="635"/>
      <c r="DP38" s="635"/>
      <c r="DQ38" s="635"/>
      <c r="DR38" s="635"/>
      <c r="DS38" s="635"/>
      <c r="DT38" s="635"/>
      <c r="DU38" s="635"/>
      <c r="DV38" s="636"/>
      <c r="DW38" s="637">
        <v>12.5</v>
      </c>
      <c r="DX38" s="649"/>
      <c r="DY38" s="649"/>
      <c r="DZ38" s="649"/>
      <c r="EA38" s="649"/>
      <c r="EB38" s="649"/>
      <c r="EC38" s="661"/>
    </row>
    <row r="39" spans="2:133" ht="11.25" customHeight="1" x14ac:dyDescent="0.2">
      <c r="B39" s="631" t="s">
        <v>342</v>
      </c>
      <c r="C39" s="632"/>
      <c r="D39" s="632"/>
      <c r="E39" s="632"/>
      <c r="F39" s="632"/>
      <c r="G39" s="632"/>
      <c r="H39" s="632"/>
      <c r="I39" s="632"/>
      <c r="J39" s="632"/>
      <c r="K39" s="632"/>
      <c r="L39" s="632"/>
      <c r="M39" s="632"/>
      <c r="N39" s="632"/>
      <c r="O39" s="632"/>
      <c r="P39" s="632"/>
      <c r="Q39" s="633"/>
      <c r="R39" s="634" t="s">
        <v>236</v>
      </c>
      <c r="S39" s="635"/>
      <c r="T39" s="635"/>
      <c r="U39" s="635"/>
      <c r="V39" s="635"/>
      <c r="W39" s="635"/>
      <c r="X39" s="635"/>
      <c r="Y39" s="636"/>
      <c r="Z39" s="672" t="s">
        <v>183</v>
      </c>
      <c r="AA39" s="672"/>
      <c r="AB39" s="672"/>
      <c r="AC39" s="672"/>
      <c r="AD39" s="673" t="s">
        <v>236</v>
      </c>
      <c r="AE39" s="673"/>
      <c r="AF39" s="673"/>
      <c r="AG39" s="673"/>
      <c r="AH39" s="673"/>
      <c r="AI39" s="673"/>
      <c r="AJ39" s="673"/>
      <c r="AK39" s="673"/>
      <c r="AL39" s="637" t="s">
        <v>183</v>
      </c>
      <c r="AM39" s="638"/>
      <c r="AN39" s="638"/>
      <c r="AO39" s="674"/>
      <c r="AQ39" s="667" t="s">
        <v>343</v>
      </c>
      <c r="AR39" s="668"/>
      <c r="AS39" s="668"/>
      <c r="AT39" s="668"/>
      <c r="AU39" s="668"/>
      <c r="AV39" s="668"/>
      <c r="AW39" s="668"/>
      <c r="AX39" s="668"/>
      <c r="AY39" s="669"/>
      <c r="AZ39" s="634" t="s">
        <v>236</v>
      </c>
      <c r="BA39" s="635"/>
      <c r="BB39" s="635"/>
      <c r="BC39" s="635"/>
      <c r="BD39" s="647"/>
      <c r="BE39" s="647"/>
      <c r="BF39" s="670"/>
      <c r="BG39" s="631" t="s">
        <v>344</v>
      </c>
      <c r="BH39" s="632"/>
      <c r="BI39" s="632"/>
      <c r="BJ39" s="632"/>
      <c r="BK39" s="632"/>
      <c r="BL39" s="632"/>
      <c r="BM39" s="632"/>
      <c r="BN39" s="632"/>
      <c r="BO39" s="632"/>
      <c r="BP39" s="632"/>
      <c r="BQ39" s="632"/>
      <c r="BR39" s="632"/>
      <c r="BS39" s="632"/>
      <c r="BT39" s="632"/>
      <c r="BU39" s="633"/>
      <c r="BV39" s="634">
        <v>5232</v>
      </c>
      <c r="BW39" s="635"/>
      <c r="BX39" s="635"/>
      <c r="BY39" s="635"/>
      <c r="BZ39" s="635"/>
      <c r="CA39" s="635"/>
      <c r="CB39" s="671"/>
      <c r="CD39" s="631" t="s">
        <v>345</v>
      </c>
      <c r="CE39" s="632"/>
      <c r="CF39" s="632"/>
      <c r="CG39" s="632"/>
      <c r="CH39" s="632"/>
      <c r="CI39" s="632"/>
      <c r="CJ39" s="632"/>
      <c r="CK39" s="632"/>
      <c r="CL39" s="632"/>
      <c r="CM39" s="632"/>
      <c r="CN39" s="632"/>
      <c r="CO39" s="632"/>
      <c r="CP39" s="632"/>
      <c r="CQ39" s="633"/>
      <c r="CR39" s="634">
        <v>687901</v>
      </c>
      <c r="CS39" s="647"/>
      <c r="CT39" s="647"/>
      <c r="CU39" s="647"/>
      <c r="CV39" s="647"/>
      <c r="CW39" s="647"/>
      <c r="CX39" s="647"/>
      <c r="CY39" s="648"/>
      <c r="CZ39" s="637">
        <v>8.1999999999999993</v>
      </c>
      <c r="DA39" s="649"/>
      <c r="DB39" s="649"/>
      <c r="DC39" s="650"/>
      <c r="DD39" s="640">
        <v>640182</v>
      </c>
      <c r="DE39" s="647"/>
      <c r="DF39" s="647"/>
      <c r="DG39" s="647"/>
      <c r="DH39" s="647"/>
      <c r="DI39" s="647"/>
      <c r="DJ39" s="647"/>
      <c r="DK39" s="648"/>
      <c r="DL39" s="640" t="s">
        <v>236</v>
      </c>
      <c r="DM39" s="647"/>
      <c r="DN39" s="647"/>
      <c r="DO39" s="647"/>
      <c r="DP39" s="647"/>
      <c r="DQ39" s="647"/>
      <c r="DR39" s="647"/>
      <c r="DS39" s="647"/>
      <c r="DT39" s="647"/>
      <c r="DU39" s="647"/>
      <c r="DV39" s="648"/>
      <c r="DW39" s="637" t="s">
        <v>236</v>
      </c>
      <c r="DX39" s="649"/>
      <c r="DY39" s="649"/>
      <c r="DZ39" s="649"/>
      <c r="EA39" s="649"/>
      <c r="EB39" s="649"/>
      <c r="EC39" s="661"/>
    </row>
    <row r="40" spans="2:133" ht="11.25" customHeight="1" x14ac:dyDescent="0.2">
      <c r="B40" s="631" t="s">
        <v>346</v>
      </c>
      <c r="C40" s="632"/>
      <c r="D40" s="632"/>
      <c r="E40" s="632"/>
      <c r="F40" s="632"/>
      <c r="G40" s="632"/>
      <c r="H40" s="632"/>
      <c r="I40" s="632"/>
      <c r="J40" s="632"/>
      <c r="K40" s="632"/>
      <c r="L40" s="632"/>
      <c r="M40" s="632"/>
      <c r="N40" s="632"/>
      <c r="O40" s="632"/>
      <c r="P40" s="632"/>
      <c r="Q40" s="633"/>
      <c r="R40" s="634">
        <v>89363</v>
      </c>
      <c r="S40" s="635"/>
      <c r="T40" s="635"/>
      <c r="U40" s="635"/>
      <c r="V40" s="635"/>
      <c r="W40" s="635"/>
      <c r="X40" s="635"/>
      <c r="Y40" s="636"/>
      <c r="Z40" s="672">
        <v>1</v>
      </c>
      <c r="AA40" s="672"/>
      <c r="AB40" s="672"/>
      <c r="AC40" s="672"/>
      <c r="AD40" s="673" t="s">
        <v>183</v>
      </c>
      <c r="AE40" s="673"/>
      <c r="AF40" s="673"/>
      <c r="AG40" s="673"/>
      <c r="AH40" s="673"/>
      <c r="AI40" s="673"/>
      <c r="AJ40" s="673"/>
      <c r="AK40" s="673"/>
      <c r="AL40" s="637" t="s">
        <v>236</v>
      </c>
      <c r="AM40" s="638"/>
      <c r="AN40" s="638"/>
      <c r="AO40" s="674"/>
      <c r="AQ40" s="667" t="s">
        <v>347</v>
      </c>
      <c r="AR40" s="668"/>
      <c r="AS40" s="668"/>
      <c r="AT40" s="668"/>
      <c r="AU40" s="668"/>
      <c r="AV40" s="668"/>
      <c r="AW40" s="668"/>
      <c r="AX40" s="668"/>
      <c r="AY40" s="669"/>
      <c r="AZ40" s="634" t="s">
        <v>183</v>
      </c>
      <c r="BA40" s="635"/>
      <c r="BB40" s="635"/>
      <c r="BC40" s="635"/>
      <c r="BD40" s="647"/>
      <c r="BE40" s="647"/>
      <c r="BF40" s="670"/>
      <c r="BG40" s="675" t="s">
        <v>348</v>
      </c>
      <c r="BH40" s="676"/>
      <c r="BI40" s="676"/>
      <c r="BJ40" s="676"/>
      <c r="BK40" s="676"/>
      <c r="BL40" s="213"/>
      <c r="BM40" s="632" t="s">
        <v>349</v>
      </c>
      <c r="BN40" s="632"/>
      <c r="BO40" s="632"/>
      <c r="BP40" s="632"/>
      <c r="BQ40" s="632"/>
      <c r="BR40" s="632"/>
      <c r="BS40" s="632"/>
      <c r="BT40" s="632"/>
      <c r="BU40" s="633"/>
      <c r="BV40" s="634">
        <v>96</v>
      </c>
      <c r="BW40" s="635"/>
      <c r="BX40" s="635"/>
      <c r="BY40" s="635"/>
      <c r="BZ40" s="635"/>
      <c r="CA40" s="635"/>
      <c r="CB40" s="671"/>
      <c r="CD40" s="631" t="s">
        <v>350</v>
      </c>
      <c r="CE40" s="632"/>
      <c r="CF40" s="632"/>
      <c r="CG40" s="632"/>
      <c r="CH40" s="632"/>
      <c r="CI40" s="632"/>
      <c r="CJ40" s="632"/>
      <c r="CK40" s="632"/>
      <c r="CL40" s="632"/>
      <c r="CM40" s="632"/>
      <c r="CN40" s="632"/>
      <c r="CO40" s="632"/>
      <c r="CP40" s="632"/>
      <c r="CQ40" s="633"/>
      <c r="CR40" s="634">
        <v>10618</v>
      </c>
      <c r="CS40" s="635"/>
      <c r="CT40" s="635"/>
      <c r="CU40" s="635"/>
      <c r="CV40" s="635"/>
      <c r="CW40" s="635"/>
      <c r="CX40" s="635"/>
      <c r="CY40" s="636"/>
      <c r="CZ40" s="637">
        <v>0.1</v>
      </c>
      <c r="DA40" s="649"/>
      <c r="DB40" s="649"/>
      <c r="DC40" s="650"/>
      <c r="DD40" s="640">
        <v>218</v>
      </c>
      <c r="DE40" s="635"/>
      <c r="DF40" s="635"/>
      <c r="DG40" s="635"/>
      <c r="DH40" s="635"/>
      <c r="DI40" s="635"/>
      <c r="DJ40" s="635"/>
      <c r="DK40" s="636"/>
      <c r="DL40" s="640" t="s">
        <v>183</v>
      </c>
      <c r="DM40" s="635"/>
      <c r="DN40" s="635"/>
      <c r="DO40" s="635"/>
      <c r="DP40" s="635"/>
      <c r="DQ40" s="635"/>
      <c r="DR40" s="635"/>
      <c r="DS40" s="635"/>
      <c r="DT40" s="635"/>
      <c r="DU40" s="635"/>
      <c r="DV40" s="636"/>
      <c r="DW40" s="637" t="s">
        <v>183</v>
      </c>
      <c r="DX40" s="649"/>
      <c r="DY40" s="649"/>
      <c r="DZ40" s="649"/>
      <c r="EA40" s="649"/>
      <c r="EB40" s="649"/>
      <c r="EC40" s="661"/>
    </row>
    <row r="41" spans="2:133" ht="11.25" customHeight="1" x14ac:dyDescent="0.2">
      <c r="B41" s="615" t="s">
        <v>351</v>
      </c>
      <c r="C41" s="616"/>
      <c r="D41" s="616"/>
      <c r="E41" s="616"/>
      <c r="F41" s="616"/>
      <c r="G41" s="616"/>
      <c r="H41" s="616"/>
      <c r="I41" s="616"/>
      <c r="J41" s="616"/>
      <c r="K41" s="616"/>
      <c r="L41" s="616"/>
      <c r="M41" s="616"/>
      <c r="N41" s="616"/>
      <c r="O41" s="616"/>
      <c r="P41" s="616"/>
      <c r="Q41" s="617"/>
      <c r="R41" s="618">
        <v>8722454</v>
      </c>
      <c r="S41" s="659"/>
      <c r="T41" s="659"/>
      <c r="U41" s="659"/>
      <c r="V41" s="659"/>
      <c r="W41" s="659"/>
      <c r="X41" s="659"/>
      <c r="Y41" s="662"/>
      <c r="Z41" s="663">
        <v>100</v>
      </c>
      <c r="AA41" s="663"/>
      <c r="AB41" s="663"/>
      <c r="AC41" s="663"/>
      <c r="AD41" s="664">
        <v>4837931</v>
      </c>
      <c r="AE41" s="664"/>
      <c r="AF41" s="664"/>
      <c r="AG41" s="664"/>
      <c r="AH41" s="664"/>
      <c r="AI41" s="664"/>
      <c r="AJ41" s="664"/>
      <c r="AK41" s="664"/>
      <c r="AL41" s="621">
        <v>100</v>
      </c>
      <c r="AM41" s="665"/>
      <c r="AN41" s="665"/>
      <c r="AO41" s="666"/>
      <c r="AQ41" s="667" t="s">
        <v>352</v>
      </c>
      <c r="AR41" s="668"/>
      <c r="AS41" s="668"/>
      <c r="AT41" s="668"/>
      <c r="AU41" s="668"/>
      <c r="AV41" s="668"/>
      <c r="AW41" s="668"/>
      <c r="AX41" s="668"/>
      <c r="AY41" s="669"/>
      <c r="AZ41" s="634">
        <v>195150</v>
      </c>
      <c r="BA41" s="635"/>
      <c r="BB41" s="635"/>
      <c r="BC41" s="635"/>
      <c r="BD41" s="647"/>
      <c r="BE41" s="647"/>
      <c r="BF41" s="670"/>
      <c r="BG41" s="675"/>
      <c r="BH41" s="676"/>
      <c r="BI41" s="676"/>
      <c r="BJ41" s="676"/>
      <c r="BK41" s="676"/>
      <c r="BL41" s="213"/>
      <c r="BM41" s="632" t="s">
        <v>353</v>
      </c>
      <c r="BN41" s="632"/>
      <c r="BO41" s="632"/>
      <c r="BP41" s="632"/>
      <c r="BQ41" s="632"/>
      <c r="BR41" s="632"/>
      <c r="BS41" s="632"/>
      <c r="BT41" s="632"/>
      <c r="BU41" s="633"/>
      <c r="BV41" s="634" t="s">
        <v>183</v>
      </c>
      <c r="BW41" s="635"/>
      <c r="BX41" s="635"/>
      <c r="BY41" s="635"/>
      <c r="BZ41" s="635"/>
      <c r="CA41" s="635"/>
      <c r="CB41" s="671"/>
      <c r="CD41" s="631" t="s">
        <v>354</v>
      </c>
      <c r="CE41" s="632"/>
      <c r="CF41" s="632"/>
      <c r="CG41" s="632"/>
      <c r="CH41" s="632"/>
      <c r="CI41" s="632"/>
      <c r="CJ41" s="632"/>
      <c r="CK41" s="632"/>
      <c r="CL41" s="632"/>
      <c r="CM41" s="632"/>
      <c r="CN41" s="632"/>
      <c r="CO41" s="632"/>
      <c r="CP41" s="632"/>
      <c r="CQ41" s="633"/>
      <c r="CR41" s="634" t="s">
        <v>236</v>
      </c>
      <c r="CS41" s="647"/>
      <c r="CT41" s="647"/>
      <c r="CU41" s="647"/>
      <c r="CV41" s="647"/>
      <c r="CW41" s="647"/>
      <c r="CX41" s="647"/>
      <c r="CY41" s="648"/>
      <c r="CZ41" s="637" t="s">
        <v>236</v>
      </c>
      <c r="DA41" s="649"/>
      <c r="DB41" s="649"/>
      <c r="DC41" s="650"/>
      <c r="DD41" s="640" t="s">
        <v>236</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355</v>
      </c>
      <c r="AR42" s="680"/>
      <c r="AS42" s="680"/>
      <c r="AT42" s="680"/>
      <c r="AU42" s="680"/>
      <c r="AV42" s="680"/>
      <c r="AW42" s="680"/>
      <c r="AX42" s="680"/>
      <c r="AY42" s="681"/>
      <c r="AZ42" s="618">
        <v>577234</v>
      </c>
      <c r="BA42" s="659"/>
      <c r="BB42" s="659"/>
      <c r="BC42" s="659"/>
      <c r="BD42" s="619"/>
      <c r="BE42" s="619"/>
      <c r="BF42" s="682"/>
      <c r="BG42" s="677"/>
      <c r="BH42" s="678"/>
      <c r="BI42" s="678"/>
      <c r="BJ42" s="678"/>
      <c r="BK42" s="678"/>
      <c r="BL42" s="214"/>
      <c r="BM42" s="616" t="s">
        <v>356</v>
      </c>
      <c r="BN42" s="616"/>
      <c r="BO42" s="616"/>
      <c r="BP42" s="616"/>
      <c r="BQ42" s="616"/>
      <c r="BR42" s="616"/>
      <c r="BS42" s="616"/>
      <c r="BT42" s="616"/>
      <c r="BU42" s="617"/>
      <c r="BV42" s="618">
        <v>366</v>
      </c>
      <c r="BW42" s="659"/>
      <c r="BX42" s="659"/>
      <c r="BY42" s="659"/>
      <c r="BZ42" s="659"/>
      <c r="CA42" s="659"/>
      <c r="CB42" s="660"/>
      <c r="CD42" s="631" t="s">
        <v>357</v>
      </c>
      <c r="CE42" s="632"/>
      <c r="CF42" s="632"/>
      <c r="CG42" s="632"/>
      <c r="CH42" s="632"/>
      <c r="CI42" s="632"/>
      <c r="CJ42" s="632"/>
      <c r="CK42" s="632"/>
      <c r="CL42" s="632"/>
      <c r="CM42" s="632"/>
      <c r="CN42" s="632"/>
      <c r="CO42" s="632"/>
      <c r="CP42" s="632"/>
      <c r="CQ42" s="633"/>
      <c r="CR42" s="634">
        <v>674775</v>
      </c>
      <c r="CS42" s="647"/>
      <c r="CT42" s="647"/>
      <c r="CU42" s="647"/>
      <c r="CV42" s="647"/>
      <c r="CW42" s="647"/>
      <c r="CX42" s="647"/>
      <c r="CY42" s="648"/>
      <c r="CZ42" s="637">
        <v>8</v>
      </c>
      <c r="DA42" s="649"/>
      <c r="DB42" s="649"/>
      <c r="DC42" s="650"/>
      <c r="DD42" s="640">
        <v>54449</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4" t="s">
        <v>358</v>
      </c>
      <c r="CD43" s="631" t="s">
        <v>359</v>
      </c>
      <c r="CE43" s="632"/>
      <c r="CF43" s="632"/>
      <c r="CG43" s="632"/>
      <c r="CH43" s="632"/>
      <c r="CI43" s="632"/>
      <c r="CJ43" s="632"/>
      <c r="CK43" s="632"/>
      <c r="CL43" s="632"/>
      <c r="CM43" s="632"/>
      <c r="CN43" s="632"/>
      <c r="CO43" s="632"/>
      <c r="CP43" s="632"/>
      <c r="CQ43" s="633"/>
      <c r="CR43" s="634">
        <v>22523</v>
      </c>
      <c r="CS43" s="647"/>
      <c r="CT43" s="647"/>
      <c r="CU43" s="647"/>
      <c r="CV43" s="647"/>
      <c r="CW43" s="647"/>
      <c r="CX43" s="647"/>
      <c r="CY43" s="648"/>
      <c r="CZ43" s="637">
        <v>0.3</v>
      </c>
      <c r="DA43" s="649"/>
      <c r="DB43" s="649"/>
      <c r="DC43" s="650"/>
      <c r="DD43" s="640">
        <v>22523</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360</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307</v>
      </c>
      <c r="CE44" s="654"/>
      <c r="CF44" s="631" t="s">
        <v>361</v>
      </c>
      <c r="CG44" s="632"/>
      <c r="CH44" s="632"/>
      <c r="CI44" s="632"/>
      <c r="CJ44" s="632"/>
      <c r="CK44" s="632"/>
      <c r="CL44" s="632"/>
      <c r="CM44" s="632"/>
      <c r="CN44" s="632"/>
      <c r="CO44" s="632"/>
      <c r="CP44" s="632"/>
      <c r="CQ44" s="633"/>
      <c r="CR44" s="634">
        <v>674775</v>
      </c>
      <c r="CS44" s="635"/>
      <c r="CT44" s="635"/>
      <c r="CU44" s="635"/>
      <c r="CV44" s="635"/>
      <c r="CW44" s="635"/>
      <c r="CX44" s="635"/>
      <c r="CY44" s="636"/>
      <c r="CZ44" s="637">
        <v>8</v>
      </c>
      <c r="DA44" s="638"/>
      <c r="DB44" s="638"/>
      <c r="DC44" s="639"/>
      <c r="DD44" s="640">
        <v>54449</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362</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363</v>
      </c>
      <c r="CG45" s="632"/>
      <c r="CH45" s="632"/>
      <c r="CI45" s="632"/>
      <c r="CJ45" s="632"/>
      <c r="CK45" s="632"/>
      <c r="CL45" s="632"/>
      <c r="CM45" s="632"/>
      <c r="CN45" s="632"/>
      <c r="CO45" s="632"/>
      <c r="CP45" s="632"/>
      <c r="CQ45" s="633"/>
      <c r="CR45" s="634">
        <v>346116</v>
      </c>
      <c r="CS45" s="647"/>
      <c r="CT45" s="647"/>
      <c r="CU45" s="647"/>
      <c r="CV45" s="647"/>
      <c r="CW45" s="647"/>
      <c r="CX45" s="647"/>
      <c r="CY45" s="648"/>
      <c r="CZ45" s="637">
        <v>4.0999999999999996</v>
      </c>
      <c r="DA45" s="649"/>
      <c r="DB45" s="649"/>
      <c r="DC45" s="650"/>
      <c r="DD45" s="640">
        <v>29744</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5"/>
      <c r="CD46" s="655"/>
      <c r="CE46" s="656"/>
      <c r="CF46" s="631" t="s">
        <v>364</v>
      </c>
      <c r="CG46" s="632"/>
      <c r="CH46" s="632"/>
      <c r="CI46" s="632"/>
      <c r="CJ46" s="632"/>
      <c r="CK46" s="632"/>
      <c r="CL46" s="632"/>
      <c r="CM46" s="632"/>
      <c r="CN46" s="632"/>
      <c r="CO46" s="632"/>
      <c r="CP46" s="632"/>
      <c r="CQ46" s="633"/>
      <c r="CR46" s="634">
        <v>328659</v>
      </c>
      <c r="CS46" s="635"/>
      <c r="CT46" s="635"/>
      <c r="CU46" s="635"/>
      <c r="CV46" s="635"/>
      <c r="CW46" s="635"/>
      <c r="CX46" s="635"/>
      <c r="CY46" s="636"/>
      <c r="CZ46" s="637">
        <v>3.9</v>
      </c>
      <c r="DA46" s="638"/>
      <c r="DB46" s="638"/>
      <c r="DC46" s="639"/>
      <c r="DD46" s="640">
        <v>24705</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5"/>
      <c r="CD47" s="655"/>
      <c r="CE47" s="656"/>
      <c r="CF47" s="631" t="s">
        <v>365</v>
      </c>
      <c r="CG47" s="632"/>
      <c r="CH47" s="632"/>
      <c r="CI47" s="632"/>
      <c r="CJ47" s="632"/>
      <c r="CK47" s="632"/>
      <c r="CL47" s="632"/>
      <c r="CM47" s="632"/>
      <c r="CN47" s="632"/>
      <c r="CO47" s="632"/>
      <c r="CP47" s="632"/>
      <c r="CQ47" s="633"/>
      <c r="CR47" s="634" t="s">
        <v>183</v>
      </c>
      <c r="CS47" s="647"/>
      <c r="CT47" s="647"/>
      <c r="CU47" s="647"/>
      <c r="CV47" s="647"/>
      <c r="CW47" s="647"/>
      <c r="CX47" s="647"/>
      <c r="CY47" s="648"/>
      <c r="CZ47" s="637" t="s">
        <v>236</v>
      </c>
      <c r="DA47" s="649"/>
      <c r="DB47" s="649"/>
      <c r="DC47" s="650"/>
      <c r="DD47" s="640" t="s">
        <v>236</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0.8" x14ac:dyDescent="0.2">
      <c r="B48" s="215"/>
      <c r="CD48" s="657"/>
      <c r="CE48" s="658"/>
      <c r="CF48" s="631" t="s">
        <v>366</v>
      </c>
      <c r="CG48" s="632"/>
      <c r="CH48" s="632"/>
      <c r="CI48" s="632"/>
      <c r="CJ48" s="632"/>
      <c r="CK48" s="632"/>
      <c r="CL48" s="632"/>
      <c r="CM48" s="632"/>
      <c r="CN48" s="632"/>
      <c r="CO48" s="632"/>
      <c r="CP48" s="632"/>
      <c r="CQ48" s="633"/>
      <c r="CR48" s="634" t="s">
        <v>236</v>
      </c>
      <c r="CS48" s="635"/>
      <c r="CT48" s="635"/>
      <c r="CU48" s="635"/>
      <c r="CV48" s="635"/>
      <c r="CW48" s="635"/>
      <c r="CX48" s="635"/>
      <c r="CY48" s="636"/>
      <c r="CZ48" s="637" t="s">
        <v>183</v>
      </c>
      <c r="DA48" s="638"/>
      <c r="DB48" s="638"/>
      <c r="DC48" s="639"/>
      <c r="DD48" s="640" t="s">
        <v>236</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5"/>
      <c r="CD49" s="615" t="s">
        <v>367</v>
      </c>
      <c r="CE49" s="616"/>
      <c r="CF49" s="616"/>
      <c r="CG49" s="616"/>
      <c r="CH49" s="616"/>
      <c r="CI49" s="616"/>
      <c r="CJ49" s="616"/>
      <c r="CK49" s="616"/>
      <c r="CL49" s="616"/>
      <c r="CM49" s="616"/>
      <c r="CN49" s="616"/>
      <c r="CO49" s="616"/>
      <c r="CP49" s="616"/>
      <c r="CQ49" s="617"/>
      <c r="CR49" s="618">
        <v>8432932</v>
      </c>
      <c r="CS49" s="619"/>
      <c r="CT49" s="619"/>
      <c r="CU49" s="619"/>
      <c r="CV49" s="619"/>
      <c r="CW49" s="619"/>
      <c r="CX49" s="619"/>
      <c r="CY49" s="620"/>
      <c r="CZ49" s="621">
        <v>100</v>
      </c>
      <c r="DA49" s="622"/>
      <c r="DB49" s="622"/>
      <c r="DC49" s="623"/>
      <c r="DD49" s="624">
        <v>5882834</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5IOqv6uoxHqO80DG+03IKUdActsME9Xgj0ga6I4/8LfLzhHW7i1Qf1wcDooiphT5XxJmSLq0ZgpZsaFY2e/BOQ==" saltValue="CoGJNfNtYscKMEb+fFthv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1" customWidth="1"/>
    <col min="131" max="131" width="1.6640625" style="221" customWidth="1"/>
    <col min="132" max="16384" width="9" style="221" hidden="1"/>
  </cols>
  <sheetData>
    <row r="1" spans="1:131" ht="11.25" customHeight="1" thickBot="1" x14ac:dyDescent="0.25">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9"/>
      <c r="DR1" s="219"/>
      <c r="DS1" s="219"/>
      <c r="DT1" s="219"/>
      <c r="DU1" s="219"/>
      <c r="DV1" s="219"/>
      <c r="DW1" s="219"/>
      <c r="DX1" s="219"/>
      <c r="DY1" s="219"/>
      <c r="DZ1" s="219"/>
      <c r="EA1" s="220"/>
    </row>
    <row r="2" spans="1:131" ht="26.25" customHeight="1" thickBot="1" x14ac:dyDescent="0.25">
      <c r="A2" s="1105" t="s">
        <v>368</v>
      </c>
      <c r="B2" s="1105"/>
      <c r="C2" s="1105"/>
      <c r="D2" s="1105"/>
      <c r="E2" s="1105"/>
      <c r="F2" s="1105"/>
      <c r="G2" s="1105"/>
      <c r="H2" s="1105"/>
      <c r="I2" s="1105"/>
      <c r="J2" s="1105"/>
      <c r="K2" s="1105"/>
      <c r="L2" s="1105"/>
      <c r="M2" s="1105"/>
      <c r="N2" s="1105"/>
      <c r="O2" s="1105"/>
      <c r="P2" s="1105"/>
      <c r="Q2" s="1105"/>
      <c r="R2" s="1105"/>
      <c r="S2" s="1105"/>
      <c r="T2" s="1105"/>
      <c r="U2" s="1105"/>
      <c r="V2" s="1105"/>
      <c r="W2" s="1105"/>
      <c r="X2" s="1105"/>
      <c r="Y2" s="1105"/>
      <c r="Z2" s="1105"/>
      <c r="AA2" s="1105"/>
      <c r="AB2" s="1105"/>
      <c r="AC2" s="1105"/>
      <c r="AD2" s="1105"/>
      <c r="AE2" s="1105"/>
      <c r="AF2" s="1105"/>
      <c r="AG2" s="1105"/>
      <c r="AH2" s="1105"/>
      <c r="AI2" s="1105"/>
      <c r="AJ2" s="1105"/>
      <c r="AK2" s="1105"/>
      <c r="AL2" s="1105"/>
      <c r="AM2" s="1105"/>
      <c r="AN2" s="1105"/>
      <c r="AO2" s="1105"/>
      <c r="AP2" s="1105"/>
      <c r="AQ2" s="1105"/>
      <c r="AR2" s="1105"/>
      <c r="AS2" s="1105"/>
      <c r="AT2" s="1105"/>
      <c r="AU2" s="1105"/>
      <c r="AV2" s="1105"/>
      <c r="AW2" s="1105"/>
      <c r="AX2" s="1105"/>
      <c r="AY2" s="1105"/>
      <c r="AZ2" s="1105"/>
      <c r="BA2" s="1105"/>
      <c r="BB2" s="1105"/>
      <c r="BC2" s="1105"/>
      <c r="BD2" s="1105"/>
      <c r="BE2" s="1105"/>
      <c r="BF2" s="1105"/>
      <c r="BG2" s="1105"/>
      <c r="BH2" s="1105"/>
      <c r="BI2" s="1105"/>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1106" t="s">
        <v>369</v>
      </c>
      <c r="DK2" s="1107"/>
      <c r="DL2" s="1107"/>
      <c r="DM2" s="1107"/>
      <c r="DN2" s="1107"/>
      <c r="DO2" s="1108"/>
      <c r="DP2" s="218"/>
      <c r="DQ2" s="1106" t="s">
        <v>370</v>
      </c>
      <c r="DR2" s="1107"/>
      <c r="DS2" s="1107"/>
      <c r="DT2" s="1107"/>
      <c r="DU2" s="1107"/>
      <c r="DV2" s="1107"/>
      <c r="DW2" s="1107"/>
      <c r="DX2" s="1107"/>
      <c r="DY2" s="1107"/>
      <c r="DZ2" s="1108"/>
      <c r="EA2" s="220"/>
    </row>
    <row r="3" spans="1:131" ht="11.25" customHeight="1" x14ac:dyDescent="0.2">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0"/>
    </row>
    <row r="4" spans="1:131" s="225" customFormat="1" ht="26.25" customHeight="1" thickBot="1" x14ac:dyDescent="0.25">
      <c r="A4" s="1074" t="s">
        <v>371</v>
      </c>
      <c r="B4" s="1074"/>
      <c r="C4" s="1074"/>
      <c r="D4" s="1074"/>
      <c r="E4" s="1074"/>
      <c r="F4" s="1074"/>
      <c r="G4" s="1074"/>
      <c r="H4" s="1074"/>
      <c r="I4" s="1074"/>
      <c r="J4" s="1074"/>
      <c r="K4" s="1074"/>
      <c r="L4" s="1074"/>
      <c r="M4" s="1074"/>
      <c r="N4" s="1074"/>
      <c r="O4" s="1074"/>
      <c r="P4" s="1074"/>
      <c r="Q4" s="1074"/>
      <c r="R4" s="1074"/>
      <c r="S4" s="1074"/>
      <c r="T4" s="1074"/>
      <c r="U4" s="1074"/>
      <c r="V4" s="1074"/>
      <c r="W4" s="1074"/>
      <c r="X4" s="1074"/>
      <c r="Y4" s="1074"/>
      <c r="Z4" s="1074"/>
      <c r="AA4" s="1074"/>
      <c r="AB4" s="1074"/>
      <c r="AC4" s="1074"/>
      <c r="AD4" s="1074"/>
      <c r="AE4" s="1074"/>
      <c r="AF4" s="1074"/>
      <c r="AG4" s="1074"/>
      <c r="AH4" s="1074"/>
      <c r="AI4" s="1074"/>
      <c r="AJ4" s="1074"/>
      <c r="AK4" s="1074"/>
      <c r="AL4" s="1074"/>
      <c r="AM4" s="1074"/>
      <c r="AN4" s="1074"/>
      <c r="AO4" s="1074"/>
      <c r="AP4" s="1074"/>
      <c r="AQ4" s="1074"/>
      <c r="AR4" s="1074"/>
      <c r="AS4" s="1074"/>
      <c r="AT4" s="1074"/>
      <c r="AU4" s="1074"/>
      <c r="AV4" s="1074"/>
      <c r="AW4" s="1074"/>
      <c r="AX4" s="1074"/>
      <c r="AY4" s="1074"/>
      <c r="AZ4" s="222"/>
      <c r="BA4" s="222"/>
      <c r="BB4" s="222"/>
      <c r="BC4" s="222"/>
      <c r="BD4" s="222"/>
      <c r="BE4" s="223"/>
      <c r="BF4" s="223"/>
      <c r="BG4" s="223"/>
      <c r="BH4" s="223"/>
      <c r="BI4" s="223"/>
      <c r="BJ4" s="223"/>
      <c r="BK4" s="223"/>
      <c r="BL4" s="223"/>
      <c r="BM4" s="223"/>
      <c r="BN4" s="223"/>
      <c r="BO4" s="223"/>
      <c r="BP4" s="223"/>
      <c r="BQ4" s="743" t="s">
        <v>372</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4"/>
    </row>
    <row r="5" spans="1:131" s="225" customFormat="1" ht="26.25" customHeight="1" x14ac:dyDescent="0.2">
      <c r="A5" s="1010" t="s">
        <v>373</v>
      </c>
      <c r="B5" s="1011"/>
      <c r="C5" s="1011"/>
      <c r="D5" s="1011"/>
      <c r="E5" s="1011"/>
      <c r="F5" s="1011"/>
      <c r="G5" s="1011"/>
      <c r="H5" s="1011"/>
      <c r="I5" s="1011"/>
      <c r="J5" s="1011"/>
      <c r="K5" s="1011"/>
      <c r="L5" s="1011"/>
      <c r="M5" s="1011"/>
      <c r="N5" s="1011"/>
      <c r="O5" s="1011"/>
      <c r="P5" s="1012"/>
      <c r="Q5" s="1016" t="s">
        <v>374</v>
      </c>
      <c r="R5" s="1017"/>
      <c r="S5" s="1017"/>
      <c r="T5" s="1017"/>
      <c r="U5" s="1018"/>
      <c r="V5" s="1016" t="s">
        <v>375</v>
      </c>
      <c r="W5" s="1017"/>
      <c r="X5" s="1017"/>
      <c r="Y5" s="1017"/>
      <c r="Z5" s="1018"/>
      <c r="AA5" s="1016" t="s">
        <v>376</v>
      </c>
      <c r="AB5" s="1017"/>
      <c r="AC5" s="1017"/>
      <c r="AD5" s="1017"/>
      <c r="AE5" s="1017"/>
      <c r="AF5" s="1109" t="s">
        <v>377</v>
      </c>
      <c r="AG5" s="1017"/>
      <c r="AH5" s="1017"/>
      <c r="AI5" s="1017"/>
      <c r="AJ5" s="1030"/>
      <c r="AK5" s="1017" t="s">
        <v>378</v>
      </c>
      <c r="AL5" s="1017"/>
      <c r="AM5" s="1017"/>
      <c r="AN5" s="1017"/>
      <c r="AO5" s="1018"/>
      <c r="AP5" s="1016" t="s">
        <v>379</v>
      </c>
      <c r="AQ5" s="1017"/>
      <c r="AR5" s="1017"/>
      <c r="AS5" s="1017"/>
      <c r="AT5" s="1018"/>
      <c r="AU5" s="1016" t="s">
        <v>380</v>
      </c>
      <c r="AV5" s="1017"/>
      <c r="AW5" s="1017"/>
      <c r="AX5" s="1017"/>
      <c r="AY5" s="1030"/>
      <c r="AZ5" s="222"/>
      <c r="BA5" s="222"/>
      <c r="BB5" s="222"/>
      <c r="BC5" s="222"/>
      <c r="BD5" s="222"/>
      <c r="BE5" s="223"/>
      <c r="BF5" s="223"/>
      <c r="BG5" s="223"/>
      <c r="BH5" s="223"/>
      <c r="BI5" s="223"/>
      <c r="BJ5" s="223"/>
      <c r="BK5" s="223"/>
      <c r="BL5" s="223"/>
      <c r="BM5" s="223"/>
      <c r="BN5" s="223"/>
      <c r="BO5" s="223"/>
      <c r="BP5" s="223"/>
      <c r="BQ5" s="1010" t="s">
        <v>381</v>
      </c>
      <c r="BR5" s="1011"/>
      <c r="BS5" s="1011"/>
      <c r="BT5" s="1011"/>
      <c r="BU5" s="1011"/>
      <c r="BV5" s="1011"/>
      <c r="BW5" s="1011"/>
      <c r="BX5" s="1011"/>
      <c r="BY5" s="1011"/>
      <c r="BZ5" s="1011"/>
      <c r="CA5" s="1011"/>
      <c r="CB5" s="1011"/>
      <c r="CC5" s="1011"/>
      <c r="CD5" s="1011"/>
      <c r="CE5" s="1011"/>
      <c r="CF5" s="1011"/>
      <c r="CG5" s="1012"/>
      <c r="CH5" s="1016" t="s">
        <v>382</v>
      </c>
      <c r="CI5" s="1017"/>
      <c r="CJ5" s="1017"/>
      <c r="CK5" s="1017"/>
      <c r="CL5" s="1018"/>
      <c r="CM5" s="1016" t="s">
        <v>383</v>
      </c>
      <c r="CN5" s="1017"/>
      <c r="CO5" s="1017"/>
      <c r="CP5" s="1017"/>
      <c r="CQ5" s="1018"/>
      <c r="CR5" s="1016" t="s">
        <v>384</v>
      </c>
      <c r="CS5" s="1017"/>
      <c r="CT5" s="1017"/>
      <c r="CU5" s="1017"/>
      <c r="CV5" s="1018"/>
      <c r="CW5" s="1016" t="s">
        <v>385</v>
      </c>
      <c r="CX5" s="1017"/>
      <c r="CY5" s="1017"/>
      <c r="CZ5" s="1017"/>
      <c r="DA5" s="1018"/>
      <c r="DB5" s="1016" t="s">
        <v>386</v>
      </c>
      <c r="DC5" s="1017"/>
      <c r="DD5" s="1017"/>
      <c r="DE5" s="1017"/>
      <c r="DF5" s="1018"/>
      <c r="DG5" s="1099" t="s">
        <v>387</v>
      </c>
      <c r="DH5" s="1100"/>
      <c r="DI5" s="1100"/>
      <c r="DJ5" s="1100"/>
      <c r="DK5" s="1101"/>
      <c r="DL5" s="1099" t="s">
        <v>388</v>
      </c>
      <c r="DM5" s="1100"/>
      <c r="DN5" s="1100"/>
      <c r="DO5" s="1100"/>
      <c r="DP5" s="1101"/>
      <c r="DQ5" s="1016" t="s">
        <v>389</v>
      </c>
      <c r="DR5" s="1017"/>
      <c r="DS5" s="1017"/>
      <c r="DT5" s="1017"/>
      <c r="DU5" s="1018"/>
      <c r="DV5" s="1016" t="s">
        <v>380</v>
      </c>
      <c r="DW5" s="1017"/>
      <c r="DX5" s="1017"/>
      <c r="DY5" s="1017"/>
      <c r="DZ5" s="1030"/>
      <c r="EA5" s="224"/>
    </row>
    <row r="6" spans="1:131" s="225" customFormat="1" ht="26.25" customHeight="1" thickBot="1" x14ac:dyDescent="0.25">
      <c r="A6" s="1013"/>
      <c r="B6" s="1014"/>
      <c r="C6" s="1014"/>
      <c r="D6" s="1014"/>
      <c r="E6" s="1014"/>
      <c r="F6" s="1014"/>
      <c r="G6" s="1014"/>
      <c r="H6" s="1014"/>
      <c r="I6" s="1014"/>
      <c r="J6" s="1014"/>
      <c r="K6" s="1014"/>
      <c r="L6" s="1014"/>
      <c r="M6" s="1014"/>
      <c r="N6" s="1014"/>
      <c r="O6" s="1014"/>
      <c r="P6" s="1015"/>
      <c r="Q6" s="1019"/>
      <c r="R6" s="1020"/>
      <c r="S6" s="1020"/>
      <c r="T6" s="1020"/>
      <c r="U6" s="1021"/>
      <c r="V6" s="1019"/>
      <c r="W6" s="1020"/>
      <c r="X6" s="1020"/>
      <c r="Y6" s="1020"/>
      <c r="Z6" s="1021"/>
      <c r="AA6" s="1019"/>
      <c r="AB6" s="1020"/>
      <c r="AC6" s="1020"/>
      <c r="AD6" s="1020"/>
      <c r="AE6" s="1020"/>
      <c r="AF6" s="1110"/>
      <c r="AG6" s="1020"/>
      <c r="AH6" s="1020"/>
      <c r="AI6" s="1020"/>
      <c r="AJ6" s="1031"/>
      <c r="AK6" s="1020"/>
      <c r="AL6" s="1020"/>
      <c r="AM6" s="1020"/>
      <c r="AN6" s="1020"/>
      <c r="AO6" s="1021"/>
      <c r="AP6" s="1019"/>
      <c r="AQ6" s="1020"/>
      <c r="AR6" s="1020"/>
      <c r="AS6" s="1020"/>
      <c r="AT6" s="1021"/>
      <c r="AU6" s="1019"/>
      <c r="AV6" s="1020"/>
      <c r="AW6" s="1020"/>
      <c r="AX6" s="1020"/>
      <c r="AY6" s="1031"/>
      <c r="AZ6" s="222"/>
      <c r="BA6" s="222"/>
      <c r="BB6" s="222"/>
      <c r="BC6" s="222"/>
      <c r="BD6" s="222"/>
      <c r="BE6" s="223"/>
      <c r="BF6" s="223"/>
      <c r="BG6" s="223"/>
      <c r="BH6" s="223"/>
      <c r="BI6" s="223"/>
      <c r="BJ6" s="223"/>
      <c r="BK6" s="223"/>
      <c r="BL6" s="223"/>
      <c r="BM6" s="223"/>
      <c r="BN6" s="223"/>
      <c r="BO6" s="223"/>
      <c r="BP6" s="223"/>
      <c r="BQ6" s="1013"/>
      <c r="BR6" s="1014"/>
      <c r="BS6" s="1014"/>
      <c r="BT6" s="1014"/>
      <c r="BU6" s="1014"/>
      <c r="BV6" s="1014"/>
      <c r="BW6" s="1014"/>
      <c r="BX6" s="1014"/>
      <c r="BY6" s="1014"/>
      <c r="BZ6" s="1014"/>
      <c r="CA6" s="1014"/>
      <c r="CB6" s="1014"/>
      <c r="CC6" s="1014"/>
      <c r="CD6" s="1014"/>
      <c r="CE6" s="1014"/>
      <c r="CF6" s="1014"/>
      <c r="CG6" s="1015"/>
      <c r="CH6" s="1019"/>
      <c r="CI6" s="1020"/>
      <c r="CJ6" s="1020"/>
      <c r="CK6" s="1020"/>
      <c r="CL6" s="1021"/>
      <c r="CM6" s="1019"/>
      <c r="CN6" s="1020"/>
      <c r="CO6" s="1020"/>
      <c r="CP6" s="1020"/>
      <c r="CQ6" s="1021"/>
      <c r="CR6" s="1019"/>
      <c r="CS6" s="1020"/>
      <c r="CT6" s="1020"/>
      <c r="CU6" s="1020"/>
      <c r="CV6" s="1021"/>
      <c r="CW6" s="1019"/>
      <c r="CX6" s="1020"/>
      <c r="CY6" s="1020"/>
      <c r="CZ6" s="1020"/>
      <c r="DA6" s="1021"/>
      <c r="DB6" s="1019"/>
      <c r="DC6" s="1020"/>
      <c r="DD6" s="1020"/>
      <c r="DE6" s="1020"/>
      <c r="DF6" s="1021"/>
      <c r="DG6" s="1102"/>
      <c r="DH6" s="1103"/>
      <c r="DI6" s="1103"/>
      <c r="DJ6" s="1103"/>
      <c r="DK6" s="1104"/>
      <c r="DL6" s="1102"/>
      <c r="DM6" s="1103"/>
      <c r="DN6" s="1103"/>
      <c r="DO6" s="1103"/>
      <c r="DP6" s="1104"/>
      <c r="DQ6" s="1019"/>
      <c r="DR6" s="1020"/>
      <c r="DS6" s="1020"/>
      <c r="DT6" s="1020"/>
      <c r="DU6" s="1021"/>
      <c r="DV6" s="1019"/>
      <c r="DW6" s="1020"/>
      <c r="DX6" s="1020"/>
      <c r="DY6" s="1020"/>
      <c r="DZ6" s="1031"/>
      <c r="EA6" s="224"/>
    </row>
    <row r="7" spans="1:131" s="225" customFormat="1" ht="26.25" customHeight="1" thickTop="1" x14ac:dyDescent="0.2">
      <c r="A7" s="226">
        <v>1</v>
      </c>
      <c r="B7" s="1062" t="s">
        <v>390</v>
      </c>
      <c r="C7" s="1063"/>
      <c r="D7" s="1063"/>
      <c r="E7" s="1063"/>
      <c r="F7" s="1063"/>
      <c r="G7" s="1063"/>
      <c r="H7" s="1063"/>
      <c r="I7" s="1063"/>
      <c r="J7" s="1063"/>
      <c r="K7" s="1063"/>
      <c r="L7" s="1063"/>
      <c r="M7" s="1063"/>
      <c r="N7" s="1063"/>
      <c r="O7" s="1063"/>
      <c r="P7" s="1064"/>
      <c r="Q7" s="1117">
        <v>8593</v>
      </c>
      <c r="R7" s="1118"/>
      <c r="S7" s="1118"/>
      <c r="T7" s="1118"/>
      <c r="U7" s="1118"/>
      <c r="V7" s="1118">
        <v>8303</v>
      </c>
      <c r="W7" s="1118"/>
      <c r="X7" s="1118"/>
      <c r="Y7" s="1118"/>
      <c r="Z7" s="1118"/>
      <c r="AA7" s="1118">
        <v>290</v>
      </c>
      <c r="AB7" s="1118"/>
      <c r="AC7" s="1118"/>
      <c r="AD7" s="1118"/>
      <c r="AE7" s="1119"/>
      <c r="AF7" s="1120">
        <v>278</v>
      </c>
      <c r="AG7" s="1121"/>
      <c r="AH7" s="1121"/>
      <c r="AI7" s="1121"/>
      <c r="AJ7" s="1122"/>
      <c r="AK7" s="1123">
        <v>313</v>
      </c>
      <c r="AL7" s="1124"/>
      <c r="AM7" s="1124"/>
      <c r="AN7" s="1124"/>
      <c r="AO7" s="1124"/>
      <c r="AP7" s="1124">
        <v>6671</v>
      </c>
      <c r="AQ7" s="1124"/>
      <c r="AR7" s="1124"/>
      <c r="AS7" s="1124"/>
      <c r="AT7" s="1124"/>
      <c r="AU7" s="1125"/>
      <c r="AV7" s="1125"/>
      <c r="AW7" s="1125"/>
      <c r="AX7" s="1125"/>
      <c r="AY7" s="1126"/>
      <c r="AZ7" s="222"/>
      <c r="BA7" s="222"/>
      <c r="BB7" s="222"/>
      <c r="BC7" s="222"/>
      <c r="BD7" s="222"/>
      <c r="BE7" s="223"/>
      <c r="BF7" s="223"/>
      <c r="BG7" s="223"/>
      <c r="BH7" s="223"/>
      <c r="BI7" s="223"/>
      <c r="BJ7" s="223"/>
      <c r="BK7" s="223"/>
      <c r="BL7" s="223"/>
      <c r="BM7" s="223"/>
      <c r="BN7" s="223"/>
      <c r="BO7" s="223"/>
      <c r="BP7" s="223"/>
      <c r="BQ7" s="226">
        <v>1</v>
      </c>
      <c r="BR7" s="227"/>
      <c r="BS7" s="1114"/>
      <c r="BT7" s="1115"/>
      <c r="BU7" s="1115"/>
      <c r="BV7" s="1115"/>
      <c r="BW7" s="1115"/>
      <c r="BX7" s="1115"/>
      <c r="BY7" s="1115"/>
      <c r="BZ7" s="1115"/>
      <c r="CA7" s="1115"/>
      <c r="CB7" s="1115"/>
      <c r="CC7" s="1115"/>
      <c r="CD7" s="1115"/>
      <c r="CE7" s="1115"/>
      <c r="CF7" s="1115"/>
      <c r="CG7" s="1127"/>
      <c r="CH7" s="1111"/>
      <c r="CI7" s="1112"/>
      <c r="CJ7" s="1112"/>
      <c r="CK7" s="1112"/>
      <c r="CL7" s="1113"/>
      <c r="CM7" s="1111"/>
      <c r="CN7" s="1112"/>
      <c r="CO7" s="1112"/>
      <c r="CP7" s="1112"/>
      <c r="CQ7" s="1113"/>
      <c r="CR7" s="1111"/>
      <c r="CS7" s="1112"/>
      <c r="CT7" s="1112"/>
      <c r="CU7" s="1112"/>
      <c r="CV7" s="1113"/>
      <c r="CW7" s="1111"/>
      <c r="CX7" s="1112"/>
      <c r="CY7" s="1112"/>
      <c r="CZ7" s="1112"/>
      <c r="DA7" s="1113"/>
      <c r="DB7" s="1111"/>
      <c r="DC7" s="1112"/>
      <c r="DD7" s="1112"/>
      <c r="DE7" s="1112"/>
      <c r="DF7" s="1113"/>
      <c r="DG7" s="1111"/>
      <c r="DH7" s="1112"/>
      <c r="DI7" s="1112"/>
      <c r="DJ7" s="1112"/>
      <c r="DK7" s="1113"/>
      <c r="DL7" s="1111"/>
      <c r="DM7" s="1112"/>
      <c r="DN7" s="1112"/>
      <c r="DO7" s="1112"/>
      <c r="DP7" s="1113"/>
      <c r="DQ7" s="1111"/>
      <c r="DR7" s="1112"/>
      <c r="DS7" s="1112"/>
      <c r="DT7" s="1112"/>
      <c r="DU7" s="1113"/>
      <c r="DV7" s="1114"/>
      <c r="DW7" s="1115"/>
      <c r="DX7" s="1115"/>
      <c r="DY7" s="1115"/>
      <c r="DZ7" s="1116"/>
      <c r="EA7" s="224"/>
    </row>
    <row r="8" spans="1:131" s="225" customFormat="1" ht="26.25" customHeight="1" x14ac:dyDescent="0.2">
      <c r="A8" s="228">
        <v>2</v>
      </c>
      <c r="B8" s="1045" t="s">
        <v>391</v>
      </c>
      <c r="C8" s="1046"/>
      <c r="D8" s="1046"/>
      <c r="E8" s="1046"/>
      <c r="F8" s="1046"/>
      <c r="G8" s="1046"/>
      <c r="H8" s="1046"/>
      <c r="I8" s="1046"/>
      <c r="J8" s="1046"/>
      <c r="K8" s="1046"/>
      <c r="L8" s="1046"/>
      <c r="M8" s="1046"/>
      <c r="N8" s="1046"/>
      <c r="O8" s="1046"/>
      <c r="P8" s="1047"/>
      <c r="Q8" s="1053">
        <v>129</v>
      </c>
      <c r="R8" s="1054"/>
      <c r="S8" s="1054"/>
      <c r="T8" s="1054"/>
      <c r="U8" s="1054"/>
      <c r="V8" s="1054">
        <v>129</v>
      </c>
      <c r="W8" s="1054"/>
      <c r="X8" s="1054"/>
      <c r="Y8" s="1054"/>
      <c r="Z8" s="1054"/>
      <c r="AA8" s="1054" t="s">
        <v>578</v>
      </c>
      <c r="AB8" s="1054"/>
      <c r="AC8" s="1054"/>
      <c r="AD8" s="1054"/>
      <c r="AE8" s="1055"/>
      <c r="AF8" s="1050" t="s">
        <v>131</v>
      </c>
      <c r="AG8" s="1051"/>
      <c r="AH8" s="1051"/>
      <c r="AI8" s="1051"/>
      <c r="AJ8" s="1052"/>
      <c r="AK8" s="1095" t="s">
        <v>578</v>
      </c>
      <c r="AL8" s="1096"/>
      <c r="AM8" s="1096"/>
      <c r="AN8" s="1096"/>
      <c r="AO8" s="1096"/>
      <c r="AP8" s="1096" t="s">
        <v>578</v>
      </c>
      <c r="AQ8" s="1096"/>
      <c r="AR8" s="1096"/>
      <c r="AS8" s="1096"/>
      <c r="AT8" s="1096"/>
      <c r="AU8" s="1097"/>
      <c r="AV8" s="1097"/>
      <c r="AW8" s="1097"/>
      <c r="AX8" s="1097"/>
      <c r="AY8" s="1098"/>
      <c r="AZ8" s="222"/>
      <c r="BA8" s="222"/>
      <c r="BB8" s="222"/>
      <c r="BC8" s="222"/>
      <c r="BD8" s="222"/>
      <c r="BE8" s="223"/>
      <c r="BF8" s="223"/>
      <c r="BG8" s="223"/>
      <c r="BH8" s="223"/>
      <c r="BI8" s="223"/>
      <c r="BJ8" s="223"/>
      <c r="BK8" s="223"/>
      <c r="BL8" s="223"/>
      <c r="BM8" s="223"/>
      <c r="BN8" s="223"/>
      <c r="BO8" s="223"/>
      <c r="BP8" s="223"/>
      <c r="BQ8" s="228">
        <v>2</v>
      </c>
      <c r="BR8" s="229"/>
      <c r="BS8" s="1007"/>
      <c r="BT8" s="1008"/>
      <c r="BU8" s="1008"/>
      <c r="BV8" s="1008"/>
      <c r="BW8" s="1008"/>
      <c r="BX8" s="1008"/>
      <c r="BY8" s="1008"/>
      <c r="BZ8" s="1008"/>
      <c r="CA8" s="1008"/>
      <c r="CB8" s="1008"/>
      <c r="CC8" s="1008"/>
      <c r="CD8" s="1008"/>
      <c r="CE8" s="1008"/>
      <c r="CF8" s="1008"/>
      <c r="CG8" s="1029"/>
      <c r="CH8" s="1004"/>
      <c r="CI8" s="1005"/>
      <c r="CJ8" s="1005"/>
      <c r="CK8" s="1005"/>
      <c r="CL8" s="1006"/>
      <c r="CM8" s="1004"/>
      <c r="CN8" s="1005"/>
      <c r="CO8" s="1005"/>
      <c r="CP8" s="1005"/>
      <c r="CQ8" s="1006"/>
      <c r="CR8" s="1004"/>
      <c r="CS8" s="1005"/>
      <c r="CT8" s="1005"/>
      <c r="CU8" s="1005"/>
      <c r="CV8" s="1006"/>
      <c r="CW8" s="1004"/>
      <c r="CX8" s="1005"/>
      <c r="CY8" s="1005"/>
      <c r="CZ8" s="1005"/>
      <c r="DA8" s="1006"/>
      <c r="DB8" s="1004"/>
      <c r="DC8" s="1005"/>
      <c r="DD8" s="1005"/>
      <c r="DE8" s="1005"/>
      <c r="DF8" s="1006"/>
      <c r="DG8" s="1004"/>
      <c r="DH8" s="1005"/>
      <c r="DI8" s="1005"/>
      <c r="DJ8" s="1005"/>
      <c r="DK8" s="1006"/>
      <c r="DL8" s="1004"/>
      <c r="DM8" s="1005"/>
      <c r="DN8" s="1005"/>
      <c r="DO8" s="1005"/>
      <c r="DP8" s="1006"/>
      <c r="DQ8" s="1004"/>
      <c r="DR8" s="1005"/>
      <c r="DS8" s="1005"/>
      <c r="DT8" s="1005"/>
      <c r="DU8" s="1006"/>
      <c r="DV8" s="1007"/>
      <c r="DW8" s="1008"/>
      <c r="DX8" s="1008"/>
      <c r="DY8" s="1008"/>
      <c r="DZ8" s="1009"/>
      <c r="EA8" s="224"/>
    </row>
    <row r="9" spans="1:131" s="225" customFormat="1" ht="26.25" customHeight="1" x14ac:dyDescent="0.2">
      <c r="A9" s="228">
        <v>3</v>
      </c>
      <c r="B9" s="1045"/>
      <c r="C9" s="1046"/>
      <c r="D9" s="1046"/>
      <c r="E9" s="1046"/>
      <c r="F9" s="1046"/>
      <c r="G9" s="1046"/>
      <c r="H9" s="1046"/>
      <c r="I9" s="1046"/>
      <c r="J9" s="1046"/>
      <c r="K9" s="1046"/>
      <c r="L9" s="1046"/>
      <c r="M9" s="1046"/>
      <c r="N9" s="1046"/>
      <c r="O9" s="1046"/>
      <c r="P9" s="1047"/>
      <c r="Q9" s="1053"/>
      <c r="R9" s="1054"/>
      <c r="S9" s="1054"/>
      <c r="T9" s="1054"/>
      <c r="U9" s="1054"/>
      <c r="V9" s="1054"/>
      <c r="W9" s="1054"/>
      <c r="X9" s="1054"/>
      <c r="Y9" s="1054"/>
      <c r="Z9" s="1054"/>
      <c r="AA9" s="1054"/>
      <c r="AB9" s="1054"/>
      <c r="AC9" s="1054"/>
      <c r="AD9" s="1054"/>
      <c r="AE9" s="1055"/>
      <c r="AF9" s="1050"/>
      <c r="AG9" s="1051"/>
      <c r="AH9" s="1051"/>
      <c r="AI9" s="1051"/>
      <c r="AJ9" s="1052"/>
      <c r="AK9" s="1095"/>
      <c r="AL9" s="1096"/>
      <c r="AM9" s="1096"/>
      <c r="AN9" s="1096"/>
      <c r="AO9" s="1096"/>
      <c r="AP9" s="1096"/>
      <c r="AQ9" s="1096"/>
      <c r="AR9" s="1096"/>
      <c r="AS9" s="1096"/>
      <c r="AT9" s="1096"/>
      <c r="AU9" s="1097"/>
      <c r="AV9" s="1097"/>
      <c r="AW9" s="1097"/>
      <c r="AX9" s="1097"/>
      <c r="AY9" s="1098"/>
      <c r="AZ9" s="222"/>
      <c r="BA9" s="222"/>
      <c r="BB9" s="222"/>
      <c r="BC9" s="222"/>
      <c r="BD9" s="222"/>
      <c r="BE9" s="223"/>
      <c r="BF9" s="223"/>
      <c r="BG9" s="223"/>
      <c r="BH9" s="223"/>
      <c r="BI9" s="223"/>
      <c r="BJ9" s="223"/>
      <c r="BK9" s="223"/>
      <c r="BL9" s="223"/>
      <c r="BM9" s="223"/>
      <c r="BN9" s="223"/>
      <c r="BO9" s="223"/>
      <c r="BP9" s="223"/>
      <c r="BQ9" s="228">
        <v>3</v>
      </c>
      <c r="BR9" s="229"/>
      <c r="BS9" s="1007"/>
      <c r="BT9" s="1008"/>
      <c r="BU9" s="1008"/>
      <c r="BV9" s="1008"/>
      <c r="BW9" s="1008"/>
      <c r="BX9" s="1008"/>
      <c r="BY9" s="1008"/>
      <c r="BZ9" s="1008"/>
      <c r="CA9" s="1008"/>
      <c r="CB9" s="1008"/>
      <c r="CC9" s="1008"/>
      <c r="CD9" s="1008"/>
      <c r="CE9" s="1008"/>
      <c r="CF9" s="1008"/>
      <c r="CG9" s="1029"/>
      <c r="CH9" s="1004"/>
      <c r="CI9" s="1005"/>
      <c r="CJ9" s="1005"/>
      <c r="CK9" s="1005"/>
      <c r="CL9" s="1006"/>
      <c r="CM9" s="1004"/>
      <c r="CN9" s="1005"/>
      <c r="CO9" s="1005"/>
      <c r="CP9" s="1005"/>
      <c r="CQ9" s="1006"/>
      <c r="CR9" s="1004"/>
      <c r="CS9" s="1005"/>
      <c r="CT9" s="1005"/>
      <c r="CU9" s="1005"/>
      <c r="CV9" s="1006"/>
      <c r="CW9" s="1004"/>
      <c r="CX9" s="1005"/>
      <c r="CY9" s="1005"/>
      <c r="CZ9" s="1005"/>
      <c r="DA9" s="1006"/>
      <c r="DB9" s="1004"/>
      <c r="DC9" s="1005"/>
      <c r="DD9" s="1005"/>
      <c r="DE9" s="1005"/>
      <c r="DF9" s="1006"/>
      <c r="DG9" s="1004"/>
      <c r="DH9" s="1005"/>
      <c r="DI9" s="1005"/>
      <c r="DJ9" s="1005"/>
      <c r="DK9" s="1006"/>
      <c r="DL9" s="1004"/>
      <c r="DM9" s="1005"/>
      <c r="DN9" s="1005"/>
      <c r="DO9" s="1005"/>
      <c r="DP9" s="1006"/>
      <c r="DQ9" s="1004"/>
      <c r="DR9" s="1005"/>
      <c r="DS9" s="1005"/>
      <c r="DT9" s="1005"/>
      <c r="DU9" s="1006"/>
      <c r="DV9" s="1007"/>
      <c r="DW9" s="1008"/>
      <c r="DX9" s="1008"/>
      <c r="DY9" s="1008"/>
      <c r="DZ9" s="1009"/>
      <c r="EA9" s="224"/>
    </row>
    <row r="10" spans="1:131" s="225" customFormat="1" ht="26.25" customHeight="1" x14ac:dyDescent="0.2">
      <c r="A10" s="228">
        <v>4</v>
      </c>
      <c r="B10" s="1045"/>
      <c r="C10" s="1046"/>
      <c r="D10" s="1046"/>
      <c r="E10" s="1046"/>
      <c r="F10" s="1046"/>
      <c r="G10" s="1046"/>
      <c r="H10" s="1046"/>
      <c r="I10" s="1046"/>
      <c r="J10" s="1046"/>
      <c r="K10" s="1046"/>
      <c r="L10" s="1046"/>
      <c r="M10" s="1046"/>
      <c r="N10" s="1046"/>
      <c r="O10" s="1046"/>
      <c r="P10" s="1047"/>
      <c r="Q10" s="1053"/>
      <c r="R10" s="1054"/>
      <c r="S10" s="1054"/>
      <c r="T10" s="1054"/>
      <c r="U10" s="1054"/>
      <c r="V10" s="1054"/>
      <c r="W10" s="1054"/>
      <c r="X10" s="1054"/>
      <c r="Y10" s="1054"/>
      <c r="Z10" s="1054"/>
      <c r="AA10" s="1054"/>
      <c r="AB10" s="1054"/>
      <c r="AC10" s="1054"/>
      <c r="AD10" s="1054"/>
      <c r="AE10" s="1055"/>
      <c r="AF10" s="1050"/>
      <c r="AG10" s="1051"/>
      <c r="AH10" s="1051"/>
      <c r="AI10" s="1051"/>
      <c r="AJ10" s="1052"/>
      <c r="AK10" s="1095"/>
      <c r="AL10" s="1096"/>
      <c r="AM10" s="1096"/>
      <c r="AN10" s="1096"/>
      <c r="AO10" s="1096"/>
      <c r="AP10" s="1096"/>
      <c r="AQ10" s="1096"/>
      <c r="AR10" s="1096"/>
      <c r="AS10" s="1096"/>
      <c r="AT10" s="1096"/>
      <c r="AU10" s="1097"/>
      <c r="AV10" s="1097"/>
      <c r="AW10" s="1097"/>
      <c r="AX10" s="1097"/>
      <c r="AY10" s="1098"/>
      <c r="AZ10" s="222"/>
      <c r="BA10" s="222"/>
      <c r="BB10" s="222"/>
      <c r="BC10" s="222"/>
      <c r="BD10" s="222"/>
      <c r="BE10" s="223"/>
      <c r="BF10" s="223"/>
      <c r="BG10" s="223"/>
      <c r="BH10" s="223"/>
      <c r="BI10" s="223"/>
      <c r="BJ10" s="223"/>
      <c r="BK10" s="223"/>
      <c r="BL10" s="223"/>
      <c r="BM10" s="223"/>
      <c r="BN10" s="223"/>
      <c r="BO10" s="223"/>
      <c r="BP10" s="223"/>
      <c r="BQ10" s="228">
        <v>4</v>
      </c>
      <c r="BR10" s="229"/>
      <c r="BS10" s="1007"/>
      <c r="BT10" s="1008"/>
      <c r="BU10" s="1008"/>
      <c r="BV10" s="1008"/>
      <c r="BW10" s="1008"/>
      <c r="BX10" s="1008"/>
      <c r="BY10" s="1008"/>
      <c r="BZ10" s="1008"/>
      <c r="CA10" s="1008"/>
      <c r="CB10" s="1008"/>
      <c r="CC10" s="1008"/>
      <c r="CD10" s="1008"/>
      <c r="CE10" s="1008"/>
      <c r="CF10" s="1008"/>
      <c r="CG10" s="1029"/>
      <c r="CH10" s="1004"/>
      <c r="CI10" s="1005"/>
      <c r="CJ10" s="1005"/>
      <c r="CK10" s="1005"/>
      <c r="CL10" s="1006"/>
      <c r="CM10" s="1004"/>
      <c r="CN10" s="1005"/>
      <c r="CO10" s="1005"/>
      <c r="CP10" s="1005"/>
      <c r="CQ10" s="1006"/>
      <c r="CR10" s="1004"/>
      <c r="CS10" s="1005"/>
      <c r="CT10" s="1005"/>
      <c r="CU10" s="1005"/>
      <c r="CV10" s="1006"/>
      <c r="CW10" s="1004"/>
      <c r="CX10" s="1005"/>
      <c r="CY10" s="1005"/>
      <c r="CZ10" s="1005"/>
      <c r="DA10" s="1006"/>
      <c r="DB10" s="1004"/>
      <c r="DC10" s="1005"/>
      <c r="DD10" s="1005"/>
      <c r="DE10" s="1005"/>
      <c r="DF10" s="1006"/>
      <c r="DG10" s="1004"/>
      <c r="DH10" s="1005"/>
      <c r="DI10" s="1005"/>
      <c r="DJ10" s="1005"/>
      <c r="DK10" s="1006"/>
      <c r="DL10" s="1004"/>
      <c r="DM10" s="1005"/>
      <c r="DN10" s="1005"/>
      <c r="DO10" s="1005"/>
      <c r="DP10" s="1006"/>
      <c r="DQ10" s="1004"/>
      <c r="DR10" s="1005"/>
      <c r="DS10" s="1005"/>
      <c r="DT10" s="1005"/>
      <c r="DU10" s="1006"/>
      <c r="DV10" s="1007"/>
      <c r="DW10" s="1008"/>
      <c r="DX10" s="1008"/>
      <c r="DY10" s="1008"/>
      <c r="DZ10" s="1009"/>
      <c r="EA10" s="224"/>
    </row>
    <row r="11" spans="1:131" s="225" customFormat="1" ht="26.25" customHeight="1" x14ac:dyDescent="0.2">
      <c r="A11" s="228">
        <v>5</v>
      </c>
      <c r="B11" s="1045"/>
      <c r="C11" s="1046"/>
      <c r="D11" s="1046"/>
      <c r="E11" s="1046"/>
      <c r="F11" s="1046"/>
      <c r="G11" s="1046"/>
      <c r="H11" s="1046"/>
      <c r="I11" s="1046"/>
      <c r="J11" s="1046"/>
      <c r="K11" s="1046"/>
      <c r="L11" s="1046"/>
      <c r="M11" s="1046"/>
      <c r="N11" s="1046"/>
      <c r="O11" s="1046"/>
      <c r="P11" s="1047"/>
      <c r="Q11" s="1053"/>
      <c r="R11" s="1054"/>
      <c r="S11" s="1054"/>
      <c r="T11" s="1054"/>
      <c r="U11" s="1054"/>
      <c r="V11" s="1054"/>
      <c r="W11" s="1054"/>
      <c r="X11" s="1054"/>
      <c r="Y11" s="1054"/>
      <c r="Z11" s="1054"/>
      <c r="AA11" s="1054"/>
      <c r="AB11" s="1054"/>
      <c r="AC11" s="1054"/>
      <c r="AD11" s="1054"/>
      <c r="AE11" s="1055"/>
      <c r="AF11" s="1050"/>
      <c r="AG11" s="1051"/>
      <c r="AH11" s="1051"/>
      <c r="AI11" s="1051"/>
      <c r="AJ11" s="1052"/>
      <c r="AK11" s="1095"/>
      <c r="AL11" s="1096"/>
      <c r="AM11" s="1096"/>
      <c r="AN11" s="1096"/>
      <c r="AO11" s="1096"/>
      <c r="AP11" s="1096"/>
      <c r="AQ11" s="1096"/>
      <c r="AR11" s="1096"/>
      <c r="AS11" s="1096"/>
      <c r="AT11" s="1096"/>
      <c r="AU11" s="1097"/>
      <c r="AV11" s="1097"/>
      <c r="AW11" s="1097"/>
      <c r="AX11" s="1097"/>
      <c r="AY11" s="1098"/>
      <c r="AZ11" s="222"/>
      <c r="BA11" s="222"/>
      <c r="BB11" s="222"/>
      <c r="BC11" s="222"/>
      <c r="BD11" s="222"/>
      <c r="BE11" s="223"/>
      <c r="BF11" s="223"/>
      <c r="BG11" s="223"/>
      <c r="BH11" s="223"/>
      <c r="BI11" s="223"/>
      <c r="BJ11" s="223"/>
      <c r="BK11" s="223"/>
      <c r="BL11" s="223"/>
      <c r="BM11" s="223"/>
      <c r="BN11" s="223"/>
      <c r="BO11" s="223"/>
      <c r="BP11" s="223"/>
      <c r="BQ11" s="228">
        <v>5</v>
      </c>
      <c r="BR11" s="229"/>
      <c r="BS11" s="1007"/>
      <c r="BT11" s="1008"/>
      <c r="BU11" s="1008"/>
      <c r="BV11" s="1008"/>
      <c r="BW11" s="1008"/>
      <c r="BX11" s="1008"/>
      <c r="BY11" s="1008"/>
      <c r="BZ11" s="1008"/>
      <c r="CA11" s="1008"/>
      <c r="CB11" s="1008"/>
      <c r="CC11" s="1008"/>
      <c r="CD11" s="1008"/>
      <c r="CE11" s="1008"/>
      <c r="CF11" s="1008"/>
      <c r="CG11" s="1029"/>
      <c r="CH11" s="1004"/>
      <c r="CI11" s="1005"/>
      <c r="CJ11" s="1005"/>
      <c r="CK11" s="1005"/>
      <c r="CL11" s="1006"/>
      <c r="CM11" s="1004"/>
      <c r="CN11" s="1005"/>
      <c r="CO11" s="1005"/>
      <c r="CP11" s="1005"/>
      <c r="CQ11" s="1006"/>
      <c r="CR11" s="1004"/>
      <c r="CS11" s="1005"/>
      <c r="CT11" s="1005"/>
      <c r="CU11" s="1005"/>
      <c r="CV11" s="1006"/>
      <c r="CW11" s="1004"/>
      <c r="CX11" s="1005"/>
      <c r="CY11" s="1005"/>
      <c r="CZ11" s="1005"/>
      <c r="DA11" s="1006"/>
      <c r="DB11" s="1004"/>
      <c r="DC11" s="1005"/>
      <c r="DD11" s="1005"/>
      <c r="DE11" s="1005"/>
      <c r="DF11" s="1006"/>
      <c r="DG11" s="1004"/>
      <c r="DH11" s="1005"/>
      <c r="DI11" s="1005"/>
      <c r="DJ11" s="1005"/>
      <c r="DK11" s="1006"/>
      <c r="DL11" s="1004"/>
      <c r="DM11" s="1005"/>
      <c r="DN11" s="1005"/>
      <c r="DO11" s="1005"/>
      <c r="DP11" s="1006"/>
      <c r="DQ11" s="1004"/>
      <c r="DR11" s="1005"/>
      <c r="DS11" s="1005"/>
      <c r="DT11" s="1005"/>
      <c r="DU11" s="1006"/>
      <c r="DV11" s="1007"/>
      <c r="DW11" s="1008"/>
      <c r="DX11" s="1008"/>
      <c r="DY11" s="1008"/>
      <c r="DZ11" s="1009"/>
      <c r="EA11" s="224"/>
    </row>
    <row r="12" spans="1:131" s="225" customFormat="1" ht="26.25" customHeight="1" x14ac:dyDescent="0.2">
      <c r="A12" s="228">
        <v>6</v>
      </c>
      <c r="B12" s="1045"/>
      <c r="C12" s="1046"/>
      <c r="D12" s="1046"/>
      <c r="E12" s="1046"/>
      <c r="F12" s="1046"/>
      <c r="G12" s="1046"/>
      <c r="H12" s="1046"/>
      <c r="I12" s="1046"/>
      <c r="J12" s="1046"/>
      <c r="K12" s="1046"/>
      <c r="L12" s="1046"/>
      <c r="M12" s="1046"/>
      <c r="N12" s="1046"/>
      <c r="O12" s="1046"/>
      <c r="P12" s="1047"/>
      <c r="Q12" s="1053"/>
      <c r="R12" s="1054"/>
      <c r="S12" s="1054"/>
      <c r="T12" s="1054"/>
      <c r="U12" s="1054"/>
      <c r="V12" s="1054"/>
      <c r="W12" s="1054"/>
      <c r="X12" s="1054"/>
      <c r="Y12" s="1054"/>
      <c r="Z12" s="1054"/>
      <c r="AA12" s="1054"/>
      <c r="AB12" s="1054"/>
      <c r="AC12" s="1054"/>
      <c r="AD12" s="1054"/>
      <c r="AE12" s="1055"/>
      <c r="AF12" s="1050"/>
      <c r="AG12" s="1051"/>
      <c r="AH12" s="1051"/>
      <c r="AI12" s="1051"/>
      <c r="AJ12" s="1052"/>
      <c r="AK12" s="1095"/>
      <c r="AL12" s="1096"/>
      <c r="AM12" s="1096"/>
      <c r="AN12" s="1096"/>
      <c r="AO12" s="1096"/>
      <c r="AP12" s="1096"/>
      <c r="AQ12" s="1096"/>
      <c r="AR12" s="1096"/>
      <c r="AS12" s="1096"/>
      <c r="AT12" s="1096"/>
      <c r="AU12" s="1097"/>
      <c r="AV12" s="1097"/>
      <c r="AW12" s="1097"/>
      <c r="AX12" s="1097"/>
      <c r="AY12" s="1098"/>
      <c r="AZ12" s="222"/>
      <c r="BA12" s="222"/>
      <c r="BB12" s="222"/>
      <c r="BC12" s="222"/>
      <c r="BD12" s="222"/>
      <c r="BE12" s="223"/>
      <c r="BF12" s="223"/>
      <c r="BG12" s="223"/>
      <c r="BH12" s="223"/>
      <c r="BI12" s="223"/>
      <c r="BJ12" s="223"/>
      <c r="BK12" s="223"/>
      <c r="BL12" s="223"/>
      <c r="BM12" s="223"/>
      <c r="BN12" s="223"/>
      <c r="BO12" s="223"/>
      <c r="BP12" s="223"/>
      <c r="BQ12" s="228">
        <v>6</v>
      </c>
      <c r="BR12" s="229"/>
      <c r="BS12" s="1007"/>
      <c r="BT12" s="1008"/>
      <c r="BU12" s="1008"/>
      <c r="BV12" s="1008"/>
      <c r="BW12" s="1008"/>
      <c r="BX12" s="1008"/>
      <c r="BY12" s="1008"/>
      <c r="BZ12" s="1008"/>
      <c r="CA12" s="1008"/>
      <c r="CB12" s="1008"/>
      <c r="CC12" s="1008"/>
      <c r="CD12" s="1008"/>
      <c r="CE12" s="1008"/>
      <c r="CF12" s="1008"/>
      <c r="CG12" s="1029"/>
      <c r="CH12" s="1004"/>
      <c r="CI12" s="1005"/>
      <c r="CJ12" s="1005"/>
      <c r="CK12" s="1005"/>
      <c r="CL12" s="1006"/>
      <c r="CM12" s="1004"/>
      <c r="CN12" s="1005"/>
      <c r="CO12" s="1005"/>
      <c r="CP12" s="1005"/>
      <c r="CQ12" s="1006"/>
      <c r="CR12" s="1004"/>
      <c r="CS12" s="1005"/>
      <c r="CT12" s="1005"/>
      <c r="CU12" s="1005"/>
      <c r="CV12" s="1006"/>
      <c r="CW12" s="1004"/>
      <c r="CX12" s="1005"/>
      <c r="CY12" s="1005"/>
      <c r="CZ12" s="1005"/>
      <c r="DA12" s="1006"/>
      <c r="DB12" s="1004"/>
      <c r="DC12" s="1005"/>
      <c r="DD12" s="1005"/>
      <c r="DE12" s="1005"/>
      <c r="DF12" s="1006"/>
      <c r="DG12" s="1004"/>
      <c r="DH12" s="1005"/>
      <c r="DI12" s="1005"/>
      <c r="DJ12" s="1005"/>
      <c r="DK12" s="1006"/>
      <c r="DL12" s="1004"/>
      <c r="DM12" s="1005"/>
      <c r="DN12" s="1005"/>
      <c r="DO12" s="1005"/>
      <c r="DP12" s="1006"/>
      <c r="DQ12" s="1004"/>
      <c r="DR12" s="1005"/>
      <c r="DS12" s="1005"/>
      <c r="DT12" s="1005"/>
      <c r="DU12" s="1006"/>
      <c r="DV12" s="1007"/>
      <c r="DW12" s="1008"/>
      <c r="DX12" s="1008"/>
      <c r="DY12" s="1008"/>
      <c r="DZ12" s="1009"/>
      <c r="EA12" s="224"/>
    </row>
    <row r="13" spans="1:131" s="225" customFormat="1" ht="26.25" customHeight="1" x14ac:dyDescent="0.2">
      <c r="A13" s="228">
        <v>7</v>
      </c>
      <c r="B13" s="1045"/>
      <c r="C13" s="1046"/>
      <c r="D13" s="1046"/>
      <c r="E13" s="1046"/>
      <c r="F13" s="1046"/>
      <c r="G13" s="1046"/>
      <c r="H13" s="1046"/>
      <c r="I13" s="1046"/>
      <c r="J13" s="1046"/>
      <c r="K13" s="1046"/>
      <c r="L13" s="1046"/>
      <c r="M13" s="1046"/>
      <c r="N13" s="1046"/>
      <c r="O13" s="1046"/>
      <c r="P13" s="1047"/>
      <c r="Q13" s="1053"/>
      <c r="R13" s="1054"/>
      <c r="S13" s="1054"/>
      <c r="T13" s="1054"/>
      <c r="U13" s="1054"/>
      <c r="V13" s="1054"/>
      <c r="W13" s="1054"/>
      <c r="X13" s="1054"/>
      <c r="Y13" s="1054"/>
      <c r="Z13" s="1054"/>
      <c r="AA13" s="1054"/>
      <c r="AB13" s="1054"/>
      <c r="AC13" s="1054"/>
      <c r="AD13" s="1054"/>
      <c r="AE13" s="1055"/>
      <c r="AF13" s="1050"/>
      <c r="AG13" s="1051"/>
      <c r="AH13" s="1051"/>
      <c r="AI13" s="1051"/>
      <c r="AJ13" s="1052"/>
      <c r="AK13" s="1095"/>
      <c r="AL13" s="1096"/>
      <c r="AM13" s="1096"/>
      <c r="AN13" s="1096"/>
      <c r="AO13" s="1096"/>
      <c r="AP13" s="1096"/>
      <c r="AQ13" s="1096"/>
      <c r="AR13" s="1096"/>
      <c r="AS13" s="1096"/>
      <c r="AT13" s="1096"/>
      <c r="AU13" s="1097"/>
      <c r="AV13" s="1097"/>
      <c r="AW13" s="1097"/>
      <c r="AX13" s="1097"/>
      <c r="AY13" s="1098"/>
      <c r="AZ13" s="222"/>
      <c r="BA13" s="222"/>
      <c r="BB13" s="222"/>
      <c r="BC13" s="222"/>
      <c r="BD13" s="222"/>
      <c r="BE13" s="223"/>
      <c r="BF13" s="223"/>
      <c r="BG13" s="223"/>
      <c r="BH13" s="223"/>
      <c r="BI13" s="223"/>
      <c r="BJ13" s="223"/>
      <c r="BK13" s="223"/>
      <c r="BL13" s="223"/>
      <c r="BM13" s="223"/>
      <c r="BN13" s="223"/>
      <c r="BO13" s="223"/>
      <c r="BP13" s="223"/>
      <c r="BQ13" s="228">
        <v>7</v>
      </c>
      <c r="BR13" s="229"/>
      <c r="BS13" s="1007"/>
      <c r="BT13" s="1008"/>
      <c r="BU13" s="1008"/>
      <c r="BV13" s="1008"/>
      <c r="BW13" s="1008"/>
      <c r="BX13" s="1008"/>
      <c r="BY13" s="1008"/>
      <c r="BZ13" s="1008"/>
      <c r="CA13" s="1008"/>
      <c r="CB13" s="1008"/>
      <c r="CC13" s="1008"/>
      <c r="CD13" s="1008"/>
      <c r="CE13" s="1008"/>
      <c r="CF13" s="1008"/>
      <c r="CG13" s="1029"/>
      <c r="CH13" s="1004"/>
      <c r="CI13" s="1005"/>
      <c r="CJ13" s="1005"/>
      <c r="CK13" s="1005"/>
      <c r="CL13" s="1006"/>
      <c r="CM13" s="1004"/>
      <c r="CN13" s="1005"/>
      <c r="CO13" s="1005"/>
      <c r="CP13" s="1005"/>
      <c r="CQ13" s="1006"/>
      <c r="CR13" s="1004"/>
      <c r="CS13" s="1005"/>
      <c r="CT13" s="1005"/>
      <c r="CU13" s="1005"/>
      <c r="CV13" s="1006"/>
      <c r="CW13" s="1004"/>
      <c r="CX13" s="1005"/>
      <c r="CY13" s="1005"/>
      <c r="CZ13" s="1005"/>
      <c r="DA13" s="1006"/>
      <c r="DB13" s="1004"/>
      <c r="DC13" s="1005"/>
      <c r="DD13" s="1005"/>
      <c r="DE13" s="1005"/>
      <c r="DF13" s="1006"/>
      <c r="DG13" s="1004"/>
      <c r="DH13" s="1005"/>
      <c r="DI13" s="1005"/>
      <c r="DJ13" s="1005"/>
      <c r="DK13" s="1006"/>
      <c r="DL13" s="1004"/>
      <c r="DM13" s="1005"/>
      <c r="DN13" s="1005"/>
      <c r="DO13" s="1005"/>
      <c r="DP13" s="1006"/>
      <c r="DQ13" s="1004"/>
      <c r="DR13" s="1005"/>
      <c r="DS13" s="1005"/>
      <c r="DT13" s="1005"/>
      <c r="DU13" s="1006"/>
      <c r="DV13" s="1007"/>
      <c r="DW13" s="1008"/>
      <c r="DX13" s="1008"/>
      <c r="DY13" s="1008"/>
      <c r="DZ13" s="1009"/>
      <c r="EA13" s="224"/>
    </row>
    <row r="14" spans="1:131" s="225" customFormat="1" ht="26.25" customHeight="1" x14ac:dyDescent="0.2">
      <c r="A14" s="228">
        <v>8</v>
      </c>
      <c r="B14" s="1045"/>
      <c r="C14" s="1046"/>
      <c r="D14" s="1046"/>
      <c r="E14" s="1046"/>
      <c r="F14" s="1046"/>
      <c r="G14" s="1046"/>
      <c r="H14" s="1046"/>
      <c r="I14" s="1046"/>
      <c r="J14" s="1046"/>
      <c r="K14" s="1046"/>
      <c r="L14" s="1046"/>
      <c r="M14" s="1046"/>
      <c r="N14" s="1046"/>
      <c r="O14" s="1046"/>
      <c r="P14" s="1047"/>
      <c r="Q14" s="1053"/>
      <c r="R14" s="1054"/>
      <c r="S14" s="1054"/>
      <c r="T14" s="1054"/>
      <c r="U14" s="1054"/>
      <c r="V14" s="1054"/>
      <c r="W14" s="1054"/>
      <c r="X14" s="1054"/>
      <c r="Y14" s="1054"/>
      <c r="Z14" s="1054"/>
      <c r="AA14" s="1054"/>
      <c r="AB14" s="1054"/>
      <c r="AC14" s="1054"/>
      <c r="AD14" s="1054"/>
      <c r="AE14" s="1055"/>
      <c r="AF14" s="1050"/>
      <c r="AG14" s="1051"/>
      <c r="AH14" s="1051"/>
      <c r="AI14" s="1051"/>
      <c r="AJ14" s="1052"/>
      <c r="AK14" s="1095"/>
      <c r="AL14" s="1096"/>
      <c r="AM14" s="1096"/>
      <c r="AN14" s="1096"/>
      <c r="AO14" s="1096"/>
      <c r="AP14" s="1096"/>
      <c r="AQ14" s="1096"/>
      <c r="AR14" s="1096"/>
      <c r="AS14" s="1096"/>
      <c r="AT14" s="1096"/>
      <c r="AU14" s="1097"/>
      <c r="AV14" s="1097"/>
      <c r="AW14" s="1097"/>
      <c r="AX14" s="1097"/>
      <c r="AY14" s="1098"/>
      <c r="AZ14" s="222"/>
      <c r="BA14" s="222"/>
      <c r="BB14" s="222"/>
      <c r="BC14" s="222"/>
      <c r="BD14" s="222"/>
      <c r="BE14" s="223"/>
      <c r="BF14" s="223"/>
      <c r="BG14" s="223"/>
      <c r="BH14" s="223"/>
      <c r="BI14" s="223"/>
      <c r="BJ14" s="223"/>
      <c r="BK14" s="223"/>
      <c r="BL14" s="223"/>
      <c r="BM14" s="223"/>
      <c r="BN14" s="223"/>
      <c r="BO14" s="223"/>
      <c r="BP14" s="223"/>
      <c r="BQ14" s="228">
        <v>8</v>
      </c>
      <c r="BR14" s="229"/>
      <c r="BS14" s="1007"/>
      <c r="BT14" s="1008"/>
      <c r="BU14" s="1008"/>
      <c r="BV14" s="1008"/>
      <c r="BW14" s="1008"/>
      <c r="BX14" s="1008"/>
      <c r="BY14" s="1008"/>
      <c r="BZ14" s="1008"/>
      <c r="CA14" s="1008"/>
      <c r="CB14" s="1008"/>
      <c r="CC14" s="1008"/>
      <c r="CD14" s="1008"/>
      <c r="CE14" s="1008"/>
      <c r="CF14" s="1008"/>
      <c r="CG14" s="1029"/>
      <c r="CH14" s="1004"/>
      <c r="CI14" s="1005"/>
      <c r="CJ14" s="1005"/>
      <c r="CK14" s="1005"/>
      <c r="CL14" s="1006"/>
      <c r="CM14" s="1004"/>
      <c r="CN14" s="1005"/>
      <c r="CO14" s="1005"/>
      <c r="CP14" s="1005"/>
      <c r="CQ14" s="1006"/>
      <c r="CR14" s="1004"/>
      <c r="CS14" s="1005"/>
      <c r="CT14" s="1005"/>
      <c r="CU14" s="1005"/>
      <c r="CV14" s="1006"/>
      <c r="CW14" s="1004"/>
      <c r="CX14" s="1005"/>
      <c r="CY14" s="1005"/>
      <c r="CZ14" s="1005"/>
      <c r="DA14" s="1006"/>
      <c r="DB14" s="1004"/>
      <c r="DC14" s="1005"/>
      <c r="DD14" s="1005"/>
      <c r="DE14" s="1005"/>
      <c r="DF14" s="1006"/>
      <c r="DG14" s="1004"/>
      <c r="DH14" s="1005"/>
      <c r="DI14" s="1005"/>
      <c r="DJ14" s="1005"/>
      <c r="DK14" s="1006"/>
      <c r="DL14" s="1004"/>
      <c r="DM14" s="1005"/>
      <c r="DN14" s="1005"/>
      <c r="DO14" s="1005"/>
      <c r="DP14" s="1006"/>
      <c r="DQ14" s="1004"/>
      <c r="DR14" s="1005"/>
      <c r="DS14" s="1005"/>
      <c r="DT14" s="1005"/>
      <c r="DU14" s="1006"/>
      <c r="DV14" s="1007"/>
      <c r="DW14" s="1008"/>
      <c r="DX14" s="1008"/>
      <c r="DY14" s="1008"/>
      <c r="DZ14" s="1009"/>
      <c r="EA14" s="224"/>
    </row>
    <row r="15" spans="1:131" s="225" customFormat="1" ht="26.25" customHeight="1" x14ac:dyDescent="0.2">
      <c r="A15" s="228">
        <v>9</v>
      </c>
      <c r="B15" s="1045"/>
      <c r="C15" s="1046"/>
      <c r="D15" s="1046"/>
      <c r="E15" s="1046"/>
      <c r="F15" s="1046"/>
      <c r="G15" s="1046"/>
      <c r="H15" s="1046"/>
      <c r="I15" s="1046"/>
      <c r="J15" s="1046"/>
      <c r="K15" s="1046"/>
      <c r="L15" s="1046"/>
      <c r="M15" s="1046"/>
      <c r="N15" s="1046"/>
      <c r="O15" s="1046"/>
      <c r="P15" s="1047"/>
      <c r="Q15" s="1053"/>
      <c r="R15" s="1054"/>
      <c r="S15" s="1054"/>
      <c r="T15" s="1054"/>
      <c r="U15" s="1054"/>
      <c r="V15" s="1054"/>
      <c r="W15" s="1054"/>
      <c r="X15" s="1054"/>
      <c r="Y15" s="1054"/>
      <c r="Z15" s="1054"/>
      <c r="AA15" s="1054"/>
      <c r="AB15" s="1054"/>
      <c r="AC15" s="1054"/>
      <c r="AD15" s="1054"/>
      <c r="AE15" s="1055"/>
      <c r="AF15" s="1050"/>
      <c r="AG15" s="1051"/>
      <c r="AH15" s="1051"/>
      <c r="AI15" s="1051"/>
      <c r="AJ15" s="1052"/>
      <c r="AK15" s="1095"/>
      <c r="AL15" s="1096"/>
      <c r="AM15" s="1096"/>
      <c r="AN15" s="1096"/>
      <c r="AO15" s="1096"/>
      <c r="AP15" s="1096"/>
      <c r="AQ15" s="1096"/>
      <c r="AR15" s="1096"/>
      <c r="AS15" s="1096"/>
      <c r="AT15" s="1096"/>
      <c r="AU15" s="1097"/>
      <c r="AV15" s="1097"/>
      <c r="AW15" s="1097"/>
      <c r="AX15" s="1097"/>
      <c r="AY15" s="1098"/>
      <c r="AZ15" s="222"/>
      <c r="BA15" s="222"/>
      <c r="BB15" s="222"/>
      <c r="BC15" s="222"/>
      <c r="BD15" s="222"/>
      <c r="BE15" s="223"/>
      <c r="BF15" s="223"/>
      <c r="BG15" s="223"/>
      <c r="BH15" s="223"/>
      <c r="BI15" s="223"/>
      <c r="BJ15" s="223"/>
      <c r="BK15" s="223"/>
      <c r="BL15" s="223"/>
      <c r="BM15" s="223"/>
      <c r="BN15" s="223"/>
      <c r="BO15" s="223"/>
      <c r="BP15" s="223"/>
      <c r="BQ15" s="228">
        <v>9</v>
      </c>
      <c r="BR15" s="229"/>
      <c r="BS15" s="1007"/>
      <c r="BT15" s="1008"/>
      <c r="BU15" s="1008"/>
      <c r="BV15" s="1008"/>
      <c r="BW15" s="1008"/>
      <c r="BX15" s="1008"/>
      <c r="BY15" s="1008"/>
      <c r="BZ15" s="1008"/>
      <c r="CA15" s="1008"/>
      <c r="CB15" s="1008"/>
      <c r="CC15" s="1008"/>
      <c r="CD15" s="1008"/>
      <c r="CE15" s="1008"/>
      <c r="CF15" s="1008"/>
      <c r="CG15" s="1029"/>
      <c r="CH15" s="1004"/>
      <c r="CI15" s="1005"/>
      <c r="CJ15" s="1005"/>
      <c r="CK15" s="1005"/>
      <c r="CL15" s="1006"/>
      <c r="CM15" s="1004"/>
      <c r="CN15" s="1005"/>
      <c r="CO15" s="1005"/>
      <c r="CP15" s="1005"/>
      <c r="CQ15" s="1006"/>
      <c r="CR15" s="1004"/>
      <c r="CS15" s="1005"/>
      <c r="CT15" s="1005"/>
      <c r="CU15" s="1005"/>
      <c r="CV15" s="1006"/>
      <c r="CW15" s="1004"/>
      <c r="CX15" s="1005"/>
      <c r="CY15" s="1005"/>
      <c r="CZ15" s="1005"/>
      <c r="DA15" s="1006"/>
      <c r="DB15" s="1004"/>
      <c r="DC15" s="1005"/>
      <c r="DD15" s="1005"/>
      <c r="DE15" s="1005"/>
      <c r="DF15" s="1006"/>
      <c r="DG15" s="1004"/>
      <c r="DH15" s="1005"/>
      <c r="DI15" s="1005"/>
      <c r="DJ15" s="1005"/>
      <c r="DK15" s="1006"/>
      <c r="DL15" s="1004"/>
      <c r="DM15" s="1005"/>
      <c r="DN15" s="1005"/>
      <c r="DO15" s="1005"/>
      <c r="DP15" s="1006"/>
      <c r="DQ15" s="1004"/>
      <c r="DR15" s="1005"/>
      <c r="DS15" s="1005"/>
      <c r="DT15" s="1005"/>
      <c r="DU15" s="1006"/>
      <c r="DV15" s="1007"/>
      <c r="DW15" s="1008"/>
      <c r="DX15" s="1008"/>
      <c r="DY15" s="1008"/>
      <c r="DZ15" s="1009"/>
      <c r="EA15" s="224"/>
    </row>
    <row r="16" spans="1:131" s="225" customFormat="1" ht="26.25" customHeight="1" x14ac:dyDescent="0.2">
      <c r="A16" s="228">
        <v>10</v>
      </c>
      <c r="B16" s="1045"/>
      <c r="C16" s="1046"/>
      <c r="D16" s="1046"/>
      <c r="E16" s="1046"/>
      <c r="F16" s="1046"/>
      <c r="G16" s="1046"/>
      <c r="H16" s="1046"/>
      <c r="I16" s="1046"/>
      <c r="J16" s="1046"/>
      <c r="K16" s="1046"/>
      <c r="L16" s="1046"/>
      <c r="M16" s="1046"/>
      <c r="N16" s="1046"/>
      <c r="O16" s="1046"/>
      <c r="P16" s="1047"/>
      <c r="Q16" s="1053"/>
      <c r="R16" s="1054"/>
      <c r="S16" s="1054"/>
      <c r="T16" s="1054"/>
      <c r="U16" s="1054"/>
      <c r="V16" s="1054"/>
      <c r="W16" s="1054"/>
      <c r="X16" s="1054"/>
      <c r="Y16" s="1054"/>
      <c r="Z16" s="1054"/>
      <c r="AA16" s="1054"/>
      <c r="AB16" s="1054"/>
      <c r="AC16" s="1054"/>
      <c r="AD16" s="1054"/>
      <c r="AE16" s="1055"/>
      <c r="AF16" s="1050"/>
      <c r="AG16" s="1051"/>
      <c r="AH16" s="1051"/>
      <c r="AI16" s="1051"/>
      <c r="AJ16" s="1052"/>
      <c r="AK16" s="1095"/>
      <c r="AL16" s="1096"/>
      <c r="AM16" s="1096"/>
      <c r="AN16" s="1096"/>
      <c r="AO16" s="1096"/>
      <c r="AP16" s="1096"/>
      <c r="AQ16" s="1096"/>
      <c r="AR16" s="1096"/>
      <c r="AS16" s="1096"/>
      <c r="AT16" s="1096"/>
      <c r="AU16" s="1097"/>
      <c r="AV16" s="1097"/>
      <c r="AW16" s="1097"/>
      <c r="AX16" s="1097"/>
      <c r="AY16" s="1098"/>
      <c r="AZ16" s="222"/>
      <c r="BA16" s="222"/>
      <c r="BB16" s="222"/>
      <c r="BC16" s="222"/>
      <c r="BD16" s="222"/>
      <c r="BE16" s="223"/>
      <c r="BF16" s="223"/>
      <c r="BG16" s="223"/>
      <c r="BH16" s="223"/>
      <c r="BI16" s="223"/>
      <c r="BJ16" s="223"/>
      <c r="BK16" s="223"/>
      <c r="BL16" s="223"/>
      <c r="BM16" s="223"/>
      <c r="BN16" s="223"/>
      <c r="BO16" s="223"/>
      <c r="BP16" s="223"/>
      <c r="BQ16" s="228">
        <v>10</v>
      </c>
      <c r="BR16" s="229"/>
      <c r="BS16" s="1007"/>
      <c r="BT16" s="1008"/>
      <c r="BU16" s="1008"/>
      <c r="BV16" s="1008"/>
      <c r="BW16" s="1008"/>
      <c r="BX16" s="1008"/>
      <c r="BY16" s="1008"/>
      <c r="BZ16" s="1008"/>
      <c r="CA16" s="1008"/>
      <c r="CB16" s="1008"/>
      <c r="CC16" s="1008"/>
      <c r="CD16" s="1008"/>
      <c r="CE16" s="1008"/>
      <c r="CF16" s="1008"/>
      <c r="CG16" s="1029"/>
      <c r="CH16" s="1004"/>
      <c r="CI16" s="1005"/>
      <c r="CJ16" s="1005"/>
      <c r="CK16" s="1005"/>
      <c r="CL16" s="1006"/>
      <c r="CM16" s="1004"/>
      <c r="CN16" s="1005"/>
      <c r="CO16" s="1005"/>
      <c r="CP16" s="1005"/>
      <c r="CQ16" s="1006"/>
      <c r="CR16" s="1004"/>
      <c r="CS16" s="1005"/>
      <c r="CT16" s="1005"/>
      <c r="CU16" s="1005"/>
      <c r="CV16" s="1006"/>
      <c r="CW16" s="1004"/>
      <c r="CX16" s="1005"/>
      <c r="CY16" s="1005"/>
      <c r="CZ16" s="1005"/>
      <c r="DA16" s="1006"/>
      <c r="DB16" s="1004"/>
      <c r="DC16" s="1005"/>
      <c r="DD16" s="1005"/>
      <c r="DE16" s="1005"/>
      <c r="DF16" s="1006"/>
      <c r="DG16" s="1004"/>
      <c r="DH16" s="1005"/>
      <c r="DI16" s="1005"/>
      <c r="DJ16" s="1005"/>
      <c r="DK16" s="1006"/>
      <c r="DL16" s="1004"/>
      <c r="DM16" s="1005"/>
      <c r="DN16" s="1005"/>
      <c r="DO16" s="1005"/>
      <c r="DP16" s="1006"/>
      <c r="DQ16" s="1004"/>
      <c r="DR16" s="1005"/>
      <c r="DS16" s="1005"/>
      <c r="DT16" s="1005"/>
      <c r="DU16" s="1006"/>
      <c r="DV16" s="1007"/>
      <c r="DW16" s="1008"/>
      <c r="DX16" s="1008"/>
      <c r="DY16" s="1008"/>
      <c r="DZ16" s="1009"/>
      <c r="EA16" s="224"/>
    </row>
    <row r="17" spans="1:131" s="225" customFormat="1" ht="26.25" customHeight="1" x14ac:dyDescent="0.2">
      <c r="A17" s="228">
        <v>11</v>
      </c>
      <c r="B17" s="1045"/>
      <c r="C17" s="1046"/>
      <c r="D17" s="1046"/>
      <c r="E17" s="1046"/>
      <c r="F17" s="1046"/>
      <c r="G17" s="1046"/>
      <c r="H17" s="1046"/>
      <c r="I17" s="1046"/>
      <c r="J17" s="1046"/>
      <c r="K17" s="1046"/>
      <c r="L17" s="1046"/>
      <c r="M17" s="1046"/>
      <c r="N17" s="1046"/>
      <c r="O17" s="1046"/>
      <c r="P17" s="1047"/>
      <c r="Q17" s="1053"/>
      <c r="R17" s="1054"/>
      <c r="S17" s="1054"/>
      <c r="T17" s="1054"/>
      <c r="U17" s="1054"/>
      <c r="V17" s="1054"/>
      <c r="W17" s="1054"/>
      <c r="X17" s="1054"/>
      <c r="Y17" s="1054"/>
      <c r="Z17" s="1054"/>
      <c r="AA17" s="1054"/>
      <c r="AB17" s="1054"/>
      <c r="AC17" s="1054"/>
      <c r="AD17" s="1054"/>
      <c r="AE17" s="1055"/>
      <c r="AF17" s="1050"/>
      <c r="AG17" s="1051"/>
      <c r="AH17" s="1051"/>
      <c r="AI17" s="1051"/>
      <c r="AJ17" s="1052"/>
      <c r="AK17" s="1095"/>
      <c r="AL17" s="1096"/>
      <c r="AM17" s="1096"/>
      <c r="AN17" s="1096"/>
      <c r="AO17" s="1096"/>
      <c r="AP17" s="1096"/>
      <c r="AQ17" s="1096"/>
      <c r="AR17" s="1096"/>
      <c r="AS17" s="1096"/>
      <c r="AT17" s="1096"/>
      <c r="AU17" s="1097"/>
      <c r="AV17" s="1097"/>
      <c r="AW17" s="1097"/>
      <c r="AX17" s="1097"/>
      <c r="AY17" s="1098"/>
      <c r="AZ17" s="222"/>
      <c r="BA17" s="222"/>
      <c r="BB17" s="222"/>
      <c r="BC17" s="222"/>
      <c r="BD17" s="222"/>
      <c r="BE17" s="223"/>
      <c r="BF17" s="223"/>
      <c r="BG17" s="223"/>
      <c r="BH17" s="223"/>
      <c r="BI17" s="223"/>
      <c r="BJ17" s="223"/>
      <c r="BK17" s="223"/>
      <c r="BL17" s="223"/>
      <c r="BM17" s="223"/>
      <c r="BN17" s="223"/>
      <c r="BO17" s="223"/>
      <c r="BP17" s="223"/>
      <c r="BQ17" s="228">
        <v>11</v>
      </c>
      <c r="BR17" s="229"/>
      <c r="BS17" s="1007"/>
      <c r="BT17" s="1008"/>
      <c r="BU17" s="1008"/>
      <c r="BV17" s="1008"/>
      <c r="BW17" s="1008"/>
      <c r="BX17" s="1008"/>
      <c r="BY17" s="1008"/>
      <c r="BZ17" s="1008"/>
      <c r="CA17" s="1008"/>
      <c r="CB17" s="1008"/>
      <c r="CC17" s="1008"/>
      <c r="CD17" s="1008"/>
      <c r="CE17" s="1008"/>
      <c r="CF17" s="1008"/>
      <c r="CG17" s="1029"/>
      <c r="CH17" s="1004"/>
      <c r="CI17" s="1005"/>
      <c r="CJ17" s="1005"/>
      <c r="CK17" s="1005"/>
      <c r="CL17" s="1006"/>
      <c r="CM17" s="1004"/>
      <c r="CN17" s="1005"/>
      <c r="CO17" s="1005"/>
      <c r="CP17" s="1005"/>
      <c r="CQ17" s="1006"/>
      <c r="CR17" s="1004"/>
      <c r="CS17" s="1005"/>
      <c r="CT17" s="1005"/>
      <c r="CU17" s="1005"/>
      <c r="CV17" s="1006"/>
      <c r="CW17" s="1004"/>
      <c r="CX17" s="1005"/>
      <c r="CY17" s="1005"/>
      <c r="CZ17" s="1005"/>
      <c r="DA17" s="1006"/>
      <c r="DB17" s="1004"/>
      <c r="DC17" s="1005"/>
      <c r="DD17" s="1005"/>
      <c r="DE17" s="1005"/>
      <c r="DF17" s="1006"/>
      <c r="DG17" s="1004"/>
      <c r="DH17" s="1005"/>
      <c r="DI17" s="1005"/>
      <c r="DJ17" s="1005"/>
      <c r="DK17" s="1006"/>
      <c r="DL17" s="1004"/>
      <c r="DM17" s="1005"/>
      <c r="DN17" s="1005"/>
      <c r="DO17" s="1005"/>
      <c r="DP17" s="1006"/>
      <c r="DQ17" s="1004"/>
      <c r="DR17" s="1005"/>
      <c r="DS17" s="1005"/>
      <c r="DT17" s="1005"/>
      <c r="DU17" s="1006"/>
      <c r="DV17" s="1007"/>
      <c r="DW17" s="1008"/>
      <c r="DX17" s="1008"/>
      <c r="DY17" s="1008"/>
      <c r="DZ17" s="1009"/>
      <c r="EA17" s="224"/>
    </row>
    <row r="18" spans="1:131" s="225" customFormat="1" ht="26.25" customHeight="1" x14ac:dyDescent="0.2">
      <c r="A18" s="228">
        <v>12</v>
      </c>
      <c r="B18" s="1045"/>
      <c r="C18" s="1046"/>
      <c r="D18" s="1046"/>
      <c r="E18" s="1046"/>
      <c r="F18" s="1046"/>
      <c r="G18" s="1046"/>
      <c r="H18" s="1046"/>
      <c r="I18" s="1046"/>
      <c r="J18" s="1046"/>
      <c r="K18" s="1046"/>
      <c r="L18" s="1046"/>
      <c r="M18" s="1046"/>
      <c r="N18" s="1046"/>
      <c r="O18" s="1046"/>
      <c r="P18" s="1047"/>
      <c r="Q18" s="1053"/>
      <c r="R18" s="1054"/>
      <c r="S18" s="1054"/>
      <c r="T18" s="1054"/>
      <c r="U18" s="1054"/>
      <c r="V18" s="1054"/>
      <c r="W18" s="1054"/>
      <c r="X18" s="1054"/>
      <c r="Y18" s="1054"/>
      <c r="Z18" s="1054"/>
      <c r="AA18" s="1054"/>
      <c r="AB18" s="1054"/>
      <c r="AC18" s="1054"/>
      <c r="AD18" s="1054"/>
      <c r="AE18" s="1055"/>
      <c r="AF18" s="1050"/>
      <c r="AG18" s="1051"/>
      <c r="AH18" s="1051"/>
      <c r="AI18" s="1051"/>
      <c r="AJ18" s="1052"/>
      <c r="AK18" s="1095"/>
      <c r="AL18" s="1096"/>
      <c r="AM18" s="1096"/>
      <c r="AN18" s="1096"/>
      <c r="AO18" s="1096"/>
      <c r="AP18" s="1096"/>
      <c r="AQ18" s="1096"/>
      <c r="AR18" s="1096"/>
      <c r="AS18" s="1096"/>
      <c r="AT18" s="1096"/>
      <c r="AU18" s="1097"/>
      <c r="AV18" s="1097"/>
      <c r="AW18" s="1097"/>
      <c r="AX18" s="1097"/>
      <c r="AY18" s="1098"/>
      <c r="AZ18" s="222"/>
      <c r="BA18" s="222"/>
      <c r="BB18" s="222"/>
      <c r="BC18" s="222"/>
      <c r="BD18" s="222"/>
      <c r="BE18" s="223"/>
      <c r="BF18" s="223"/>
      <c r="BG18" s="223"/>
      <c r="BH18" s="223"/>
      <c r="BI18" s="223"/>
      <c r="BJ18" s="223"/>
      <c r="BK18" s="223"/>
      <c r="BL18" s="223"/>
      <c r="BM18" s="223"/>
      <c r="BN18" s="223"/>
      <c r="BO18" s="223"/>
      <c r="BP18" s="223"/>
      <c r="BQ18" s="228">
        <v>12</v>
      </c>
      <c r="BR18" s="229"/>
      <c r="BS18" s="1007"/>
      <c r="BT18" s="1008"/>
      <c r="BU18" s="1008"/>
      <c r="BV18" s="1008"/>
      <c r="BW18" s="1008"/>
      <c r="BX18" s="1008"/>
      <c r="BY18" s="1008"/>
      <c r="BZ18" s="1008"/>
      <c r="CA18" s="1008"/>
      <c r="CB18" s="1008"/>
      <c r="CC18" s="1008"/>
      <c r="CD18" s="1008"/>
      <c r="CE18" s="1008"/>
      <c r="CF18" s="1008"/>
      <c r="CG18" s="1029"/>
      <c r="CH18" s="1004"/>
      <c r="CI18" s="1005"/>
      <c r="CJ18" s="1005"/>
      <c r="CK18" s="1005"/>
      <c r="CL18" s="1006"/>
      <c r="CM18" s="1004"/>
      <c r="CN18" s="1005"/>
      <c r="CO18" s="1005"/>
      <c r="CP18" s="1005"/>
      <c r="CQ18" s="1006"/>
      <c r="CR18" s="1004"/>
      <c r="CS18" s="1005"/>
      <c r="CT18" s="1005"/>
      <c r="CU18" s="1005"/>
      <c r="CV18" s="1006"/>
      <c r="CW18" s="1004"/>
      <c r="CX18" s="1005"/>
      <c r="CY18" s="1005"/>
      <c r="CZ18" s="1005"/>
      <c r="DA18" s="1006"/>
      <c r="DB18" s="1004"/>
      <c r="DC18" s="1005"/>
      <c r="DD18" s="1005"/>
      <c r="DE18" s="1005"/>
      <c r="DF18" s="1006"/>
      <c r="DG18" s="1004"/>
      <c r="DH18" s="1005"/>
      <c r="DI18" s="1005"/>
      <c r="DJ18" s="1005"/>
      <c r="DK18" s="1006"/>
      <c r="DL18" s="1004"/>
      <c r="DM18" s="1005"/>
      <c r="DN18" s="1005"/>
      <c r="DO18" s="1005"/>
      <c r="DP18" s="1006"/>
      <c r="DQ18" s="1004"/>
      <c r="DR18" s="1005"/>
      <c r="DS18" s="1005"/>
      <c r="DT18" s="1005"/>
      <c r="DU18" s="1006"/>
      <c r="DV18" s="1007"/>
      <c r="DW18" s="1008"/>
      <c r="DX18" s="1008"/>
      <c r="DY18" s="1008"/>
      <c r="DZ18" s="1009"/>
      <c r="EA18" s="224"/>
    </row>
    <row r="19" spans="1:131" s="225" customFormat="1" ht="26.25" customHeight="1" x14ac:dyDescent="0.2">
      <c r="A19" s="228">
        <v>13</v>
      </c>
      <c r="B19" s="1045"/>
      <c r="C19" s="1046"/>
      <c r="D19" s="1046"/>
      <c r="E19" s="1046"/>
      <c r="F19" s="1046"/>
      <c r="G19" s="1046"/>
      <c r="H19" s="1046"/>
      <c r="I19" s="1046"/>
      <c r="J19" s="1046"/>
      <c r="K19" s="1046"/>
      <c r="L19" s="1046"/>
      <c r="M19" s="1046"/>
      <c r="N19" s="1046"/>
      <c r="O19" s="1046"/>
      <c r="P19" s="1047"/>
      <c r="Q19" s="1053"/>
      <c r="R19" s="1054"/>
      <c r="S19" s="1054"/>
      <c r="T19" s="1054"/>
      <c r="U19" s="1054"/>
      <c r="V19" s="1054"/>
      <c r="W19" s="1054"/>
      <c r="X19" s="1054"/>
      <c r="Y19" s="1054"/>
      <c r="Z19" s="1054"/>
      <c r="AA19" s="1054"/>
      <c r="AB19" s="1054"/>
      <c r="AC19" s="1054"/>
      <c r="AD19" s="1054"/>
      <c r="AE19" s="1055"/>
      <c r="AF19" s="1050"/>
      <c r="AG19" s="1051"/>
      <c r="AH19" s="1051"/>
      <c r="AI19" s="1051"/>
      <c r="AJ19" s="1052"/>
      <c r="AK19" s="1095"/>
      <c r="AL19" s="1096"/>
      <c r="AM19" s="1096"/>
      <c r="AN19" s="1096"/>
      <c r="AO19" s="1096"/>
      <c r="AP19" s="1096"/>
      <c r="AQ19" s="1096"/>
      <c r="AR19" s="1096"/>
      <c r="AS19" s="1096"/>
      <c r="AT19" s="1096"/>
      <c r="AU19" s="1097"/>
      <c r="AV19" s="1097"/>
      <c r="AW19" s="1097"/>
      <c r="AX19" s="1097"/>
      <c r="AY19" s="1098"/>
      <c r="AZ19" s="222"/>
      <c r="BA19" s="222"/>
      <c r="BB19" s="222"/>
      <c r="BC19" s="222"/>
      <c r="BD19" s="222"/>
      <c r="BE19" s="223"/>
      <c r="BF19" s="223"/>
      <c r="BG19" s="223"/>
      <c r="BH19" s="223"/>
      <c r="BI19" s="223"/>
      <c r="BJ19" s="223"/>
      <c r="BK19" s="223"/>
      <c r="BL19" s="223"/>
      <c r="BM19" s="223"/>
      <c r="BN19" s="223"/>
      <c r="BO19" s="223"/>
      <c r="BP19" s="223"/>
      <c r="BQ19" s="228">
        <v>13</v>
      </c>
      <c r="BR19" s="229"/>
      <c r="BS19" s="1007"/>
      <c r="BT19" s="1008"/>
      <c r="BU19" s="1008"/>
      <c r="BV19" s="1008"/>
      <c r="BW19" s="1008"/>
      <c r="BX19" s="1008"/>
      <c r="BY19" s="1008"/>
      <c r="BZ19" s="1008"/>
      <c r="CA19" s="1008"/>
      <c r="CB19" s="1008"/>
      <c r="CC19" s="1008"/>
      <c r="CD19" s="1008"/>
      <c r="CE19" s="1008"/>
      <c r="CF19" s="1008"/>
      <c r="CG19" s="1029"/>
      <c r="CH19" s="1004"/>
      <c r="CI19" s="1005"/>
      <c r="CJ19" s="1005"/>
      <c r="CK19" s="1005"/>
      <c r="CL19" s="1006"/>
      <c r="CM19" s="1004"/>
      <c r="CN19" s="1005"/>
      <c r="CO19" s="1005"/>
      <c r="CP19" s="1005"/>
      <c r="CQ19" s="1006"/>
      <c r="CR19" s="1004"/>
      <c r="CS19" s="1005"/>
      <c r="CT19" s="1005"/>
      <c r="CU19" s="1005"/>
      <c r="CV19" s="1006"/>
      <c r="CW19" s="1004"/>
      <c r="CX19" s="1005"/>
      <c r="CY19" s="1005"/>
      <c r="CZ19" s="1005"/>
      <c r="DA19" s="1006"/>
      <c r="DB19" s="1004"/>
      <c r="DC19" s="1005"/>
      <c r="DD19" s="1005"/>
      <c r="DE19" s="1005"/>
      <c r="DF19" s="1006"/>
      <c r="DG19" s="1004"/>
      <c r="DH19" s="1005"/>
      <c r="DI19" s="1005"/>
      <c r="DJ19" s="1005"/>
      <c r="DK19" s="1006"/>
      <c r="DL19" s="1004"/>
      <c r="DM19" s="1005"/>
      <c r="DN19" s="1005"/>
      <c r="DO19" s="1005"/>
      <c r="DP19" s="1006"/>
      <c r="DQ19" s="1004"/>
      <c r="DR19" s="1005"/>
      <c r="DS19" s="1005"/>
      <c r="DT19" s="1005"/>
      <c r="DU19" s="1006"/>
      <c r="DV19" s="1007"/>
      <c r="DW19" s="1008"/>
      <c r="DX19" s="1008"/>
      <c r="DY19" s="1008"/>
      <c r="DZ19" s="1009"/>
      <c r="EA19" s="224"/>
    </row>
    <row r="20" spans="1:131" s="225" customFormat="1" ht="26.25" customHeight="1" x14ac:dyDescent="0.2">
      <c r="A20" s="228">
        <v>14</v>
      </c>
      <c r="B20" s="1045"/>
      <c r="C20" s="1046"/>
      <c r="D20" s="1046"/>
      <c r="E20" s="1046"/>
      <c r="F20" s="1046"/>
      <c r="G20" s="1046"/>
      <c r="H20" s="1046"/>
      <c r="I20" s="1046"/>
      <c r="J20" s="1046"/>
      <c r="K20" s="1046"/>
      <c r="L20" s="1046"/>
      <c r="M20" s="1046"/>
      <c r="N20" s="1046"/>
      <c r="O20" s="1046"/>
      <c r="P20" s="1047"/>
      <c r="Q20" s="1053"/>
      <c r="R20" s="1054"/>
      <c r="S20" s="1054"/>
      <c r="T20" s="1054"/>
      <c r="U20" s="1054"/>
      <c r="V20" s="1054"/>
      <c r="W20" s="1054"/>
      <c r="X20" s="1054"/>
      <c r="Y20" s="1054"/>
      <c r="Z20" s="1054"/>
      <c r="AA20" s="1054"/>
      <c r="AB20" s="1054"/>
      <c r="AC20" s="1054"/>
      <c r="AD20" s="1054"/>
      <c r="AE20" s="1055"/>
      <c r="AF20" s="1050"/>
      <c r="AG20" s="1051"/>
      <c r="AH20" s="1051"/>
      <c r="AI20" s="1051"/>
      <c r="AJ20" s="1052"/>
      <c r="AK20" s="1095"/>
      <c r="AL20" s="1096"/>
      <c r="AM20" s="1096"/>
      <c r="AN20" s="1096"/>
      <c r="AO20" s="1096"/>
      <c r="AP20" s="1096"/>
      <c r="AQ20" s="1096"/>
      <c r="AR20" s="1096"/>
      <c r="AS20" s="1096"/>
      <c r="AT20" s="1096"/>
      <c r="AU20" s="1097"/>
      <c r="AV20" s="1097"/>
      <c r="AW20" s="1097"/>
      <c r="AX20" s="1097"/>
      <c r="AY20" s="1098"/>
      <c r="AZ20" s="222"/>
      <c r="BA20" s="222"/>
      <c r="BB20" s="222"/>
      <c r="BC20" s="222"/>
      <c r="BD20" s="222"/>
      <c r="BE20" s="223"/>
      <c r="BF20" s="223"/>
      <c r="BG20" s="223"/>
      <c r="BH20" s="223"/>
      <c r="BI20" s="223"/>
      <c r="BJ20" s="223"/>
      <c r="BK20" s="223"/>
      <c r="BL20" s="223"/>
      <c r="BM20" s="223"/>
      <c r="BN20" s="223"/>
      <c r="BO20" s="223"/>
      <c r="BP20" s="223"/>
      <c r="BQ20" s="228">
        <v>14</v>
      </c>
      <c r="BR20" s="229"/>
      <c r="BS20" s="1007"/>
      <c r="BT20" s="1008"/>
      <c r="BU20" s="1008"/>
      <c r="BV20" s="1008"/>
      <c r="BW20" s="1008"/>
      <c r="BX20" s="1008"/>
      <c r="BY20" s="1008"/>
      <c r="BZ20" s="1008"/>
      <c r="CA20" s="1008"/>
      <c r="CB20" s="1008"/>
      <c r="CC20" s="1008"/>
      <c r="CD20" s="1008"/>
      <c r="CE20" s="1008"/>
      <c r="CF20" s="1008"/>
      <c r="CG20" s="1029"/>
      <c r="CH20" s="1004"/>
      <c r="CI20" s="1005"/>
      <c r="CJ20" s="1005"/>
      <c r="CK20" s="1005"/>
      <c r="CL20" s="1006"/>
      <c r="CM20" s="1004"/>
      <c r="CN20" s="1005"/>
      <c r="CO20" s="1005"/>
      <c r="CP20" s="1005"/>
      <c r="CQ20" s="1006"/>
      <c r="CR20" s="1004"/>
      <c r="CS20" s="1005"/>
      <c r="CT20" s="1005"/>
      <c r="CU20" s="1005"/>
      <c r="CV20" s="1006"/>
      <c r="CW20" s="1004"/>
      <c r="CX20" s="1005"/>
      <c r="CY20" s="1005"/>
      <c r="CZ20" s="1005"/>
      <c r="DA20" s="1006"/>
      <c r="DB20" s="1004"/>
      <c r="DC20" s="1005"/>
      <c r="DD20" s="1005"/>
      <c r="DE20" s="1005"/>
      <c r="DF20" s="1006"/>
      <c r="DG20" s="1004"/>
      <c r="DH20" s="1005"/>
      <c r="DI20" s="1005"/>
      <c r="DJ20" s="1005"/>
      <c r="DK20" s="1006"/>
      <c r="DL20" s="1004"/>
      <c r="DM20" s="1005"/>
      <c r="DN20" s="1005"/>
      <c r="DO20" s="1005"/>
      <c r="DP20" s="1006"/>
      <c r="DQ20" s="1004"/>
      <c r="DR20" s="1005"/>
      <c r="DS20" s="1005"/>
      <c r="DT20" s="1005"/>
      <c r="DU20" s="1006"/>
      <c r="DV20" s="1007"/>
      <c r="DW20" s="1008"/>
      <c r="DX20" s="1008"/>
      <c r="DY20" s="1008"/>
      <c r="DZ20" s="1009"/>
      <c r="EA20" s="224"/>
    </row>
    <row r="21" spans="1:131" s="225" customFormat="1" ht="26.25" customHeight="1" thickBot="1" x14ac:dyDescent="0.25">
      <c r="A21" s="228">
        <v>15</v>
      </c>
      <c r="B21" s="1045"/>
      <c r="C21" s="1046"/>
      <c r="D21" s="1046"/>
      <c r="E21" s="1046"/>
      <c r="F21" s="1046"/>
      <c r="G21" s="1046"/>
      <c r="H21" s="1046"/>
      <c r="I21" s="1046"/>
      <c r="J21" s="1046"/>
      <c r="K21" s="1046"/>
      <c r="L21" s="1046"/>
      <c r="M21" s="1046"/>
      <c r="N21" s="1046"/>
      <c r="O21" s="1046"/>
      <c r="P21" s="1047"/>
      <c r="Q21" s="1053"/>
      <c r="R21" s="1054"/>
      <c r="S21" s="1054"/>
      <c r="T21" s="1054"/>
      <c r="U21" s="1054"/>
      <c r="V21" s="1054"/>
      <c r="W21" s="1054"/>
      <c r="X21" s="1054"/>
      <c r="Y21" s="1054"/>
      <c r="Z21" s="1054"/>
      <c r="AA21" s="1054"/>
      <c r="AB21" s="1054"/>
      <c r="AC21" s="1054"/>
      <c r="AD21" s="1054"/>
      <c r="AE21" s="1055"/>
      <c r="AF21" s="1050"/>
      <c r="AG21" s="1051"/>
      <c r="AH21" s="1051"/>
      <c r="AI21" s="1051"/>
      <c r="AJ21" s="1052"/>
      <c r="AK21" s="1095"/>
      <c r="AL21" s="1096"/>
      <c r="AM21" s="1096"/>
      <c r="AN21" s="1096"/>
      <c r="AO21" s="1096"/>
      <c r="AP21" s="1096"/>
      <c r="AQ21" s="1096"/>
      <c r="AR21" s="1096"/>
      <c r="AS21" s="1096"/>
      <c r="AT21" s="1096"/>
      <c r="AU21" s="1097"/>
      <c r="AV21" s="1097"/>
      <c r="AW21" s="1097"/>
      <c r="AX21" s="1097"/>
      <c r="AY21" s="1098"/>
      <c r="AZ21" s="222"/>
      <c r="BA21" s="222"/>
      <c r="BB21" s="222"/>
      <c r="BC21" s="222"/>
      <c r="BD21" s="222"/>
      <c r="BE21" s="223"/>
      <c r="BF21" s="223"/>
      <c r="BG21" s="223"/>
      <c r="BH21" s="223"/>
      <c r="BI21" s="223"/>
      <c r="BJ21" s="223"/>
      <c r="BK21" s="223"/>
      <c r="BL21" s="223"/>
      <c r="BM21" s="223"/>
      <c r="BN21" s="223"/>
      <c r="BO21" s="223"/>
      <c r="BP21" s="223"/>
      <c r="BQ21" s="228">
        <v>15</v>
      </c>
      <c r="BR21" s="229"/>
      <c r="BS21" s="1007"/>
      <c r="BT21" s="1008"/>
      <c r="BU21" s="1008"/>
      <c r="BV21" s="1008"/>
      <c r="BW21" s="1008"/>
      <c r="BX21" s="1008"/>
      <c r="BY21" s="1008"/>
      <c r="BZ21" s="1008"/>
      <c r="CA21" s="1008"/>
      <c r="CB21" s="1008"/>
      <c r="CC21" s="1008"/>
      <c r="CD21" s="1008"/>
      <c r="CE21" s="1008"/>
      <c r="CF21" s="1008"/>
      <c r="CG21" s="1029"/>
      <c r="CH21" s="1004"/>
      <c r="CI21" s="1005"/>
      <c r="CJ21" s="1005"/>
      <c r="CK21" s="1005"/>
      <c r="CL21" s="1006"/>
      <c r="CM21" s="1004"/>
      <c r="CN21" s="1005"/>
      <c r="CO21" s="1005"/>
      <c r="CP21" s="1005"/>
      <c r="CQ21" s="1006"/>
      <c r="CR21" s="1004"/>
      <c r="CS21" s="1005"/>
      <c r="CT21" s="1005"/>
      <c r="CU21" s="1005"/>
      <c r="CV21" s="1006"/>
      <c r="CW21" s="1004"/>
      <c r="CX21" s="1005"/>
      <c r="CY21" s="1005"/>
      <c r="CZ21" s="1005"/>
      <c r="DA21" s="1006"/>
      <c r="DB21" s="1004"/>
      <c r="DC21" s="1005"/>
      <c r="DD21" s="1005"/>
      <c r="DE21" s="1005"/>
      <c r="DF21" s="1006"/>
      <c r="DG21" s="1004"/>
      <c r="DH21" s="1005"/>
      <c r="DI21" s="1005"/>
      <c r="DJ21" s="1005"/>
      <c r="DK21" s="1006"/>
      <c r="DL21" s="1004"/>
      <c r="DM21" s="1005"/>
      <c r="DN21" s="1005"/>
      <c r="DO21" s="1005"/>
      <c r="DP21" s="1006"/>
      <c r="DQ21" s="1004"/>
      <c r="DR21" s="1005"/>
      <c r="DS21" s="1005"/>
      <c r="DT21" s="1005"/>
      <c r="DU21" s="1006"/>
      <c r="DV21" s="1007"/>
      <c r="DW21" s="1008"/>
      <c r="DX21" s="1008"/>
      <c r="DY21" s="1008"/>
      <c r="DZ21" s="1009"/>
      <c r="EA21" s="224"/>
    </row>
    <row r="22" spans="1:131" s="225" customFormat="1" ht="26.25" customHeight="1" x14ac:dyDescent="0.2">
      <c r="A22" s="228">
        <v>16</v>
      </c>
      <c r="B22" s="1045"/>
      <c r="C22" s="1046"/>
      <c r="D22" s="1046"/>
      <c r="E22" s="1046"/>
      <c r="F22" s="1046"/>
      <c r="G22" s="1046"/>
      <c r="H22" s="1046"/>
      <c r="I22" s="1046"/>
      <c r="J22" s="1046"/>
      <c r="K22" s="1046"/>
      <c r="L22" s="1046"/>
      <c r="M22" s="1046"/>
      <c r="N22" s="1046"/>
      <c r="O22" s="1046"/>
      <c r="P22" s="1047"/>
      <c r="Q22" s="1088"/>
      <c r="R22" s="1089"/>
      <c r="S22" s="1089"/>
      <c r="T22" s="1089"/>
      <c r="U22" s="1089"/>
      <c r="V22" s="1089"/>
      <c r="W22" s="1089"/>
      <c r="X22" s="1089"/>
      <c r="Y22" s="1089"/>
      <c r="Z22" s="1089"/>
      <c r="AA22" s="1089"/>
      <c r="AB22" s="1089"/>
      <c r="AC22" s="1089"/>
      <c r="AD22" s="1089"/>
      <c r="AE22" s="1090"/>
      <c r="AF22" s="1050"/>
      <c r="AG22" s="1051"/>
      <c r="AH22" s="1051"/>
      <c r="AI22" s="1051"/>
      <c r="AJ22" s="1052"/>
      <c r="AK22" s="1091"/>
      <c r="AL22" s="1092"/>
      <c r="AM22" s="1092"/>
      <c r="AN22" s="1092"/>
      <c r="AO22" s="1092"/>
      <c r="AP22" s="1092"/>
      <c r="AQ22" s="1092"/>
      <c r="AR22" s="1092"/>
      <c r="AS22" s="1092"/>
      <c r="AT22" s="1092"/>
      <c r="AU22" s="1093"/>
      <c r="AV22" s="1093"/>
      <c r="AW22" s="1093"/>
      <c r="AX22" s="1093"/>
      <c r="AY22" s="1094"/>
      <c r="AZ22" s="1043" t="s">
        <v>392</v>
      </c>
      <c r="BA22" s="1043"/>
      <c r="BB22" s="1043"/>
      <c r="BC22" s="1043"/>
      <c r="BD22" s="1044"/>
      <c r="BE22" s="223"/>
      <c r="BF22" s="223"/>
      <c r="BG22" s="223"/>
      <c r="BH22" s="223"/>
      <c r="BI22" s="223"/>
      <c r="BJ22" s="223"/>
      <c r="BK22" s="223"/>
      <c r="BL22" s="223"/>
      <c r="BM22" s="223"/>
      <c r="BN22" s="223"/>
      <c r="BO22" s="223"/>
      <c r="BP22" s="223"/>
      <c r="BQ22" s="228">
        <v>16</v>
      </c>
      <c r="BR22" s="229"/>
      <c r="BS22" s="1007"/>
      <c r="BT22" s="1008"/>
      <c r="BU22" s="1008"/>
      <c r="BV22" s="1008"/>
      <c r="BW22" s="1008"/>
      <c r="BX22" s="1008"/>
      <c r="BY22" s="1008"/>
      <c r="BZ22" s="1008"/>
      <c r="CA22" s="1008"/>
      <c r="CB22" s="1008"/>
      <c r="CC22" s="1008"/>
      <c r="CD22" s="1008"/>
      <c r="CE22" s="1008"/>
      <c r="CF22" s="1008"/>
      <c r="CG22" s="1029"/>
      <c r="CH22" s="1004"/>
      <c r="CI22" s="1005"/>
      <c r="CJ22" s="1005"/>
      <c r="CK22" s="1005"/>
      <c r="CL22" s="1006"/>
      <c r="CM22" s="1004"/>
      <c r="CN22" s="1005"/>
      <c r="CO22" s="1005"/>
      <c r="CP22" s="1005"/>
      <c r="CQ22" s="1006"/>
      <c r="CR22" s="1004"/>
      <c r="CS22" s="1005"/>
      <c r="CT22" s="1005"/>
      <c r="CU22" s="1005"/>
      <c r="CV22" s="1006"/>
      <c r="CW22" s="1004"/>
      <c r="CX22" s="1005"/>
      <c r="CY22" s="1005"/>
      <c r="CZ22" s="1005"/>
      <c r="DA22" s="1006"/>
      <c r="DB22" s="1004"/>
      <c r="DC22" s="1005"/>
      <c r="DD22" s="1005"/>
      <c r="DE22" s="1005"/>
      <c r="DF22" s="1006"/>
      <c r="DG22" s="1004"/>
      <c r="DH22" s="1005"/>
      <c r="DI22" s="1005"/>
      <c r="DJ22" s="1005"/>
      <c r="DK22" s="1006"/>
      <c r="DL22" s="1004"/>
      <c r="DM22" s="1005"/>
      <c r="DN22" s="1005"/>
      <c r="DO22" s="1005"/>
      <c r="DP22" s="1006"/>
      <c r="DQ22" s="1004"/>
      <c r="DR22" s="1005"/>
      <c r="DS22" s="1005"/>
      <c r="DT22" s="1005"/>
      <c r="DU22" s="1006"/>
      <c r="DV22" s="1007"/>
      <c r="DW22" s="1008"/>
      <c r="DX22" s="1008"/>
      <c r="DY22" s="1008"/>
      <c r="DZ22" s="1009"/>
      <c r="EA22" s="224"/>
    </row>
    <row r="23" spans="1:131" s="225" customFormat="1" ht="26.25" customHeight="1" thickBot="1" x14ac:dyDescent="0.25">
      <c r="A23" s="230" t="s">
        <v>393</v>
      </c>
      <c r="B23" s="950" t="s">
        <v>394</v>
      </c>
      <c r="C23" s="951"/>
      <c r="D23" s="951"/>
      <c r="E23" s="951"/>
      <c r="F23" s="951"/>
      <c r="G23" s="951"/>
      <c r="H23" s="951"/>
      <c r="I23" s="951"/>
      <c r="J23" s="951"/>
      <c r="K23" s="951"/>
      <c r="L23" s="951"/>
      <c r="M23" s="951"/>
      <c r="N23" s="951"/>
      <c r="O23" s="951"/>
      <c r="P23" s="961"/>
      <c r="Q23" s="1082">
        <v>8722</v>
      </c>
      <c r="R23" s="1076"/>
      <c r="S23" s="1076"/>
      <c r="T23" s="1076"/>
      <c r="U23" s="1076"/>
      <c r="V23" s="1076">
        <v>8432</v>
      </c>
      <c r="W23" s="1076"/>
      <c r="X23" s="1076"/>
      <c r="Y23" s="1076"/>
      <c r="Z23" s="1076"/>
      <c r="AA23" s="1076">
        <v>290</v>
      </c>
      <c r="AB23" s="1076"/>
      <c r="AC23" s="1076"/>
      <c r="AD23" s="1076"/>
      <c r="AE23" s="1083"/>
      <c r="AF23" s="1084">
        <v>278</v>
      </c>
      <c r="AG23" s="1076"/>
      <c r="AH23" s="1076"/>
      <c r="AI23" s="1076"/>
      <c r="AJ23" s="1085"/>
      <c r="AK23" s="1086"/>
      <c r="AL23" s="1087"/>
      <c r="AM23" s="1087"/>
      <c r="AN23" s="1087"/>
      <c r="AO23" s="1087"/>
      <c r="AP23" s="1076">
        <v>6671</v>
      </c>
      <c r="AQ23" s="1076"/>
      <c r="AR23" s="1076"/>
      <c r="AS23" s="1076"/>
      <c r="AT23" s="1076"/>
      <c r="AU23" s="1077"/>
      <c r="AV23" s="1077"/>
      <c r="AW23" s="1077"/>
      <c r="AX23" s="1077"/>
      <c r="AY23" s="1078"/>
      <c r="AZ23" s="1079" t="s">
        <v>395</v>
      </c>
      <c r="BA23" s="1080"/>
      <c r="BB23" s="1080"/>
      <c r="BC23" s="1080"/>
      <c r="BD23" s="1081"/>
      <c r="BE23" s="223"/>
      <c r="BF23" s="223"/>
      <c r="BG23" s="223"/>
      <c r="BH23" s="223"/>
      <c r="BI23" s="223"/>
      <c r="BJ23" s="223"/>
      <c r="BK23" s="223"/>
      <c r="BL23" s="223"/>
      <c r="BM23" s="223"/>
      <c r="BN23" s="223"/>
      <c r="BO23" s="223"/>
      <c r="BP23" s="223"/>
      <c r="BQ23" s="228">
        <v>17</v>
      </c>
      <c r="BR23" s="229"/>
      <c r="BS23" s="1007"/>
      <c r="BT23" s="1008"/>
      <c r="BU23" s="1008"/>
      <c r="BV23" s="1008"/>
      <c r="BW23" s="1008"/>
      <c r="BX23" s="1008"/>
      <c r="BY23" s="1008"/>
      <c r="BZ23" s="1008"/>
      <c r="CA23" s="1008"/>
      <c r="CB23" s="1008"/>
      <c r="CC23" s="1008"/>
      <c r="CD23" s="1008"/>
      <c r="CE23" s="1008"/>
      <c r="CF23" s="1008"/>
      <c r="CG23" s="1029"/>
      <c r="CH23" s="1004"/>
      <c r="CI23" s="1005"/>
      <c r="CJ23" s="1005"/>
      <c r="CK23" s="1005"/>
      <c r="CL23" s="1006"/>
      <c r="CM23" s="1004"/>
      <c r="CN23" s="1005"/>
      <c r="CO23" s="1005"/>
      <c r="CP23" s="1005"/>
      <c r="CQ23" s="1006"/>
      <c r="CR23" s="1004"/>
      <c r="CS23" s="1005"/>
      <c r="CT23" s="1005"/>
      <c r="CU23" s="1005"/>
      <c r="CV23" s="1006"/>
      <c r="CW23" s="1004"/>
      <c r="CX23" s="1005"/>
      <c r="CY23" s="1005"/>
      <c r="CZ23" s="1005"/>
      <c r="DA23" s="1006"/>
      <c r="DB23" s="1004"/>
      <c r="DC23" s="1005"/>
      <c r="DD23" s="1005"/>
      <c r="DE23" s="1005"/>
      <c r="DF23" s="1006"/>
      <c r="DG23" s="1004"/>
      <c r="DH23" s="1005"/>
      <c r="DI23" s="1005"/>
      <c r="DJ23" s="1005"/>
      <c r="DK23" s="1006"/>
      <c r="DL23" s="1004"/>
      <c r="DM23" s="1005"/>
      <c r="DN23" s="1005"/>
      <c r="DO23" s="1005"/>
      <c r="DP23" s="1006"/>
      <c r="DQ23" s="1004"/>
      <c r="DR23" s="1005"/>
      <c r="DS23" s="1005"/>
      <c r="DT23" s="1005"/>
      <c r="DU23" s="1006"/>
      <c r="DV23" s="1007"/>
      <c r="DW23" s="1008"/>
      <c r="DX23" s="1008"/>
      <c r="DY23" s="1008"/>
      <c r="DZ23" s="1009"/>
      <c r="EA23" s="224"/>
    </row>
    <row r="24" spans="1:131" s="225" customFormat="1" ht="26.25" customHeight="1" x14ac:dyDescent="0.2">
      <c r="A24" s="1075" t="s">
        <v>396</v>
      </c>
      <c r="B24" s="1075"/>
      <c r="C24" s="1075"/>
      <c r="D24" s="1075"/>
      <c r="E24" s="1075"/>
      <c r="F24" s="1075"/>
      <c r="G24" s="1075"/>
      <c r="H24" s="1075"/>
      <c r="I24" s="1075"/>
      <c r="J24" s="1075"/>
      <c r="K24" s="1075"/>
      <c r="L24" s="1075"/>
      <c r="M24" s="1075"/>
      <c r="N24" s="1075"/>
      <c r="O24" s="1075"/>
      <c r="P24" s="1075"/>
      <c r="Q24" s="1075"/>
      <c r="R24" s="1075"/>
      <c r="S24" s="1075"/>
      <c r="T24" s="1075"/>
      <c r="U24" s="1075"/>
      <c r="V24" s="1075"/>
      <c r="W24" s="1075"/>
      <c r="X24" s="1075"/>
      <c r="Y24" s="1075"/>
      <c r="Z24" s="1075"/>
      <c r="AA24" s="1075"/>
      <c r="AB24" s="1075"/>
      <c r="AC24" s="1075"/>
      <c r="AD24" s="1075"/>
      <c r="AE24" s="1075"/>
      <c r="AF24" s="1075"/>
      <c r="AG24" s="1075"/>
      <c r="AH24" s="1075"/>
      <c r="AI24" s="1075"/>
      <c r="AJ24" s="1075"/>
      <c r="AK24" s="1075"/>
      <c r="AL24" s="1075"/>
      <c r="AM24" s="1075"/>
      <c r="AN24" s="1075"/>
      <c r="AO24" s="1075"/>
      <c r="AP24" s="1075"/>
      <c r="AQ24" s="1075"/>
      <c r="AR24" s="1075"/>
      <c r="AS24" s="1075"/>
      <c r="AT24" s="1075"/>
      <c r="AU24" s="1075"/>
      <c r="AV24" s="1075"/>
      <c r="AW24" s="1075"/>
      <c r="AX24" s="1075"/>
      <c r="AY24" s="1075"/>
      <c r="AZ24" s="222"/>
      <c r="BA24" s="222"/>
      <c r="BB24" s="222"/>
      <c r="BC24" s="222"/>
      <c r="BD24" s="222"/>
      <c r="BE24" s="223"/>
      <c r="BF24" s="223"/>
      <c r="BG24" s="223"/>
      <c r="BH24" s="223"/>
      <c r="BI24" s="223"/>
      <c r="BJ24" s="223"/>
      <c r="BK24" s="223"/>
      <c r="BL24" s="223"/>
      <c r="BM24" s="223"/>
      <c r="BN24" s="223"/>
      <c r="BO24" s="223"/>
      <c r="BP24" s="223"/>
      <c r="BQ24" s="228">
        <v>18</v>
      </c>
      <c r="BR24" s="229"/>
      <c r="BS24" s="1007"/>
      <c r="BT24" s="1008"/>
      <c r="BU24" s="1008"/>
      <c r="BV24" s="1008"/>
      <c r="BW24" s="1008"/>
      <c r="BX24" s="1008"/>
      <c r="BY24" s="1008"/>
      <c r="BZ24" s="1008"/>
      <c r="CA24" s="1008"/>
      <c r="CB24" s="1008"/>
      <c r="CC24" s="1008"/>
      <c r="CD24" s="1008"/>
      <c r="CE24" s="1008"/>
      <c r="CF24" s="1008"/>
      <c r="CG24" s="1029"/>
      <c r="CH24" s="1004"/>
      <c r="CI24" s="1005"/>
      <c r="CJ24" s="1005"/>
      <c r="CK24" s="1005"/>
      <c r="CL24" s="1006"/>
      <c r="CM24" s="1004"/>
      <c r="CN24" s="1005"/>
      <c r="CO24" s="1005"/>
      <c r="CP24" s="1005"/>
      <c r="CQ24" s="1006"/>
      <c r="CR24" s="1004"/>
      <c r="CS24" s="1005"/>
      <c r="CT24" s="1005"/>
      <c r="CU24" s="1005"/>
      <c r="CV24" s="1006"/>
      <c r="CW24" s="1004"/>
      <c r="CX24" s="1005"/>
      <c r="CY24" s="1005"/>
      <c r="CZ24" s="1005"/>
      <c r="DA24" s="1006"/>
      <c r="DB24" s="1004"/>
      <c r="DC24" s="1005"/>
      <c r="DD24" s="1005"/>
      <c r="DE24" s="1005"/>
      <c r="DF24" s="1006"/>
      <c r="DG24" s="1004"/>
      <c r="DH24" s="1005"/>
      <c r="DI24" s="1005"/>
      <c r="DJ24" s="1005"/>
      <c r="DK24" s="1006"/>
      <c r="DL24" s="1004"/>
      <c r="DM24" s="1005"/>
      <c r="DN24" s="1005"/>
      <c r="DO24" s="1005"/>
      <c r="DP24" s="1006"/>
      <c r="DQ24" s="1004"/>
      <c r="DR24" s="1005"/>
      <c r="DS24" s="1005"/>
      <c r="DT24" s="1005"/>
      <c r="DU24" s="1006"/>
      <c r="DV24" s="1007"/>
      <c r="DW24" s="1008"/>
      <c r="DX24" s="1008"/>
      <c r="DY24" s="1008"/>
      <c r="DZ24" s="1009"/>
      <c r="EA24" s="224"/>
    </row>
    <row r="25" spans="1:131" ht="26.25" customHeight="1" thickBot="1" x14ac:dyDescent="0.25">
      <c r="A25" s="1074" t="s">
        <v>397</v>
      </c>
      <c r="B25" s="1074"/>
      <c r="C25" s="1074"/>
      <c r="D25" s="1074"/>
      <c r="E25" s="1074"/>
      <c r="F25" s="1074"/>
      <c r="G25" s="1074"/>
      <c r="H25" s="1074"/>
      <c r="I25" s="1074"/>
      <c r="J25" s="1074"/>
      <c r="K25" s="1074"/>
      <c r="L25" s="1074"/>
      <c r="M25" s="1074"/>
      <c r="N25" s="1074"/>
      <c r="O25" s="1074"/>
      <c r="P25" s="1074"/>
      <c r="Q25" s="1074"/>
      <c r="R25" s="1074"/>
      <c r="S25" s="1074"/>
      <c r="T25" s="1074"/>
      <c r="U25" s="1074"/>
      <c r="V25" s="1074"/>
      <c r="W25" s="1074"/>
      <c r="X25" s="1074"/>
      <c r="Y25" s="1074"/>
      <c r="Z25" s="1074"/>
      <c r="AA25" s="1074"/>
      <c r="AB25" s="1074"/>
      <c r="AC25" s="1074"/>
      <c r="AD25" s="1074"/>
      <c r="AE25" s="1074"/>
      <c r="AF25" s="1074"/>
      <c r="AG25" s="1074"/>
      <c r="AH25" s="1074"/>
      <c r="AI25" s="1074"/>
      <c r="AJ25" s="1074"/>
      <c r="AK25" s="1074"/>
      <c r="AL25" s="1074"/>
      <c r="AM25" s="1074"/>
      <c r="AN25" s="1074"/>
      <c r="AO25" s="1074"/>
      <c r="AP25" s="1074"/>
      <c r="AQ25" s="1074"/>
      <c r="AR25" s="1074"/>
      <c r="AS25" s="1074"/>
      <c r="AT25" s="1074"/>
      <c r="AU25" s="1074"/>
      <c r="AV25" s="1074"/>
      <c r="AW25" s="1074"/>
      <c r="AX25" s="1074"/>
      <c r="AY25" s="1074"/>
      <c r="AZ25" s="1074"/>
      <c r="BA25" s="1074"/>
      <c r="BB25" s="1074"/>
      <c r="BC25" s="1074"/>
      <c r="BD25" s="1074"/>
      <c r="BE25" s="1074"/>
      <c r="BF25" s="1074"/>
      <c r="BG25" s="1074"/>
      <c r="BH25" s="1074"/>
      <c r="BI25" s="1074"/>
      <c r="BJ25" s="222"/>
      <c r="BK25" s="222"/>
      <c r="BL25" s="222"/>
      <c r="BM25" s="222"/>
      <c r="BN25" s="222"/>
      <c r="BO25" s="231"/>
      <c r="BP25" s="231"/>
      <c r="BQ25" s="228">
        <v>19</v>
      </c>
      <c r="BR25" s="229"/>
      <c r="BS25" s="1007"/>
      <c r="BT25" s="1008"/>
      <c r="BU25" s="1008"/>
      <c r="BV25" s="1008"/>
      <c r="BW25" s="1008"/>
      <c r="BX25" s="1008"/>
      <c r="BY25" s="1008"/>
      <c r="BZ25" s="1008"/>
      <c r="CA25" s="1008"/>
      <c r="CB25" s="1008"/>
      <c r="CC25" s="1008"/>
      <c r="CD25" s="1008"/>
      <c r="CE25" s="1008"/>
      <c r="CF25" s="1008"/>
      <c r="CG25" s="1029"/>
      <c r="CH25" s="1004"/>
      <c r="CI25" s="1005"/>
      <c r="CJ25" s="1005"/>
      <c r="CK25" s="1005"/>
      <c r="CL25" s="1006"/>
      <c r="CM25" s="1004"/>
      <c r="CN25" s="1005"/>
      <c r="CO25" s="1005"/>
      <c r="CP25" s="1005"/>
      <c r="CQ25" s="1006"/>
      <c r="CR25" s="1004"/>
      <c r="CS25" s="1005"/>
      <c r="CT25" s="1005"/>
      <c r="CU25" s="1005"/>
      <c r="CV25" s="1006"/>
      <c r="CW25" s="1004"/>
      <c r="CX25" s="1005"/>
      <c r="CY25" s="1005"/>
      <c r="CZ25" s="1005"/>
      <c r="DA25" s="1006"/>
      <c r="DB25" s="1004"/>
      <c r="DC25" s="1005"/>
      <c r="DD25" s="1005"/>
      <c r="DE25" s="1005"/>
      <c r="DF25" s="1006"/>
      <c r="DG25" s="1004"/>
      <c r="DH25" s="1005"/>
      <c r="DI25" s="1005"/>
      <c r="DJ25" s="1005"/>
      <c r="DK25" s="1006"/>
      <c r="DL25" s="1004"/>
      <c r="DM25" s="1005"/>
      <c r="DN25" s="1005"/>
      <c r="DO25" s="1005"/>
      <c r="DP25" s="1006"/>
      <c r="DQ25" s="1004"/>
      <c r="DR25" s="1005"/>
      <c r="DS25" s="1005"/>
      <c r="DT25" s="1005"/>
      <c r="DU25" s="1006"/>
      <c r="DV25" s="1007"/>
      <c r="DW25" s="1008"/>
      <c r="DX25" s="1008"/>
      <c r="DY25" s="1008"/>
      <c r="DZ25" s="1009"/>
      <c r="EA25" s="220"/>
    </row>
    <row r="26" spans="1:131" ht="26.25" customHeight="1" x14ac:dyDescent="0.2">
      <c r="A26" s="1010" t="s">
        <v>373</v>
      </c>
      <c r="B26" s="1011"/>
      <c r="C26" s="1011"/>
      <c r="D26" s="1011"/>
      <c r="E26" s="1011"/>
      <c r="F26" s="1011"/>
      <c r="G26" s="1011"/>
      <c r="H26" s="1011"/>
      <c r="I26" s="1011"/>
      <c r="J26" s="1011"/>
      <c r="K26" s="1011"/>
      <c r="L26" s="1011"/>
      <c r="M26" s="1011"/>
      <c r="N26" s="1011"/>
      <c r="O26" s="1011"/>
      <c r="P26" s="1012"/>
      <c r="Q26" s="1016" t="s">
        <v>398</v>
      </c>
      <c r="R26" s="1017"/>
      <c r="S26" s="1017"/>
      <c r="T26" s="1017"/>
      <c r="U26" s="1018"/>
      <c r="V26" s="1016" t="s">
        <v>399</v>
      </c>
      <c r="W26" s="1017"/>
      <c r="X26" s="1017"/>
      <c r="Y26" s="1017"/>
      <c r="Z26" s="1018"/>
      <c r="AA26" s="1016" t="s">
        <v>400</v>
      </c>
      <c r="AB26" s="1017"/>
      <c r="AC26" s="1017"/>
      <c r="AD26" s="1017"/>
      <c r="AE26" s="1017"/>
      <c r="AF26" s="1070" t="s">
        <v>401</v>
      </c>
      <c r="AG26" s="1023"/>
      <c r="AH26" s="1023"/>
      <c r="AI26" s="1023"/>
      <c r="AJ26" s="1071"/>
      <c r="AK26" s="1017" t="s">
        <v>402</v>
      </c>
      <c r="AL26" s="1017"/>
      <c r="AM26" s="1017"/>
      <c r="AN26" s="1017"/>
      <c r="AO26" s="1018"/>
      <c r="AP26" s="1016" t="s">
        <v>403</v>
      </c>
      <c r="AQ26" s="1017"/>
      <c r="AR26" s="1017"/>
      <c r="AS26" s="1017"/>
      <c r="AT26" s="1018"/>
      <c r="AU26" s="1016" t="s">
        <v>404</v>
      </c>
      <c r="AV26" s="1017"/>
      <c r="AW26" s="1017"/>
      <c r="AX26" s="1017"/>
      <c r="AY26" s="1018"/>
      <c r="AZ26" s="1016" t="s">
        <v>405</v>
      </c>
      <c r="BA26" s="1017"/>
      <c r="BB26" s="1017"/>
      <c r="BC26" s="1017"/>
      <c r="BD26" s="1018"/>
      <c r="BE26" s="1016" t="s">
        <v>380</v>
      </c>
      <c r="BF26" s="1017"/>
      <c r="BG26" s="1017"/>
      <c r="BH26" s="1017"/>
      <c r="BI26" s="1030"/>
      <c r="BJ26" s="222"/>
      <c r="BK26" s="222"/>
      <c r="BL26" s="222"/>
      <c r="BM26" s="222"/>
      <c r="BN26" s="222"/>
      <c r="BO26" s="231"/>
      <c r="BP26" s="231"/>
      <c r="BQ26" s="228">
        <v>20</v>
      </c>
      <c r="BR26" s="229"/>
      <c r="BS26" s="1007"/>
      <c r="BT26" s="1008"/>
      <c r="BU26" s="1008"/>
      <c r="BV26" s="1008"/>
      <c r="BW26" s="1008"/>
      <c r="BX26" s="1008"/>
      <c r="BY26" s="1008"/>
      <c r="BZ26" s="1008"/>
      <c r="CA26" s="1008"/>
      <c r="CB26" s="1008"/>
      <c r="CC26" s="1008"/>
      <c r="CD26" s="1008"/>
      <c r="CE26" s="1008"/>
      <c r="CF26" s="1008"/>
      <c r="CG26" s="1029"/>
      <c r="CH26" s="1004"/>
      <c r="CI26" s="1005"/>
      <c r="CJ26" s="1005"/>
      <c r="CK26" s="1005"/>
      <c r="CL26" s="1006"/>
      <c r="CM26" s="1004"/>
      <c r="CN26" s="1005"/>
      <c r="CO26" s="1005"/>
      <c r="CP26" s="1005"/>
      <c r="CQ26" s="1006"/>
      <c r="CR26" s="1004"/>
      <c r="CS26" s="1005"/>
      <c r="CT26" s="1005"/>
      <c r="CU26" s="1005"/>
      <c r="CV26" s="1006"/>
      <c r="CW26" s="1004"/>
      <c r="CX26" s="1005"/>
      <c r="CY26" s="1005"/>
      <c r="CZ26" s="1005"/>
      <c r="DA26" s="1006"/>
      <c r="DB26" s="1004"/>
      <c r="DC26" s="1005"/>
      <c r="DD26" s="1005"/>
      <c r="DE26" s="1005"/>
      <c r="DF26" s="1006"/>
      <c r="DG26" s="1004"/>
      <c r="DH26" s="1005"/>
      <c r="DI26" s="1005"/>
      <c r="DJ26" s="1005"/>
      <c r="DK26" s="1006"/>
      <c r="DL26" s="1004"/>
      <c r="DM26" s="1005"/>
      <c r="DN26" s="1005"/>
      <c r="DO26" s="1005"/>
      <c r="DP26" s="1006"/>
      <c r="DQ26" s="1004"/>
      <c r="DR26" s="1005"/>
      <c r="DS26" s="1005"/>
      <c r="DT26" s="1005"/>
      <c r="DU26" s="1006"/>
      <c r="DV26" s="1007"/>
      <c r="DW26" s="1008"/>
      <c r="DX26" s="1008"/>
      <c r="DY26" s="1008"/>
      <c r="DZ26" s="1009"/>
      <c r="EA26" s="220"/>
    </row>
    <row r="27" spans="1:131" ht="26.25" customHeight="1" thickBot="1" x14ac:dyDescent="0.25">
      <c r="A27" s="1013"/>
      <c r="B27" s="1014"/>
      <c r="C27" s="1014"/>
      <c r="D27" s="1014"/>
      <c r="E27" s="1014"/>
      <c r="F27" s="1014"/>
      <c r="G27" s="1014"/>
      <c r="H27" s="1014"/>
      <c r="I27" s="1014"/>
      <c r="J27" s="1014"/>
      <c r="K27" s="1014"/>
      <c r="L27" s="1014"/>
      <c r="M27" s="1014"/>
      <c r="N27" s="1014"/>
      <c r="O27" s="1014"/>
      <c r="P27" s="1015"/>
      <c r="Q27" s="1019"/>
      <c r="R27" s="1020"/>
      <c r="S27" s="1020"/>
      <c r="T27" s="1020"/>
      <c r="U27" s="1021"/>
      <c r="V27" s="1019"/>
      <c r="W27" s="1020"/>
      <c r="X27" s="1020"/>
      <c r="Y27" s="1020"/>
      <c r="Z27" s="1021"/>
      <c r="AA27" s="1019"/>
      <c r="AB27" s="1020"/>
      <c r="AC27" s="1020"/>
      <c r="AD27" s="1020"/>
      <c r="AE27" s="1020"/>
      <c r="AF27" s="1072"/>
      <c r="AG27" s="1026"/>
      <c r="AH27" s="1026"/>
      <c r="AI27" s="1026"/>
      <c r="AJ27" s="1073"/>
      <c r="AK27" s="1020"/>
      <c r="AL27" s="1020"/>
      <c r="AM27" s="1020"/>
      <c r="AN27" s="1020"/>
      <c r="AO27" s="1021"/>
      <c r="AP27" s="1019"/>
      <c r="AQ27" s="1020"/>
      <c r="AR27" s="1020"/>
      <c r="AS27" s="1020"/>
      <c r="AT27" s="1021"/>
      <c r="AU27" s="1019"/>
      <c r="AV27" s="1020"/>
      <c r="AW27" s="1020"/>
      <c r="AX27" s="1020"/>
      <c r="AY27" s="1021"/>
      <c r="AZ27" s="1019"/>
      <c r="BA27" s="1020"/>
      <c r="BB27" s="1020"/>
      <c r="BC27" s="1020"/>
      <c r="BD27" s="1021"/>
      <c r="BE27" s="1019"/>
      <c r="BF27" s="1020"/>
      <c r="BG27" s="1020"/>
      <c r="BH27" s="1020"/>
      <c r="BI27" s="1031"/>
      <c r="BJ27" s="222"/>
      <c r="BK27" s="222"/>
      <c r="BL27" s="222"/>
      <c r="BM27" s="222"/>
      <c r="BN27" s="222"/>
      <c r="BO27" s="231"/>
      <c r="BP27" s="231"/>
      <c r="BQ27" s="228">
        <v>21</v>
      </c>
      <c r="BR27" s="229"/>
      <c r="BS27" s="1007"/>
      <c r="BT27" s="1008"/>
      <c r="BU27" s="1008"/>
      <c r="BV27" s="1008"/>
      <c r="BW27" s="1008"/>
      <c r="BX27" s="1008"/>
      <c r="BY27" s="1008"/>
      <c r="BZ27" s="1008"/>
      <c r="CA27" s="1008"/>
      <c r="CB27" s="1008"/>
      <c r="CC27" s="1008"/>
      <c r="CD27" s="1008"/>
      <c r="CE27" s="1008"/>
      <c r="CF27" s="1008"/>
      <c r="CG27" s="1029"/>
      <c r="CH27" s="1004"/>
      <c r="CI27" s="1005"/>
      <c r="CJ27" s="1005"/>
      <c r="CK27" s="1005"/>
      <c r="CL27" s="1006"/>
      <c r="CM27" s="1004"/>
      <c r="CN27" s="1005"/>
      <c r="CO27" s="1005"/>
      <c r="CP27" s="1005"/>
      <c r="CQ27" s="1006"/>
      <c r="CR27" s="1004"/>
      <c r="CS27" s="1005"/>
      <c r="CT27" s="1005"/>
      <c r="CU27" s="1005"/>
      <c r="CV27" s="1006"/>
      <c r="CW27" s="1004"/>
      <c r="CX27" s="1005"/>
      <c r="CY27" s="1005"/>
      <c r="CZ27" s="1005"/>
      <c r="DA27" s="1006"/>
      <c r="DB27" s="1004"/>
      <c r="DC27" s="1005"/>
      <c r="DD27" s="1005"/>
      <c r="DE27" s="1005"/>
      <c r="DF27" s="1006"/>
      <c r="DG27" s="1004"/>
      <c r="DH27" s="1005"/>
      <c r="DI27" s="1005"/>
      <c r="DJ27" s="1005"/>
      <c r="DK27" s="1006"/>
      <c r="DL27" s="1004"/>
      <c r="DM27" s="1005"/>
      <c r="DN27" s="1005"/>
      <c r="DO27" s="1005"/>
      <c r="DP27" s="1006"/>
      <c r="DQ27" s="1004"/>
      <c r="DR27" s="1005"/>
      <c r="DS27" s="1005"/>
      <c r="DT27" s="1005"/>
      <c r="DU27" s="1006"/>
      <c r="DV27" s="1007"/>
      <c r="DW27" s="1008"/>
      <c r="DX27" s="1008"/>
      <c r="DY27" s="1008"/>
      <c r="DZ27" s="1009"/>
      <c r="EA27" s="220"/>
    </row>
    <row r="28" spans="1:131" ht="26.25" customHeight="1" thickTop="1" x14ac:dyDescent="0.2">
      <c r="A28" s="232">
        <v>1</v>
      </c>
      <c r="B28" s="1062" t="s">
        <v>406</v>
      </c>
      <c r="C28" s="1063"/>
      <c r="D28" s="1063"/>
      <c r="E28" s="1063"/>
      <c r="F28" s="1063"/>
      <c r="G28" s="1063"/>
      <c r="H28" s="1063"/>
      <c r="I28" s="1063"/>
      <c r="J28" s="1063"/>
      <c r="K28" s="1063"/>
      <c r="L28" s="1063"/>
      <c r="M28" s="1063"/>
      <c r="N28" s="1063"/>
      <c r="O28" s="1063"/>
      <c r="P28" s="1064"/>
      <c r="Q28" s="1065">
        <v>2710</v>
      </c>
      <c r="R28" s="1066"/>
      <c r="S28" s="1066"/>
      <c r="T28" s="1066"/>
      <c r="U28" s="1066"/>
      <c r="V28" s="1066">
        <v>2684</v>
      </c>
      <c r="W28" s="1066"/>
      <c r="X28" s="1066"/>
      <c r="Y28" s="1066"/>
      <c r="Z28" s="1066"/>
      <c r="AA28" s="1066">
        <v>26</v>
      </c>
      <c r="AB28" s="1066"/>
      <c r="AC28" s="1066"/>
      <c r="AD28" s="1066"/>
      <c r="AE28" s="1067"/>
      <c r="AF28" s="1068">
        <v>26</v>
      </c>
      <c r="AG28" s="1066"/>
      <c r="AH28" s="1066"/>
      <c r="AI28" s="1066"/>
      <c r="AJ28" s="1069"/>
      <c r="AK28" s="1057">
        <v>216</v>
      </c>
      <c r="AL28" s="1058"/>
      <c r="AM28" s="1058"/>
      <c r="AN28" s="1058"/>
      <c r="AO28" s="1058"/>
      <c r="AP28" s="1058" t="s">
        <v>578</v>
      </c>
      <c r="AQ28" s="1058"/>
      <c r="AR28" s="1058"/>
      <c r="AS28" s="1058"/>
      <c r="AT28" s="1058"/>
      <c r="AU28" s="1058" t="s">
        <v>578</v>
      </c>
      <c r="AV28" s="1058"/>
      <c r="AW28" s="1058"/>
      <c r="AX28" s="1058"/>
      <c r="AY28" s="1058"/>
      <c r="AZ28" s="1059" t="s">
        <v>578</v>
      </c>
      <c r="BA28" s="1059"/>
      <c r="BB28" s="1059"/>
      <c r="BC28" s="1059"/>
      <c r="BD28" s="1059"/>
      <c r="BE28" s="1060"/>
      <c r="BF28" s="1060"/>
      <c r="BG28" s="1060"/>
      <c r="BH28" s="1060"/>
      <c r="BI28" s="1061"/>
      <c r="BJ28" s="222"/>
      <c r="BK28" s="222"/>
      <c r="BL28" s="222"/>
      <c r="BM28" s="222"/>
      <c r="BN28" s="222"/>
      <c r="BO28" s="231"/>
      <c r="BP28" s="231"/>
      <c r="BQ28" s="228">
        <v>22</v>
      </c>
      <c r="BR28" s="229"/>
      <c r="BS28" s="1007"/>
      <c r="BT28" s="1008"/>
      <c r="BU28" s="1008"/>
      <c r="BV28" s="1008"/>
      <c r="BW28" s="1008"/>
      <c r="BX28" s="1008"/>
      <c r="BY28" s="1008"/>
      <c r="BZ28" s="1008"/>
      <c r="CA28" s="1008"/>
      <c r="CB28" s="1008"/>
      <c r="CC28" s="1008"/>
      <c r="CD28" s="1008"/>
      <c r="CE28" s="1008"/>
      <c r="CF28" s="1008"/>
      <c r="CG28" s="1029"/>
      <c r="CH28" s="1004"/>
      <c r="CI28" s="1005"/>
      <c r="CJ28" s="1005"/>
      <c r="CK28" s="1005"/>
      <c r="CL28" s="1006"/>
      <c r="CM28" s="1004"/>
      <c r="CN28" s="1005"/>
      <c r="CO28" s="1005"/>
      <c r="CP28" s="1005"/>
      <c r="CQ28" s="1006"/>
      <c r="CR28" s="1004"/>
      <c r="CS28" s="1005"/>
      <c r="CT28" s="1005"/>
      <c r="CU28" s="1005"/>
      <c r="CV28" s="1006"/>
      <c r="CW28" s="1004"/>
      <c r="CX28" s="1005"/>
      <c r="CY28" s="1005"/>
      <c r="CZ28" s="1005"/>
      <c r="DA28" s="1006"/>
      <c r="DB28" s="1004"/>
      <c r="DC28" s="1005"/>
      <c r="DD28" s="1005"/>
      <c r="DE28" s="1005"/>
      <c r="DF28" s="1006"/>
      <c r="DG28" s="1004"/>
      <c r="DH28" s="1005"/>
      <c r="DI28" s="1005"/>
      <c r="DJ28" s="1005"/>
      <c r="DK28" s="1006"/>
      <c r="DL28" s="1004"/>
      <c r="DM28" s="1005"/>
      <c r="DN28" s="1005"/>
      <c r="DO28" s="1005"/>
      <c r="DP28" s="1006"/>
      <c r="DQ28" s="1004"/>
      <c r="DR28" s="1005"/>
      <c r="DS28" s="1005"/>
      <c r="DT28" s="1005"/>
      <c r="DU28" s="1006"/>
      <c r="DV28" s="1007"/>
      <c r="DW28" s="1008"/>
      <c r="DX28" s="1008"/>
      <c r="DY28" s="1008"/>
      <c r="DZ28" s="1009"/>
      <c r="EA28" s="220"/>
    </row>
    <row r="29" spans="1:131" ht="26.25" customHeight="1" x14ac:dyDescent="0.2">
      <c r="A29" s="232">
        <v>2</v>
      </c>
      <c r="B29" s="1045" t="s">
        <v>407</v>
      </c>
      <c r="C29" s="1046"/>
      <c r="D29" s="1046"/>
      <c r="E29" s="1046"/>
      <c r="F29" s="1046"/>
      <c r="G29" s="1046"/>
      <c r="H29" s="1046"/>
      <c r="I29" s="1046"/>
      <c r="J29" s="1046"/>
      <c r="K29" s="1046"/>
      <c r="L29" s="1046"/>
      <c r="M29" s="1046"/>
      <c r="N29" s="1046"/>
      <c r="O29" s="1046"/>
      <c r="P29" s="1047"/>
      <c r="Q29" s="1053">
        <v>1765</v>
      </c>
      <c r="R29" s="1054"/>
      <c r="S29" s="1054"/>
      <c r="T29" s="1054"/>
      <c r="U29" s="1054"/>
      <c r="V29" s="1054">
        <v>1663</v>
      </c>
      <c r="W29" s="1054"/>
      <c r="X29" s="1054"/>
      <c r="Y29" s="1054"/>
      <c r="Z29" s="1054"/>
      <c r="AA29" s="1054">
        <v>102</v>
      </c>
      <c r="AB29" s="1054"/>
      <c r="AC29" s="1054"/>
      <c r="AD29" s="1054"/>
      <c r="AE29" s="1055"/>
      <c r="AF29" s="1050">
        <v>102</v>
      </c>
      <c r="AG29" s="1051"/>
      <c r="AH29" s="1051"/>
      <c r="AI29" s="1051"/>
      <c r="AJ29" s="1052"/>
      <c r="AK29" s="993">
        <v>262</v>
      </c>
      <c r="AL29" s="984"/>
      <c r="AM29" s="984"/>
      <c r="AN29" s="984"/>
      <c r="AO29" s="984"/>
      <c r="AP29" s="984" t="s">
        <v>578</v>
      </c>
      <c r="AQ29" s="984"/>
      <c r="AR29" s="984"/>
      <c r="AS29" s="984"/>
      <c r="AT29" s="984"/>
      <c r="AU29" s="984" t="s">
        <v>578</v>
      </c>
      <c r="AV29" s="984"/>
      <c r="AW29" s="984"/>
      <c r="AX29" s="984"/>
      <c r="AY29" s="984"/>
      <c r="AZ29" s="1056" t="s">
        <v>578</v>
      </c>
      <c r="BA29" s="1056"/>
      <c r="BB29" s="1056"/>
      <c r="BC29" s="1056"/>
      <c r="BD29" s="1056"/>
      <c r="BE29" s="985"/>
      <c r="BF29" s="985"/>
      <c r="BG29" s="985"/>
      <c r="BH29" s="985"/>
      <c r="BI29" s="986"/>
      <c r="BJ29" s="222"/>
      <c r="BK29" s="222"/>
      <c r="BL29" s="222"/>
      <c r="BM29" s="222"/>
      <c r="BN29" s="222"/>
      <c r="BO29" s="231"/>
      <c r="BP29" s="231"/>
      <c r="BQ29" s="228">
        <v>23</v>
      </c>
      <c r="BR29" s="229"/>
      <c r="BS29" s="1007"/>
      <c r="BT29" s="1008"/>
      <c r="BU29" s="1008"/>
      <c r="BV29" s="1008"/>
      <c r="BW29" s="1008"/>
      <c r="BX29" s="1008"/>
      <c r="BY29" s="1008"/>
      <c r="BZ29" s="1008"/>
      <c r="CA29" s="1008"/>
      <c r="CB29" s="1008"/>
      <c r="CC29" s="1008"/>
      <c r="CD29" s="1008"/>
      <c r="CE29" s="1008"/>
      <c r="CF29" s="1008"/>
      <c r="CG29" s="1029"/>
      <c r="CH29" s="1004"/>
      <c r="CI29" s="1005"/>
      <c r="CJ29" s="1005"/>
      <c r="CK29" s="1005"/>
      <c r="CL29" s="1006"/>
      <c r="CM29" s="1004"/>
      <c r="CN29" s="1005"/>
      <c r="CO29" s="1005"/>
      <c r="CP29" s="1005"/>
      <c r="CQ29" s="1006"/>
      <c r="CR29" s="1004"/>
      <c r="CS29" s="1005"/>
      <c r="CT29" s="1005"/>
      <c r="CU29" s="1005"/>
      <c r="CV29" s="1006"/>
      <c r="CW29" s="1004"/>
      <c r="CX29" s="1005"/>
      <c r="CY29" s="1005"/>
      <c r="CZ29" s="1005"/>
      <c r="DA29" s="1006"/>
      <c r="DB29" s="1004"/>
      <c r="DC29" s="1005"/>
      <c r="DD29" s="1005"/>
      <c r="DE29" s="1005"/>
      <c r="DF29" s="1006"/>
      <c r="DG29" s="1004"/>
      <c r="DH29" s="1005"/>
      <c r="DI29" s="1005"/>
      <c r="DJ29" s="1005"/>
      <c r="DK29" s="1006"/>
      <c r="DL29" s="1004"/>
      <c r="DM29" s="1005"/>
      <c r="DN29" s="1005"/>
      <c r="DO29" s="1005"/>
      <c r="DP29" s="1006"/>
      <c r="DQ29" s="1004"/>
      <c r="DR29" s="1005"/>
      <c r="DS29" s="1005"/>
      <c r="DT29" s="1005"/>
      <c r="DU29" s="1006"/>
      <c r="DV29" s="1007"/>
      <c r="DW29" s="1008"/>
      <c r="DX29" s="1008"/>
      <c r="DY29" s="1008"/>
      <c r="DZ29" s="1009"/>
      <c r="EA29" s="220"/>
    </row>
    <row r="30" spans="1:131" ht="26.25" customHeight="1" x14ac:dyDescent="0.2">
      <c r="A30" s="232">
        <v>3</v>
      </c>
      <c r="B30" s="1045" t="s">
        <v>408</v>
      </c>
      <c r="C30" s="1046"/>
      <c r="D30" s="1046"/>
      <c r="E30" s="1046"/>
      <c r="F30" s="1046"/>
      <c r="G30" s="1046"/>
      <c r="H30" s="1046"/>
      <c r="I30" s="1046"/>
      <c r="J30" s="1046"/>
      <c r="K30" s="1046"/>
      <c r="L30" s="1046"/>
      <c r="M30" s="1046"/>
      <c r="N30" s="1046"/>
      <c r="O30" s="1046"/>
      <c r="P30" s="1047"/>
      <c r="Q30" s="1053">
        <v>303</v>
      </c>
      <c r="R30" s="1054"/>
      <c r="S30" s="1054"/>
      <c r="T30" s="1054"/>
      <c r="U30" s="1054"/>
      <c r="V30" s="1054">
        <v>303</v>
      </c>
      <c r="W30" s="1054"/>
      <c r="X30" s="1054"/>
      <c r="Y30" s="1054"/>
      <c r="Z30" s="1054"/>
      <c r="AA30" s="1054">
        <v>0</v>
      </c>
      <c r="AB30" s="1054"/>
      <c r="AC30" s="1054"/>
      <c r="AD30" s="1054"/>
      <c r="AE30" s="1055"/>
      <c r="AF30" s="1050">
        <v>0</v>
      </c>
      <c r="AG30" s="1051"/>
      <c r="AH30" s="1051"/>
      <c r="AI30" s="1051"/>
      <c r="AJ30" s="1052"/>
      <c r="AK30" s="993">
        <v>53</v>
      </c>
      <c r="AL30" s="984"/>
      <c r="AM30" s="984"/>
      <c r="AN30" s="984"/>
      <c r="AO30" s="984"/>
      <c r="AP30" s="984" t="s">
        <v>578</v>
      </c>
      <c r="AQ30" s="984"/>
      <c r="AR30" s="984"/>
      <c r="AS30" s="984"/>
      <c r="AT30" s="984"/>
      <c r="AU30" s="984" t="s">
        <v>578</v>
      </c>
      <c r="AV30" s="984"/>
      <c r="AW30" s="984"/>
      <c r="AX30" s="984"/>
      <c r="AY30" s="984"/>
      <c r="AZ30" s="1056" t="s">
        <v>578</v>
      </c>
      <c r="BA30" s="1056"/>
      <c r="BB30" s="1056"/>
      <c r="BC30" s="1056"/>
      <c r="BD30" s="1056"/>
      <c r="BE30" s="985"/>
      <c r="BF30" s="985"/>
      <c r="BG30" s="985"/>
      <c r="BH30" s="985"/>
      <c r="BI30" s="986"/>
      <c r="BJ30" s="222"/>
      <c r="BK30" s="222"/>
      <c r="BL30" s="222"/>
      <c r="BM30" s="222"/>
      <c r="BN30" s="222"/>
      <c r="BO30" s="231"/>
      <c r="BP30" s="231"/>
      <c r="BQ30" s="228">
        <v>24</v>
      </c>
      <c r="BR30" s="229"/>
      <c r="BS30" s="1007"/>
      <c r="BT30" s="1008"/>
      <c r="BU30" s="1008"/>
      <c r="BV30" s="1008"/>
      <c r="BW30" s="1008"/>
      <c r="BX30" s="1008"/>
      <c r="BY30" s="1008"/>
      <c r="BZ30" s="1008"/>
      <c r="CA30" s="1008"/>
      <c r="CB30" s="1008"/>
      <c r="CC30" s="1008"/>
      <c r="CD30" s="1008"/>
      <c r="CE30" s="1008"/>
      <c r="CF30" s="1008"/>
      <c r="CG30" s="1029"/>
      <c r="CH30" s="1004"/>
      <c r="CI30" s="1005"/>
      <c r="CJ30" s="1005"/>
      <c r="CK30" s="1005"/>
      <c r="CL30" s="1006"/>
      <c r="CM30" s="1004"/>
      <c r="CN30" s="1005"/>
      <c r="CO30" s="1005"/>
      <c r="CP30" s="1005"/>
      <c r="CQ30" s="1006"/>
      <c r="CR30" s="1004"/>
      <c r="CS30" s="1005"/>
      <c r="CT30" s="1005"/>
      <c r="CU30" s="1005"/>
      <c r="CV30" s="1006"/>
      <c r="CW30" s="1004"/>
      <c r="CX30" s="1005"/>
      <c r="CY30" s="1005"/>
      <c r="CZ30" s="1005"/>
      <c r="DA30" s="1006"/>
      <c r="DB30" s="1004"/>
      <c r="DC30" s="1005"/>
      <c r="DD30" s="1005"/>
      <c r="DE30" s="1005"/>
      <c r="DF30" s="1006"/>
      <c r="DG30" s="1004"/>
      <c r="DH30" s="1005"/>
      <c r="DI30" s="1005"/>
      <c r="DJ30" s="1005"/>
      <c r="DK30" s="1006"/>
      <c r="DL30" s="1004"/>
      <c r="DM30" s="1005"/>
      <c r="DN30" s="1005"/>
      <c r="DO30" s="1005"/>
      <c r="DP30" s="1006"/>
      <c r="DQ30" s="1004"/>
      <c r="DR30" s="1005"/>
      <c r="DS30" s="1005"/>
      <c r="DT30" s="1005"/>
      <c r="DU30" s="1006"/>
      <c r="DV30" s="1007"/>
      <c r="DW30" s="1008"/>
      <c r="DX30" s="1008"/>
      <c r="DY30" s="1008"/>
      <c r="DZ30" s="1009"/>
      <c r="EA30" s="220"/>
    </row>
    <row r="31" spans="1:131" ht="26.25" customHeight="1" x14ac:dyDescent="0.2">
      <c r="A31" s="232">
        <v>4</v>
      </c>
      <c r="B31" s="1045" t="s">
        <v>579</v>
      </c>
      <c r="C31" s="1046"/>
      <c r="D31" s="1046"/>
      <c r="E31" s="1046"/>
      <c r="F31" s="1046"/>
      <c r="G31" s="1046"/>
      <c r="H31" s="1046"/>
      <c r="I31" s="1046"/>
      <c r="J31" s="1046"/>
      <c r="K31" s="1046"/>
      <c r="L31" s="1046"/>
      <c r="M31" s="1046"/>
      <c r="N31" s="1046"/>
      <c r="O31" s="1046"/>
      <c r="P31" s="1047"/>
      <c r="Q31" s="1053">
        <v>602</v>
      </c>
      <c r="R31" s="1054"/>
      <c r="S31" s="1054"/>
      <c r="T31" s="1054"/>
      <c r="U31" s="1054"/>
      <c r="V31" s="1054">
        <v>583</v>
      </c>
      <c r="W31" s="1054"/>
      <c r="X31" s="1054"/>
      <c r="Y31" s="1054"/>
      <c r="Z31" s="1054"/>
      <c r="AA31" s="1054">
        <v>20</v>
      </c>
      <c r="AB31" s="1054"/>
      <c r="AC31" s="1054"/>
      <c r="AD31" s="1054"/>
      <c r="AE31" s="1055"/>
      <c r="AF31" s="1050">
        <v>106</v>
      </c>
      <c r="AG31" s="1051"/>
      <c r="AH31" s="1051"/>
      <c r="AI31" s="1051"/>
      <c r="AJ31" s="1052"/>
      <c r="AK31" s="993">
        <v>89</v>
      </c>
      <c r="AL31" s="984"/>
      <c r="AM31" s="984"/>
      <c r="AN31" s="984"/>
      <c r="AO31" s="984"/>
      <c r="AP31" s="984">
        <v>2072</v>
      </c>
      <c r="AQ31" s="984"/>
      <c r="AR31" s="984"/>
      <c r="AS31" s="984"/>
      <c r="AT31" s="984"/>
      <c r="AU31" s="984">
        <v>928</v>
      </c>
      <c r="AV31" s="984"/>
      <c r="AW31" s="984"/>
      <c r="AX31" s="984"/>
      <c r="AY31" s="984"/>
      <c r="AZ31" s="1056" t="s">
        <v>578</v>
      </c>
      <c r="BA31" s="1056"/>
      <c r="BB31" s="1056"/>
      <c r="BC31" s="1056"/>
      <c r="BD31" s="1056"/>
      <c r="BE31" s="985" t="s">
        <v>409</v>
      </c>
      <c r="BF31" s="985"/>
      <c r="BG31" s="985"/>
      <c r="BH31" s="985"/>
      <c r="BI31" s="986"/>
      <c r="BJ31" s="222"/>
      <c r="BK31" s="222"/>
      <c r="BL31" s="222"/>
      <c r="BM31" s="222"/>
      <c r="BN31" s="222"/>
      <c r="BO31" s="231"/>
      <c r="BP31" s="231"/>
      <c r="BQ31" s="228">
        <v>25</v>
      </c>
      <c r="BR31" s="229"/>
      <c r="BS31" s="1007"/>
      <c r="BT31" s="1008"/>
      <c r="BU31" s="1008"/>
      <c r="BV31" s="1008"/>
      <c r="BW31" s="1008"/>
      <c r="BX31" s="1008"/>
      <c r="BY31" s="1008"/>
      <c r="BZ31" s="1008"/>
      <c r="CA31" s="1008"/>
      <c r="CB31" s="1008"/>
      <c r="CC31" s="1008"/>
      <c r="CD31" s="1008"/>
      <c r="CE31" s="1008"/>
      <c r="CF31" s="1008"/>
      <c r="CG31" s="1029"/>
      <c r="CH31" s="1004"/>
      <c r="CI31" s="1005"/>
      <c r="CJ31" s="1005"/>
      <c r="CK31" s="1005"/>
      <c r="CL31" s="1006"/>
      <c r="CM31" s="1004"/>
      <c r="CN31" s="1005"/>
      <c r="CO31" s="1005"/>
      <c r="CP31" s="1005"/>
      <c r="CQ31" s="1006"/>
      <c r="CR31" s="1004"/>
      <c r="CS31" s="1005"/>
      <c r="CT31" s="1005"/>
      <c r="CU31" s="1005"/>
      <c r="CV31" s="1006"/>
      <c r="CW31" s="1004"/>
      <c r="CX31" s="1005"/>
      <c r="CY31" s="1005"/>
      <c r="CZ31" s="1005"/>
      <c r="DA31" s="1006"/>
      <c r="DB31" s="1004"/>
      <c r="DC31" s="1005"/>
      <c r="DD31" s="1005"/>
      <c r="DE31" s="1005"/>
      <c r="DF31" s="1006"/>
      <c r="DG31" s="1004"/>
      <c r="DH31" s="1005"/>
      <c r="DI31" s="1005"/>
      <c r="DJ31" s="1005"/>
      <c r="DK31" s="1006"/>
      <c r="DL31" s="1004"/>
      <c r="DM31" s="1005"/>
      <c r="DN31" s="1005"/>
      <c r="DO31" s="1005"/>
      <c r="DP31" s="1006"/>
      <c r="DQ31" s="1004"/>
      <c r="DR31" s="1005"/>
      <c r="DS31" s="1005"/>
      <c r="DT31" s="1005"/>
      <c r="DU31" s="1006"/>
      <c r="DV31" s="1007"/>
      <c r="DW31" s="1008"/>
      <c r="DX31" s="1008"/>
      <c r="DY31" s="1008"/>
      <c r="DZ31" s="1009"/>
      <c r="EA31" s="220"/>
    </row>
    <row r="32" spans="1:131" ht="26.25" customHeight="1" x14ac:dyDescent="0.2">
      <c r="A32" s="232">
        <v>5</v>
      </c>
      <c r="B32" s="1045" t="s">
        <v>580</v>
      </c>
      <c r="C32" s="1046"/>
      <c r="D32" s="1046"/>
      <c r="E32" s="1046"/>
      <c r="F32" s="1046"/>
      <c r="G32" s="1046"/>
      <c r="H32" s="1046"/>
      <c r="I32" s="1046"/>
      <c r="J32" s="1046"/>
      <c r="K32" s="1046"/>
      <c r="L32" s="1046"/>
      <c r="M32" s="1046"/>
      <c r="N32" s="1046"/>
      <c r="O32" s="1046"/>
      <c r="P32" s="1047"/>
      <c r="Q32" s="1053">
        <v>21</v>
      </c>
      <c r="R32" s="1054"/>
      <c r="S32" s="1054"/>
      <c r="T32" s="1054"/>
      <c r="U32" s="1054"/>
      <c r="V32" s="1054">
        <v>28</v>
      </c>
      <c r="W32" s="1054"/>
      <c r="X32" s="1054"/>
      <c r="Y32" s="1054"/>
      <c r="Z32" s="1054"/>
      <c r="AA32" s="1054">
        <v>-7</v>
      </c>
      <c r="AB32" s="1054"/>
      <c r="AC32" s="1054"/>
      <c r="AD32" s="1054"/>
      <c r="AE32" s="1055"/>
      <c r="AF32" s="1050" t="s">
        <v>578</v>
      </c>
      <c r="AG32" s="1051"/>
      <c r="AH32" s="1051"/>
      <c r="AI32" s="1051"/>
      <c r="AJ32" s="1052"/>
      <c r="AK32" s="993">
        <v>10</v>
      </c>
      <c r="AL32" s="984"/>
      <c r="AM32" s="984"/>
      <c r="AN32" s="984"/>
      <c r="AO32" s="984"/>
      <c r="AP32" s="984">
        <v>273</v>
      </c>
      <c r="AQ32" s="984"/>
      <c r="AR32" s="984"/>
      <c r="AS32" s="984"/>
      <c r="AT32" s="984"/>
      <c r="AU32" s="984">
        <v>122</v>
      </c>
      <c r="AV32" s="984"/>
      <c r="AW32" s="984"/>
      <c r="AX32" s="984"/>
      <c r="AY32" s="984"/>
      <c r="AZ32" s="1056" t="s">
        <v>578</v>
      </c>
      <c r="BA32" s="1056"/>
      <c r="BB32" s="1056"/>
      <c r="BC32" s="1056"/>
      <c r="BD32" s="1056"/>
      <c r="BE32" s="985" t="s">
        <v>409</v>
      </c>
      <c r="BF32" s="985"/>
      <c r="BG32" s="985"/>
      <c r="BH32" s="985"/>
      <c r="BI32" s="986"/>
      <c r="BJ32" s="222"/>
      <c r="BK32" s="222"/>
      <c r="BL32" s="222"/>
      <c r="BM32" s="222"/>
      <c r="BN32" s="222"/>
      <c r="BO32" s="231"/>
      <c r="BP32" s="231"/>
      <c r="BQ32" s="228">
        <v>26</v>
      </c>
      <c r="BR32" s="229"/>
      <c r="BS32" s="1007"/>
      <c r="BT32" s="1008"/>
      <c r="BU32" s="1008"/>
      <c r="BV32" s="1008"/>
      <c r="BW32" s="1008"/>
      <c r="BX32" s="1008"/>
      <c r="BY32" s="1008"/>
      <c r="BZ32" s="1008"/>
      <c r="CA32" s="1008"/>
      <c r="CB32" s="1008"/>
      <c r="CC32" s="1008"/>
      <c r="CD32" s="1008"/>
      <c r="CE32" s="1008"/>
      <c r="CF32" s="1008"/>
      <c r="CG32" s="1029"/>
      <c r="CH32" s="1004"/>
      <c r="CI32" s="1005"/>
      <c r="CJ32" s="1005"/>
      <c r="CK32" s="1005"/>
      <c r="CL32" s="1006"/>
      <c r="CM32" s="1004"/>
      <c r="CN32" s="1005"/>
      <c r="CO32" s="1005"/>
      <c r="CP32" s="1005"/>
      <c r="CQ32" s="1006"/>
      <c r="CR32" s="1004"/>
      <c r="CS32" s="1005"/>
      <c r="CT32" s="1005"/>
      <c r="CU32" s="1005"/>
      <c r="CV32" s="1006"/>
      <c r="CW32" s="1004"/>
      <c r="CX32" s="1005"/>
      <c r="CY32" s="1005"/>
      <c r="CZ32" s="1005"/>
      <c r="DA32" s="1006"/>
      <c r="DB32" s="1004"/>
      <c r="DC32" s="1005"/>
      <c r="DD32" s="1005"/>
      <c r="DE32" s="1005"/>
      <c r="DF32" s="1006"/>
      <c r="DG32" s="1004"/>
      <c r="DH32" s="1005"/>
      <c r="DI32" s="1005"/>
      <c r="DJ32" s="1005"/>
      <c r="DK32" s="1006"/>
      <c r="DL32" s="1004"/>
      <c r="DM32" s="1005"/>
      <c r="DN32" s="1005"/>
      <c r="DO32" s="1005"/>
      <c r="DP32" s="1006"/>
      <c r="DQ32" s="1004"/>
      <c r="DR32" s="1005"/>
      <c r="DS32" s="1005"/>
      <c r="DT32" s="1005"/>
      <c r="DU32" s="1006"/>
      <c r="DV32" s="1007"/>
      <c r="DW32" s="1008"/>
      <c r="DX32" s="1008"/>
      <c r="DY32" s="1008"/>
      <c r="DZ32" s="1009"/>
      <c r="EA32" s="220"/>
    </row>
    <row r="33" spans="1:131" ht="26.25" customHeight="1" x14ac:dyDescent="0.2">
      <c r="A33" s="232">
        <v>6</v>
      </c>
      <c r="B33" s="1045"/>
      <c r="C33" s="1046"/>
      <c r="D33" s="1046"/>
      <c r="E33" s="1046"/>
      <c r="F33" s="1046"/>
      <c r="G33" s="1046"/>
      <c r="H33" s="1046"/>
      <c r="I33" s="1046"/>
      <c r="J33" s="1046"/>
      <c r="K33" s="1046"/>
      <c r="L33" s="1046"/>
      <c r="M33" s="1046"/>
      <c r="N33" s="1046"/>
      <c r="O33" s="1046"/>
      <c r="P33" s="1047"/>
      <c r="Q33" s="1053"/>
      <c r="R33" s="1054"/>
      <c r="S33" s="1054"/>
      <c r="T33" s="1054"/>
      <c r="U33" s="1054"/>
      <c r="V33" s="1054"/>
      <c r="W33" s="1054"/>
      <c r="X33" s="1054"/>
      <c r="Y33" s="1054"/>
      <c r="Z33" s="1054"/>
      <c r="AA33" s="1054"/>
      <c r="AB33" s="1054"/>
      <c r="AC33" s="1054"/>
      <c r="AD33" s="1054"/>
      <c r="AE33" s="1055"/>
      <c r="AF33" s="1050"/>
      <c r="AG33" s="1051"/>
      <c r="AH33" s="1051"/>
      <c r="AI33" s="1051"/>
      <c r="AJ33" s="1052"/>
      <c r="AK33" s="993"/>
      <c r="AL33" s="984"/>
      <c r="AM33" s="984"/>
      <c r="AN33" s="984"/>
      <c r="AO33" s="984"/>
      <c r="AP33" s="984"/>
      <c r="AQ33" s="984"/>
      <c r="AR33" s="984"/>
      <c r="AS33" s="984"/>
      <c r="AT33" s="984"/>
      <c r="AU33" s="984"/>
      <c r="AV33" s="984"/>
      <c r="AW33" s="984"/>
      <c r="AX33" s="984"/>
      <c r="AY33" s="984"/>
      <c r="AZ33" s="1056"/>
      <c r="BA33" s="1056"/>
      <c r="BB33" s="1056"/>
      <c r="BC33" s="1056"/>
      <c r="BD33" s="1056"/>
      <c r="BE33" s="985"/>
      <c r="BF33" s="985"/>
      <c r="BG33" s="985"/>
      <c r="BH33" s="985"/>
      <c r="BI33" s="986"/>
      <c r="BJ33" s="222"/>
      <c r="BK33" s="222"/>
      <c r="BL33" s="222"/>
      <c r="BM33" s="222"/>
      <c r="BN33" s="222"/>
      <c r="BO33" s="231"/>
      <c r="BP33" s="231"/>
      <c r="BQ33" s="228">
        <v>27</v>
      </c>
      <c r="BR33" s="229"/>
      <c r="BS33" s="1007"/>
      <c r="BT33" s="1008"/>
      <c r="BU33" s="1008"/>
      <c r="BV33" s="1008"/>
      <c r="BW33" s="1008"/>
      <c r="BX33" s="1008"/>
      <c r="BY33" s="1008"/>
      <c r="BZ33" s="1008"/>
      <c r="CA33" s="1008"/>
      <c r="CB33" s="1008"/>
      <c r="CC33" s="1008"/>
      <c r="CD33" s="1008"/>
      <c r="CE33" s="1008"/>
      <c r="CF33" s="1008"/>
      <c r="CG33" s="1029"/>
      <c r="CH33" s="1004"/>
      <c r="CI33" s="1005"/>
      <c r="CJ33" s="1005"/>
      <c r="CK33" s="1005"/>
      <c r="CL33" s="1006"/>
      <c r="CM33" s="1004"/>
      <c r="CN33" s="1005"/>
      <c r="CO33" s="1005"/>
      <c r="CP33" s="1005"/>
      <c r="CQ33" s="1006"/>
      <c r="CR33" s="1004"/>
      <c r="CS33" s="1005"/>
      <c r="CT33" s="1005"/>
      <c r="CU33" s="1005"/>
      <c r="CV33" s="1006"/>
      <c r="CW33" s="1004"/>
      <c r="CX33" s="1005"/>
      <c r="CY33" s="1005"/>
      <c r="CZ33" s="1005"/>
      <c r="DA33" s="1006"/>
      <c r="DB33" s="1004"/>
      <c r="DC33" s="1005"/>
      <c r="DD33" s="1005"/>
      <c r="DE33" s="1005"/>
      <c r="DF33" s="1006"/>
      <c r="DG33" s="1004"/>
      <c r="DH33" s="1005"/>
      <c r="DI33" s="1005"/>
      <c r="DJ33" s="1005"/>
      <c r="DK33" s="1006"/>
      <c r="DL33" s="1004"/>
      <c r="DM33" s="1005"/>
      <c r="DN33" s="1005"/>
      <c r="DO33" s="1005"/>
      <c r="DP33" s="1006"/>
      <c r="DQ33" s="1004"/>
      <c r="DR33" s="1005"/>
      <c r="DS33" s="1005"/>
      <c r="DT33" s="1005"/>
      <c r="DU33" s="1006"/>
      <c r="DV33" s="1007"/>
      <c r="DW33" s="1008"/>
      <c r="DX33" s="1008"/>
      <c r="DY33" s="1008"/>
      <c r="DZ33" s="1009"/>
      <c r="EA33" s="220"/>
    </row>
    <row r="34" spans="1:131" ht="26.25" customHeight="1" x14ac:dyDescent="0.2">
      <c r="A34" s="232">
        <v>7</v>
      </c>
      <c r="B34" s="1045"/>
      <c r="C34" s="1046"/>
      <c r="D34" s="1046"/>
      <c r="E34" s="1046"/>
      <c r="F34" s="1046"/>
      <c r="G34" s="1046"/>
      <c r="H34" s="1046"/>
      <c r="I34" s="1046"/>
      <c r="J34" s="1046"/>
      <c r="K34" s="1046"/>
      <c r="L34" s="1046"/>
      <c r="M34" s="1046"/>
      <c r="N34" s="1046"/>
      <c r="O34" s="1046"/>
      <c r="P34" s="1047"/>
      <c r="Q34" s="1053"/>
      <c r="R34" s="1054"/>
      <c r="S34" s="1054"/>
      <c r="T34" s="1054"/>
      <c r="U34" s="1054"/>
      <c r="V34" s="1054"/>
      <c r="W34" s="1054"/>
      <c r="X34" s="1054"/>
      <c r="Y34" s="1054"/>
      <c r="Z34" s="1054"/>
      <c r="AA34" s="1054"/>
      <c r="AB34" s="1054"/>
      <c r="AC34" s="1054"/>
      <c r="AD34" s="1054"/>
      <c r="AE34" s="1055"/>
      <c r="AF34" s="1050"/>
      <c r="AG34" s="1051"/>
      <c r="AH34" s="1051"/>
      <c r="AI34" s="1051"/>
      <c r="AJ34" s="1052"/>
      <c r="AK34" s="993"/>
      <c r="AL34" s="984"/>
      <c r="AM34" s="984"/>
      <c r="AN34" s="984"/>
      <c r="AO34" s="984"/>
      <c r="AP34" s="984"/>
      <c r="AQ34" s="984"/>
      <c r="AR34" s="984"/>
      <c r="AS34" s="984"/>
      <c r="AT34" s="984"/>
      <c r="AU34" s="984"/>
      <c r="AV34" s="984"/>
      <c r="AW34" s="984"/>
      <c r="AX34" s="984"/>
      <c r="AY34" s="984"/>
      <c r="AZ34" s="1056"/>
      <c r="BA34" s="1056"/>
      <c r="BB34" s="1056"/>
      <c r="BC34" s="1056"/>
      <c r="BD34" s="1056"/>
      <c r="BE34" s="985"/>
      <c r="BF34" s="985"/>
      <c r="BG34" s="985"/>
      <c r="BH34" s="985"/>
      <c r="BI34" s="986"/>
      <c r="BJ34" s="222"/>
      <c r="BK34" s="222"/>
      <c r="BL34" s="222"/>
      <c r="BM34" s="222"/>
      <c r="BN34" s="222"/>
      <c r="BO34" s="231"/>
      <c r="BP34" s="231"/>
      <c r="BQ34" s="228">
        <v>28</v>
      </c>
      <c r="BR34" s="229"/>
      <c r="BS34" s="1007"/>
      <c r="BT34" s="1008"/>
      <c r="BU34" s="1008"/>
      <c r="BV34" s="1008"/>
      <c r="BW34" s="1008"/>
      <c r="BX34" s="1008"/>
      <c r="BY34" s="1008"/>
      <c r="BZ34" s="1008"/>
      <c r="CA34" s="1008"/>
      <c r="CB34" s="1008"/>
      <c r="CC34" s="1008"/>
      <c r="CD34" s="1008"/>
      <c r="CE34" s="1008"/>
      <c r="CF34" s="1008"/>
      <c r="CG34" s="1029"/>
      <c r="CH34" s="1004"/>
      <c r="CI34" s="1005"/>
      <c r="CJ34" s="1005"/>
      <c r="CK34" s="1005"/>
      <c r="CL34" s="1006"/>
      <c r="CM34" s="1004"/>
      <c r="CN34" s="1005"/>
      <c r="CO34" s="1005"/>
      <c r="CP34" s="1005"/>
      <c r="CQ34" s="1006"/>
      <c r="CR34" s="1004"/>
      <c r="CS34" s="1005"/>
      <c r="CT34" s="1005"/>
      <c r="CU34" s="1005"/>
      <c r="CV34" s="1006"/>
      <c r="CW34" s="1004"/>
      <c r="CX34" s="1005"/>
      <c r="CY34" s="1005"/>
      <c r="CZ34" s="1005"/>
      <c r="DA34" s="1006"/>
      <c r="DB34" s="1004"/>
      <c r="DC34" s="1005"/>
      <c r="DD34" s="1005"/>
      <c r="DE34" s="1005"/>
      <c r="DF34" s="1006"/>
      <c r="DG34" s="1004"/>
      <c r="DH34" s="1005"/>
      <c r="DI34" s="1005"/>
      <c r="DJ34" s="1005"/>
      <c r="DK34" s="1006"/>
      <c r="DL34" s="1004"/>
      <c r="DM34" s="1005"/>
      <c r="DN34" s="1005"/>
      <c r="DO34" s="1005"/>
      <c r="DP34" s="1006"/>
      <c r="DQ34" s="1004"/>
      <c r="DR34" s="1005"/>
      <c r="DS34" s="1005"/>
      <c r="DT34" s="1005"/>
      <c r="DU34" s="1006"/>
      <c r="DV34" s="1007"/>
      <c r="DW34" s="1008"/>
      <c r="DX34" s="1008"/>
      <c r="DY34" s="1008"/>
      <c r="DZ34" s="1009"/>
      <c r="EA34" s="220"/>
    </row>
    <row r="35" spans="1:131" ht="26.25" customHeight="1" x14ac:dyDescent="0.2">
      <c r="A35" s="232">
        <v>8</v>
      </c>
      <c r="B35" s="1045"/>
      <c r="C35" s="1046"/>
      <c r="D35" s="1046"/>
      <c r="E35" s="1046"/>
      <c r="F35" s="1046"/>
      <c r="G35" s="1046"/>
      <c r="H35" s="1046"/>
      <c r="I35" s="1046"/>
      <c r="J35" s="1046"/>
      <c r="K35" s="1046"/>
      <c r="L35" s="1046"/>
      <c r="M35" s="1046"/>
      <c r="N35" s="1046"/>
      <c r="O35" s="1046"/>
      <c r="P35" s="1047"/>
      <c r="Q35" s="1053"/>
      <c r="R35" s="1054"/>
      <c r="S35" s="1054"/>
      <c r="T35" s="1054"/>
      <c r="U35" s="1054"/>
      <c r="V35" s="1054"/>
      <c r="W35" s="1054"/>
      <c r="X35" s="1054"/>
      <c r="Y35" s="1054"/>
      <c r="Z35" s="1054"/>
      <c r="AA35" s="1054"/>
      <c r="AB35" s="1054"/>
      <c r="AC35" s="1054"/>
      <c r="AD35" s="1054"/>
      <c r="AE35" s="1055"/>
      <c r="AF35" s="1050"/>
      <c r="AG35" s="1051"/>
      <c r="AH35" s="1051"/>
      <c r="AI35" s="1051"/>
      <c r="AJ35" s="1052"/>
      <c r="AK35" s="993"/>
      <c r="AL35" s="984"/>
      <c r="AM35" s="984"/>
      <c r="AN35" s="984"/>
      <c r="AO35" s="984"/>
      <c r="AP35" s="984"/>
      <c r="AQ35" s="984"/>
      <c r="AR35" s="984"/>
      <c r="AS35" s="984"/>
      <c r="AT35" s="984"/>
      <c r="AU35" s="984"/>
      <c r="AV35" s="984"/>
      <c r="AW35" s="984"/>
      <c r="AX35" s="984"/>
      <c r="AY35" s="984"/>
      <c r="AZ35" s="1056"/>
      <c r="BA35" s="1056"/>
      <c r="BB35" s="1056"/>
      <c r="BC35" s="1056"/>
      <c r="BD35" s="1056"/>
      <c r="BE35" s="985"/>
      <c r="BF35" s="985"/>
      <c r="BG35" s="985"/>
      <c r="BH35" s="985"/>
      <c r="BI35" s="986"/>
      <c r="BJ35" s="222"/>
      <c r="BK35" s="222"/>
      <c r="BL35" s="222"/>
      <c r="BM35" s="222"/>
      <c r="BN35" s="222"/>
      <c r="BO35" s="231"/>
      <c r="BP35" s="231"/>
      <c r="BQ35" s="228">
        <v>29</v>
      </c>
      <c r="BR35" s="229"/>
      <c r="BS35" s="1007"/>
      <c r="BT35" s="1008"/>
      <c r="BU35" s="1008"/>
      <c r="BV35" s="1008"/>
      <c r="BW35" s="1008"/>
      <c r="BX35" s="1008"/>
      <c r="BY35" s="1008"/>
      <c r="BZ35" s="1008"/>
      <c r="CA35" s="1008"/>
      <c r="CB35" s="1008"/>
      <c r="CC35" s="1008"/>
      <c r="CD35" s="1008"/>
      <c r="CE35" s="1008"/>
      <c r="CF35" s="1008"/>
      <c r="CG35" s="1029"/>
      <c r="CH35" s="1004"/>
      <c r="CI35" s="1005"/>
      <c r="CJ35" s="1005"/>
      <c r="CK35" s="1005"/>
      <c r="CL35" s="1006"/>
      <c r="CM35" s="1004"/>
      <c r="CN35" s="1005"/>
      <c r="CO35" s="1005"/>
      <c r="CP35" s="1005"/>
      <c r="CQ35" s="1006"/>
      <c r="CR35" s="1004"/>
      <c r="CS35" s="1005"/>
      <c r="CT35" s="1005"/>
      <c r="CU35" s="1005"/>
      <c r="CV35" s="1006"/>
      <c r="CW35" s="1004"/>
      <c r="CX35" s="1005"/>
      <c r="CY35" s="1005"/>
      <c r="CZ35" s="1005"/>
      <c r="DA35" s="1006"/>
      <c r="DB35" s="1004"/>
      <c r="DC35" s="1005"/>
      <c r="DD35" s="1005"/>
      <c r="DE35" s="1005"/>
      <c r="DF35" s="1006"/>
      <c r="DG35" s="1004"/>
      <c r="DH35" s="1005"/>
      <c r="DI35" s="1005"/>
      <c r="DJ35" s="1005"/>
      <c r="DK35" s="1006"/>
      <c r="DL35" s="1004"/>
      <c r="DM35" s="1005"/>
      <c r="DN35" s="1005"/>
      <c r="DO35" s="1005"/>
      <c r="DP35" s="1006"/>
      <c r="DQ35" s="1004"/>
      <c r="DR35" s="1005"/>
      <c r="DS35" s="1005"/>
      <c r="DT35" s="1005"/>
      <c r="DU35" s="1006"/>
      <c r="DV35" s="1007"/>
      <c r="DW35" s="1008"/>
      <c r="DX35" s="1008"/>
      <c r="DY35" s="1008"/>
      <c r="DZ35" s="1009"/>
      <c r="EA35" s="220"/>
    </row>
    <row r="36" spans="1:131" ht="26.25" customHeight="1" x14ac:dyDescent="0.2">
      <c r="A36" s="232">
        <v>9</v>
      </c>
      <c r="B36" s="1045"/>
      <c r="C36" s="1046"/>
      <c r="D36" s="1046"/>
      <c r="E36" s="1046"/>
      <c r="F36" s="1046"/>
      <c r="G36" s="1046"/>
      <c r="H36" s="1046"/>
      <c r="I36" s="1046"/>
      <c r="J36" s="1046"/>
      <c r="K36" s="1046"/>
      <c r="L36" s="1046"/>
      <c r="M36" s="1046"/>
      <c r="N36" s="1046"/>
      <c r="O36" s="1046"/>
      <c r="P36" s="1047"/>
      <c r="Q36" s="1053"/>
      <c r="R36" s="1054"/>
      <c r="S36" s="1054"/>
      <c r="T36" s="1054"/>
      <c r="U36" s="1054"/>
      <c r="V36" s="1054"/>
      <c r="W36" s="1054"/>
      <c r="X36" s="1054"/>
      <c r="Y36" s="1054"/>
      <c r="Z36" s="1054"/>
      <c r="AA36" s="1054"/>
      <c r="AB36" s="1054"/>
      <c r="AC36" s="1054"/>
      <c r="AD36" s="1054"/>
      <c r="AE36" s="1055"/>
      <c r="AF36" s="1050"/>
      <c r="AG36" s="1051"/>
      <c r="AH36" s="1051"/>
      <c r="AI36" s="1051"/>
      <c r="AJ36" s="1052"/>
      <c r="AK36" s="993"/>
      <c r="AL36" s="984"/>
      <c r="AM36" s="984"/>
      <c r="AN36" s="984"/>
      <c r="AO36" s="984"/>
      <c r="AP36" s="984"/>
      <c r="AQ36" s="984"/>
      <c r="AR36" s="984"/>
      <c r="AS36" s="984"/>
      <c r="AT36" s="984"/>
      <c r="AU36" s="984"/>
      <c r="AV36" s="984"/>
      <c r="AW36" s="984"/>
      <c r="AX36" s="984"/>
      <c r="AY36" s="984"/>
      <c r="AZ36" s="1056"/>
      <c r="BA36" s="1056"/>
      <c r="BB36" s="1056"/>
      <c r="BC36" s="1056"/>
      <c r="BD36" s="1056"/>
      <c r="BE36" s="985"/>
      <c r="BF36" s="985"/>
      <c r="BG36" s="985"/>
      <c r="BH36" s="985"/>
      <c r="BI36" s="986"/>
      <c r="BJ36" s="222"/>
      <c r="BK36" s="222"/>
      <c r="BL36" s="222"/>
      <c r="BM36" s="222"/>
      <c r="BN36" s="222"/>
      <c r="BO36" s="231"/>
      <c r="BP36" s="231"/>
      <c r="BQ36" s="228">
        <v>30</v>
      </c>
      <c r="BR36" s="229"/>
      <c r="BS36" s="1007"/>
      <c r="BT36" s="1008"/>
      <c r="BU36" s="1008"/>
      <c r="BV36" s="1008"/>
      <c r="BW36" s="1008"/>
      <c r="BX36" s="1008"/>
      <c r="BY36" s="1008"/>
      <c r="BZ36" s="1008"/>
      <c r="CA36" s="1008"/>
      <c r="CB36" s="1008"/>
      <c r="CC36" s="1008"/>
      <c r="CD36" s="1008"/>
      <c r="CE36" s="1008"/>
      <c r="CF36" s="1008"/>
      <c r="CG36" s="1029"/>
      <c r="CH36" s="1004"/>
      <c r="CI36" s="1005"/>
      <c r="CJ36" s="1005"/>
      <c r="CK36" s="1005"/>
      <c r="CL36" s="1006"/>
      <c r="CM36" s="1004"/>
      <c r="CN36" s="1005"/>
      <c r="CO36" s="1005"/>
      <c r="CP36" s="1005"/>
      <c r="CQ36" s="1006"/>
      <c r="CR36" s="1004"/>
      <c r="CS36" s="1005"/>
      <c r="CT36" s="1005"/>
      <c r="CU36" s="1005"/>
      <c r="CV36" s="1006"/>
      <c r="CW36" s="1004"/>
      <c r="CX36" s="1005"/>
      <c r="CY36" s="1005"/>
      <c r="CZ36" s="1005"/>
      <c r="DA36" s="1006"/>
      <c r="DB36" s="1004"/>
      <c r="DC36" s="1005"/>
      <c r="DD36" s="1005"/>
      <c r="DE36" s="1005"/>
      <c r="DF36" s="1006"/>
      <c r="DG36" s="1004"/>
      <c r="DH36" s="1005"/>
      <c r="DI36" s="1005"/>
      <c r="DJ36" s="1005"/>
      <c r="DK36" s="1006"/>
      <c r="DL36" s="1004"/>
      <c r="DM36" s="1005"/>
      <c r="DN36" s="1005"/>
      <c r="DO36" s="1005"/>
      <c r="DP36" s="1006"/>
      <c r="DQ36" s="1004"/>
      <c r="DR36" s="1005"/>
      <c r="DS36" s="1005"/>
      <c r="DT36" s="1005"/>
      <c r="DU36" s="1006"/>
      <c r="DV36" s="1007"/>
      <c r="DW36" s="1008"/>
      <c r="DX36" s="1008"/>
      <c r="DY36" s="1008"/>
      <c r="DZ36" s="1009"/>
      <c r="EA36" s="220"/>
    </row>
    <row r="37" spans="1:131" ht="26.25" customHeight="1" x14ac:dyDescent="0.2">
      <c r="A37" s="232">
        <v>10</v>
      </c>
      <c r="B37" s="1045"/>
      <c r="C37" s="1046"/>
      <c r="D37" s="1046"/>
      <c r="E37" s="1046"/>
      <c r="F37" s="1046"/>
      <c r="G37" s="1046"/>
      <c r="H37" s="1046"/>
      <c r="I37" s="1046"/>
      <c r="J37" s="1046"/>
      <c r="K37" s="1046"/>
      <c r="L37" s="1046"/>
      <c r="M37" s="1046"/>
      <c r="N37" s="1046"/>
      <c r="O37" s="1046"/>
      <c r="P37" s="1047"/>
      <c r="Q37" s="1053"/>
      <c r="R37" s="1054"/>
      <c r="S37" s="1054"/>
      <c r="T37" s="1054"/>
      <c r="U37" s="1054"/>
      <c r="V37" s="1054"/>
      <c r="W37" s="1054"/>
      <c r="X37" s="1054"/>
      <c r="Y37" s="1054"/>
      <c r="Z37" s="1054"/>
      <c r="AA37" s="1054"/>
      <c r="AB37" s="1054"/>
      <c r="AC37" s="1054"/>
      <c r="AD37" s="1054"/>
      <c r="AE37" s="1055"/>
      <c r="AF37" s="1050"/>
      <c r="AG37" s="1051"/>
      <c r="AH37" s="1051"/>
      <c r="AI37" s="1051"/>
      <c r="AJ37" s="1052"/>
      <c r="AK37" s="993"/>
      <c r="AL37" s="984"/>
      <c r="AM37" s="984"/>
      <c r="AN37" s="984"/>
      <c r="AO37" s="984"/>
      <c r="AP37" s="984"/>
      <c r="AQ37" s="984"/>
      <c r="AR37" s="984"/>
      <c r="AS37" s="984"/>
      <c r="AT37" s="984"/>
      <c r="AU37" s="984"/>
      <c r="AV37" s="984"/>
      <c r="AW37" s="984"/>
      <c r="AX37" s="984"/>
      <c r="AY37" s="984"/>
      <c r="AZ37" s="1056"/>
      <c r="BA37" s="1056"/>
      <c r="BB37" s="1056"/>
      <c r="BC37" s="1056"/>
      <c r="BD37" s="1056"/>
      <c r="BE37" s="985"/>
      <c r="BF37" s="985"/>
      <c r="BG37" s="985"/>
      <c r="BH37" s="985"/>
      <c r="BI37" s="986"/>
      <c r="BJ37" s="222"/>
      <c r="BK37" s="222"/>
      <c r="BL37" s="222"/>
      <c r="BM37" s="222"/>
      <c r="BN37" s="222"/>
      <c r="BO37" s="231"/>
      <c r="BP37" s="231"/>
      <c r="BQ37" s="228">
        <v>31</v>
      </c>
      <c r="BR37" s="229"/>
      <c r="BS37" s="1007"/>
      <c r="BT37" s="1008"/>
      <c r="BU37" s="1008"/>
      <c r="BV37" s="1008"/>
      <c r="BW37" s="1008"/>
      <c r="BX37" s="1008"/>
      <c r="BY37" s="1008"/>
      <c r="BZ37" s="1008"/>
      <c r="CA37" s="1008"/>
      <c r="CB37" s="1008"/>
      <c r="CC37" s="1008"/>
      <c r="CD37" s="1008"/>
      <c r="CE37" s="1008"/>
      <c r="CF37" s="1008"/>
      <c r="CG37" s="1029"/>
      <c r="CH37" s="1004"/>
      <c r="CI37" s="1005"/>
      <c r="CJ37" s="1005"/>
      <c r="CK37" s="1005"/>
      <c r="CL37" s="1006"/>
      <c r="CM37" s="1004"/>
      <c r="CN37" s="1005"/>
      <c r="CO37" s="1005"/>
      <c r="CP37" s="1005"/>
      <c r="CQ37" s="1006"/>
      <c r="CR37" s="1004"/>
      <c r="CS37" s="1005"/>
      <c r="CT37" s="1005"/>
      <c r="CU37" s="1005"/>
      <c r="CV37" s="1006"/>
      <c r="CW37" s="1004"/>
      <c r="CX37" s="1005"/>
      <c r="CY37" s="1005"/>
      <c r="CZ37" s="1005"/>
      <c r="DA37" s="1006"/>
      <c r="DB37" s="1004"/>
      <c r="DC37" s="1005"/>
      <c r="DD37" s="1005"/>
      <c r="DE37" s="1005"/>
      <c r="DF37" s="1006"/>
      <c r="DG37" s="1004"/>
      <c r="DH37" s="1005"/>
      <c r="DI37" s="1005"/>
      <c r="DJ37" s="1005"/>
      <c r="DK37" s="1006"/>
      <c r="DL37" s="1004"/>
      <c r="DM37" s="1005"/>
      <c r="DN37" s="1005"/>
      <c r="DO37" s="1005"/>
      <c r="DP37" s="1006"/>
      <c r="DQ37" s="1004"/>
      <c r="DR37" s="1005"/>
      <c r="DS37" s="1005"/>
      <c r="DT37" s="1005"/>
      <c r="DU37" s="1006"/>
      <c r="DV37" s="1007"/>
      <c r="DW37" s="1008"/>
      <c r="DX37" s="1008"/>
      <c r="DY37" s="1008"/>
      <c r="DZ37" s="1009"/>
      <c r="EA37" s="220"/>
    </row>
    <row r="38" spans="1:131" ht="26.25" customHeight="1" x14ac:dyDescent="0.2">
      <c r="A38" s="232">
        <v>11</v>
      </c>
      <c r="B38" s="1045"/>
      <c r="C38" s="1046"/>
      <c r="D38" s="1046"/>
      <c r="E38" s="1046"/>
      <c r="F38" s="1046"/>
      <c r="G38" s="1046"/>
      <c r="H38" s="1046"/>
      <c r="I38" s="1046"/>
      <c r="J38" s="1046"/>
      <c r="K38" s="1046"/>
      <c r="L38" s="1046"/>
      <c r="M38" s="1046"/>
      <c r="N38" s="1046"/>
      <c r="O38" s="1046"/>
      <c r="P38" s="1047"/>
      <c r="Q38" s="1053"/>
      <c r="R38" s="1054"/>
      <c r="S38" s="1054"/>
      <c r="T38" s="1054"/>
      <c r="U38" s="1054"/>
      <c r="V38" s="1054"/>
      <c r="W38" s="1054"/>
      <c r="X38" s="1054"/>
      <c r="Y38" s="1054"/>
      <c r="Z38" s="1054"/>
      <c r="AA38" s="1054"/>
      <c r="AB38" s="1054"/>
      <c r="AC38" s="1054"/>
      <c r="AD38" s="1054"/>
      <c r="AE38" s="1055"/>
      <c r="AF38" s="1050"/>
      <c r="AG38" s="1051"/>
      <c r="AH38" s="1051"/>
      <c r="AI38" s="1051"/>
      <c r="AJ38" s="1052"/>
      <c r="AK38" s="993"/>
      <c r="AL38" s="984"/>
      <c r="AM38" s="984"/>
      <c r="AN38" s="984"/>
      <c r="AO38" s="984"/>
      <c r="AP38" s="984"/>
      <c r="AQ38" s="984"/>
      <c r="AR38" s="984"/>
      <c r="AS38" s="984"/>
      <c r="AT38" s="984"/>
      <c r="AU38" s="984"/>
      <c r="AV38" s="984"/>
      <c r="AW38" s="984"/>
      <c r="AX38" s="984"/>
      <c r="AY38" s="984"/>
      <c r="AZ38" s="1056"/>
      <c r="BA38" s="1056"/>
      <c r="BB38" s="1056"/>
      <c r="BC38" s="1056"/>
      <c r="BD38" s="1056"/>
      <c r="BE38" s="985"/>
      <c r="BF38" s="985"/>
      <c r="BG38" s="985"/>
      <c r="BH38" s="985"/>
      <c r="BI38" s="986"/>
      <c r="BJ38" s="222"/>
      <c r="BK38" s="222"/>
      <c r="BL38" s="222"/>
      <c r="BM38" s="222"/>
      <c r="BN38" s="222"/>
      <c r="BO38" s="231"/>
      <c r="BP38" s="231"/>
      <c r="BQ38" s="228">
        <v>32</v>
      </c>
      <c r="BR38" s="229"/>
      <c r="BS38" s="1007"/>
      <c r="BT38" s="1008"/>
      <c r="BU38" s="1008"/>
      <c r="BV38" s="1008"/>
      <c r="BW38" s="1008"/>
      <c r="BX38" s="1008"/>
      <c r="BY38" s="1008"/>
      <c r="BZ38" s="1008"/>
      <c r="CA38" s="1008"/>
      <c r="CB38" s="1008"/>
      <c r="CC38" s="1008"/>
      <c r="CD38" s="1008"/>
      <c r="CE38" s="1008"/>
      <c r="CF38" s="1008"/>
      <c r="CG38" s="1029"/>
      <c r="CH38" s="1004"/>
      <c r="CI38" s="1005"/>
      <c r="CJ38" s="1005"/>
      <c r="CK38" s="1005"/>
      <c r="CL38" s="1006"/>
      <c r="CM38" s="1004"/>
      <c r="CN38" s="1005"/>
      <c r="CO38" s="1005"/>
      <c r="CP38" s="1005"/>
      <c r="CQ38" s="1006"/>
      <c r="CR38" s="1004"/>
      <c r="CS38" s="1005"/>
      <c r="CT38" s="1005"/>
      <c r="CU38" s="1005"/>
      <c r="CV38" s="1006"/>
      <c r="CW38" s="1004"/>
      <c r="CX38" s="1005"/>
      <c r="CY38" s="1005"/>
      <c r="CZ38" s="1005"/>
      <c r="DA38" s="1006"/>
      <c r="DB38" s="1004"/>
      <c r="DC38" s="1005"/>
      <c r="DD38" s="1005"/>
      <c r="DE38" s="1005"/>
      <c r="DF38" s="1006"/>
      <c r="DG38" s="1004"/>
      <c r="DH38" s="1005"/>
      <c r="DI38" s="1005"/>
      <c r="DJ38" s="1005"/>
      <c r="DK38" s="1006"/>
      <c r="DL38" s="1004"/>
      <c r="DM38" s="1005"/>
      <c r="DN38" s="1005"/>
      <c r="DO38" s="1005"/>
      <c r="DP38" s="1006"/>
      <c r="DQ38" s="1004"/>
      <c r="DR38" s="1005"/>
      <c r="DS38" s="1005"/>
      <c r="DT38" s="1005"/>
      <c r="DU38" s="1006"/>
      <c r="DV38" s="1007"/>
      <c r="DW38" s="1008"/>
      <c r="DX38" s="1008"/>
      <c r="DY38" s="1008"/>
      <c r="DZ38" s="1009"/>
      <c r="EA38" s="220"/>
    </row>
    <row r="39" spans="1:131" ht="26.25" customHeight="1" x14ac:dyDescent="0.2">
      <c r="A39" s="232">
        <v>12</v>
      </c>
      <c r="B39" s="1045"/>
      <c r="C39" s="1046"/>
      <c r="D39" s="1046"/>
      <c r="E39" s="1046"/>
      <c r="F39" s="1046"/>
      <c r="G39" s="1046"/>
      <c r="H39" s="1046"/>
      <c r="I39" s="1046"/>
      <c r="J39" s="1046"/>
      <c r="K39" s="1046"/>
      <c r="L39" s="1046"/>
      <c r="M39" s="1046"/>
      <c r="N39" s="1046"/>
      <c r="O39" s="1046"/>
      <c r="P39" s="1047"/>
      <c r="Q39" s="1053"/>
      <c r="R39" s="1054"/>
      <c r="S39" s="1054"/>
      <c r="T39" s="1054"/>
      <c r="U39" s="1054"/>
      <c r="V39" s="1054"/>
      <c r="W39" s="1054"/>
      <c r="X39" s="1054"/>
      <c r="Y39" s="1054"/>
      <c r="Z39" s="1054"/>
      <c r="AA39" s="1054"/>
      <c r="AB39" s="1054"/>
      <c r="AC39" s="1054"/>
      <c r="AD39" s="1054"/>
      <c r="AE39" s="1055"/>
      <c r="AF39" s="1050"/>
      <c r="AG39" s="1051"/>
      <c r="AH39" s="1051"/>
      <c r="AI39" s="1051"/>
      <c r="AJ39" s="1052"/>
      <c r="AK39" s="993"/>
      <c r="AL39" s="984"/>
      <c r="AM39" s="984"/>
      <c r="AN39" s="984"/>
      <c r="AO39" s="984"/>
      <c r="AP39" s="984"/>
      <c r="AQ39" s="984"/>
      <c r="AR39" s="984"/>
      <c r="AS39" s="984"/>
      <c r="AT39" s="984"/>
      <c r="AU39" s="984"/>
      <c r="AV39" s="984"/>
      <c r="AW39" s="984"/>
      <c r="AX39" s="984"/>
      <c r="AY39" s="984"/>
      <c r="AZ39" s="1056"/>
      <c r="BA39" s="1056"/>
      <c r="BB39" s="1056"/>
      <c r="BC39" s="1056"/>
      <c r="BD39" s="1056"/>
      <c r="BE39" s="985"/>
      <c r="BF39" s="985"/>
      <c r="BG39" s="985"/>
      <c r="BH39" s="985"/>
      <c r="BI39" s="986"/>
      <c r="BJ39" s="222"/>
      <c r="BK39" s="222"/>
      <c r="BL39" s="222"/>
      <c r="BM39" s="222"/>
      <c r="BN39" s="222"/>
      <c r="BO39" s="231"/>
      <c r="BP39" s="231"/>
      <c r="BQ39" s="228">
        <v>33</v>
      </c>
      <c r="BR39" s="229"/>
      <c r="BS39" s="1007"/>
      <c r="BT39" s="1008"/>
      <c r="BU39" s="1008"/>
      <c r="BV39" s="1008"/>
      <c r="BW39" s="1008"/>
      <c r="BX39" s="1008"/>
      <c r="BY39" s="1008"/>
      <c r="BZ39" s="1008"/>
      <c r="CA39" s="1008"/>
      <c r="CB39" s="1008"/>
      <c r="CC39" s="1008"/>
      <c r="CD39" s="1008"/>
      <c r="CE39" s="1008"/>
      <c r="CF39" s="1008"/>
      <c r="CG39" s="1029"/>
      <c r="CH39" s="1004"/>
      <c r="CI39" s="1005"/>
      <c r="CJ39" s="1005"/>
      <c r="CK39" s="1005"/>
      <c r="CL39" s="1006"/>
      <c r="CM39" s="1004"/>
      <c r="CN39" s="1005"/>
      <c r="CO39" s="1005"/>
      <c r="CP39" s="1005"/>
      <c r="CQ39" s="1006"/>
      <c r="CR39" s="1004"/>
      <c r="CS39" s="1005"/>
      <c r="CT39" s="1005"/>
      <c r="CU39" s="1005"/>
      <c r="CV39" s="1006"/>
      <c r="CW39" s="1004"/>
      <c r="CX39" s="1005"/>
      <c r="CY39" s="1005"/>
      <c r="CZ39" s="1005"/>
      <c r="DA39" s="1006"/>
      <c r="DB39" s="1004"/>
      <c r="DC39" s="1005"/>
      <c r="DD39" s="1005"/>
      <c r="DE39" s="1005"/>
      <c r="DF39" s="1006"/>
      <c r="DG39" s="1004"/>
      <c r="DH39" s="1005"/>
      <c r="DI39" s="1005"/>
      <c r="DJ39" s="1005"/>
      <c r="DK39" s="1006"/>
      <c r="DL39" s="1004"/>
      <c r="DM39" s="1005"/>
      <c r="DN39" s="1005"/>
      <c r="DO39" s="1005"/>
      <c r="DP39" s="1006"/>
      <c r="DQ39" s="1004"/>
      <c r="DR39" s="1005"/>
      <c r="DS39" s="1005"/>
      <c r="DT39" s="1005"/>
      <c r="DU39" s="1006"/>
      <c r="DV39" s="1007"/>
      <c r="DW39" s="1008"/>
      <c r="DX39" s="1008"/>
      <c r="DY39" s="1008"/>
      <c r="DZ39" s="1009"/>
      <c r="EA39" s="220"/>
    </row>
    <row r="40" spans="1:131" ht="26.25" customHeight="1" x14ac:dyDescent="0.2">
      <c r="A40" s="228">
        <v>13</v>
      </c>
      <c r="B40" s="1045"/>
      <c r="C40" s="1046"/>
      <c r="D40" s="1046"/>
      <c r="E40" s="1046"/>
      <c r="F40" s="1046"/>
      <c r="G40" s="1046"/>
      <c r="H40" s="1046"/>
      <c r="I40" s="1046"/>
      <c r="J40" s="1046"/>
      <c r="K40" s="1046"/>
      <c r="L40" s="1046"/>
      <c r="M40" s="1046"/>
      <c r="N40" s="1046"/>
      <c r="O40" s="1046"/>
      <c r="P40" s="1047"/>
      <c r="Q40" s="1053"/>
      <c r="R40" s="1054"/>
      <c r="S40" s="1054"/>
      <c r="T40" s="1054"/>
      <c r="U40" s="1054"/>
      <c r="V40" s="1054"/>
      <c r="W40" s="1054"/>
      <c r="X40" s="1054"/>
      <c r="Y40" s="1054"/>
      <c r="Z40" s="1054"/>
      <c r="AA40" s="1054"/>
      <c r="AB40" s="1054"/>
      <c r="AC40" s="1054"/>
      <c r="AD40" s="1054"/>
      <c r="AE40" s="1055"/>
      <c r="AF40" s="1050"/>
      <c r="AG40" s="1051"/>
      <c r="AH40" s="1051"/>
      <c r="AI40" s="1051"/>
      <c r="AJ40" s="1052"/>
      <c r="AK40" s="993"/>
      <c r="AL40" s="984"/>
      <c r="AM40" s="984"/>
      <c r="AN40" s="984"/>
      <c r="AO40" s="984"/>
      <c r="AP40" s="984"/>
      <c r="AQ40" s="984"/>
      <c r="AR40" s="984"/>
      <c r="AS40" s="984"/>
      <c r="AT40" s="984"/>
      <c r="AU40" s="984"/>
      <c r="AV40" s="984"/>
      <c r="AW40" s="984"/>
      <c r="AX40" s="984"/>
      <c r="AY40" s="984"/>
      <c r="AZ40" s="1056"/>
      <c r="BA40" s="1056"/>
      <c r="BB40" s="1056"/>
      <c r="BC40" s="1056"/>
      <c r="BD40" s="1056"/>
      <c r="BE40" s="985"/>
      <c r="BF40" s="985"/>
      <c r="BG40" s="985"/>
      <c r="BH40" s="985"/>
      <c r="BI40" s="986"/>
      <c r="BJ40" s="222"/>
      <c r="BK40" s="222"/>
      <c r="BL40" s="222"/>
      <c r="BM40" s="222"/>
      <c r="BN40" s="222"/>
      <c r="BO40" s="231"/>
      <c r="BP40" s="231"/>
      <c r="BQ40" s="228">
        <v>34</v>
      </c>
      <c r="BR40" s="229"/>
      <c r="BS40" s="1007"/>
      <c r="BT40" s="1008"/>
      <c r="BU40" s="1008"/>
      <c r="BV40" s="1008"/>
      <c r="BW40" s="1008"/>
      <c r="BX40" s="1008"/>
      <c r="BY40" s="1008"/>
      <c r="BZ40" s="1008"/>
      <c r="CA40" s="1008"/>
      <c r="CB40" s="1008"/>
      <c r="CC40" s="1008"/>
      <c r="CD40" s="1008"/>
      <c r="CE40" s="1008"/>
      <c r="CF40" s="1008"/>
      <c r="CG40" s="1029"/>
      <c r="CH40" s="1004"/>
      <c r="CI40" s="1005"/>
      <c r="CJ40" s="1005"/>
      <c r="CK40" s="1005"/>
      <c r="CL40" s="1006"/>
      <c r="CM40" s="1004"/>
      <c r="CN40" s="1005"/>
      <c r="CO40" s="1005"/>
      <c r="CP40" s="1005"/>
      <c r="CQ40" s="1006"/>
      <c r="CR40" s="1004"/>
      <c r="CS40" s="1005"/>
      <c r="CT40" s="1005"/>
      <c r="CU40" s="1005"/>
      <c r="CV40" s="1006"/>
      <c r="CW40" s="1004"/>
      <c r="CX40" s="1005"/>
      <c r="CY40" s="1005"/>
      <c r="CZ40" s="1005"/>
      <c r="DA40" s="1006"/>
      <c r="DB40" s="1004"/>
      <c r="DC40" s="1005"/>
      <c r="DD40" s="1005"/>
      <c r="DE40" s="1005"/>
      <c r="DF40" s="1006"/>
      <c r="DG40" s="1004"/>
      <c r="DH40" s="1005"/>
      <c r="DI40" s="1005"/>
      <c r="DJ40" s="1005"/>
      <c r="DK40" s="1006"/>
      <c r="DL40" s="1004"/>
      <c r="DM40" s="1005"/>
      <c r="DN40" s="1005"/>
      <c r="DO40" s="1005"/>
      <c r="DP40" s="1006"/>
      <c r="DQ40" s="1004"/>
      <c r="DR40" s="1005"/>
      <c r="DS40" s="1005"/>
      <c r="DT40" s="1005"/>
      <c r="DU40" s="1006"/>
      <c r="DV40" s="1007"/>
      <c r="DW40" s="1008"/>
      <c r="DX40" s="1008"/>
      <c r="DY40" s="1008"/>
      <c r="DZ40" s="1009"/>
      <c r="EA40" s="220"/>
    </row>
    <row r="41" spans="1:131" ht="26.25" customHeight="1" x14ac:dyDescent="0.2">
      <c r="A41" s="228">
        <v>14</v>
      </c>
      <c r="B41" s="1045"/>
      <c r="C41" s="1046"/>
      <c r="D41" s="1046"/>
      <c r="E41" s="1046"/>
      <c r="F41" s="1046"/>
      <c r="G41" s="1046"/>
      <c r="H41" s="1046"/>
      <c r="I41" s="1046"/>
      <c r="J41" s="1046"/>
      <c r="K41" s="1046"/>
      <c r="L41" s="1046"/>
      <c r="M41" s="1046"/>
      <c r="N41" s="1046"/>
      <c r="O41" s="1046"/>
      <c r="P41" s="1047"/>
      <c r="Q41" s="1053"/>
      <c r="R41" s="1054"/>
      <c r="S41" s="1054"/>
      <c r="T41" s="1054"/>
      <c r="U41" s="1054"/>
      <c r="V41" s="1054"/>
      <c r="W41" s="1054"/>
      <c r="X41" s="1054"/>
      <c r="Y41" s="1054"/>
      <c r="Z41" s="1054"/>
      <c r="AA41" s="1054"/>
      <c r="AB41" s="1054"/>
      <c r="AC41" s="1054"/>
      <c r="AD41" s="1054"/>
      <c r="AE41" s="1055"/>
      <c r="AF41" s="1050"/>
      <c r="AG41" s="1051"/>
      <c r="AH41" s="1051"/>
      <c r="AI41" s="1051"/>
      <c r="AJ41" s="1052"/>
      <c r="AK41" s="993"/>
      <c r="AL41" s="984"/>
      <c r="AM41" s="984"/>
      <c r="AN41" s="984"/>
      <c r="AO41" s="984"/>
      <c r="AP41" s="984"/>
      <c r="AQ41" s="984"/>
      <c r="AR41" s="984"/>
      <c r="AS41" s="984"/>
      <c r="AT41" s="984"/>
      <c r="AU41" s="984"/>
      <c r="AV41" s="984"/>
      <c r="AW41" s="984"/>
      <c r="AX41" s="984"/>
      <c r="AY41" s="984"/>
      <c r="AZ41" s="1056"/>
      <c r="BA41" s="1056"/>
      <c r="BB41" s="1056"/>
      <c r="BC41" s="1056"/>
      <c r="BD41" s="1056"/>
      <c r="BE41" s="985"/>
      <c r="BF41" s="985"/>
      <c r="BG41" s="985"/>
      <c r="BH41" s="985"/>
      <c r="BI41" s="986"/>
      <c r="BJ41" s="222"/>
      <c r="BK41" s="222"/>
      <c r="BL41" s="222"/>
      <c r="BM41" s="222"/>
      <c r="BN41" s="222"/>
      <c r="BO41" s="231"/>
      <c r="BP41" s="231"/>
      <c r="BQ41" s="228">
        <v>35</v>
      </c>
      <c r="BR41" s="229"/>
      <c r="BS41" s="1007"/>
      <c r="BT41" s="1008"/>
      <c r="BU41" s="1008"/>
      <c r="BV41" s="1008"/>
      <c r="BW41" s="1008"/>
      <c r="BX41" s="1008"/>
      <c r="BY41" s="1008"/>
      <c r="BZ41" s="1008"/>
      <c r="CA41" s="1008"/>
      <c r="CB41" s="1008"/>
      <c r="CC41" s="1008"/>
      <c r="CD41" s="1008"/>
      <c r="CE41" s="1008"/>
      <c r="CF41" s="1008"/>
      <c r="CG41" s="1029"/>
      <c r="CH41" s="1004"/>
      <c r="CI41" s="1005"/>
      <c r="CJ41" s="1005"/>
      <c r="CK41" s="1005"/>
      <c r="CL41" s="1006"/>
      <c r="CM41" s="1004"/>
      <c r="CN41" s="1005"/>
      <c r="CO41" s="1005"/>
      <c r="CP41" s="1005"/>
      <c r="CQ41" s="1006"/>
      <c r="CR41" s="1004"/>
      <c r="CS41" s="1005"/>
      <c r="CT41" s="1005"/>
      <c r="CU41" s="1005"/>
      <c r="CV41" s="1006"/>
      <c r="CW41" s="1004"/>
      <c r="CX41" s="1005"/>
      <c r="CY41" s="1005"/>
      <c r="CZ41" s="1005"/>
      <c r="DA41" s="1006"/>
      <c r="DB41" s="1004"/>
      <c r="DC41" s="1005"/>
      <c r="DD41" s="1005"/>
      <c r="DE41" s="1005"/>
      <c r="DF41" s="1006"/>
      <c r="DG41" s="1004"/>
      <c r="DH41" s="1005"/>
      <c r="DI41" s="1005"/>
      <c r="DJ41" s="1005"/>
      <c r="DK41" s="1006"/>
      <c r="DL41" s="1004"/>
      <c r="DM41" s="1005"/>
      <c r="DN41" s="1005"/>
      <c r="DO41" s="1005"/>
      <c r="DP41" s="1006"/>
      <c r="DQ41" s="1004"/>
      <c r="DR41" s="1005"/>
      <c r="DS41" s="1005"/>
      <c r="DT41" s="1005"/>
      <c r="DU41" s="1006"/>
      <c r="DV41" s="1007"/>
      <c r="DW41" s="1008"/>
      <c r="DX41" s="1008"/>
      <c r="DY41" s="1008"/>
      <c r="DZ41" s="1009"/>
      <c r="EA41" s="220"/>
    </row>
    <row r="42" spans="1:131" ht="26.25" customHeight="1" x14ac:dyDescent="0.2">
      <c r="A42" s="228">
        <v>15</v>
      </c>
      <c r="B42" s="1045"/>
      <c r="C42" s="1046"/>
      <c r="D42" s="1046"/>
      <c r="E42" s="1046"/>
      <c r="F42" s="1046"/>
      <c r="G42" s="1046"/>
      <c r="H42" s="1046"/>
      <c r="I42" s="1046"/>
      <c r="J42" s="1046"/>
      <c r="K42" s="1046"/>
      <c r="L42" s="1046"/>
      <c r="M42" s="1046"/>
      <c r="N42" s="1046"/>
      <c r="O42" s="1046"/>
      <c r="P42" s="1047"/>
      <c r="Q42" s="1053"/>
      <c r="R42" s="1054"/>
      <c r="S42" s="1054"/>
      <c r="T42" s="1054"/>
      <c r="U42" s="1054"/>
      <c r="V42" s="1054"/>
      <c r="W42" s="1054"/>
      <c r="X42" s="1054"/>
      <c r="Y42" s="1054"/>
      <c r="Z42" s="1054"/>
      <c r="AA42" s="1054"/>
      <c r="AB42" s="1054"/>
      <c r="AC42" s="1054"/>
      <c r="AD42" s="1054"/>
      <c r="AE42" s="1055"/>
      <c r="AF42" s="1050"/>
      <c r="AG42" s="1051"/>
      <c r="AH42" s="1051"/>
      <c r="AI42" s="1051"/>
      <c r="AJ42" s="1052"/>
      <c r="AK42" s="993"/>
      <c r="AL42" s="984"/>
      <c r="AM42" s="984"/>
      <c r="AN42" s="984"/>
      <c r="AO42" s="984"/>
      <c r="AP42" s="984"/>
      <c r="AQ42" s="984"/>
      <c r="AR42" s="984"/>
      <c r="AS42" s="984"/>
      <c r="AT42" s="984"/>
      <c r="AU42" s="984"/>
      <c r="AV42" s="984"/>
      <c r="AW42" s="984"/>
      <c r="AX42" s="984"/>
      <c r="AY42" s="984"/>
      <c r="AZ42" s="1056"/>
      <c r="BA42" s="1056"/>
      <c r="BB42" s="1056"/>
      <c r="BC42" s="1056"/>
      <c r="BD42" s="1056"/>
      <c r="BE42" s="985"/>
      <c r="BF42" s="985"/>
      <c r="BG42" s="985"/>
      <c r="BH42" s="985"/>
      <c r="BI42" s="986"/>
      <c r="BJ42" s="222"/>
      <c r="BK42" s="222"/>
      <c r="BL42" s="222"/>
      <c r="BM42" s="222"/>
      <c r="BN42" s="222"/>
      <c r="BO42" s="231"/>
      <c r="BP42" s="231"/>
      <c r="BQ42" s="228">
        <v>36</v>
      </c>
      <c r="BR42" s="229"/>
      <c r="BS42" s="1007"/>
      <c r="BT42" s="1008"/>
      <c r="BU42" s="1008"/>
      <c r="BV42" s="1008"/>
      <c r="BW42" s="1008"/>
      <c r="BX42" s="1008"/>
      <c r="BY42" s="1008"/>
      <c r="BZ42" s="1008"/>
      <c r="CA42" s="1008"/>
      <c r="CB42" s="1008"/>
      <c r="CC42" s="1008"/>
      <c r="CD42" s="1008"/>
      <c r="CE42" s="1008"/>
      <c r="CF42" s="1008"/>
      <c r="CG42" s="1029"/>
      <c r="CH42" s="1004"/>
      <c r="CI42" s="1005"/>
      <c r="CJ42" s="1005"/>
      <c r="CK42" s="1005"/>
      <c r="CL42" s="1006"/>
      <c r="CM42" s="1004"/>
      <c r="CN42" s="1005"/>
      <c r="CO42" s="1005"/>
      <c r="CP42" s="1005"/>
      <c r="CQ42" s="1006"/>
      <c r="CR42" s="1004"/>
      <c r="CS42" s="1005"/>
      <c r="CT42" s="1005"/>
      <c r="CU42" s="1005"/>
      <c r="CV42" s="1006"/>
      <c r="CW42" s="1004"/>
      <c r="CX42" s="1005"/>
      <c r="CY42" s="1005"/>
      <c r="CZ42" s="1005"/>
      <c r="DA42" s="1006"/>
      <c r="DB42" s="1004"/>
      <c r="DC42" s="1005"/>
      <c r="DD42" s="1005"/>
      <c r="DE42" s="1005"/>
      <c r="DF42" s="1006"/>
      <c r="DG42" s="1004"/>
      <c r="DH42" s="1005"/>
      <c r="DI42" s="1005"/>
      <c r="DJ42" s="1005"/>
      <c r="DK42" s="1006"/>
      <c r="DL42" s="1004"/>
      <c r="DM42" s="1005"/>
      <c r="DN42" s="1005"/>
      <c r="DO42" s="1005"/>
      <c r="DP42" s="1006"/>
      <c r="DQ42" s="1004"/>
      <c r="DR42" s="1005"/>
      <c r="DS42" s="1005"/>
      <c r="DT42" s="1005"/>
      <c r="DU42" s="1006"/>
      <c r="DV42" s="1007"/>
      <c r="DW42" s="1008"/>
      <c r="DX42" s="1008"/>
      <c r="DY42" s="1008"/>
      <c r="DZ42" s="1009"/>
      <c r="EA42" s="220"/>
    </row>
    <row r="43" spans="1:131" ht="26.25" customHeight="1" x14ac:dyDescent="0.2">
      <c r="A43" s="228">
        <v>16</v>
      </c>
      <c r="B43" s="1045"/>
      <c r="C43" s="1046"/>
      <c r="D43" s="1046"/>
      <c r="E43" s="1046"/>
      <c r="F43" s="1046"/>
      <c r="G43" s="1046"/>
      <c r="H43" s="1046"/>
      <c r="I43" s="1046"/>
      <c r="J43" s="1046"/>
      <c r="K43" s="1046"/>
      <c r="L43" s="1046"/>
      <c r="M43" s="1046"/>
      <c r="N43" s="1046"/>
      <c r="O43" s="1046"/>
      <c r="P43" s="1047"/>
      <c r="Q43" s="1053"/>
      <c r="R43" s="1054"/>
      <c r="S43" s="1054"/>
      <c r="T43" s="1054"/>
      <c r="U43" s="1054"/>
      <c r="V43" s="1054"/>
      <c r="W43" s="1054"/>
      <c r="X43" s="1054"/>
      <c r="Y43" s="1054"/>
      <c r="Z43" s="1054"/>
      <c r="AA43" s="1054"/>
      <c r="AB43" s="1054"/>
      <c r="AC43" s="1054"/>
      <c r="AD43" s="1054"/>
      <c r="AE43" s="1055"/>
      <c r="AF43" s="1050"/>
      <c r="AG43" s="1051"/>
      <c r="AH43" s="1051"/>
      <c r="AI43" s="1051"/>
      <c r="AJ43" s="1052"/>
      <c r="AK43" s="993"/>
      <c r="AL43" s="984"/>
      <c r="AM43" s="984"/>
      <c r="AN43" s="984"/>
      <c r="AO43" s="984"/>
      <c r="AP43" s="984"/>
      <c r="AQ43" s="984"/>
      <c r="AR43" s="984"/>
      <c r="AS43" s="984"/>
      <c r="AT43" s="984"/>
      <c r="AU43" s="984"/>
      <c r="AV43" s="984"/>
      <c r="AW43" s="984"/>
      <c r="AX43" s="984"/>
      <c r="AY43" s="984"/>
      <c r="AZ43" s="1056"/>
      <c r="BA43" s="1056"/>
      <c r="BB43" s="1056"/>
      <c r="BC43" s="1056"/>
      <c r="BD43" s="1056"/>
      <c r="BE43" s="985"/>
      <c r="BF43" s="985"/>
      <c r="BG43" s="985"/>
      <c r="BH43" s="985"/>
      <c r="BI43" s="986"/>
      <c r="BJ43" s="222"/>
      <c r="BK43" s="222"/>
      <c r="BL43" s="222"/>
      <c r="BM43" s="222"/>
      <c r="BN43" s="222"/>
      <c r="BO43" s="231"/>
      <c r="BP43" s="231"/>
      <c r="BQ43" s="228">
        <v>37</v>
      </c>
      <c r="BR43" s="229"/>
      <c r="BS43" s="1007"/>
      <c r="BT43" s="1008"/>
      <c r="BU43" s="1008"/>
      <c r="BV43" s="1008"/>
      <c r="BW43" s="1008"/>
      <c r="BX43" s="1008"/>
      <c r="BY43" s="1008"/>
      <c r="BZ43" s="1008"/>
      <c r="CA43" s="1008"/>
      <c r="CB43" s="1008"/>
      <c r="CC43" s="1008"/>
      <c r="CD43" s="1008"/>
      <c r="CE43" s="1008"/>
      <c r="CF43" s="1008"/>
      <c r="CG43" s="1029"/>
      <c r="CH43" s="1004"/>
      <c r="CI43" s="1005"/>
      <c r="CJ43" s="1005"/>
      <c r="CK43" s="1005"/>
      <c r="CL43" s="1006"/>
      <c r="CM43" s="1004"/>
      <c r="CN43" s="1005"/>
      <c r="CO43" s="1005"/>
      <c r="CP43" s="1005"/>
      <c r="CQ43" s="1006"/>
      <c r="CR43" s="1004"/>
      <c r="CS43" s="1005"/>
      <c r="CT43" s="1005"/>
      <c r="CU43" s="1005"/>
      <c r="CV43" s="1006"/>
      <c r="CW43" s="1004"/>
      <c r="CX43" s="1005"/>
      <c r="CY43" s="1005"/>
      <c r="CZ43" s="1005"/>
      <c r="DA43" s="1006"/>
      <c r="DB43" s="1004"/>
      <c r="DC43" s="1005"/>
      <c r="DD43" s="1005"/>
      <c r="DE43" s="1005"/>
      <c r="DF43" s="1006"/>
      <c r="DG43" s="1004"/>
      <c r="DH43" s="1005"/>
      <c r="DI43" s="1005"/>
      <c r="DJ43" s="1005"/>
      <c r="DK43" s="1006"/>
      <c r="DL43" s="1004"/>
      <c r="DM43" s="1005"/>
      <c r="DN43" s="1005"/>
      <c r="DO43" s="1005"/>
      <c r="DP43" s="1006"/>
      <c r="DQ43" s="1004"/>
      <c r="DR43" s="1005"/>
      <c r="DS43" s="1005"/>
      <c r="DT43" s="1005"/>
      <c r="DU43" s="1006"/>
      <c r="DV43" s="1007"/>
      <c r="DW43" s="1008"/>
      <c r="DX43" s="1008"/>
      <c r="DY43" s="1008"/>
      <c r="DZ43" s="1009"/>
      <c r="EA43" s="220"/>
    </row>
    <row r="44" spans="1:131" ht="26.25" customHeight="1" x14ac:dyDescent="0.2">
      <c r="A44" s="228">
        <v>17</v>
      </c>
      <c r="B44" s="1045"/>
      <c r="C44" s="1046"/>
      <c r="D44" s="1046"/>
      <c r="E44" s="1046"/>
      <c r="F44" s="1046"/>
      <c r="G44" s="1046"/>
      <c r="H44" s="1046"/>
      <c r="I44" s="1046"/>
      <c r="J44" s="1046"/>
      <c r="K44" s="1046"/>
      <c r="L44" s="1046"/>
      <c r="M44" s="1046"/>
      <c r="N44" s="1046"/>
      <c r="O44" s="1046"/>
      <c r="P44" s="1047"/>
      <c r="Q44" s="1053"/>
      <c r="R44" s="1054"/>
      <c r="S44" s="1054"/>
      <c r="T44" s="1054"/>
      <c r="U44" s="1054"/>
      <c r="V44" s="1054"/>
      <c r="W44" s="1054"/>
      <c r="X44" s="1054"/>
      <c r="Y44" s="1054"/>
      <c r="Z44" s="1054"/>
      <c r="AA44" s="1054"/>
      <c r="AB44" s="1054"/>
      <c r="AC44" s="1054"/>
      <c r="AD44" s="1054"/>
      <c r="AE44" s="1055"/>
      <c r="AF44" s="1050"/>
      <c r="AG44" s="1051"/>
      <c r="AH44" s="1051"/>
      <c r="AI44" s="1051"/>
      <c r="AJ44" s="1052"/>
      <c r="AK44" s="993"/>
      <c r="AL44" s="984"/>
      <c r="AM44" s="984"/>
      <c r="AN44" s="984"/>
      <c r="AO44" s="984"/>
      <c r="AP44" s="984"/>
      <c r="AQ44" s="984"/>
      <c r="AR44" s="984"/>
      <c r="AS44" s="984"/>
      <c r="AT44" s="984"/>
      <c r="AU44" s="984"/>
      <c r="AV44" s="984"/>
      <c r="AW44" s="984"/>
      <c r="AX44" s="984"/>
      <c r="AY44" s="984"/>
      <c r="AZ44" s="1056"/>
      <c r="BA44" s="1056"/>
      <c r="BB44" s="1056"/>
      <c r="BC44" s="1056"/>
      <c r="BD44" s="1056"/>
      <c r="BE44" s="985"/>
      <c r="BF44" s="985"/>
      <c r="BG44" s="985"/>
      <c r="BH44" s="985"/>
      <c r="BI44" s="986"/>
      <c r="BJ44" s="222"/>
      <c r="BK44" s="222"/>
      <c r="BL44" s="222"/>
      <c r="BM44" s="222"/>
      <c r="BN44" s="222"/>
      <c r="BO44" s="231"/>
      <c r="BP44" s="231"/>
      <c r="BQ44" s="228">
        <v>38</v>
      </c>
      <c r="BR44" s="229"/>
      <c r="BS44" s="1007"/>
      <c r="BT44" s="1008"/>
      <c r="BU44" s="1008"/>
      <c r="BV44" s="1008"/>
      <c r="BW44" s="1008"/>
      <c r="BX44" s="1008"/>
      <c r="BY44" s="1008"/>
      <c r="BZ44" s="1008"/>
      <c r="CA44" s="1008"/>
      <c r="CB44" s="1008"/>
      <c r="CC44" s="1008"/>
      <c r="CD44" s="1008"/>
      <c r="CE44" s="1008"/>
      <c r="CF44" s="1008"/>
      <c r="CG44" s="1029"/>
      <c r="CH44" s="1004"/>
      <c r="CI44" s="1005"/>
      <c r="CJ44" s="1005"/>
      <c r="CK44" s="1005"/>
      <c r="CL44" s="1006"/>
      <c r="CM44" s="1004"/>
      <c r="CN44" s="1005"/>
      <c r="CO44" s="1005"/>
      <c r="CP44" s="1005"/>
      <c r="CQ44" s="1006"/>
      <c r="CR44" s="1004"/>
      <c r="CS44" s="1005"/>
      <c r="CT44" s="1005"/>
      <c r="CU44" s="1005"/>
      <c r="CV44" s="1006"/>
      <c r="CW44" s="1004"/>
      <c r="CX44" s="1005"/>
      <c r="CY44" s="1005"/>
      <c r="CZ44" s="1005"/>
      <c r="DA44" s="1006"/>
      <c r="DB44" s="1004"/>
      <c r="DC44" s="1005"/>
      <c r="DD44" s="1005"/>
      <c r="DE44" s="1005"/>
      <c r="DF44" s="1006"/>
      <c r="DG44" s="1004"/>
      <c r="DH44" s="1005"/>
      <c r="DI44" s="1005"/>
      <c r="DJ44" s="1005"/>
      <c r="DK44" s="1006"/>
      <c r="DL44" s="1004"/>
      <c r="DM44" s="1005"/>
      <c r="DN44" s="1005"/>
      <c r="DO44" s="1005"/>
      <c r="DP44" s="1006"/>
      <c r="DQ44" s="1004"/>
      <c r="DR44" s="1005"/>
      <c r="DS44" s="1005"/>
      <c r="DT44" s="1005"/>
      <c r="DU44" s="1006"/>
      <c r="DV44" s="1007"/>
      <c r="DW44" s="1008"/>
      <c r="DX44" s="1008"/>
      <c r="DY44" s="1008"/>
      <c r="DZ44" s="1009"/>
      <c r="EA44" s="220"/>
    </row>
    <row r="45" spans="1:131" ht="26.25" customHeight="1" x14ac:dyDescent="0.2">
      <c r="A45" s="228">
        <v>18</v>
      </c>
      <c r="B45" s="1045"/>
      <c r="C45" s="1046"/>
      <c r="D45" s="1046"/>
      <c r="E45" s="1046"/>
      <c r="F45" s="1046"/>
      <c r="G45" s="1046"/>
      <c r="H45" s="1046"/>
      <c r="I45" s="1046"/>
      <c r="J45" s="1046"/>
      <c r="K45" s="1046"/>
      <c r="L45" s="1046"/>
      <c r="M45" s="1046"/>
      <c r="N45" s="1046"/>
      <c r="O45" s="1046"/>
      <c r="P45" s="1047"/>
      <c r="Q45" s="1053"/>
      <c r="R45" s="1054"/>
      <c r="S45" s="1054"/>
      <c r="T45" s="1054"/>
      <c r="U45" s="1054"/>
      <c r="V45" s="1054"/>
      <c r="W45" s="1054"/>
      <c r="X45" s="1054"/>
      <c r="Y45" s="1054"/>
      <c r="Z45" s="1054"/>
      <c r="AA45" s="1054"/>
      <c r="AB45" s="1054"/>
      <c r="AC45" s="1054"/>
      <c r="AD45" s="1054"/>
      <c r="AE45" s="1055"/>
      <c r="AF45" s="1050"/>
      <c r="AG45" s="1051"/>
      <c r="AH45" s="1051"/>
      <c r="AI45" s="1051"/>
      <c r="AJ45" s="1052"/>
      <c r="AK45" s="993"/>
      <c r="AL45" s="984"/>
      <c r="AM45" s="984"/>
      <c r="AN45" s="984"/>
      <c r="AO45" s="984"/>
      <c r="AP45" s="984"/>
      <c r="AQ45" s="984"/>
      <c r="AR45" s="984"/>
      <c r="AS45" s="984"/>
      <c r="AT45" s="984"/>
      <c r="AU45" s="984"/>
      <c r="AV45" s="984"/>
      <c r="AW45" s="984"/>
      <c r="AX45" s="984"/>
      <c r="AY45" s="984"/>
      <c r="AZ45" s="1056"/>
      <c r="BA45" s="1056"/>
      <c r="BB45" s="1056"/>
      <c r="BC45" s="1056"/>
      <c r="BD45" s="1056"/>
      <c r="BE45" s="985"/>
      <c r="BF45" s="985"/>
      <c r="BG45" s="985"/>
      <c r="BH45" s="985"/>
      <c r="BI45" s="986"/>
      <c r="BJ45" s="222"/>
      <c r="BK45" s="222"/>
      <c r="BL45" s="222"/>
      <c r="BM45" s="222"/>
      <c r="BN45" s="222"/>
      <c r="BO45" s="231"/>
      <c r="BP45" s="231"/>
      <c r="BQ45" s="228">
        <v>39</v>
      </c>
      <c r="BR45" s="229"/>
      <c r="BS45" s="1007"/>
      <c r="BT45" s="1008"/>
      <c r="BU45" s="1008"/>
      <c r="BV45" s="1008"/>
      <c r="BW45" s="1008"/>
      <c r="BX45" s="1008"/>
      <c r="BY45" s="1008"/>
      <c r="BZ45" s="1008"/>
      <c r="CA45" s="1008"/>
      <c r="CB45" s="1008"/>
      <c r="CC45" s="1008"/>
      <c r="CD45" s="1008"/>
      <c r="CE45" s="1008"/>
      <c r="CF45" s="1008"/>
      <c r="CG45" s="1029"/>
      <c r="CH45" s="1004"/>
      <c r="CI45" s="1005"/>
      <c r="CJ45" s="1005"/>
      <c r="CK45" s="1005"/>
      <c r="CL45" s="1006"/>
      <c r="CM45" s="1004"/>
      <c r="CN45" s="1005"/>
      <c r="CO45" s="1005"/>
      <c r="CP45" s="1005"/>
      <c r="CQ45" s="1006"/>
      <c r="CR45" s="1004"/>
      <c r="CS45" s="1005"/>
      <c r="CT45" s="1005"/>
      <c r="CU45" s="1005"/>
      <c r="CV45" s="1006"/>
      <c r="CW45" s="1004"/>
      <c r="CX45" s="1005"/>
      <c r="CY45" s="1005"/>
      <c r="CZ45" s="1005"/>
      <c r="DA45" s="1006"/>
      <c r="DB45" s="1004"/>
      <c r="DC45" s="1005"/>
      <c r="DD45" s="1005"/>
      <c r="DE45" s="1005"/>
      <c r="DF45" s="1006"/>
      <c r="DG45" s="1004"/>
      <c r="DH45" s="1005"/>
      <c r="DI45" s="1005"/>
      <c r="DJ45" s="1005"/>
      <c r="DK45" s="1006"/>
      <c r="DL45" s="1004"/>
      <c r="DM45" s="1005"/>
      <c r="DN45" s="1005"/>
      <c r="DO45" s="1005"/>
      <c r="DP45" s="1006"/>
      <c r="DQ45" s="1004"/>
      <c r="DR45" s="1005"/>
      <c r="DS45" s="1005"/>
      <c r="DT45" s="1005"/>
      <c r="DU45" s="1006"/>
      <c r="DV45" s="1007"/>
      <c r="DW45" s="1008"/>
      <c r="DX45" s="1008"/>
      <c r="DY45" s="1008"/>
      <c r="DZ45" s="1009"/>
      <c r="EA45" s="220"/>
    </row>
    <row r="46" spans="1:131" ht="26.25" customHeight="1" x14ac:dyDescent="0.2">
      <c r="A46" s="228">
        <v>19</v>
      </c>
      <c r="B46" s="1045"/>
      <c r="C46" s="1046"/>
      <c r="D46" s="1046"/>
      <c r="E46" s="1046"/>
      <c r="F46" s="1046"/>
      <c r="G46" s="1046"/>
      <c r="H46" s="1046"/>
      <c r="I46" s="1046"/>
      <c r="J46" s="1046"/>
      <c r="K46" s="1046"/>
      <c r="L46" s="1046"/>
      <c r="M46" s="1046"/>
      <c r="N46" s="1046"/>
      <c r="O46" s="1046"/>
      <c r="P46" s="1047"/>
      <c r="Q46" s="1053"/>
      <c r="R46" s="1054"/>
      <c r="S46" s="1054"/>
      <c r="T46" s="1054"/>
      <c r="U46" s="1054"/>
      <c r="V46" s="1054"/>
      <c r="W46" s="1054"/>
      <c r="X46" s="1054"/>
      <c r="Y46" s="1054"/>
      <c r="Z46" s="1054"/>
      <c r="AA46" s="1054"/>
      <c r="AB46" s="1054"/>
      <c r="AC46" s="1054"/>
      <c r="AD46" s="1054"/>
      <c r="AE46" s="1055"/>
      <c r="AF46" s="1050"/>
      <c r="AG46" s="1051"/>
      <c r="AH46" s="1051"/>
      <c r="AI46" s="1051"/>
      <c r="AJ46" s="1052"/>
      <c r="AK46" s="993"/>
      <c r="AL46" s="984"/>
      <c r="AM46" s="984"/>
      <c r="AN46" s="984"/>
      <c r="AO46" s="984"/>
      <c r="AP46" s="984"/>
      <c r="AQ46" s="984"/>
      <c r="AR46" s="984"/>
      <c r="AS46" s="984"/>
      <c r="AT46" s="984"/>
      <c r="AU46" s="984"/>
      <c r="AV46" s="984"/>
      <c r="AW46" s="984"/>
      <c r="AX46" s="984"/>
      <c r="AY46" s="984"/>
      <c r="AZ46" s="1056"/>
      <c r="BA46" s="1056"/>
      <c r="BB46" s="1056"/>
      <c r="BC46" s="1056"/>
      <c r="BD46" s="1056"/>
      <c r="BE46" s="985"/>
      <c r="BF46" s="985"/>
      <c r="BG46" s="985"/>
      <c r="BH46" s="985"/>
      <c r="BI46" s="986"/>
      <c r="BJ46" s="222"/>
      <c r="BK46" s="222"/>
      <c r="BL46" s="222"/>
      <c r="BM46" s="222"/>
      <c r="BN46" s="222"/>
      <c r="BO46" s="231"/>
      <c r="BP46" s="231"/>
      <c r="BQ46" s="228">
        <v>40</v>
      </c>
      <c r="BR46" s="229"/>
      <c r="BS46" s="1007"/>
      <c r="BT46" s="1008"/>
      <c r="BU46" s="1008"/>
      <c r="BV46" s="1008"/>
      <c r="BW46" s="1008"/>
      <c r="BX46" s="1008"/>
      <c r="BY46" s="1008"/>
      <c r="BZ46" s="1008"/>
      <c r="CA46" s="1008"/>
      <c r="CB46" s="1008"/>
      <c r="CC46" s="1008"/>
      <c r="CD46" s="1008"/>
      <c r="CE46" s="1008"/>
      <c r="CF46" s="1008"/>
      <c r="CG46" s="1029"/>
      <c r="CH46" s="1004"/>
      <c r="CI46" s="1005"/>
      <c r="CJ46" s="1005"/>
      <c r="CK46" s="1005"/>
      <c r="CL46" s="1006"/>
      <c r="CM46" s="1004"/>
      <c r="CN46" s="1005"/>
      <c r="CO46" s="1005"/>
      <c r="CP46" s="1005"/>
      <c r="CQ46" s="1006"/>
      <c r="CR46" s="1004"/>
      <c r="CS46" s="1005"/>
      <c r="CT46" s="1005"/>
      <c r="CU46" s="1005"/>
      <c r="CV46" s="1006"/>
      <c r="CW46" s="1004"/>
      <c r="CX46" s="1005"/>
      <c r="CY46" s="1005"/>
      <c r="CZ46" s="1005"/>
      <c r="DA46" s="1006"/>
      <c r="DB46" s="1004"/>
      <c r="DC46" s="1005"/>
      <c r="DD46" s="1005"/>
      <c r="DE46" s="1005"/>
      <c r="DF46" s="1006"/>
      <c r="DG46" s="1004"/>
      <c r="DH46" s="1005"/>
      <c r="DI46" s="1005"/>
      <c r="DJ46" s="1005"/>
      <c r="DK46" s="1006"/>
      <c r="DL46" s="1004"/>
      <c r="DM46" s="1005"/>
      <c r="DN46" s="1005"/>
      <c r="DO46" s="1005"/>
      <c r="DP46" s="1006"/>
      <c r="DQ46" s="1004"/>
      <c r="DR46" s="1005"/>
      <c r="DS46" s="1005"/>
      <c r="DT46" s="1005"/>
      <c r="DU46" s="1006"/>
      <c r="DV46" s="1007"/>
      <c r="DW46" s="1008"/>
      <c r="DX46" s="1008"/>
      <c r="DY46" s="1008"/>
      <c r="DZ46" s="1009"/>
      <c r="EA46" s="220"/>
    </row>
    <row r="47" spans="1:131" ht="26.25" customHeight="1" x14ac:dyDescent="0.2">
      <c r="A47" s="228">
        <v>20</v>
      </c>
      <c r="B47" s="1045"/>
      <c r="C47" s="1046"/>
      <c r="D47" s="1046"/>
      <c r="E47" s="1046"/>
      <c r="F47" s="1046"/>
      <c r="G47" s="1046"/>
      <c r="H47" s="1046"/>
      <c r="I47" s="1046"/>
      <c r="J47" s="1046"/>
      <c r="K47" s="1046"/>
      <c r="L47" s="1046"/>
      <c r="M47" s="1046"/>
      <c r="N47" s="1046"/>
      <c r="O47" s="1046"/>
      <c r="P47" s="1047"/>
      <c r="Q47" s="1053"/>
      <c r="R47" s="1054"/>
      <c r="S47" s="1054"/>
      <c r="T47" s="1054"/>
      <c r="U47" s="1054"/>
      <c r="V47" s="1054"/>
      <c r="W47" s="1054"/>
      <c r="X47" s="1054"/>
      <c r="Y47" s="1054"/>
      <c r="Z47" s="1054"/>
      <c r="AA47" s="1054"/>
      <c r="AB47" s="1054"/>
      <c r="AC47" s="1054"/>
      <c r="AD47" s="1054"/>
      <c r="AE47" s="1055"/>
      <c r="AF47" s="1050"/>
      <c r="AG47" s="1051"/>
      <c r="AH47" s="1051"/>
      <c r="AI47" s="1051"/>
      <c r="AJ47" s="1052"/>
      <c r="AK47" s="993"/>
      <c r="AL47" s="984"/>
      <c r="AM47" s="984"/>
      <c r="AN47" s="984"/>
      <c r="AO47" s="984"/>
      <c r="AP47" s="984"/>
      <c r="AQ47" s="984"/>
      <c r="AR47" s="984"/>
      <c r="AS47" s="984"/>
      <c r="AT47" s="984"/>
      <c r="AU47" s="984"/>
      <c r="AV47" s="984"/>
      <c r="AW47" s="984"/>
      <c r="AX47" s="984"/>
      <c r="AY47" s="984"/>
      <c r="AZ47" s="1056"/>
      <c r="BA47" s="1056"/>
      <c r="BB47" s="1056"/>
      <c r="BC47" s="1056"/>
      <c r="BD47" s="1056"/>
      <c r="BE47" s="985"/>
      <c r="BF47" s="985"/>
      <c r="BG47" s="985"/>
      <c r="BH47" s="985"/>
      <c r="BI47" s="986"/>
      <c r="BJ47" s="222"/>
      <c r="BK47" s="222"/>
      <c r="BL47" s="222"/>
      <c r="BM47" s="222"/>
      <c r="BN47" s="222"/>
      <c r="BO47" s="231"/>
      <c r="BP47" s="231"/>
      <c r="BQ47" s="228">
        <v>41</v>
      </c>
      <c r="BR47" s="229"/>
      <c r="BS47" s="1007"/>
      <c r="BT47" s="1008"/>
      <c r="BU47" s="1008"/>
      <c r="BV47" s="1008"/>
      <c r="BW47" s="1008"/>
      <c r="BX47" s="1008"/>
      <c r="BY47" s="1008"/>
      <c r="BZ47" s="1008"/>
      <c r="CA47" s="1008"/>
      <c r="CB47" s="1008"/>
      <c r="CC47" s="1008"/>
      <c r="CD47" s="1008"/>
      <c r="CE47" s="1008"/>
      <c r="CF47" s="1008"/>
      <c r="CG47" s="1029"/>
      <c r="CH47" s="1004"/>
      <c r="CI47" s="1005"/>
      <c r="CJ47" s="1005"/>
      <c r="CK47" s="1005"/>
      <c r="CL47" s="1006"/>
      <c r="CM47" s="1004"/>
      <c r="CN47" s="1005"/>
      <c r="CO47" s="1005"/>
      <c r="CP47" s="1005"/>
      <c r="CQ47" s="1006"/>
      <c r="CR47" s="1004"/>
      <c r="CS47" s="1005"/>
      <c r="CT47" s="1005"/>
      <c r="CU47" s="1005"/>
      <c r="CV47" s="1006"/>
      <c r="CW47" s="1004"/>
      <c r="CX47" s="1005"/>
      <c r="CY47" s="1005"/>
      <c r="CZ47" s="1005"/>
      <c r="DA47" s="1006"/>
      <c r="DB47" s="1004"/>
      <c r="DC47" s="1005"/>
      <c r="DD47" s="1005"/>
      <c r="DE47" s="1005"/>
      <c r="DF47" s="1006"/>
      <c r="DG47" s="1004"/>
      <c r="DH47" s="1005"/>
      <c r="DI47" s="1005"/>
      <c r="DJ47" s="1005"/>
      <c r="DK47" s="1006"/>
      <c r="DL47" s="1004"/>
      <c r="DM47" s="1005"/>
      <c r="DN47" s="1005"/>
      <c r="DO47" s="1005"/>
      <c r="DP47" s="1006"/>
      <c r="DQ47" s="1004"/>
      <c r="DR47" s="1005"/>
      <c r="DS47" s="1005"/>
      <c r="DT47" s="1005"/>
      <c r="DU47" s="1006"/>
      <c r="DV47" s="1007"/>
      <c r="DW47" s="1008"/>
      <c r="DX47" s="1008"/>
      <c r="DY47" s="1008"/>
      <c r="DZ47" s="1009"/>
      <c r="EA47" s="220"/>
    </row>
    <row r="48" spans="1:131" ht="26.25" customHeight="1" x14ac:dyDescent="0.2">
      <c r="A48" s="228">
        <v>21</v>
      </c>
      <c r="B48" s="1045"/>
      <c r="C48" s="1046"/>
      <c r="D48" s="1046"/>
      <c r="E48" s="1046"/>
      <c r="F48" s="1046"/>
      <c r="G48" s="1046"/>
      <c r="H48" s="1046"/>
      <c r="I48" s="1046"/>
      <c r="J48" s="1046"/>
      <c r="K48" s="1046"/>
      <c r="L48" s="1046"/>
      <c r="M48" s="1046"/>
      <c r="N48" s="1046"/>
      <c r="O48" s="1046"/>
      <c r="P48" s="1047"/>
      <c r="Q48" s="1053"/>
      <c r="R48" s="1054"/>
      <c r="S48" s="1054"/>
      <c r="T48" s="1054"/>
      <c r="U48" s="1054"/>
      <c r="V48" s="1054"/>
      <c r="W48" s="1054"/>
      <c r="X48" s="1054"/>
      <c r="Y48" s="1054"/>
      <c r="Z48" s="1054"/>
      <c r="AA48" s="1054"/>
      <c r="AB48" s="1054"/>
      <c r="AC48" s="1054"/>
      <c r="AD48" s="1054"/>
      <c r="AE48" s="1055"/>
      <c r="AF48" s="1050"/>
      <c r="AG48" s="1051"/>
      <c r="AH48" s="1051"/>
      <c r="AI48" s="1051"/>
      <c r="AJ48" s="1052"/>
      <c r="AK48" s="993"/>
      <c r="AL48" s="984"/>
      <c r="AM48" s="984"/>
      <c r="AN48" s="984"/>
      <c r="AO48" s="984"/>
      <c r="AP48" s="984"/>
      <c r="AQ48" s="984"/>
      <c r="AR48" s="984"/>
      <c r="AS48" s="984"/>
      <c r="AT48" s="984"/>
      <c r="AU48" s="984"/>
      <c r="AV48" s="984"/>
      <c r="AW48" s="984"/>
      <c r="AX48" s="984"/>
      <c r="AY48" s="984"/>
      <c r="AZ48" s="1056"/>
      <c r="BA48" s="1056"/>
      <c r="BB48" s="1056"/>
      <c r="BC48" s="1056"/>
      <c r="BD48" s="1056"/>
      <c r="BE48" s="985"/>
      <c r="BF48" s="985"/>
      <c r="BG48" s="985"/>
      <c r="BH48" s="985"/>
      <c r="BI48" s="986"/>
      <c r="BJ48" s="222"/>
      <c r="BK48" s="222"/>
      <c r="BL48" s="222"/>
      <c r="BM48" s="222"/>
      <c r="BN48" s="222"/>
      <c r="BO48" s="231"/>
      <c r="BP48" s="231"/>
      <c r="BQ48" s="228">
        <v>42</v>
      </c>
      <c r="BR48" s="229"/>
      <c r="BS48" s="1007"/>
      <c r="BT48" s="1008"/>
      <c r="BU48" s="1008"/>
      <c r="BV48" s="1008"/>
      <c r="BW48" s="1008"/>
      <c r="BX48" s="1008"/>
      <c r="BY48" s="1008"/>
      <c r="BZ48" s="1008"/>
      <c r="CA48" s="1008"/>
      <c r="CB48" s="1008"/>
      <c r="CC48" s="1008"/>
      <c r="CD48" s="1008"/>
      <c r="CE48" s="1008"/>
      <c r="CF48" s="1008"/>
      <c r="CG48" s="1029"/>
      <c r="CH48" s="1004"/>
      <c r="CI48" s="1005"/>
      <c r="CJ48" s="1005"/>
      <c r="CK48" s="1005"/>
      <c r="CL48" s="1006"/>
      <c r="CM48" s="1004"/>
      <c r="CN48" s="1005"/>
      <c r="CO48" s="1005"/>
      <c r="CP48" s="1005"/>
      <c r="CQ48" s="1006"/>
      <c r="CR48" s="1004"/>
      <c r="CS48" s="1005"/>
      <c r="CT48" s="1005"/>
      <c r="CU48" s="1005"/>
      <c r="CV48" s="1006"/>
      <c r="CW48" s="1004"/>
      <c r="CX48" s="1005"/>
      <c r="CY48" s="1005"/>
      <c r="CZ48" s="1005"/>
      <c r="DA48" s="1006"/>
      <c r="DB48" s="1004"/>
      <c r="DC48" s="1005"/>
      <c r="DD48" s="1005"/>
      <c r="DE48" s="1005"/>
      <c r="DF48" s="1006"/>
      <c r="DG48" s="1004"/>
      <c r="DH48" s="1005"/>
      <c r="DI48" s="1005"/>
      <c r="DJ48" s="1005"/>
      <c r="DK48" s="1006"/>
      <c r="DL48" s="1004"/>
      <c r="DM48" s="1005"/>
      <c r="DN48" s="1005"/>
      <c r="DO48" s="1005"/>
      <c r="DP48" s="1006"/>
      <c r="DQ48" s="1004"/>
      <c r="DR48" s="1005"/>
      <c r="DS48" s="1005"/>
      <c r="DT48" s="1005"/>
      <c r="DU48" s="1006"/>
      <c r="DV48" s="1007"/>
      <c r="DW48" s="1008"/>
      <c r="DX48" s="1008"/>
      <c r="DY48" s="1008"/>
      <c r="DZ48" s="1009"/>
      <c r="EA48" s="220"/>
    </row>
    <row r="49" spans="1:131" ht="26.25" customHeight="1" x14ac:dyDescent="0.2">
      <c r="A49" s="228">
        <v>22</v>
      </c>
      <c r="B49" s="1045"/>
      <c r="C49" s="1046"/>
      <c r="D49" s="1046"/>
      <c r="E49" s="1046"/>
      <c r="F49" s="1046"/>
      <c r="G49" s="1046"/>
      <c r="H49" s="1046"/>
      <c r="I49" s="1046"/>
      <c r="J49" s="1046"/>
      <c r="K49" s="1046"/>
      <c r="L49" s="1046"/>
      <c r="M49" s="1046"/>
      <c r="N49" s="1046"/>
      <c r="O49" s="1046"/>
      <c r="P49" s="1047"/>
      <c r="Q49" s="1053"/>
      <c r="R49" s="1054"/>
      <c r="S49" s="1054"/>
      <c r="T49" s="1054"/>
      <c r="U49" s="1054"/>
      <c r="V49" s="1054"/>
      <c r="W49" s="1054"/>
      <c r="X49" s="1054"/>
      <c r="Y49" s="1054"/>
      <c r="Z49" s="1054"/>
      <c r="AA49" s="1054"/>
      <c r="AB49" s="1054"/>
      <c r="AC49" s="1054"/>
      <c r="AD49" s="1054"/>
      <c r="AE49" s="1055"/>
      <c r="AF49" s="1050"/>
      <c r="AG49" s="1051"/>
      <c r="AH49" s="1051"/>
      <c r="AI49" s="1051"/>
      <c r="AJ49" s="1052"/>
      <c r="AK49" s="993"/>
      <c r="AL49" s="984"/>
      <c r="AM49" s="984"/>
      <c r="AN49" s="984"/>
      <c r="AO49" s="984"/>
      <c r="AP49" s="984"/>
      <c r="AQ49" s="984"/>
      <c r="AR49" s="984"/>
      <c r="AS49" s="984"/>
      <c r="AT49" s="984"/>
      <c r="AU49" s="984"/>
      <c r="AV49" s="984"/>
      <c r="AW49" s="984"/>
      <c r="AX49" s="984"/>
      <c r="AY49" s="984"/>
      <c r="AZ49" s="1056"/>
      <c r="BA49" s="1056"/>
      <c r="BB49" s="1056"/>
      <c r="BC49" s="1056"/>
      <c r="BD49" s="1056"/>
      <c r="BE49" s="985"/>
      <c r="BF49" s="985"/>
      <c r="BG49" s="985"/>
      <c r="BH49" s="985"/>
      <c r="BI49" s="986"/>
      <c r="BJ49" s="222"/>
      <c r="BK49" s="222"/>
      <c r="BL49" s="222"/>
      <c r="BM49" s="222"/>
      <c r="BN49" s="222"/>
      <c r="BO49" s="231"/>
      <c r="BP49" s="231"/>
      <c r="BQ49" s="228">
        <v>43</v>
      </c>
      <c r="BR49" s="229"/>
      <c r="BS49" s="1007"/>
      <c r="BT49" s="1008"/>
      <c r="BU49" s="1008"/>
      <c r="BV49" s="1008"/>
      <c r="BW49" s="1008"/>
      <c r="BX49" s="1008"/>
      <c r="BY49" s="1008"/>
      <c r="BZ49" s="1008"/>
      <c r="CA49" s="1008"/>
      <c r="CB49" s="1008"/>
      <c r="CC49" s="1008"/>
      <c r="CD49" s="1008"/>
      <c r="CE49" s="1008"/>
      <c r="CF49" s="1008"/>
      <c r="CG49" s="1029"/>
      <c r="CH49" s="1004"/>
      <c r="CI49" s="1005"/>
      <c r="CJ49" s="1005"/>
      <c r="CK49" s="1005"/>
      <c r="CL49" s="1006"/>
      <c r="CM49" s="1004"/>
      <c r="CN49" s="1005"/>
      <c r="CO49" s="1005"/>
      <c r="CP49" s="1005"/>
      <c r="CQ49" s="1006"/>
      <c r="CR49" s="1004"/>
      <c r="CS49" s="1005"/>
      <c r="CT49" s="1005"/>
      <c r="CU49" s="1005"/>
      <c r="CV49" s="1006"/>
      <c r="CW49" s="1004"/>
      <c r="CX49" s="1005"/>
      <c r="CY49" s="1005"/>
      <c r="CZ49" s="1005"/>
      <c r="DA49" s="1006"/>
      <c r="DB49" s="1004"/>
      <c r="DC49" s="1005"/>
      <c r="DD49" s="1005"/>
      <c r="DE49" s="1005"/>
      <c r="DF49" s="1006"/>
      <c r="DG49" s="1004"/>
      <c r="DH49" s="1005"/>
      <c r="DI49" s="1005"/>
      <c r="DJ49" s="1005"/>
      <c r="DK49" s="1006"/>
      <c r="DL49" s="1004"/>
      <c r="DM49" s="1005"/>
      <c r="DN49" s="1005"/>
      <c r="DO49" s="1005"/>
      <c r="DP49" s="1006"/>
      <c r="DQ49" s="1004"/>
      <c r="DR49" s="1005"/>
      <c r="DS49" s="1005"/>
      <c r="DT49" s="1005"/>
      <c r="DU49" s="1006"/>
      <c r="DV49" s="1007"/>
      <c r="DW49" s="1008"/>
      <c r="DX49" s="1008"/>
      <c r="DY49" s="1008"/>
      <c r="DZ49" s="1009"/>
      <c r="EA49" s="220"/>
    </row>
    <row r="50" spans="1:131" ht="26.25" customHeight="1" x14ac:dyDescent="0.2">
      <c r="A50" s="228">
        <v>23</v>
      </c>
      <c r="B50" s="1045"/>
      <c r="C50" s="1046"/>
      <c r="D50" s="1046"/>
      <c r="E50" s="1046"/>
      <c r="F50" s="1046"/>
      <c r="G50" s="1046"/>
      <c r="H50" s="1046"/>
      <c r="I50" s="1046"/>
      <c r="J50" s="1046"/>
      <c r="K50" s="1046"/>
      <c r="L50" s="1046"/>
      <c r="M50" s="1046"/>
      <c r="N50" s="1046"/>
      <c r="O50" s="1046"/>
      <c r="P50" s="1047"/>
      <c r="Q50" s="1048"/>
      <c r="R50" s="1040"/>
      <c r="S50" s="1040"/>
      <c r="T50" s="1040"/>
      <c r="U50" s="1040"/>
      <c r="V50" s="1040"/>
      <c r="W50" s="1040"/>
      <c r="X50" s="1040"/>
      <c r="Y50" s="1040"/>
      <c r="Z50" s="1040"/>
      <c r="AA50" s="1040"/>
      <c r="AB50" s="1040"/>
      <c r="AC50" s="1040"/>
      <c r="AD50" s="1040"/>
      <c r="AE50" s="1049"/>
      <c r="AF50" s="1050"/>
      <c r="AG50" s="1051"/>
      <c r="AH50" s="1051"/>
      <c r="AI50" s="1051"/>
      <c r="AJ50" s="1052"/>
      <c r="AK50" s="1039"/>
      <c r="AL50" s="1040"/>
      <c r="AM50" s="1040"/>
      <c r="AN50" s="1040"/>
      <c r="AO50" s="1040"/>
      <c r="AP50" s="1040"/>
      <c r="AQ50" s="1040"/>
      <c r="AR50" s="1040"/>
      <c r="AS50" s="1040"/>
      <c r="AT50" s="1040"/>
      <c r="AU50" s="1040"/>
      <c r="AV50" s="1040"/>
      <c r="AW50" s="1040"/>
      <c r="AX50" s="1040"/>
      <c r="AY50" s="1040"/>
      <c r="AZ50" s="1041"/>
      <c r="BA50" s="1041"/>
      <c r="BB50" s="1041"/>
      <c r="BC50" s="1041"/>
      <c r="BD50" s="1041"/>
      <c r="BE50" s="985"/>
      <c r="BF50" s="985"/>
      <c r="BG50" s="985"/>
      <c r="BH50" s="985"/>
      <c r="BI50" s="986"/>
      <c r="BJ50" s="222"/>
      <c r="BK50" s="222"/>
      <c r="BL50" s="222"/>
      <c r="BM50" s="222"/>
      <c r="BN50" s="222"/>
      <c r="BO50" s="231"/>
      <c r="BP50" s="231"/>
      <c r="BQ50" s="228">
        <v>44</v>
      </c>
      <c r="BR50" s="229"/>
      <c r="BS50" s="1007"/>
      <c r="BT50" s="1008"/>
      <c r="BU50" s="1008"/>
      <c r="BV50" s="1008"/>
      <c r="BW50" s="1008"/>
      <c r="BX50" s="1008"/>
      <c r="BY50" s="1008"/>
      <c r="BZ50" s="1008"/>
      <c r="CA50" s="1008"/>
      <c r="CB50" s="1008"/>
      <c r="CC50" s="1008"/>
      <c r="CD50" s="1008"/>
      <c r="CE50" s="1008"/>
      <c r="CF50" s="1008"/>
      <c r="CG50" s="1029"/>
      <c r="CH50" s="1004"/>
      <c r="CI50" s="1005"/>
      <c r="CJ50" s="1005"/>
      <c r="CK50" s="1005"/>
      <c r="CL50" s="1006"/>
      <c r="CM50" s="1004"/>
      <c r="CN50" s="1005"/>
      <c r="CO50" s="1005"/>
      <c r="CP50" s="1005"/>
      <c r="CQ50" s="1006"/>
      <c r="CR50" s="1004"/>
      <c r="CS50" s="1005"/>
      <c r="CT50" s="1005"/>
      <c r="CU50" s="1005"/>
      <c r="CV50" s="1006"/>
      <c r="CW50" s="1004"/>
      <c r="CX50" s="1005"/>
      <c r="CY50" s="1005"/>
      <c r="CZ50" s="1005"/>
      <c r="DA50" s="1006"/>
      <c r="DB50" s="1004"/>
      <c r="DC50" s="1005"/>
      <c r="DD50" s="1005"/>
      <c r="DE50" s="1005"/>
      <c r="DF50" s="1006"/>
      <c r="DG50" s="1004"/>
      <c r="DH50" s="1005"/>
      <c r="DI50" s="1005"/>
      <c r="DJ50" s="1005"/>
      <c r="DK50" s="1006"/>
      <c r="DL50" s="1004"/>
      <c r="DM50" s="1005"/>
      <c r="DN50" s="1005"/>
      <c r="DO50" s="1005"/>
      <c r="DP50" s="1006"/>
      <c r="DQ50" s="1004"/>
      <c r="DR50" s="1005"/>
      <c r="DS50" s="1005"/>
      <c r="DT50" s="1005"/>
      <c r="DU50" s="1006"/>
      <c r="DV50" s="1007"/>
      <c r="DW50" s="1008"/>
      <c r="DX50" s="1008"/>
      <c r="DY50" s="1008"/>
      <c r="DZ50" s="1009"/>
      <c r="EA50" s="220"/>
    </row>
    <row r="51" spans="1:131" ht="26.25" customHeight="1" x14ac:dyDescent="0.2">
      <c r="A51" s="228">
        <v>24</v>
      </c>
      <c r="B51" s="1045"/>
      <c r="C51" s="1046"/>
      <c r="D51" s="1046"/>
      <c r="E51" s="1046"/>
      <c r="F51" s="1046"/>
      <c r="G51" s="1046"/>
      <c r="H51" s="1046"/>
      <c r="I51" s="1046"/>
      <c r="J51" s="1046"/>
      <c r="K51" s="1046"/>
      <c r="L51" s="1046"/>
      <c r="M51" s="1046"/>
      <c r="N51" s="1046"/>
      <c r="O51" s="1046"/>
      <c r="P51" s="1047"/>
      <c r="Q51" s="1048"/>
      <c r="R51" s="1040"/>
      <c r="S51" s="1040"/>
      <c r="T51" s="1040"/>
      <c r="U51" s="1040"/>
      <c r="V51" s="1040"/>
      <c r="W51" s="1040"/>
      <c r="X51" s="1040"/>
      <c r="Y51" s="1040"/>
      <c r="Z51" s="1040"/>
      <c r="AA51" s="1040"/>
      <c r="AB51" s="1040"/>
      <c r="AC51" s="1040"/>
      <c r="AD51" s="1040"/>
      <c r="AE51" s="1049"/>
      <c r="AF51" s="1050"/>
      <c r="AG51" s="1051"/>
      <c r="AH51" s="1051"/>
      <c r="AI51" s="1051"/>
      <c r="AJ51" s="1052"/>
      <c r="AK51" s="1039"/>
      <c r="AL51" s="1040"/>
      <c r="AM51" s="1040"/>
      <c r="AN51" s="1040"/>
      <c r="AO51" s="1040"/>
      <c r="AP51" s="1040"/>
      <c r="AQ51" s="1040"/>
      <c r="AR51" s="1040"/>
      <c r="AS51" s="1040"/>
      <c r="AT51" s="1040"/>
      <c r="AU51" s="1040"/>
      <c r="AV51" s="1040"/>
      <c r="AW51" s="1040"/>
      <c r="AX51" s="1040"/>
      <c r="AY51" s="1040"/>
      <c r="AZ51" s="1041"/>
      <c r="BA51" s="1041"/>
      <c r="BB51" s="1041"/>
      <c r="BC51" s="1041"/>
      <c r="BD51" s="1041"/>
      <c r="BE51" s="985"/>
      <c r="BF51" s="985"/>
      <c r="BG51" s="985"/>
      <c r="BH51" s="985"/>
      <c r="BI51" s="986"/>
      <c r="BJ51" s="222"/>
      <c r="BK51" s="222"/>
      <c r="BL51" s="222"/>
      <c r="BM51" s="222"/>
      <c r="BN51" s="222"/>
      <c r="BO51" s="231"/>
      <c r="BP51" s="231"/>
      <c r="BQ51" s="228">
        <v>45</v>
      </c>
      <c r="BR51" s="229"/>
      <c r="BS51" s="1007"/>
      <c r="BT51" s="1008"/>
      <c r="BU51" s="1008"/>
      <c r="BV51" s="1008"/>
      <c r="BW51" s="1008"/>
      <c r="BX51" s="1008"/>
      <c r="BY51" s="1008"/>
      <c r="BZ51" s="1008"/>
      <c r="CA51" s="1008"/>
      <c r="CB51" s="1008"/>
      <c r="CC51" s="1008"/>
      <c r="CD51" s="1008"/>
      <c r="CE51" s="1008"/>
      <c r="CF51" s="1008"/>
      <c r="CG51" s="1029"/>
      <c r="CH51" s="1004"/>
      <c r="CI51" s="1005"/>
      <c r="CJ51" s="1005"/>
      <c r="CK51" s="1005"/>
      <c r="CL51" s="1006"/>
      <c r="CM51" s="1004"/>
      <c r="CN51" s="1005"/>
      <c r="CO51" s="1005"/>
      <c r="CP51" s="1005"/>
      <c r="CQ51" s="1006"/>
      <c r="CR51" s="1004"/>
      <c r="CS51" s="1005"/>
      <c r="CT51" s="1005"/>
      <c r="CU51" s="1005"/>
      <c r="CV51" s="1006"/>
      <c r="CW51" s="1004"/>
      <c r="CX51" s="1005"/>
      <c r="CY51" s="1005"/>
      <c r="CZ51" s="1005"/>
      <c r="DA51" s="1006"/>
      <c r="DB51" s="1004"/>
      <c r="DC51" s="1005"/>
      <c r="DD51" s="1005"/>
      <c r="DE51" s="1005"/>
      <c r="DF51" s="1006"/>
      <c r="DG51" s="1004"/>
      <c r="DH51" s="1005"/>
      <c r="DI51" s="1005"/>
      <c r="DJ51" s="1005"/>
      <c r="DK51" s="1006"/>
      <c r="DL51" s="1004"/>
      <c r="DM51" s="1005"/>
      <c r="DN51" s="1005"/>
      <c r="DO51" s="1005"/>
      <c r="DP51" s="1006"/>
      <c r="DQ51" s="1004"/>
      <c r="DR51" s="1005"/>
      <c r="DS51" s="1005"/>
      <c r="DT51" s="1005"/>
      <c r="DU51" s="1006"/>
      <c r="DV51" s="1007"/>
      <c r="DW51" s="1008"/>
      <c r="DX51" s="1008"/>
      <c r="DY51" s="1008"/>
      <c r="DZ51" s="1009"/>
      <c r="EA51" s="220"/>
    </row>
    <row r="52" spans="1:131" ht="26.25" customHeight="1" x14ac:dyDescent="0.2">
      <c r="A52" s="228">
        <v>25</v>
      </c>
      <c r="B52" s="1045"/>
      <c r="C52" s="1046"/>
      <c r="D52" s="1046"/>
      <c r="E52" s="1046"/>
      <c r="F52" s="1046"/>
      <c r="G52" s="1046"/>
      <c r="H52" s="1046"/>
      <c r="I52" s="1046"/>
      <c r="J52" s="1046"/>
      <c r="K52" s="1046"/>
      <c r="L52" s="1046"/>
      <c r="M52" s="1046"/>
      <c r="N52" s="1046"/>
      <c r="O52" s="1046"/>
      <c r="P52" s="1047"/>
      <c r="Q52" s="1048"/>
      <c r="R52" s="1040"/>
      <c r="S52" s="1040"/>
      <c r="T52" s="1040"/>
      <c r="U52" s="1040"/>
      <c r="V52" s="1040"/>
      <c r="W52" s="1040"/>
      <c r="X52" s="1040"/>
      <c r="Y52" s="1040"/>
      <c r="Z52" s="1040"/>
      <c r="AA52" s="1040"/>
      <c r="AB52" s="1040"/>
      <c r="AC52" s="1040"/>
      <c r="AD52" s="1040"/>
      <c r="AE52" s="1049"/>
      <c r="AF52" s="1050"/>
      <c r="AG52" s="1051"/>
      <c r="AH52" s="1051"/>
      <c r="AI52" s="1051"/>
      <c r="AJ52" s="1052"/>
      <c r="AK52" s="1039"/>
      <c r="AL52" s="1040"/>
      <c r="AM52" s="1040"/>
      <c r="AN52" s="1040"/>
      <c r="AO52" s="1040"/>
      <c r="AP52" s="1040"/>
      <c r="AQ52" s="1040"/>
      <c r="AR52" s="1040"/>
      <c r="AS52" s="1040"/>
      <c r="AT52" s="1040"/>
      <c r="AU52" s="1040"/>
      <c r="AV52" s="1040"/>
      <c r="AW52" s="1040"/>
      <c r="AX52" s="1040"/>
      <c r="AY52" s="1040"/>
      <c r="AZ52" s="1041"/>
      <c r="BA52" s="1041"/>
      <c r="BB52" s="1041"/>
      <c r="BC52" s="1041"/>
      <c r="BD52" s="1041"/>
      <c r="BE52" s="985"/>
      <c r="BF52" s="985"/>
      <c r="BG52" s="985"/>
      <c r="BH52" s="985"/>
      <c r="BI52" s="986"/>
      <c r="BJ52" s="222"/>
      <c r="BK52" s="222"/>
      <c r="BL52" s="222"/>
      <c r="BM52" s="222"/>
      <c r="BN52" s="222"/>
      <c r="BO52" s="231"/>
      <c r="BP52" s="231"/>
      <c r="BQ52" s="228">
        <v>46</v>
      </c>
      <c r="BR52" s="229"/>
      <c r="BS52" s="1007"/>
      <c r="BT52" s="1008"/>
      <c r="BU52" s="1008"/>
      <c r="BV52" s="1008"/>
      <c r="BW52" s="1008"/>
      <c r="BX52" s="1008"/>
      <c r="BY52" s="1008"/>
      <c r="BZ52" s="1008"/>
      <c r="CA52" s="1008"/>
      <c r="CB52" s="1008"/>
      <c r="CC52" s="1008"/>
      <c r="CD52" s="1008"/>
      <c r="CE52" s="1008"/>
      <c r="CF52" s="1008"/>
      <c r="CG52" s="1029"/>
      <c r="CH52" s="1004"/>
      <c r="CI52" s="1005"/>
      <c r="CJ52" s="1005"/>
      <c r="CK52" s="1005"/>
      <c r="CL52" s="1006"/>
      <c r="CM52" s="1004"/>
      <c r="CN52" s="1005"/>
      <c r="CO52" s="1005"/>
      <c r="CP52" s="1005"/>
      <c r="CQ52" s="1006"/>
      <c r="CR52" s="1004"/>
      <c r="CS52" s="1005"/>
      <c r="CT52" s="1005"/>
      <c r="CU52" s="1005"/>
      <c r="CV52" s="1006"/>
      <c r="CW52" s="1004"/>
      <c r="CX52" s="1005"/>
      <c r="CY52" s="1005"/>
      <c r="CZ52" s="1005"/>
      <c r="DA52" s="1006"/>
      <c r="DB52" s="1004"/>
      <c r="DC52" s="1005"/>
      <c r="DD52" s="1005"/>
      <c r="DE52" s="1005"/>
      <c r="DF52" s="1006"/>
      <c r="DG52" s="1004"/>
      <c r="DH52" s="1005"/>
      <c r="DI52" s="1005"/>
      <c r="DJ52" s="1005"/>
      <c r="DK52" s="1006"/>
      <c r="DL52" s="1004"/>
      <c r="DM52" s="1005"/>
      <c r="DN52" s="1005"/>
      <c r="DO52" s="1005"/>
      <c r="DP52" s="1006"/>
      <c r="DQ52" s="1004"/>
      <c r="DR52" s="1005"/>
      <c r="DS52" s="1005"/>
      <c r="DT52" s="1005"/>
      <c r="DU52" s="1006"/>
      <c r="DV52" s="1007"/>
      <c r="DW52" s="1008"/>
      <c r="DX52" s="1008"/>
      <c r="DY52" s="1008"/>
      <c r="DZ52" s="1009"/>
      <c r="EA52" s="220"/>
    </row>
    <row r="53" spans="1:131" ht="26.25" customHeight="1" x14ac:dyDescent="0.2">
      <c r="A53" s="228">
        <v>26</v>
      </c>
      <c r="B53" s="1045"/>
      <c r="C53" s="1046"/>
      <c r="D53" s="1046"/>
      <c r="E53" s="1046"/>
      <c r="F53" s="1046"/>
      <c r="G53" s="1046"/>
      <c r="H53" s="1046"/>
      <c r="I53" s="1046"/>
      <c r="J53" s="1046"/>
      <c r="K53" s="1046"/>
      <c r="L53" s="1046"/>
      <c r="M53" s="1046"/>
      <c r="N53" s="1046"/>
      <c r="O53" s="1046"/>
      <c r="P53" s="1047"/>
      <c r="Q53" s="1048"/>
      <c r="R53" s="1040"/>
      <c r="S53" s="1040"/>
      <c r="T53" s="1040"/>
      <c r="U53" s="1040"/>
      <c r="V53" s="1040"/>
      <c r="W53" s="1040"/>
      <c r="X53" s="1040"/>
      <c r="Y53" s="1040"/>
      <c r="Z53" s="1040"/>
      <c r="AA53" s="1040"/>
      <c r="AB53" s="1040"/>
      <c r="AC53" s="1040"/>
      <c r="AD53" s="1040"/>
      <c r="AE53" s="1049"/>
      <c r="AF53" s="1050"/>
      <c r="AG53" s="1051"/>
      <c r="AH53" s="1051"/>
      <c r="AI53" s="1051"/>
      <c r="AJ53" s="1052"/>
      <c r="AK53" s="1039"/>
      <c r="AL53" s="1040"/>
      <c r="AM53" s="1040"/>
      <c r="AN53" s="1040"/>
      <c r="AO53" s="1040"/>
      <c r="AP53" s="1040"/>
      <c r="AQ53" s="1040"/>
      <c r="AR53" s="1040"/>
      <c r="AS53" s="1040"/>
      <c r="AT53" s="1040"/>
      <c r="AU53" s="1040"/>
      <c r="AV53" s="1040"/>
      <c r="AW53" s="1040"/>
      <c r="AX53" s="1040"/>
      <c r="AY53" s="1040"/>
      <c r="AZ53" s="1041"/>
      <c r="BA53" s="1041"/>
      <c r="BB53" s="1041"/>
      <c r="BC53" s="1041"/>
      <c r="BD53" s="1041"/>
      <c r="BE53" s="985"/>
      <c r="BF53" s="985"/>
      <c r="BG53" s="985"/>
      <c r="BH53" s="985"/>
      <c r="BI53" s="986"/>
      <c r="BJ53" s="222"/>
      <c r="BK53" s="222"/>
      <c r="BL53" s="222"/>
      <c r="BM53" s="222"/>
      <c r="BN53" s="222"/>
      <c r="BO53" s="231"/>
      <c r="BP53" s="231"/>
      <c r="BQ53" s="228">
        <v>47</v>
      </c>
      <c r="BR53" s="229"/>
      <c r="BS53" s="1007"/>
      <c r="BT53" s="1008"/>
      <c r="BU53" s="1008"/>
      <c r="BV53" s="1008"/>
      <c r="BW53" s="1008"/>
      <c r="BX53" s="1008"/>
      <c r="BY53" s="1008"/>
      <c r="BZ53" s="1008"/>
      <c r="CA53" s="1008"/>
      <c r="CB53" s="1008"/>
      <c r="CC53" s="1008"/>
      <c r="CD53" s="1008"/>
      <c r="CE53" s="1008"/>
      <c r="CF53" s="1008"/>
      <c r="CG53" s="1029"/>
      <c r="CH53" s="1004"/>
      <c r="CI53" s="1005"/>
      <c r="CJ53" s="1005"/>
      <c r="CK53" s="1005"/>
      <c r="CL53" s="1006"/>
      <c r="CM53" s="1004"/>
      <c r="CN53" s="1005"/>
      <c r="CO53" s="1005"/>
      <c r="CP53" s="1005"/>
      <c r="CQ53" s="1006"/>
      <c r="CR53" s="1004"/>
      <c r="CS53" s="1005"/>
      <c r="CT53" s="1005"/>
      <c r="CU53" s="1005"/>
      <c r="CV53" s="1006"/>
      <c r="CW53" s="1004"/>
      <c r="CX53" s="1005"/>
      <c r="CY53" s="1005"/>
      <c r="CZ53" s="1005"/>
      <c r="DA53" s="1006"/>
      <c r="DB53" s="1004"/>
      <c r="DC53" s="1005"/>
      <c r="DD53" s="1005"/>
      <c r="DE53" s="1005"/>
      <c r="DF53" s="1006"/>
      <c r="DG53" s="1004"/>
      <c r="DH53" s="1005"/>
      <c r="DI53" s="1005"/>
      <c r="DJ53" s="1005"/>
      <c r="DK53" s="1006"/>
      <c r="DL53" s="1004"/>
      <c r="DM53" s="1005"/>
      <c r="DN53" s="1005"/>
      <c r="DO53" s="1005"/>
      <c r="DP53" s="1006"/>
      <c r="DQ53" s="1004"/>
      <c r="DR53" s="1005"/>
      <c r="DS53" s="1005"/>
      <c r="DT53" s="1005"/>
      <c r="DU53" s="1006"/>
      <c r="DV53" s="1007"/>
      <c r="DW53" s="1008"/>
      <c r="DX53" s="1008"/>
      <c r="DY53" s="1008"/>
      <c r="DZ53" s="1009"/>
      <c r="EA53" s="220"/>
    </row>
    <row r="54" spans="1:131" ht="26.25" customHeight="1" x14ac:dyDescent="0.2">
      <c r="A54" s="228">
        <v>27</v>
      </c>
      <c r="B54" s="1045"/>
      <c r="C54" s="1046"/>
      <c r="D54" s="1046"/>
      <c r="E54" s="1046"/>
      <c r="F54" s="1046"/>
      <c r="G54" s="1046"/>
      <c r="H54" s="1046"/>
      <c r="I54" s="1046"/>
      <c r="J54" s="1046"/>
      <c r="K54" s="1046"/>
      <c r="L54" s="1046"/>
      <c r="M54" s="1046"/>
      <c r="N54" s="1046"/>
      <c r="O54" s="1046"/>
      <c r="P54" s="1047"/>
      <c r="Q54" s="1048"/>
      <c r="R54" s="1040"/>
      <c r="S54" s="1040"/>
      <c r="T54" s="1040"/>
      <c r="U54" s="1040"/>
      <c r="V54" s="1040"/>
      <c r="W54" s="1040"/>
      <c r="X54" s="1040"/>
      <c r="Y54" s="1040"/>
      <c r="Z54" s="1040"/>
      <c r="AA54" s="1040"/>
      <c r="AB54" s="1040"/>
      <c r="AC54" s="1040"/>
      <c r="AD54" s="1040"/>
      <c r="AE54" s="1049"/>
      <c r="AF54" s="1050"/>
      <c r="AG54" s="1051"/>
      <c r="AH54" s="1051"/>
      <c r="AI54" s="1051"/>
      <c r="AJ54" s="1052"/>
      <c r="AK54" s="1039"/>
      <c r="AL54" s="1040"/>
      <c r="AM54" s="1040"/>
      <c r="AN54" s="1040"/>
      <c r="AO54" s="1040"/>
      <c r="AP54" s="1040"/>
      <c r="AQ54" s="1040"/>
      <c r="AR54" s="1040"/>
      <c r="AS54" s="1040"/>
      <c r="AT54" s="1040"/>
      <c r="AU54" s="1040"/>
      <c r="AV54" s="1040"/>
      <c r="AW54" s="1040"/>
      <c r="AX54" s="1040"/>
      <c r="AY54" s="1040"/>
      <c r="AZ54" s="1041"/>
      <c r="BA54" s="1041"/>
      <c r="BB54" s="1041"/>
      <c r="BC54" s="1041"/>
      <c r="BD54" s="1041"/>
      <c r="BE54" s="985"/>
      <c r="BF54" s="985"/>
      <c r="BG54" s="985"/>
      <c r="BH54" s="985"/>
      <c r="BI54" s="986"/>
      <c r="BJ54" s="222"/>
      <c r="BK54" s="222"/>
      <c r="BL54" s="222"/>
      <c r="BM54" s="222"/>
      <c r="BN54" s="222"/>
      <c r="BO54" s="231"/>
      <c r="BP54" s="231"/>
      <c r="BQ54" s="228">
        <v>48</v>
      </c>
      <c r="BR54" s="229"/>
      <c r="BS54" s="1007"/>
      <c r="BT54" s="1008"/>
      <c r="BU54" s="1008"/>
      <c r="BV54" s="1008"/>
      <c r="BW54" s="1008"/>
      <c r="BX54" s="1008"/>
      <c r="BY54" s="1008"/>
      <c r="BZ54" s="1008"/>
      <c r="CA54" s="1008"/>
      <c r="CB54" s="1008"/>
      <c r="CC54" s="1008"/>
      <c r="CD54" s="1008"/>
      <c r="CE54" s="1008"/>
      <c r="CF54" s="1008"/>
      <c r="CG54" s="1029"/>
      <c r="CH54" s="1004"/>
      <c r="CI54" s="1005"/>
      <c r="CJ54" s="1005"/>
      <c r="CK54" s="1005"/>
      <c r="CL54" s="1006"/>
      <c r="CM54" s="1004"/>
      <c r="CN54" s="1005"/>
      <c r="CO54" s="1005"/>
      <c r="CP54" s="1005"/>
      <c r="CQ54" s="1006"/>
      <c r="CR54" s="1004"/>
      <c r="CS54" s="1005"/>
      <c r="CT54" s="1005"/>
      <c r="CU54" s="1005"/>
      <c r="CV54" s="1006"/>
      <c r="CW54" s="1004"/>
      <c r="CX54" s="1005"/>
      <c r="CY54" s="1005"/>
      <c r="CZ54" s="1005"/>
      <c r="DA54" s="1006"/>
      <c r="DB54" s="1004"/>
      <c r="DC54" s="1005"/>
      <c r="DD54" s="1005"/>
      <c r="DE54" s="1005"/>
      <c r="DF54" s="1006"/>
      <c r="DG54" s="1004"/>
      <c r="DH54" s="1005"/>
      <c r="DI54" s="1005"/>
      <c r="DJ54" s="1005"/>
      <c r="DK54" s="1006"/>
      <c r="DL54" s="1004"/>
      <c r="DM54" s="1005"/>
      <c r="DN54" s="1005"/>
      <c r="DO54" s="1005"/>
      <c r="DP54" s="1006"/>
      <c r="DQ54" s="1004"/>
      <c r="DR54" s="1005"/>
      <c r="DS54" s="1005"/>
      <c r="DT54" s="1005"/>
      <c r="DU54" s="1006"/>
      <c r="DV54" s="1007"/>
      <c r="DW54" s="1008"/>
      <c r="DX54" s="1008"/>
      <c r="DY54" s="1008"/>
      <c r="DZ54" s="1009"/>
      <c r="EA54" s="220"/>
    </row>
    <row r="55" spans="1:131" ht="26.25" customHeight="1" x14ac:dyDescent="0.2">
      <c r="A55" s="228">
        <v>28</v>
      </c>
      <c r="B55" s="1045"/>
      <c r="C55" s="1046"/>
      <c r="D55" s="1046"/>
      <c r="E55" s="1046"/>
      <c r="F55" s="1046"/>
      <c r="G55" s="1046"/>
      <c r="H55" s="1046"/>
      <c r="I55" s="1046"/>
      <c r="J55" s="1046"/>
      <c r="K55" s="1046"/>
      <c r="L55" s="1046"/>
      <c r="M55" s="1046"/>
      <c r="N55" s="1046"/>
      <c r="O55" s="1046"/>
      <c r="P55" s="1047"/>
      <c r="Q55" s="1048"/>
      <c r="R55" s="1040"/>
      <c r="S55" s="1040"/>
      <c r="T55" s="1040"/>
      <c r="U55" s="1040"/>
      <c r="V55" s="1040"/>
      <c r="W55" s="1040"/>
      <c r="X55" s="1040"/>
      <c r="Y55" s="1040"/>
      <c r="Z55" s="1040"/>
      <c r="AA55" s="1040"/>
      <c r="AB55" s="1040"/>
      <c r="AC55" s="1040"/>
      <c r="AD55" s="1040"/>
      <c r="AE55" s="1049"/>
      <c r="AF55" s="1050"/>
      <c r="AG55" s="1051"/>
      <c r="AH55" s="1051"/>
      <c r="AI55" s="1051"/>
      <c r="AJ55" s="1052"/>
      <c r="AK55" s="1039"/>
      <c r="AL55" s="1040"/>
      <c r="AM55" s="1040"/>
      <c r="AN55" s="1040"/>
      <c r="AO55" s="1040"/>
      <c r="AP55" s="1040"/>
      <c r="AQ55" s="1040"/>
      <c r="AR55" s="1040"/>
      <c r="AS55" s="1040"/>
      <c r="AT55" s="1040"/>
      <c r="AU55" s="1040"/>
      <c r="AV55" s="1040"/>
      <c r="AW55" s="1040"/>
      <c r="AX55" s="1040"/>
      <c r="AY55" s="1040"/>
      <c r="AZ55" s="1041"/>
      <c r="BA55" s="1041"/>
      <c r="BB55" s="1041"/>
      <c r="BC55" s="1041"/>
      <c r="BD55" s="1041"/>
      <c r="BE55" s="985"/>
      <c r="BF55" s="985"/>
      <c r="BG55" s="985"/>
      <c r="BH55" s="985"/>
      <c r="BI55" s="986"/>
      <c r="BJ55" s="222"/>
      <c r="BK55" s="222"/>
      <c r="BL55" s="222"/>
      <c r="BM55" s="222"/>
      <c r="BN55" s="222"/>
      <c r="BO55" s="231"/>
      <c r="BP55" s="231"/>
      <c r="BQ55" s="228">
        <v>49</v>
      </c>
      <c r="BR55" s="229"/>
      <c r="BS55" s="1007"/>
      <c r="BT55" s="1008"/>
      <c r="BU55" s="1008"/>
      <c r="BV55" s="1008"/>
      <c r="BW55" s="1008"/>
      <c r="BX55" s="1008"/>
      <c r="BY55" s="1008"/>
      <c r="BZ55" s="1008"/>
      <c r="CA55" s="1008"/>
      <c r="CB55" s="1008"/>
      <c r="CC55" s="1008"/>
      <c r="CD55" s="1008"/>
      <c r="CE55" s="1008"/>
      <c r="CF55" s="1008"/>
      <c r="CG55" s="1029"/>
      <c r="CH55" s="1004"/>
      <c r="CI55" s="1005"/>
      <c r="CJ55" s="1005"/>
      <c r="CK55" s="1005"/>
      <c r="CL55" s="1006"/>
      <c r="CM55" s="1004"/>
      <c r="CN55" s="1005"/>
      <c r="CO55" s="1005"/>
      <c r="CP55" s="1005"/>
      <c r="CQ55" s="1006"/>
      <c r="CR55" s="1004"/>
      <c r="CS55" s="1005"/>
      <c r="CT55" s="1005"/>
      <c r="CU55" s="1005"/>
      <c r="CV55" s="1006"/>
      <c r="CW55" s="1004"/>
      <c r="CX55" s="1005"/>
      <c r="CY55" s="1005"/>
      <c r="CZ55" s="1005"/>
      <c r="DA55" s="1006"/>
      <c r="DB55" s="1004"/>
      <c r="DC55" s="1005"/>
      <c r="DD55" s="1005"/>
      <c r="DE55" s="1005"/>
      <c r="DF55" s="1006"/>
      <c r="DG55" s="1004"/>
      <c r="DH55" s="1005"/>
      <c r="DI55" s="1005"/>
      <c r="DJ55" s="1005"/>
      <c r="DK55" s="1006"/>
      <c r="DL55" s="1004"/>
      <c r="DM55" s="1005"/>
      <c r="DN55" s="1005"/>
      <c r="DO55" s="1005"/>
      <c r="DP55" s="1006"/>
      <c r="DQ55" s="1004"/>
      <c r="DR55" s="1005"/>
      <c r="DS55" s="1005"/>
      <c r="DT55" s="1005"/>
      <c r="DU55" s="1006"/>
      <c r="DV55" s="1007"/>
      <c r="DW55" s="1008"/>
      <c r="DX55" s="1008"/>
      <c r="DY55" s="1008"/>
      <c r="DZ55" s="1009"/>
      <c r="EA55" s="220"/>
    </row>
    <row r="56" spans="1:131" ht="26.25" customHeight="1" x14ac:dyDescent="0.2">
      <c r="A56" s="228">
        <v>29</v>
      </c>
      <c r="B56" s="1045"/>
      <c r="C56" s="1046"/>
      <c r="D56" s="1046"/>
      <c r="E56" s="1046"/>
      <c r="F56" s="1046"/>
      <c r="G56" s="1046"/>
      <c r="H56" s="1046"/>
      <c r="I56" s="1046"/>
      <c r="J56" s="1046"/>
      <c r="K56" s="1046"/>
      <c r="L56" s="1046"/>
      <c r="M56" s="1046"/>
      <c r="N56" s="1046"/>
      <c r="O56" s="1046"/>
      <c r="P56" s="1047"/>
      <c r="Q56" s="1048"/>
      <c r="R56" s="1040"/>
      <c r="S56" s="1040"/>
      <c r="T56" s="1040"/>
      <c r="U56" s="1040"/>
      <c r="V56" s="1040"/>
      <c r="W56" s="1040"/>
      <c r="X56" s="1040"/>
      <c r="Y56" s="1040"/>
      <c r="Z56" s="1040"/>
      <c r="AA56" s="1040"/>
      <c r="AB56" s="1040"/>
      <c r="AC56" s="1040"/>
      <c r="AD56" s="1040"/>
      <c r="AE56" s="1049"/>
      <c r="AF56" s="1050"/>
      <c r="AG56" s="1051"/>
      <c r="AH56" s="1051"/>
      <c r="AI56" s="1051"/>
      <c r="AJ56" s="1052"/>
      <c r="AK56" s="1039"/>
      <c r="AL56" s="1040"/>
      <c r="AM56" s="1040"/>
      <c r="AN56" s="1040"/>
      <c r="AO56" s="1040"/>
      <c r="AP56" s="1040"/>
      <c r="AQ56" s="1040"/>
      <c r="AR56" s="1040"/>
      <c r="AS56" s="1040"/>
      <c r="AT56" s="1040"/>
      <c r="AU56" s="1040"/>
      <c r="AV56" s="1040"/>
      <c r="AW56" s="1040"/>
      <c r="AX56" s="1040"/>
      <c r="AY56" s="1040"/>
      <c r="AZ56" s="1041"/>
      <c r="BA56" s="1041"/>
      <c r="BB56" s="1041"/>
      <c r="BC56" s="1041"/>
      <c r="BD56" s="1041"/>
      <c r="BE56" s="985"/>
      <c r="BF56" s="985"/>
      <c r="BG56" s="985"/>
      <c r="BH56" s="985"/>
      <c r="BI56" s="986"/>
      <c r="BJ56" s="222"/>
      <c r="BK56" s="222"/>
      <c r="BL56" s="222"/>
      <c r="BM56" s="222"/>
      <c r="BN56" s="222"/>
      <c r="BO56" s="231"/>
      <c r="BP56" s="231"/>
      <c r="BQ56" s="228">
        <v>50</v>
      </c>
      <c r="BR56" s="229"/>
      <c r="BS56" s="1007"/>
      <c r="BT56" s="1008"/>
      <c r="BU56" s="1008"/>
      <c r="BV56" s="1008"/>
      <c r="BW56" s="1008"/>
      <c r="BX56" s="1008"/>
      <c r="BY56" s="1008"/>
      <c r="BZ56" s="1008"/>
      <c r="CA56" s="1008"/>
      <c r="CB56" s="1008"/>
      <c r="CC56" s="1008"/>
      <c r="CD56" s="1008"/>
      <c r="CE56" s="1008"/>
      <c r="CF56" s="1008"/>
      <c r="CG56" s="1029"/>
      <c r="CH56" s="1004"/>
      <c r="CI56" s="1005"/>
      <c r="CJ56" s="1005"/>
      <c r="CK56" s="1005"/>
      <c r="CL56" s="1006"/>
      <c r="CM56" s="1004"/>
      <c r="CN56" s="1005"/>
      <c r="CO56" s="1005"/>
      <c r="CP56" s="1005"/>
      <c r="CQ56" s="1006"/>
      <c r="CR56" s="1004"/>
      <c r="CS56" s="1005"/>
      <c r="CT56" s="1005"/>
      <c r="CU56" s="1005"/>
      <c r="CV56" s="1006"/>
      <c r="CW56" s="1004"/>
      <c r="CX56" s="1005"/>
      <c r="CY56" s="1005"/>
      <c r="CZ56" s="1005"/>
      <c r="DA56" s="1006"/>
      <c r="DB56" s="1004"/>
      <c r="DC56" s="1005"/>
      <c r="DD56" s="1005"/>
      <c r="DE56" s="1005"/>
      <c r="DF56" s="1006"/>
      <c r="DG56" s="1004"/>
      <c r="DH56" s="1005"/>
      <c r="DI56" s="1005"/>
      <c r="DJ56" s="1005"/>
      <c r="DK56" s="1006"/>
      <c r="DL56" s="1004"/>
      <c r="DM56" s="1005"/>
      <c r="DN56" s="1005"/>
      <c r="DO56" s="1005"/>
      <c r="DP56" s="1006"/>
      <c r="DQ56" s="1004"/>
      <c r="DR56" s="1005"/>
      <c r="DS56" s="1005"/>
      <c r="DT56" s="1005"/>
      <c r="DU56" s="1006"/>
      <c r="DV56" s="1007"/>
      <c r="DW56" s="1008"/>
      <c r="DX56" s="1008"/>
      <c r="DY56" s="1008"/>
      <c r="DZ56" s="1009"/>
      <c r="EA56" s="220"/>
    </row>
    <row r="57" spans="1:131" ht="26.25" customHeight="1" x14ac:dyDescent="0.2">
      <c r="A57" s="228">
        <v>30</v>
      </c>
      <c r="B57" s="1045"/>
      <c r="C57" s="1046"/>
      <c r="D57" s="1046"/>
      <c r="E57" s="1046"/>
      <c r="F57" s="1046"/>
      <c r="G57" s="1046"/>
      <c r="H57" s="1046"/>
      <c r="I57" s="1046"/>
      <c r="J57" s="1046"/>
      <c r="K57" s="1046"/>
      <c r="L57" s="1046"/>
      <c r="M57" s="1046"/>
      <c r="N57" s="1046"/>
      <c r="O57" s="1046"/>
      <c r="P57" s="1047"/>
      <c r="Q57" s="1048"/>
      <c r="R57" s="1040"/>
      <c r="S57" s="1040"/>
      <c r="T57" s="1040"/>
      <c r="U57" s="1040"/>
      <c r="V57" s="1040"/>
      <c r="W57" s="1040"/>
      <c r="X57" s="1040"/>
      <c r="Y57" s="1040"/>
      <c r="Z57" s="1040"/>
      <c r="AA57" s="1040"/>
      <c r="AB57" s="1040"/>
      <c r="AC57" s="1040"/>
      <c r="AD57" s="1040"/>
      <c r="AE57" s="1049"/>
      <c r="AF57" s="1050"/>
      <c r="AG57" s="1051"/>
      <c r="AH57" s="1051"/>
      <c r="AI57" s="1051"/>
      <c r="AJ57" s="1052"/>
      <c r="AK57" s="1039"/>
      <c r="AL57" s="1040"/>
      <c r="AM57" s="1040"/>
      <c r="AN57" s="1040"/>
      <c r="AO57" s="1040"/>
      <c r="AP57" s="1040"/>
      <c r="AQ57" s="1040"/>
      <c r="AR57" s="1040"/>
      <c r="AS57" s="1040"/>
      <c r="AT57" s="1040"/>
      <c r="AU57" s="1040"/>
      <c r="AV57" s="1040"/>
      <c r="AW57" s="1040"/>
      <c r="AX57" s="1040"/>
      <c r="AY57" s="1040"/>
      <c r="AZ57" s="1041"/>
      <c r="BA57" s="1041"/>
      <c r="BB57" s="1041"/>
      <c r="BC57" s="1041"/>
      <c r="BD57" s="1041"/>
      <c r="BE57" s="985"/>
      <c r="BF57" s="985"/>
      <c r="BG57" s="985"/>
      <c r="BH57" s="985"/>
      <c r="BI57" s="986"/>
      <c r="BJ57" s="222"/>
      <c r="BK57" s="222"/>
      <c r="BL57" s="222"/>
      <c r="BM57" s="222"/>
      <c r="BN57" s="222"/>
      <c r="BO57" s="231"/>
      <c r="BP57" s="231"/>
      <c r="BQ57" s="228">
        <v>51</v>
      </c>
      <c r="BR57" s="229"/>
      <c r="BS57" s="1007"/>
      <c r="BT57" s="1008"/>
      <c r="BU57" s="1008"/>
      <c r="BV57" s="1008"/>
      <c r="BW57" s="1008"/>
      <c r="BX57" s="1008"/>
      <c r="BY57" s="1008"/>
      <c r="BZ57" s="1008"/>
      <c r="CA57" s="1008"/>
      <c r="CB57" s="1008"/>
      <c r="CC57" s="1008"/>
      <c r="CD57" s="1008"/>
      <c r="CE57" s="1008"/>
      <c r="CF57" s="1008"/>
      <c r="CG57" s="1029"/>
      <c r="CH57" s="1004"/>
      <c r="CI57" s="1005"/>
      <c r="CJ57" s="1005"/>
      <c r="CK57" s="1005"/>
      <c r="CL57" s="1006"/>
      <c r="CM57" s="1004"/>
      <c r="CN57" s="1005"/>
      <c r="CO57" s="1005"/>
      <c r="CP57" s="1005"/>
      <c r="CQ57" s="1006"/>
      <c r="CR57" s="1004"/>
      <c r="CS57" s="1005"/>
      <c r="CT57" s="1005"/>
      <c r="CU57" s="1005"/>
      <c r="CV57" s="1006"/>
      <c r="CW57" s="1004"/>
      <c r="CX57" s="1005"/>
      <c r="CY57" s="1005"/>
      <c r="CZ57" s="1005"/>
      <c r="DA57" s="1006"/>
      <c r="DB57" s="1004"/>
      <c r="DC57" s="1005"/>
      <c r="DD57" s="1005"/>
      <c r="DE57" s="1005"/>
      <c r="DF57" s="1006"/>
      <c r="DG57" s="1004"/>
      <c r="DH57" s="1005"/>
      <c r="DI57" s="1005"/>
      <c r="DJ57" s="1005"/>
      <c r="DK57" s="1006"/>
      <c r="DL57" s="1004"/>
      <c r="DM57" s="1005"/>
      <c r="DN57" s="1005"/>
      <c r="DO57" s="1005"/>
      <c r="DP57" s="1006"/>
      <c r="DQ57" s="1004"/>
      <c r="DR57" s="1005"/>
      <c r="DS57" s="1005"/>
      <c r="DT57" s="1005"/>
      <c r="DU57" s="1006"/>
      <c r="DV57" s="1007"/>
      <c r="DW57" s="1008"/>
      <c r="DX57" s="1008"/>
      <c r="DY57" s="1008"/>
      <c r="DZ57" s="1009"/>
      <c r="EA57" s="220"/>
    </row>
    <row r="58" spans="1:131" ht="26.25" customHeight="1" x14ac:dyDescent="0.2">
      <c r="A58" s="228">
        <v>31</v>
      </c>
      <c r="B58" s="1045"/>
      <c r="C58" s="1046"/>
      <c r="D58" s="1046"/>
      <c r="E58" s="1046"/>
      <c r="F58" s="1046"/>
      <c r="G58" s="1046"/>
      <c r="H58" s="1046"/>
      <c r="I58" s="1046"/>
      <c r="J58" s="1046"/>
      <c r="K58" s="1046"/>
      <c r="L58" s="1046"/>
      <c r="M58" s="1046"/>
      <c r="N58" s="1046"/>
      <c r="O58" s="1046"/>
      <c r="P58" s="1047"/>
      <c r="Q58" s="1048"/>
      <c r="R58" s="1040"/>
      <c r="S58" s="1040"/>
      <c r="T58" s="1040"/>
      <c r="U58" s="1040"/>
      <c r="V58" s="1040"/>
      <c r="W58" s="1040"/>
      <c r="X58" s="1040"/>
      <c r="Y58" s="1040"/>
      <c r="Z58" s="1040"/>
      <c r="AA58" s="1040"/>
      <c r="AB58" s="1040"/>
      <c r="AC58" s="1040"/>
      <c r="AD58" s="1040"/>
      <c r="AE58" s="1049"/>
      <c r="AF58" s="1050"/>
      <c r="AG58" s="1051"/>
      <c r="AH58" s="1051"/>
      <c r="AI58" s="1051"/>
      <c r="AJ58" s="1052"/>
      <c r="AK58" s="1039"/>
      <c r="AL58" s="1040"/>
      <c r="AM58" s="1040"/>
      <c r="AN58" s="1040"/>
      <c r="AO58" s="1040"/>
      <c r="AP58" s="1040"/>
      <c r="AQ58" s="1040"/>
      <c r="AR58" s="1040"/>
      <c r="AS58" s="1040"/>
      <c r="AT58" s="1040"/>
      <c r="AU58" s="1040"/>
      <c r="AV58" s="1040"/>
      <c r="AW58" s="1040"/>
      <c r="AX58" s="1040"/>
      <c r="AY58" s="1040"/>
      <c r="AZ58" s="1041"/>
      <c r="BA58" s="1041"/>
      <c r="BB58" s="1041"/>
      <c r="BC58" s="1041"/>
      <c r="BD58" s="1041"/>
      <c r="BE58" s="985"/>
      <c r="BF58" s="985"/>
      <c r="BG58" s="985"/>
      <c r="BH58" s="985"/>
      <c r="BI58" s="986"/>
      <c r="BJ58" s="222"/>
      <c r="BK58" s="222"/>
      <c r="BL58" s="222"/>
      <c r="BM58" s="222"/>
      <c r="BN58" s="222"/>
      <c r="BO58" s="231"/>
      <c r="BP58" s="231"/>
      <c r="BQ58" s="228">
        <v>52</v>
      </c>
      <c r="BR58" s="229"/>
      <c r="BS58" s="1007"/>
      <c r="BT58" s="1008"/>
      <c r="BU58" s="1008"/>
      <c r="BV58" s="1008"/>
      <c r="BW58" s="1008"/>
      <c r="BX58" s="1008"/>
      <c r="BY58" s="1008"/>
      <c r="BZ58" s="1008"/>
      <c r="CA58" s="1008"/>
      <c r="CB58" s="1008"/>
      <c r="CC58" s="1008"/>
      <c r="CD58" s="1008"/>
      <c r="CE58" s="1008"/>
      <c r="CF58" s="1008"/>
      <c r="CG58" s="1029"/>
      <c r="CH58" s="1004"/>
      <c r="CI58" s="1005"/>
      <c r="CJ58" s="1005"/>
      <c r="CK58" s="1005"/>
      <c r="CL58" s="1006"/>
      <c r="CM58" s="1004"/>
      <c r="CN58" s="1005"/>
      <c r="CO58" s="1005"/>
      <c r="CP58" s="1005"/>
      <c r="CQ58" s="1006"/>
      <c r="CR58" s="1004"/>
      <c r="CS58" s="1005"/>
      <c r="CT58" s="1005"/>
      <c r="CU58" s="1005"/>
      <c r="CV58" s="1006"/>
      <c r="CW58" s="1004"/>
      <c r="CX58" s="1005"/>
      <c r="CY58" s="1005"/>
      <c r="CZ58" s="1005"/>
      <c r="DA58" s="1006"/>
      <c r="DB58" s="1004"/>
      <c r="DC58" s="1005"/>
      <c r="DD58" s="1005"/>
      <c r="DE58" s="1005"/>
      <c r="DF58" s="1006"/>
      <c r="DG58" s="1004"/>
      <c r="DH58" s="1005"/>
      <c r="DI58" s="1005"/>
      <c r="DJ58" s="1005"/>
      <c r="DK58" s="1006"/>
      <c r="DL58" s="1004"/>
      <c r="DM58" s="1005"/>
      <c r="DN58" s="1005"/>
      <c r="DO58" s="1005"/>
      <c r="DP58" s="1006"/>
      <c r="DQ58" s="1004"/>
      <c r="DR58" s="1005"/>
      <c r="DS58" s="1005"/>
      <c r="DT58" s="1005"/>
      <c r="DU58" s="1006"/>
      <c r="DV58" s="1007"/>
      <c r="DW58" s="1008"/>
      <c r="DX58" s="1008"/>
      <c r="DY58" s="1008"/>
      <c r="DZ58" s="1009"/>
      <c r="EA58" s="220"/>
    </row>
    <row r="59" spans="1:131" ht="26.25" customHeight="1" x14ac:dyDescent="0.2">
      <c r="A59" s="228">
        <v>32</v>
      </c>
      <c r="B59" s="1045"/>
      <c r="C59" s="1046"/>
      <c r="D59" s="1046"/>
      <c r="E59" s="1046"/>
      <c r="F59" s="1046"/>
      <c r="G59" s="1046"/>
      <c r="H59" s="1046"/>
      <c r="I59" s="1046"/>
      <c r="J59" s="1046"/>
      <c r="K59" s="1046"/>
      <c r="L59" s="1046"/>
      <c r="M59" s="1046"/>
      <c r="N59" s="1046"/>
      <c r="O59" s="1046"/>
      <c r="P59" s="1047"/>
      <c r="Q59" s="1048"/>
      <c r="R59" s="1040"/>
      <c r="S59" s="1040"/>
      <c r="T59" s="1040"/>
      <c r="U59" s="1040"/>
      <c r="V59" s="1040"/>
      <c r="W59" s="1040"/>
      <c r="X59" s="1040"/>
      <c r="Y59" s="1040"/>
      <c r="Z59" s="1040"/>
      <c r="AA59" s="1040"/>
      <c r="AB59" s="1040"/>
      <c r="AC59" s="1040"/>
      <c r="AD59" s="1040"/>
      <c r="AE59" s="1049"/>
      <c r="AF59" s="1050"/>
      <c r="AG59" s="1051"/>
      <c r="AH59" s="1051"/>
      <c r="AI59" s="1051"/>
      <c r="AJ59" s="1052"/>
      <c r="AK59" s="1039"/>
      <c r="AL59" s="1040"/>
      <c r="AM59" s="1040"/>
      <c r="AN59" s="1040"/>
      <c r="AO59" s="1040"/>
      <c r="AP59" s="1040"/>
      <c r="AQ59" s="1040"/>
      <c r="AR59" s="1040"/>
      <c r="AS59" s="1040"/>
      <c r="AT59" s="1040"/>
      <c r="AU59" s="1040"/>
      <c r="AV59" s="1040"/>
      <c r="AW59" s="1040"/>
      <c r="AX59" s="1040"/>
      <c r="AY59" s="1040"/>
      <c r="AZ59" s="1041"/>
      <c r="BA59" s="1041"/>
      <c r="BB59" s="1041"/>
      <c r="BC59" s="1041"/>
      <c r="BD59" s="1041"/>
      <c r="BE59" s="985"/>
      <c r="BF59" s="985"/>
      <c r="BG59" s="985"/>
      <c r="BH59" s="985"/>
      <c r="BI59" s="986"/>
      <c r="BJ59" s="222"/>
      <c r="BK59" s="222"/>
      <c r="BL59" s="222"/>
      <c r="BM59" s="222"/>
      <c r="BN59" s="222"/>
      <c r="BO59" s="231"/>
      <c r="BP59" s="231"/>
      <c r="BQ59" s="228">
        <v>53</v>
      </c>
      <c r="BR59" s="229"/>
      <c r="BS59" s="1007"/>
      <c r="BT59" s="1008"/>
      <c r="BU59" s="1008"/>
      <c r="BV59" s="1008"/>
      <c r="BW59" s="1008"/>
      <c r="BX59" s="1008"/>
      <c r="BY59" s="1008"/>
      <c r="BZ59" s="1008"/>
      <c r="CA59" s="1008"/>
      <c r="CB59" s="1008"/>
      <c r="CC59" s="1008"/>
      <c r="CD59" s="1008"/>
      <c r="CE59" s="1008"/>
      <c r="CF59" s="1008"/>
      <c r="CG59" s="1029"/>
      <c r="CH59" s="1004"/>
      <c r="CI59" s="1005"/>
      <c r="CJ59" s="1005"/>
      <c r="CK59" s="1005"/>
      <c r="CL59" s="1006"/>
      <c r="CM59" s="1004"/>
      <c r="CN59" s="1005"/>
      <c r="CO59" s="1005"/>
      <c r="CP59" s="1005"/>
      <c r="CQ59" s="1006"/>
      <c r="CR59" s="1004"/>
      <c r="CS59" s="1005"/>
      <c r="CT59" s="1005"/>
      <c r="CU59" s="1005"/>
      <c r="CV59" s="1006"/>
      <c r="CW59" s="1004"/>
      <c r="CX59" s="1005"/>
      <c r="CY59" s="1005"/>
      <c r="CZ59" s="1005"/>
      <c r="DA59" s="1006"/>
      <c r="DB59" s="1004"/>
      <c r="DC59" s="1005"/>
      <c r="DD59" s="1005"/>
      <c r="DE59" s="1005"/>
      <c r="DF59" s="1006"/>
      <c r="DG59" s="1004"/>
      <c r="DH59" s="1005"/>
      <c r="DI59" s="1005"/>
      <c r="DJ59" s="1005"/>
      <c r="DK59" s="1006"/>
      <c r="DL59" s="1004"/>
      <c r="DM59" s="1005"/>
      <c r="DN59" s="1005"/>
      <c r="DO59" s="1005"/>
      <c r="DP59" s="1006"/>
      <c r="DQ59" s="1004"/>
      <c r="DR59" s="1005"/>
      <c r="DS59" s="1005"/>
      <c r="DT59" s="1005"/>
      <c r="DU59" s="1006"/>
      <c r="DV59" s="1007"/>
      <c r="DW59" s="1008"/>
      <c r="DX59" s="1008"/>
      <c r="DY59" s="1008"/>
      <c r="DZ59" s="1009"/>
      <c r="EA59" s="220"/>
    </row>
    <row r="60" spans="1:131" ht="26.25" customHeight="1" x14ac:dyDescent="0.2">
      <c r="A60" s="228">
        <v>33</v>
      </c>
      <c r="B60" s="1045"/>
      <c r="C60" s="1046"/>
      <c r="D60" s="1046"/>
      <c r="E60" s="1046"/>
      <c r="F60" s="1046"/>
      <c r="G60" s="1046"/>
      <c r="H60" s="1046"/>
      <c r="I60" s="1046"/>
      <c r="J60" s="1046"/>
      <c r="K60" s="1046"/>
      <c r="L60" s="1046"/>
      <c r="M60" s="1046"/>
      <c r="N60" s="1046"/>
      <c r="O60" s="1046"/>
      <c r="P60" s="1047"/>
      <c r="Q60" s="1048"/>
      <c r="R60" s="1040"/>
      <c r="S60" s="1040"/>
      <c r="T60" s="1040"/>
      <c r="U60" s="1040"/>
      <c r="V60" s="1040"/>
      <c r="W60" s="1040"/>
      <c r="X60" s="1040"/>
      <c r="Y60" s="1040"/>
      <c r="Z60" s="1040"/>
      <c r="AA60" s="1040"/>
      <c r="AB60" s="1040"/>
      <c r="AC60" s="1040"/>
      <c r="AD60" s="1040"/>
      <c r="AE60" s="1049"/>
      <c r="AF60" s="1050"/>
      <c r="AG60" s="1051"/>
      <c r="AH60" s="1051"/>
      <c r="AI60" s="1051"/>
      <c r="AJ60" s="1052"/>
      <c r="AK60" s="1039"/>
      <c r="AL60" s="1040"/>
      <c r="AM60" s="1040"/>
      <c r="AN60" s="1040"/>
      <c r="AO60" s="1040"/>
      <c r="AP60" s="1040"/>
      <c r="AQ60" s="1040"/>
      <c r="AR60" s="1040"/>
      <c r="AS60" s="1040"/>
      <c r="AT60" s="1040"/>
      <c r="AU60" s="1040"/>
      <c r="AV60" s="1040"/>
      <c r="AW60" s="1040"/>
      <c r="AX60" s="1040"/>
      <c r="AY60" s="1040"/>
      <c r="AZ60" s="1041"/>
      <c r="BA60" s="1041"/>
      <c r="BB60" s="1041"/>
      <c r="BC60" s="1041"/>
      <c r="BD60" s="1041"/>
      <c r="BE60" s="985"/>
      <c r="BF60" s="985"/>
      <c r="BG60" s="985"/>
      <c r="BH60" s="985"/>
      <c r="BI60" s="986"/>
      <c r="BJ60" s="222"/>
      <c r="BK60" s="222"/>
      <c r="BL60" s="222"/>
      <c r="BM60" s="222"/>
      <c r="BN60" s="222"/>
      <c r="BO60" s="231"/>
      <c r="BP60" s="231"/>
      <c r="BQ60" s="228">
        <v>54</v>
      </c>
      <c r="BR60" s="229"/>
      <c r="BS60" s="1007"/>
      <c r="BT60" s="1008"/>
      <c r="BU60" s="1008"/>
      <c r="BV60" s="1008"/>
      <c r="BW60" s="1008"/>
      <c r="BX60" s="1008"/>
      <c r="BY60" s="1008"/>
      <c r="BZ60" s="1008"/>
      <c r="CA60" s="1008"/>
      <c r="CB60" s="1008"/>
      <c r="CC60" s="1008"/>
      <c r="CD60" s="1008"/>
      <c r="CE60" s="1008"/>
      <c r="CF60" s="1008"/>
      <c r="CG60" s="1029"/>
      <c r="CH60" s="1004"/>
      <c r="CI60" s="1005"/>
      <c r="CJ60" s="1005"/>
      <c r="CK60" s="1005"/>
      <c r="CL60" s="1006"/>
      <c r="CM60" s="1004"/>
      <c r="CN60" s="1005"/>
      <c r="CO60" s="1005"/>
      <c r="CP60" s="1005"/>
      <c r="CQ60" s="1006"/>
      <c r="CR60" s="1004"/>
      <c r="CS60" s="1005"/>
      <c r="CT60" s="1005"/>
      <c r="CU60" s="1005"/>
      <c r="CV60" s="1006"/>
      <c r="CW60" s="1004"/>
      <c r="CX60" s="1005"/>
      <c r="CY60" s="1005"/>
      <c r="CZ60" s="1005"/>
      <c r="DA60" s="1006"/>
      <c r="DB60" s="1004"/>
      <c r="DC60" s="1005"/>
      <c r="DD60" s="1005"/>
      <c r="DE60" s="1005"/>
      <c r="DF60" s="1006"/>
      <c r="DG60" s="1004"/>
      <c r="DH60" s="1005"/>
      <c r="DI60" s="1005"/>
      <c r="DJ60" s="1005"/>
      <c r="DK60" s="1006"/>
      <c r="DL60" s="1004"/>
      <c r="DM60" s="1005"/>
      <c r="DN60" s="1005"/>
      <c r="DO60" s="1005"/>
      <c r="DP60" s="1006"/>
      <c r="DQ60" s="1004"/>
      <c r="DR60" s="1005"/>
      <c r="DS60" s="1005"/>
      <c r="DT60" s="1005"/>
      <c r="DU60" s="1006"/>
      <c r="DV60" s="1007"/>
      <c r="DW60" s="1008"/>
      <c r="DX60" s="1008"/>
      <c r="DY60" s="1008"/>
      <c r="DZ60" s="1009"/>
      <c r="EA60" s="220"/>
    </row>
    <row r="61" spans="1:131" ht="26.25" customHeight="1" thickBot="1" x14ac:dyDescent="0.25">
      <c r="A61" s="228">
        <v>34</v>
      </c>
      <c r="B61" s="1045"/>
      <c r="C61" s="1046"/>
      <c r="D61" s="1046"/>
      <c r="E61" s="1046"/>
      <c r="F61" s="1046"/>
      <c r="G61" s="1046"/>
      <c r="H61" s="1046"/>
      <c r="I61" s="1046"/>
      <c r="J61" s="1046"/>
      <c r="K61" s="1046"/>
      <c r="L61" s="1046"/>
      <c r="M61" s="1046"/>
      <c r="N61" s="1046"/>
      <c r="O61" s="1046"/>
      <c r="P61" s="1047"/>
      <c r="Q61" s="1048"/>
      <c r="R61" s="1040"/>
      <c r="S61" s="1040"/>
      <c r="T61" s="1040"/>
      <c r="U61" s="1040"/>
      <c r="V61" s="1040"/>
      <c r="W61" s="1040"/>
      <c r="X61" s="1040"/>
      <c r="Y61" s="1040"/>
      <c r="Z61" s="1040"/>
      <c r="AA61" s="1040"/>
      <c r="AB61" s="1040"/>
      <c r="AC61" s="1040"/>
      <c r="AD61" s="1040"/>
      <c r="AE61" s="1049"/>
      <c r="AF61" s="1050"/>
      <c r="AG61" s="1051"/>
      <c r="AH61" s="1051"/>
      <c r="AI61" s="1051"/>
      <c r="AJ61" s="1052"/>
      <c r="AK61" s="1039"/>
      <c r="AL61" s="1040"/>
      <c r="AM61" s="1040"/>
      <c r="AN61" s="1040"/>
      <c r="AO61" s="1040"/>
      <c r="AP61" s="1040"/>
      <c r="AQ61" s="1040"/>
      <c r="AR61" s="1040"/>
      <c r="AS61" s="1040"/>
      <c r="AT61" s="1040"/>
      <c r="AU61" s="1040"/>
      <c r="AV61" s="1040"/>
      <c r="AW61" s="1040"/>
      <c r="AX61" s="1040"/>
      <c r="AY61" s="1040"/>
      <c r="AZ61" s="1041"/>
      <c r="BA61" s="1041"/>
      <c r="BB61" s="1041"/>
      <c r="BC61" s="1041"/>
      <c r="BD61" s="1041"/>
      <c r="BE61" s="985"/>
      <c r="BF61" s="985"/>
      <c r="BG61" s="985"/>
      <c r="BH61" s="985"/>
      <c r="BI61" s="986"/>
      <c r="BJ61" s="222"/>
      <c r="BK61" s="222"/>
      <c r="BL61" s="222"/>
      <c r="BM61" s="222"/>
      <c r="BN61" s="222"/>
      <c r="BO61" s="231"/>
      <c r="BP61" s="231"/>
      <c r="BQ61" s="228">
        <v>55</v>
      </c>
      <c r="BR61" s="229"/>
      <c r="BS61" s="1007"/>
      <c r="BT61" s="1008"/>
      <c r="BU61" s="1008"/>
      <c r="BV61" s="1008"/>
      <c r="BW61" s="1008"/>
      <c r="BX61" s="1008"/>
      <c r="BY61" s="1008"/>
      <c r="BZ61" s="1008"/>
      <c r="CA61" s="1008"/>
      <c r="CB61" s="1008"/>
      <c r="CC61" s="1008"/>
      <c r="CD61" s="1008"/>
      <c r="CE61" s="1008"/>
      <c r="CF61" s="1008"/>
      <c r="CG61" s="1029"/>
      <c r="CH61" s="1004"/>
      <c r="CI61" s="1005"/>
      <c r="CJ61" s="1005"/>
      <c r="CK61" s="1005"/>
      <c r="CL61" s="1006"/>
      <c r="CM61" s="1004"/>
      <c r="CN61" s="1005"/>
      <c r="CO61" s="1005"/>
      <c r="CP61" s="1005"/>
      <c r="CQ61" s="1006"/>
      <c r="CR61" s="1004"/>
      <c r="CS61" s="1005"/>
      <c r="CT61" s="1005"/>
      <c r="CU61" s="1005"/>
      <c r="CV61" s="1006"/>
      <c r="CW61" s="1004"/>
      <c r="CX61" s="1005"/>
      <c r="CY61" s="1005"/>
      <c r="CZ61" s="1005"/>
      <c r="DA61" s="1006"/>
      <c r="DB61" s="1004"/>
      <c r="DC61" s="1005"/>
      <c r="DD61" s="1005"/>
      <c r="DE61" s="1005"/>
      <c r="DF61" s="1006"/>
      <c r="DG61" s="1004"/>
      <c r="DH61" s="1005"/>
      <c r="DI61" s="1005"/>
      <c r="DJ61" s="1005"/>
      <c r="DK61" s="1006"/>
      <c r="DL61" s="1004"/>
      <c r="DM61" s="1005"/>
      <c r="DN61" s="1005"/>
      <c r="DO61" s="1005"/>
      <c r="DP61" s="1006"/>
      <c r="DQ61" s="1004"/>
      <c r="DR61" s="1005"/>
      <c r="DS61" s="1005"/>
      <c r="DT61" s="1005"/>
      <c r="DU61" s="1006"/>
      <c r="DV61" s="1007"/>
      <c r="DW61" s="1008"/>
      <c r="DX61" s="1008"/>
      <c r="DY61" s="1008"/>
      <c r="DZ61" s="1009"/>
      <c r="EA61" s="220"/>
    </row>
    <row r="62" spans="1:131" ht="26.25" customHeight="1" x14ac:dyDescent="0.2">
      <c r="A62" s="228">
        <v>35</v>
      </c>
      <c r="B62" s="1045"/>
      <c r="C62" s="1046"/>
      <c r="D62" s="1046"/>
      <c r="E62" s="1046"/>
      <c r="F62" s="1046"/>
      <c r="G62" s="1046"/>
      <c r="H62" s="1046"/>
      <c r="I62" s="1046"/>
      <c r="J62" s="1046"/>
      <c r="K62" s="1046"/>
      <c r="L62" s="1046"/>
      <c r="M62" s="1046"/>
      <c r="N62" s="1046"/>
      <c r="O62" s="1046"/>
      <c r="P62" s="1047"/>
      <c r="Q62" s="1048"/>
      <c r="R62" s="1040"/>
      <c r="S62" s="1040"/>
      <c r="T62" s="1040"/>
      <c r="U62" s="1040"/>
      <c r="V62" s="1040"/>
      <c r="W62" s="1040"/>
      <c r="X62" s="1040"/>
      <c r="Y62" s="1040"/>
      <c r="Z62" s="1040"/>
      <c r="AA62" s="1040"/>
      <c r="AB62" s="1040"/>
      <c r="AC62" s="1040"/>
      <c r="AD62" s="1040"/>
      <c r="AE62" s="1049"/>
      <c r="AF62" s="1050"/>
      <c r="AG62" s="1051"/>
      <c r="AH62" s="1051"/>
      <c r="AI62" s="1051"/>
      <c r="AJ62" s="1052"/>
      <c r="AK62" s="1039"/>
      <c r="AL62" s="1040"/>
      <c r="AM62" s="1040"/>
      <c r="AN62" s="1040"/>
      <c r="AO62" s="1040"/>
      <c r="AP62" s="1040"/>
      <c r="AQ62" s="1040"/>
      <c r="AR62" s="1040"/>
      <c r="AS62" s="1040"/>
      <c r="AT62" s="1040"/>
      <c r="AU62" s="1040"/>
      <c r="AV62" s="1040"/>
      <c r="AW62" s="1040"/>
      <c r="AX62" s="1040"/>
      <c r="AY62" s="1040"/>
      <c r="AZ62" s="1041"/>
      <c r="BA62" s="1041"/>
      <c r="BB62" s="1041"/>
      <c r="BC62" s="1041"/>
      <c r="BD62" s="1041"/>
      <c r="BE62" s="985"/>
      <c r="BF62" s="985"/>
      <c r="BG62" s="985"/>
      <c r="BH62" s="985"/>
      <c r="BI62" s="986"/>
      <c r="BJ62" s="1042" t="s">
        <v>410</v>
      </c>
      <c r="BK62" s="1043"/>
      <c r="BL62" s="1043"/>
      <c r="BM62" s="1043"/>
      <c r="BN62" s="1044"/>
      <c r="BO62" s="231"/>
      <c r="BP62" s="231"/>
      <c r="BQ62" s="228">
        <v>56</v>
      </c>
      <c r="BR62" s="229"/>
      <c r="BS62" s="1007"/>
      <c r="BT62" s="1008"/>
      <c r="BU62" s="1008"/>
      <c r="BV62" s="1008"/>
      <c r="BW62" s="1008"/>
      <c r="BX62" s="1008"/>
      <c r="BY62" s="1008"/>
      <c r="BZ62" s="1008"/>
      <c r="CA62" s="1008"/>
      <c r="CB62" s="1008"/>
      <c r="CC62" s="1008"/>
      <c r="CD62" s="1008"/>
      <c r="CE62" s="1008"/>
      <c r="CF62" s="1008"/>
      <c r="CG62" s="1029"/>
      <c r="CH62" s="1004"/>
      <c r="CI62" s="1005"/>
      <c r="CJ62" s="1005"/>
      <c r="CK62" s="1005"/>
      <c r="CL62" s="1006"/>
      <c r="CM62" s="1004"/>
      <c r="CN62" s="1005"/>
      <c r="CO62" s="1005"/>
      <c r="CP62" s="1005"/>
      <c r="CQ62" s="1006"/>
      <c r="CR62" s="1004"/>
      <c r="CS62" s="1005"/>
      <c r="CT62" s="1005"/>
      <c r="CU62" s="1005"/>
      <c r="CV62" s="1006"/>
      <c r="CW62" s="1004"/>
      <c r="CX62" s="1005"/>
      <c r="CY62" s="1005"/>
      <c r="CZ62" s="1005"/>
      <c r="DA62" s="1006"/>
      <c r="DB62" s="1004"/>
      <c r="DC62" s="1005"/>
      <c r="DD62" s="1005"/>
      <c r="DE62" s="1005"/>
      <c r="DF62" s="1006"/>
      <c r="DG62" s="1004"/>
      <c r="DH62" s="1005"/>
      <c r="DI62" s="1005"/>
      <c r="DJ62" s="1005"/>
      <c r="DK62" s="1006"/>
      <c r="DL62" s="1004"/>
      <c r="DM62" s="1005"/>
      <c r="DN62" s="1005"/>
      <c r="DO62" s="1005"/>
      <c r="DP62" s="1006"/>
      <c r="DQ62" s="1004"/>
      <c r="DR62" s="1005"/>
      <c r="DS62" s="1005"/>
      <c r="DT62" s="1005"/>
      <c r="DU62" s="1006"/>
      <c r="DV62" s="1007"/>
      <c r="DW62" s="1008"/>
      <c r="DX62" s="1008"/>
      <c r="DY62" s="1008"/>
      <c r="DZ62" s="1009"/>
      <c r="EA62" s="220"/>
    </row>
    <row r="63" spans="1:131" ht="26.25" customHeight="1" thickBot="1" x14ac:dyDescent="0.25">
      <c r="A63" s="230" t="s">
        <v>393</v>
      </c>
      <c r="B63" s="950" t="s">
        <v>411</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5"/>
      <c r="AF63" s="1036">
        <v>233</v>
      </c>
      <c r="AG63" s="972"/>
      <c r="AH63" s="972"/>
      <c r="AI63" s="972"/>
      <c r="AJ63" s="1037"/>
      <c r="AK63" s="1038"/>
      <c r="AL63" s="976"/>
      <c r="AM63" s="976"/>
      <c r="AN63" s="976"/>
      <c r="AO63" s="976"/>
      <c r="AP63" s="972">
        <v>2345</v>
      </c>
      <c r="AQ63" s="972"/>
      <c r="AR63" s="972"/>
      <c r="AS63" s="972"/>
      <c r="AT63" s="972"/>
      <c r="AU63" s="972">
        <v>1050</v>
      </c>
      <c r="AV63" s="972"/>
      <c r="AW63" s="972"/>
      <c r="AX63" s="972"/>
      <c r="AY63" s="972"/>
      <c r="AZ63" s="1032"/>
      <c r="BA63" s="1032"/>
      <c r="BB63" s="1032"/>
      <c r="BC63" s="1032"/>
      <c r="BD63" s="1032"/>
      <c r="BE63" s="973"/>
      <c r="BF63" s="973"/>
      <c r="BG63" s="973"/>
      <c r="BH63" s="973"/>
      <c r="BI63" s="974"/>
      <c r="BJ63" s="1033" t="s">
        <v>412</v>
      </c>
      <c r="BK63" s="966"/>
      <c r="BL63" s="966"/>
      <c r="BM63" s="966"/>
      <c r="BN63" s="1034"/>
      <c r="BO63" s="231"/>
      <c r="BP63" s="231"/>
      <c r="BQ63" s="228">
        <v>57</v>
      </c>
      <c r="BR63" s="229"/>
      <c r="BS63" s="1007"/>
      <c r="BT63" s="1008"/>
      <c r="BU63" s="1008"/>
      <c r="BV63" s="1008"/>
      <c r="BW63" s="1008"/>
      <c r="BX63" s="1008"/>
      <c r="BY63" s="1008"/>
      <c r="BZ63" s="1008"/>
      <c r="CA63" s="1008"/>
      <c r="CB63" s="1008"/>
      <c r="CC63" s="1008"/>
      <c r="CD63" s="1008"/>
      <c r="CE63" s="1008"/>
      <c r="CF63" s="1008"/>
      <c r="CG63" s="1029"/>
      <c r="CH63" s="1004"/>
      <c r="CI63" s="1005"/>
      <c r="CJ63" s="1005"/>
      <c r="CK63" s="1005"/>
      <c r="CL63" s="1006"/>
      <c r="CM63" s="1004"/>
      <c r="CN63" s="1005"/>
      <c r="CO63" s="1005"/>
      <c r="CP63" s="1005"/>
      <c r="CQ63" s="1006"/>
      <c r="CR63" s="1004"/>
      <c r="CS63" s="1005"/>
      <c r="CT63" s="1005"/>
      <c r="CU63" s="1005"/>
      <c r="CV63" s="1006"/>
      <c r="CW63" s="1004"/>
      <c r="CX63" s="1005"/>
      <c r="CY63" s="1005"/>
      <c r="CZ63" s="1005"/>
      <c r="DA63" s="1006"/>
      <c r="DB63" s="1004"/>
      <c r="DC63" s="1005"/>
      <c r="DD63" s="1005"/>
      <c r="DE63" s="1005"/>
      <c r="DF63" s="1006"/>
      <c r="DG63" s="1004"/>
      <c r="DH63" s="1005"/>
      <c r="DI63" s="1005"/>
      <c r="DJ63" s="1005"/>
      <c r="DK63" s="1006"/>
      <c r="DL63" s="1004"/>
      <c r="DM63" s="1005"/>
      <c r="DN63" s="1005"/>
      <c r="DO63" s="1005"/>
      <c r="DP63" s="1006"/>
      <c r="DQ63" s="1004"/>
      <c r="DR63" s="1005"/>
      <c r="DS63" s="1005"/>
      <c r="DT63" s="1005"/>
      <c r="DU63" s="1006"/>
      <c r="DV63" s="1007"/>
      <c r="DW63" s="1008"/>
      <c r="DX63" s="1008"/>
      <c r="DY63" s="1008"/>
      <c r="DZ63" s="1009"/>
      <c r="EA63" s="220"/>
    </row>
    <row r="64" spans="1:131" ht="26.25" customHeight="1" x14ac:dyDescent="0.2">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28">
        <v>58</v>
      </c>
      <c r="BR64" s="229"/>
      <c r="BS64" s="1007"/>
      <c r="BT64" s="1008"/>
      <c r="BU64" s="1008"/>
      <c r="BV64" s="1008"/>
      <c r="BW64" s="1008"/>
      <c r="BX64" s="1008"/>
      <c r="BY64" s="1008"/>
      <c r="BZ64" s="1008"/>
      <c r="CA64" s="1008"/>
      <c r="CB64" s="1008"/>
      <c r="CC64" s="1008"/>
      <c r="CD64" s="1008"/>
      <c r="CE64" s="1008"/>
      <c r="CF64" s="1008"/>
      <c r="CG64" s="1029"/>
      <c r="CH64" s="1004"/>
      <c r="CI64" s="1005"/>
      <c r="CJ64" s="1005"/>
      <c r="CK64" s="1005"/>
      <c r="CL64" s="1006"/>
      <c r="CM64" s="1004"/>
      <c r="CN64" s="1005"/>
      <c r="CO64" s="1005"/>
      <c r="CP64" s="1005"/>
      <c r="CQ64" s="1006"/>
      <c r="CR64" s="1004"/>
      <c r="CS64" s="1005"/>
      <c r="CT64" s="1005"/>
      <c r="CU64" s="1005"/>
      <c r="CV64" s="1006"/>
      <c r="CW64" s="1004"/>
      <c r="CX64" s="1005"/>
      <c r="CY64" s="1005"/>
      <c r="CZ64" s="1005"/>
      <c r="DA64" s="1006"/>
      <c r="DB64" s="1004"/>
      <c r="DC64" s="1005"/>
      <c r="DD64" s="1005"/>
      <c r="DE64" s="1005"/>
      <c r="DF64" s="1006"/>
      <c r="DG64" s="1004"/>
      <c r="DH64" s="1005"/>
      <c r="DI64" s="1005"/>
      <c r="DJ64" s="1005"/>
      <c r="DK64" s="1006"/>
      <c r="DL64" s="1004"/>
      <c r="DM64" s="1005"/>
      <c r="DN64" s="1005"/>
      <c r="DO64" s="1005"/>
      <c r="DP64" s="1006"/>
      <c r="DQ64" s="1004"/>
      <c r="DR64" s="1005"/>
      <c r="DS64" s="1005"/>
      <c r="DT64" s="1005"/>
      <c r="DU64" s="1006"/>
      <c r="DV64" s="1007"/>
      <c r="DW64" s="1008"/>
      <c r="DX64" s="1008"/>
      <c r="DY64" s="1008"/>
      <c r="DZ64" s="1009"/>
      <c r="EA64" s="220"/>
    </row>
    <row r="65" spans="1:131" ht="26.25" customHeight="1" thickBot="1" x14ac:dyDescent="0.25">
      <c r="A65" s="222" t="s">
        <v>413</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31"/>
      <c r="BF65" s="231"/>
      <c r="BG65" s="231"/>
      <c r="BH65" s="231"/>
      <c r="BI65" s="231"/>
      <c r="BJ65" s="231"/>
      <c r="BK65" s="231"/>
      <c r="BL65" s="231"/>
      <c r="BM65" s="231"/>
      <c r="BN65" s="231"/>
      <c r="BO65" s="231"/>
      <c r="BP65" s="231"/>
      <c r="BQ65" s="228">
        <v>59</v>
      </c>
      <c r="BR65" s="229"/>
      <c r="BS65" s="1007"/>
      <c r="BT65" s="1008"/>
      <c r="BU65" s="1008"/>
      <c r="BV65" s="1008"/>
      <c r="BW65" s="1008"/>
      <c r="BX65" s="1008"/>
      <c r="BY65" s="1008"/>
      <c r="BZ65" s="1008"/>
      <c r="CA65" s="1008"/>
      <c r="CB65" s="1008"/>
      <c r="CC65" s="1008"/>
      <c r="CD65" s="1008"/>
      <c r="CE65" s="1008"/>
      <c r="CF65" s="1008"/>
      <c r="CG65" s="1029"/>
      <c r="CH65" s="1004"/>
      <c r="CI65" s="1005"/>
      <c r="CJ65" s="1005"/>
      <c r="CK65" s="1005"/>
      <c r="CL65" s="1006"/>
      <c r="CM65" s="1004"/>
      <c r="CN65" s="1005"/>
      <c r="CO65" s="1005"/>
      <c r="CP65" s="1005"/>
      <c r="CQ65" s="1006"/>
      <c r="CR65" s="1004"/>
      <c r="CS65" s="1005"/>
      <c r="CT65" s="1005"/>
      <c r="CU65" s="1005"/>
      <c r="CV65" s="1006"/>
      <c r="CW65" s="1004"/>
      <c r="CX65" s="1005"/>
      <c r="CY65" s="1005"/>
      <c r="CZ65" s="1005"/>
      <c r="DA65" s="1006"/>
      <c r="DB65" s="1004"/>
      <c r="DC65" s="1005"/>
      <c r="DD65" s="1005"/>
      <c r="DE65" s="1005"/>
      <c r="DF65" s="1006"/>
      <c r="DG65" s="1004"/>
      <c r="DH65" s="1005"/>
      <c r="DI65" s="1005"/>
      <c r="DJ65" s="1005"/>
      <c r="DK65" s="1006"/>
      <c r="DL65" s="1004"/>
      <c r="DM65" s="1005"/>
      <c r="DN65" s="1005"/>
      <c r="DO65" s="1005"/>
      <c r="DP65" s="1006"/>
      <c r="DQ65" s="1004"/>
      <c r="DR65" s="1005"/>
      <c r="DS65" s="1005"/>
      <c r="DT65" s="1005"/>
      <c r="DU65" s="1006"/>
      <c r="DV65" s="1007"/>
      <c r="DW65" s="1008"/>
      <c r="DX65" s="1008"/>
      <c r="DY65" s="1008"/>
      <c r="DZ65" s="1009"/>
      <c r="EA65" s="220"/>
    </row>
    <row r="66" spans="1:131" ht="26.25" customHeight="1" x14ac:dyDescent="0.2">
      <c r="A66" s="1010" t="s">
        <v>414</v>
      </c>
      <c r="B66" s="1011"/>
      <c r="C66" s="1011"/>
      <c r="D66" s="1011"/>
      <c r="E66" s="1011"/>
      <c r="F66" s="1011"/>
      <c r="G66" s="1011"/>
      <c r="H66" s="1011"/>
      <c r="I66" s="1011"/>
      <c r="J66" s="1011"/>
      <c r="K66" s="1011"/>
      <c r="L66" s="1011"/>
      <c r="M66" s="1011"/>
      <c r="N66" s="1011"/>
      <c r="O66" s="1011"/>
      <c r="P66" s="1012"/>
      <c r="Q66" s="1016" t="s">
        <v>415</v>
      </c>
      <c r="R66" s="1017"/>
      <c r="S66" s="1017"/>
      <c r="T66" s="1017"/>
      <c r="U66" s="1018"/>
      <c r="V66" s="1016" t="s">
        <v>416</v>
      </c>
      <c r="W66" s="1017"/>
      <c r="X66" s="1017"/>
      <c r="Y66" s="1017"/>
      <c r="Z66" s="1018"/>
      <c r="AA66" s="1016" t="s">
        <v>417</v>
      </c>
      <c r="AB66" s="1017"/>
      <c r="AC66" s="1017"/>
      <c r="AD66" s="1017"/>
      <c r="AE66" s="1018"/>
      <c r="AF66" s="1022" t="s">
        <v>418</v>
      </c>
      <c r="AG66" s="1023"/>
      <c r="AH66" s="1023"/>
      <c r="AI66" s="1023"/>
      <c r="AJ66" s="1024"/>
      <c r="AK66" s="1016" t="s">
        <v>419</v>
      </c>
      <c r="AL66" s="1011"/>
      <c r="AM66" s="1011"/>
      <c r="AN66" s="1011"/>
      <c r="AO66" s="1012"/>
      <c r="AP66" s="1016" t="s">
        <v>420</v>
      </c>
      <c r="AQ66" s="1017"/>
      <c r="AR66" s="1017"/>
      <c r="AS66" s="1017"/>
      <c r="AT66" s="1018"/>
      <c r="AU66" s="1016" t="s">
        <v>421</v>
      </c>
      <c r="AV66" s="1017"/>
      <c r="AW66" s="1017"/>
      <c r="AX66" s="1017"/>
      <c r="AY66" s="1018"/>
      <c r="AZ66" s="1016" t="s">
        <v>380</v>
      </c>
      <c r="BA66" s="1017"/>
      <c r="BB66" s="1017"/>
      <c r="BC66" s="1017"/>
      <c r="BD66" s="1030"/>
      <c r="BE66" s="231"/>
      <c r="BF66" s="231"/>
      <c r="BG66" s="231"/>
      <c r="BH66" s="231"/>
      <c r="BI66" s="231"/>
      <c r="BJ66" s="231"/>
      <c r="BK66" s="231"/>
      <c r="BL66" s="231"/>
      <c r="BM66" s="231"/>
      <c r="BN66" s="231"/>
      <c r="BO66" s="231"/>
      <c r="BP66" s="231"/>
      <c r="BQ66" s="228">
        <v>60</v>
      </c>
      <c r="BR66" s="233"/>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0"/>
    </row>
    <row r="67" spans="1:131" ht="26.25" customHeight="1" thickBot="1" x14ac:dyDescent="0.25">
      <c r="A67" s="1013"/>
      <c r="B67" s="1014"/>
      <c r="C67" s="1014"/>
      <c r="D67" s="1014"/>
      <c r="E67" s="1014"/>
      <c r="F67" s="1014"/>
      <c r="G67" s="1014"/>
      <c r="H67" s="1014"/>
      <c r="I67" s="1014"/>
      <c r="J67" s="1014"/>
      <c r="K67" s="1014"/>
      <c r="L67" s="1014"/>
      <c r="M67" s="1014"/>
      <c r="N67" s="1014"/>
      <c r="O67" s="1014"/>
      <c r="P67" s="1015"/>
      <c r="Q67" s="1019"/>
      <c r="R67" s="1020"/>
      <c r="S67" s="1020"/>
      <c r="T67" s="1020"/>
      <c r="U67" s="1021"/>
      <c r="V67" s="1019"/>
      <c r="W67" s="1020"/>
      <c r="X67" s="1020"/>
      <c r="Y67" s="1020"/>
      <c r="Z67" s="1021"/>
      <c r="AA67" s="1019"/>
      <c r="AB67" s="1020"/>
      <c r="AC67" s="1020"/>
      <c r="AD67" s="1020"/>
      <c r="AE67" s="1021"/>
      <c r="AF67" s="1025"/>
      <c r="AG67" s="1026"/>
      <c r="AH67" s="1026"/>
      <c r="AI67" s="1026"/>
      <c r="AJ67" s="1027"/>
      <c r="AK67" s="1028"/>
      <c r="AL67" s="1014"/>
      <c r="AM67" s="1014"/>
      <c r="AN67" s="1014"/>
      <c r="AO67" s="1015"/>
      <c r="AP67" s="1019"/>
      <c r="AQ67" s="1020"/>
      <c r="AR67" s="1020"/>
      <c r="AS67" s="1020"/>
      <c r="AT67" s="1021"/>
      <c r="AU67" s="1019"/>
      <c r="AV67" s="1020"/>
      <c r="AW67" s="1020"/>
      <c r="AX67" s="1020"/>
      <c r="AY67" s="1021"/>
      <c r="AZ67" s="1019"/>
      <c r="BA67" s="1020"/>
      <c r="BB67" s="1020"/>
      <c r="BC67" s="1020"/>
      <c r="BD67" s="1031"/>
      <c r="BE67" s="231"/>
      <c r="BF67" s="231"/>
      <c r="BG67" s="231"/>
      <c r="BH67" s="231"/>
      <c r="BI67" s="231"/>
      <c r="BJ67" s="231"/>
      <c r="BK67" s="231"/>
      <c r="BL67" s="231"/>
      <c r="BM67" s="231"/>
      <c r="BN67" s="231"/>
      <c r="BO67" s="231"/>
      <c r="BP67" s="231"/>
      <c r="BQ67" s="228">
        <v>61</v>
      </c>
      <c r="BR67" s="233"/>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0"/>
    </row>
    <row r="68" spans="1:131" ht="26.25" customHeight="1" thickTop="1" x14ac:dyDescent="0.2">
      <c r="A68" s="226">
        <v>1</v>
      </c>
      <c r="B68" s="1000" t="s">
        <v>581</v>
      </c>
      <c r="C68" s="1001"/>
      <c r="D68" s="1001"/>
      <c r="E68" s="1001"/>
      <c r="F68" s="1001"/>
      <c r="G68" s="1001"/>
      <c r="H68" s="1001"/>
      <c r="I68" s="1001"/>
      <c r="J68" s="1001"/>
      <c r="K68" s="1001"/>
      <c r="L68" s="1001"/>
      <c r="M68" s="1001"/>
      <c r="N68" s="1001"/>
      <c r="O68" s="1001"/>
      <c r="P68" s="1002"/>
      <c r="Q68" s="1003">
        <v>21460</v>
      </c>
      <c r="R68" s="997"/>
      <c r="S68" s="997"/>
      <c r="T68" s="997"/>
      <c r="U68" s="997"/>
      <c r="V68" s="997">
        <v>20757</v>
      </c>
      <c r="W68" s="997"/>
      <c r="X68" s="997"/>
      <c r="Y68" s="997"/>
      <c r="Z68" s="997"/>
      <c r="AA68" s="997">
        <v>704</v>
      </c>
      <c r="AB68" s="997"/>
      <c r="AC68" s="997"/>
      <c r="AD68" s="997"/>
      <c r="AE68" s="997"/>
      <c r="AF68" s="997">
        <v>704</v>
      </c>
      <c r="AG68" s="997"/>
      <c r="AH68" s="997"/>
      <c r="AI68" s="997"/>
      <c r="AJ68" s="997"/>
      <c r="AK68" s="997">
        <v>118</v>
      </c>
      <c r="AL68" s="997"/>
      <c r="AM68" s="997"/>
      <c r="AN68" s="997"/>
      <c r="AO68" s="997"/>
      <c r="AP68" s="997" t="s">
        <v>578</v>
      </c>
      <c r="AQ68" s="997"/>
      <c r="AR68" s="997"/>
      <c r="AS68" s="997"/>
      <c r="AT68" s="997"/>
      <c r="AU68" s="997" t="s">
        <v>578</v>
      </c>
      <c r="AV68" s="997"/>
      <c r="AW68" s="997"/>
      <c r="AX68" s="997"/>
      <c r="AY68" s="997"/>
      <c r="AZ68" s="998"/>
      <c r="BA68" s="998"/>
      <c r="BB68" s="998"/>
      <c r="BC68" s="998"/>
      <c r="BD68" s="999"/>
      <c r="BE68" s="231"/>
      <c r="BF68" s="231"/>
      <c r="BG68" s="231"/>
      <c r="BH68" s="231"/>
      <c r="BI68" s="231"/>
      <c r="BJ68" s="231"/>
      <c r="BK68" s="231"/>
      <c r="BL68" s="231"/>
      <c r="BM68" s="231"/>
      <c r="BN68" s="231"/>
      <c r="BO68" s="231"/>
      <c r="BP68" s="231"/>
      <c r="BQ68" s="228">
        <v>62</v>
      </c>
      <c r="BR68" s="233"/>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0"/>
    </row>
    <row r="69" spans="1:131" ht="26.25" customHeight="1" x14ac:dyDescent="0.2">
      <c r="A69" s="228">
        <v>2</v>
      </c>
      <c r="B69" s="987" t="s">
        <v>582</v>
      </c>
      <c r="C69" s="988"/>
      <c r="D69" s="988"/>
      <c r="E69" s="988"/>
      <c r="F69" s="988"/>
      <c r="G69" s="988"/>
      <c r="H69" s="988"/>
      <c r="I69" s="988"/>
      <c r="J69" s="988"/>
      <c r="K69" s="988"/>
      <c r="L69" s="988"/>
      <c r="M69" s="988"/>
      <c r="N69" s="988"/>
      <c r="O69" s="988"/>
      <c r="P69" s="989"/>
      <c r="Q69" s="990">
        <v>179</v>
      </c>
      <c r="R69" s="984"/>
      <c r="S69" s="984"/>
      <c r="T69" s="984"/>
      <c r="U69" s="984"/>
      <c r="V69" s="984">
        <v>133</v>
      </c>
      <c r="W69" s="984"/>
      <c r="X69" s="984"/>
      <c r="Y69" s="984"/>
      <c r="Z69" s="984"/>
      <c r="AA69" s="984">
        <v>47</v>
      </c>
      <c r="AB69" s="984"/>
      <c r="AC69" s="984"/>
      <c r="AD69" s="984"/>
      <c r="AE69" s="984"/>
      <c r="AF69" s="984">
        <v>47</v>
      </c>
      <c r="AG69" s="984"/>
      <c r="AH69" s="984"/>
      <c r="AI69" s="984"/>
      <c r="AJ69" s="984"/>
      <c r="AK69" s="984" t="s">
        <v>578</v>
      </c>
      <c r="AL69" s="984"/>
      <c r="AM69" s="984"/>
      <c r="AN69" s="984"/>
      <c r="AO69" s="984"/>
      <c r="AP69" s="984" t="s">
        <v>578</v>
      </c>
      <c r="AQ69" s="984"/>
      <c r="AR69" s="984"/>
      <c r="AS69" s="984"/>
      <c r="AT69" s="984"/>
      <c r="AU69" s="984" t="s">
        <v>578</v>
      </c>
      <c r="AV69" s="984"/>
      <c r="AW69" s="984"/>
      <c r="AX69" s="984"/>
      <c r="AY69" s="984"/>
      <c r="AZ69" s="985"/>
      <c r="BA69" s="985"/>
      <c r="BB69" s="985"/>
      <c r="BC69" s="985"/>
      <c r="BD69" s="986"/>
      <c r="BE69" s="231"/>
      <c r="BF69" s="231"/>
      <c r="BG69" s="231"/>
      <c r="BH69" s="231"/>
      <c r="BI69" s="231"/>
      <c r="BJ69" s="231"/>
      <c r="BK69" s="231"/>
      <c r="BL69" s="231"/>
      <c r="BM69" s="231"/>
      <c r="BN69" s="231"/>
      <c r="BO69" s="231"/>
      <c r="BP69" s="231"/>
      <c r="BQ69" s="228">
        <v>63</v>
      </c>
      <c r="BR69" s="233"/>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0"/>
    </row>
    <row r="70" spans="1:131" ht="26.25" customHeight="1" x14ac:dyDescent="0.2">
      <c r="A70" s="228">
        <v>3</v>
      </c>
      <c r="B70" s="987" t="s">
        <v>583</v>
      </c>
      <c r="C70" s="988"/>
      <c r="D70" s="988"/>
      <c r="E70" s="988"/>
      <c r="F70" s="988"/>
      <c r="G70" s="988"/>
      <c r="H70" s="988"/>
      <c r="I70" s="988"/>
      <c r="J70" s="988"/>
      <c r="K70" s="988"/>
      <c r="L70" s="988"/>
      <c r="M70" s="988"/>
      <c r="N70" s="988"/>
      <c r="O70" s="988"/>
      <c r="P70" s="989"/>
      <c r="Q70" s="990">
        <v>107</v>
      </c>
      <c r="R70" s="984"/>
      <c r="S70" s="984"/>
      <c r="T70" s="984"/>
      <c r="U70" s="984"/>
      <c r="V70" s="984">
        <v>106</v>
      </c>
      <c r="W70" s="984"/>
      <c r="X70" s="984"/>
      <c r="Y70" s="984"/>
      <c r="Z70" s="984"/>
      <c r="AA70" s="984">
        <v>1</v>
      </c>
      <c r="AB70" s="984"/>
      <c r="AC70" s="984"/>
      <c r="AD70" s="984"/>
      <c r="AE70" s="984"/>
      <c r="AF70" s="984">
        <v>1</v>
      </c>
      <c r="AG70" s="984"/>
      <c r="AH70" s="984"/>
      <c r="AI70" s="984"/>
      <c r="AJ70" s="984"/>
      <c r="AK70" s="984">
        <v>8</v>
      </c>
      <c r="AL70" s="984"/>
      <c r="AM70" s="984"/>
      <c r="AN70" s="984"/>
      <c r="AO70" s="984"/>
      <c r="AP70" s="984" t="s">
        <v>578</v>
      </c>
      <c r="AQ70" s="984"/>
      <c r="AR70" s="984"/>
      <c r="AS70" s="984"/>
      <c r="AT70" s="984"/>
      <c r="AU70" s="984" t="s">
        <v>578</v>
      </c>
      <c r="AV70" s="984"/>
      <c r="AW70" s="984"/>
      <c r="AX70" s="984"/>
      <c r="AY70" s="984"/>
      <c r="AZ70" s="985"/>
      <c r="BA70" s="985"/>
      <c r="BB70" s="985"/>
      <c r="BC70" s="985"/>
      <c r="BD70" s="986"/>
      <c r="BE70" s="231"/>
      <c r="BF70" s="231"/>
      <c r="BG70" s="231"/>
      <c r="BH70" s="231"/>
      <c r="BI70" s="231"/>
      <c r="BJ70" s="231"/>
      <c r="BK70" s="231"/>
      <c r="BL70" s="231"/>
      <c r="BM70" s="231"/>
      <c r="BN70" s="231"/>
      <c r="BO70" s="231"/>
      <c r="BP70" s="231"/>
      <c r="BQ70" s="228">
        <v>64</v>
      </c>
      <c r="BR70" s="233"/>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0"/>
    </row>
    <row r="71" spans="1:131" ht="26.25" customHeight="1" x14ac:dyDescent="0.2">
      <c r="A71" s="228">
        <v>4</v>
      </c>
      <c r="B71" s="987" t="s">
        <v>584</v>
      </c>
      <c r="C71" s="988"/>
      <c r="D71" s="988"/>
      <c r="E71" s="988"/>
      <c r="F71" s="988"/>
      <c r="G71" s="988"/>
      <c r="H71" s="988"/>
      <c r="I71" s="988"/>
      <c r="J71" s="988"/>
      <c r="K71" s="988"/>
      <c r="L71" s="988"/>
      <c r="M71" s="988"/>
      <c r="N71" s="988"/>
      <c r="O71" s="988"/>
      <c r="P71" s="989"/>
      <c r="Q71" s="990">
        <v>101</v>
      </c>
      <c r="R71" s="984"/>
      <c r="S71" s="984"/>
      <c r="T71" s="984"/>
      <c r="U71" s="984"/>
      <c r="V71" s="984">
        <v>61</v>
      </c>
      <c r="W71" s="984"/>
      <c r="X71" s="984"/>
      <c r="Y71" s="984"/>
      <c r="Z71" s="984"/>
      <c r="AA71" s="984">
        <v>40</v>
      </c>
      <c r="AB71" s="984"/>
      <c r="AC71" s="984"/>
      <c r="AD71" s="984"/>
      <c r="AE71" s="984"/>
      <c r="AF71" s="984">
        <v>40</v>
      </c>
      <c r="AG71" s="984"/>
      <c r="AH71" s="984"/>
      <c r="AI71" s="984"/>
      <c r="AJ71" s="984"/>
      <c r="AK71" s="984" t="s">
        <v>578</v>
      </c>
      <c r="AL71" s="984"/>
      <c r="AM71" s="984"/>
      <c r="AN71" s="984"/>
      <c r="AO71" s="984"/>
      <c r="AP71" s="984" t="s">
        <v>578</v>
      </c>
      <c r="AQ71" s="984"/>
      <c r="AR71" s="984"/>
      <c r="AS71" s="984"/>
      <c r="AT71" s="984"/>
      <c r="AU71" s="984" t="s">
        <v>578</v>
      </c>
      <c r="AV71" s="984"/>
      <c r="AW71" s="984"/>
      <c r="AX71" s="984"/>
      <c r="AY71" s="984"/>
      <c r="AZ71" s="985"/>
      <c r="BA71" s="985"/>
      <c r="BB71" s="985"/>
      <c r="BC71" s="985"/>
      <c r="BD71" s="986"/>
      <c r="BE71" s="231"/>
      <c r="BF71" s="231"/>
      <c r="BG71" s="231"/>
      <c r="BH71" s="231"/>
      <c r="BI71" s="231"/>
      <c r="BJ71" s="231"/>
      <c r="BK71" s="231"/>
      <c r="BL71" s="231"/>
      <c r="BM71" s="231"/>
      <c r="BN71" s="231"/>
      <c r="BO71" s="231"/>
      <c r="BP71" s="231"/>
      <c r="BQ71" s="228">
        <v>65</v>
      </c>
      <c r="BR71" s="233"/>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0"/>
    </row>
    <row r="72" spans="1:131" ht="26.25" customHeight="1" x14ac:dyDescent="0.2">
      <c r="A72" s="228">
        <v>5</v>
      </c>
      <c r="B72" s="987" t="s">
        <v>585</v>
      </c>
      <c r="C72" s="988"/>
      <c r="D72" s="988"/>
      <c r="E72" s="988"/>
      <c r="F72" s="988"/>
      <c r="G72" s="988"/>
      <c r="H72" s="988"/>
      <c r="I72" s="988"/>
      <c r="J72" s="988"/>
      <c r="K72" s="988"/>
      <c r="L72" s="988"/>
      <c r="M72" s="988"/>
      <c r="N72" s="988"/>
      <c r="O72" s="988"/>
      <c r="P72" s="989"/>
      <c r="Q72" s="990">
        <v>2423</v>
      </c>
      <c r="R72" s="984"/>
      <c r="S72" s="984"/>
      <c r="T72" s="984"/>
      <c r="U72" s="984"/>
      <c r="V72" s="984">
        <v>2308</v>
      </c>
      <c r="W72" s="984"/>
      <c r="X72" s="984"/>
      <c r="Y72" s="984"/>
      <c r="Z72" s="984"/>
      <c r="AA72" s="984">
        <v>115</v>
      </c>
      <c r="AB72" s="984"/>
      <c r="AC72" s="984"/>
      <c r="AD72" s="984"/>
      <c r="AE72" s="984"/>
      <c r="AF72" s="984">
        <v>115</v>
      </c>
      <c r="AG72" s="984"/>
      <c r="AH72" s="984"/>
      <c r="AI72" s="984"/>
      <c r="AJ72" s="984"/>
      <c r="AK72" s="984">
        <v>130</v>
      </c>
      <c r="AL72" s="984"/>
      <c r="AM72" s="984"/>
      <c r="AN72" s="984"/>
      <c r="AO72" s="984"/>
      <c r="AP72" s="984" t="s">
        <v>578</v>
      </c>
      <c r="AQ72" s="984"/>
      <c r="AR72" s="984"/>
      <c r="AS72" s="984"/>
      <c r="AT72" s="984"/>
      <c r="AU72" s="984" t="s">
        <v>578</v>
      </c>
      <c r="AV72" s="984"/>
      <c r="AW72" s="984"/>
      <c r="AX72" s="984"/>
      <c r="AY72" s="984"/>
      <c r="AZ72" s="985"/>
      <c r="BA72" s="985"/>
      <c r="BB72" s="985"/>
      <c r="BC72" s="985"/>
      <c r="BD72" s="986"/>
      <c r="BE72" s="231"/>
      <c r="BF72" s="231"/>
      <c r="BG72" s="231"/>
      <c r="BH72" s="231"/>
      <c r="BI72" s="231"/>
      <c r="BJ72" s="231"/>
      <c r="BK72" s="231"/>
      <c r="BL72" s="231"/>
      <c r="BM72" s="231"/>
      <c r="BN72" s="231"/>
      <c r="BO72" s="231"/>
      <c r="BP72" s="231"/>
      <c r="BQ72" s="228">
        <v>66</v>
      </c>
      <c r="BR72" s="233"/>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0"/>
    </row>
    <row r="73" spans="1:131" ht="26.25" customHeight="1" x14ac:dyDescent="0.2">
      <c r="A73" s="228">
        <v>6</v>
      </c>
      <c r="B73" s="987" t="s">
        <v>586</v>
      </c>
      <c r="C73" s="988"/>
      <c r="D73" s="988"/>
      <c r="E73" s="988"/>
      <c r="F73" s="988"/>
      <c r="G73" s="988"/>
      <c r="H73" s="988"/>
      <c r="I73" s="988"/>
      <c r="J73" s="988"/>
      <c r="K73" s="988"/>
      <c r="L73" s="988"/>
      <c r="M73" s="988"/>
      <c r="N73" s="988"/>
      <c r="O73" s="988"/>
      <c r="P73" s="989"/>
      <c r="Q73" s="990">
        <v>719774</v>
      </c>
      <c r="R73" s="984"/>
      <c r="S73" s="984"/>
      <c r="T73" s="984"/>
      <c r="U73" s="984"/>
      <c r="V73" s="984">
        <v>711648</v>
      </c>
      <c r="W73" s="984"/>
      <c r="X73" s="984"/>
      <c r="Y73" s="984"/>
      <c r="Z73" s="984"/>
      <c r="AA73" s="984">
        <v>8126</v>
      </c>
      <c r="AB73" s="984"/>
      <c r="AC73" s="984"/>
      <c r="AD73" s="984"/>
      <c r="AE73" s="984"/>
      <c r="AF73" s="984">
        <v>8126</v>
      </c>
      <c r="AG73" s="984"/>
      <c r="AH73" s="984"/>
      <c r="AI73" s="984"/>
      <c r="AJ73" s="984"/>
      <c r="AK73" s="984">
        <v>4022</v>
      </c>
      <c r="AL73" s="984"/>
      <c r="AM73" s="984"/>
      <c r="AN73" s="984"/>
      <c r="AO73" s="984"/>
      <c r="AP73" s="984" t="s">
        <v>578</v>
      </c>
      <c r="AQ73" s="984"/>
      <c r="AR73" s="984"/>
      <c r="AS73" s="984"/>
      <c r="AT73" s="984"/>
      <c r="AU73" s="984" t="s">
        <v>578</v>
      </c>
      <c r="AV73" s="984"/>
      <c r="AW73" s="984"/>
      <c r="AX73" s="984"/>
      <c r="AY73" s="984"/>
      <c r="AZ73" s="985"/>
      <c r="BA73" s="985"/>
      <c r="BB73" s="985"/>
      <c r="BC73" s="985"/>
      <c r="BD73" s="986"/>
      <c r="BE73" s="231"/>
      <c r="BF73" s="231"/>
      <c r="BG73" s="231"/>
      <c r="BH73" s="231"/>
      <c r="BI73" s="231"/>
      <c r="BJ73" s="231"/>
      <c r="BK73" s="231"/>
      <c r="BL73" s="231"/>
      <c r="BM73" s="231"/>
      <c r="BN73" s="231"/>
      <c r="BO73" s="231"/>
      <c r="BP73" s="231"/>
      <c r="BQ73" s="228">
        <v>67</v>
      </c>
      <c r="BR73" s="233"/>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0"/>
    </row>
    <row r="74" spans="1:131" ht="26.25" customHeight="1" x14ac:dyDescent="0.2">
      <c r="A74" s="228">
        <v>7</v>
      </c>
      <c r="B74" s="987" t="s">
        <v>587</v>
      </c>
      <c r="C74" s="988"/>
      <c r="D74" s="988"/>
      <c r="E74" s="988"/>
      <c r="F74" s="988"/>
      <c r="G74" s="988"/>
      <c r="H74" s="988"/>
      <c r="I74" s="988"/>
      <c r="J74" s="988"/>
      <c r="K74" s="988"/>
      <c r="L74" s="988"/>
      <c r="M74" s="988"/>
      <c r="N74" s="988"/>
      <c r="O74" s="988"/>
      <c r="P74" s="989"/>
      <c r="Q74" s="990">
        <v>187</v>
      </c>
      <c r="R74" s="984"/>
      <c r="S74" s="984"/>
      <c r="T74" s="984"/>
      <c r="U74" s="984"/>
      <c r="V74" s="984">
        <v>182</v>
      </c>
      <c r="W74" s="984"/>
      <c r="X74" s="984"/>
      <c r="Y74" s="984"/>
      <c r="Z74" s="984"/>
      <c r="AA74" s="984">
        <v>5</v>
      </c>
      <c r="AB74" s="984"/>
      <c r="AC74" s="984"/>
      <c r="AD74" s="984"/>
      <c r="AE74" s="984"/>
      <c r="AF74" s="984">
        <v>5</v>
      </c>
      <c r="AG74" s="984"/>
      <c r="AH74" s="984"/>
      <c r="AI74" s="984"/>
      <c r="AJ74" s="984"/>
      <c r="AK74" s="984">
        <v>8</v>
      </c>
      <c r="AL74" s="984"/>
      <c r="AM74" s="984"/>
      <c r="AN74" s="984"/>
      <c r="AO74" s="984"/>
      <c r="AP74" s="984" t="s">
        <v>578</v>
      </c>
      <c r="AQ74" s="984"/>
      <c r="AR74" s="984"/>
      <c r="AS74" s="984"/>
      <c r="AT74" s="984"/>
      <c r="AU74" s="984" t="s">
        <v>578</v>
      </c>
      <c r="AV74" s="984"/>
      <c r="AW74" s="984"/>
      <c r="AX74" s="984"/>
      <c r="AY74" s="984"/>
      <c r="AZ74" s="985"/>
      <c r="BA74" s="985"/>
      <c r="BB74" s="985"/>
      <c r="BC74" s="985"/>
      <c r="BD74" s="986"/>
      <c r="BE74" s="231"/>
      <c r="BF74" s="231"/>
      <c r="BG74" s="231"/>
      <c r="BH74" s="231"/>
      <c r="BI74" s="231"/>
      <c r="BJ74" s="231"/>
      <c r="BK74" s="231"/>
      <c r="BL74" s="231"/>
      <c r="BM74" s="231"/>
      <c r="BN74" s="231"/>
      <c r="BO74" s="231"/>
      <c r="BP74" s="231"/>
      <c r="BQ74" s="228">
        <v>68</v>
      </c>
      <c r="BR74" s="233"/>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0"/>
    </row>
    <row r="75" spans="1:131" ht="26.25" customHeight="1" x14ac:dyDescent="0.2">
      <c r="A75" s="228">
        <v>8</v>
      </c>
      <c r="B75" s="987" t="s">
        <v>588</v>
      </c>
      <c r="C75" s="988"/>
      <c r="D75" s="988"/>
      <c r="E75" s="988"/>
      <c r="F75" s="988"/>
      <c r="G75" s="988"/>
      <c r="H75" s="988"/>
      <c r="I75" s="988"/>
      <c r="J75" s="988"/>
      <c r="K75" s="988"/>
      <c r="L75" s="988"/>
      <c r="M75" s="988"/>
      <c r="N75" s="988"/>
      <c r="O75" s="988"/>
      <c r="P75" s="989"/>
      <c r="Q75" s="991">
        <v>3676</v>
      </c>
      <c r="R75" s="992"/>
      <c r="S75" s="992"/>
      <c r="T75" s="992"/>
      <c r="U75" s="993"/>
      <c r="V75" s="994">
        <v>3460</v>
      </c>
      <c r="W75" s="992"/>
      <c r="X75" s="992"/>
      <c r="Y75" s="992"/>
      <c r="Z75" s="993"/>
      <c r="AA75" s="994">
        <v>216</v>
      </c>
      <c r="AB75" s="992"/>
      <c r="AC75" s="992"/>
      <c r="AD75" s="992"/>
      <c r="AE75" s="993"/>
      <c r="AF75" s="994">
        <v>5121</v>
      </c>
      <c r="AG75" s="992"/>
      <c r="AH75" s="992"/>
      <c r="AI75" s="992"/>
      <c r="AJ75" s="993"/>
      <c r="AK75" s="994" t="s">
        <v>578</v>
      </c>
      <c r="AL75" s="992"/>
      <c r="AM75" s="992"/>
      <c r="AN75" s="992"/>
      <c r="AO75" s="993"/>
      <c r="AP75" s="994">
        <v>2913</v>
      </c>
      <c r="AQ75" s="992"/>
      <c r="AR75" s="992"/>
      <c r="AS75" s="992"/>
      <c r="AT75" s="993"/>
      <c r="AU75" s="994" t="s">
        <v>578</v>
      </c>
      <c r="AV75" s="992"/>
      <c r="AW75" s="992"/>
      <c r="AX75" s="992"/>
      <c r="AY75" s="993"/>
      <c r="AZ75" s="985"/>
      <c r="BA75" s="985"/>
      <c r="BB75" s="985"/>
      <c r="BC75" s="985"/>
      <c r="BD75" s="986"/>
      <c r="BE75" s="231"/>
      <c r="BF75" s="231"/>
      <c r="BG75" s="231"/>
      <c r="BH75" s="231"/>
      <c r="BI75" s="231"/>
      <c r="BJ75" s="231"/>
      <c r="BK75" s="231"/>
      <c r="BL75" s="231"/>
      <c r="BM75" s="231"/>
      <c r="BN75" s="231"/>
      <c r="BO75" s="231"/>
      <c r="BP75" s="231"/>
      <c r="BQ75" s="228">
        <v>69</v>
      </c>
      <c r="BR75" s="233"/>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0"/>
    </row>
    <row r="76" spans="1:131" ht="26.25" customHeight="1" x14ac:dyDescent="0.2">
      <c r="A76" s="228">
        <v>9</v>
      </c>
      <c r="B76" s="987" t="s">
        <v>589</v>
      </c>
      <c r="C76" s="988"/>
      <c r="D76" s="988"/>
      <c r="E76" s="988"/>
      <c r="F76" s="988"/>
      <c r="G76" s="988"/>
      <c r="H76" s="988"/>
      <c r="I76" s="988"/>
      <c r="J76" s="988"/>
      <c r="K76" s="988"/>
      <c r="L76" s="988"/>
      <c r="M76" s="988"/>
      <c r="N76" s="988"/>
      <c r="O76" s="988"/>
      <c r="P76" s="989"/>
      <c r="Q76" s="991">
        <v>2510</v>
      </c>
      <c r="R76" s="992"/>
      <c r="S76" s="992"/>
      <c r="T76" s="992"/>
      <c r="U76" s="993"/>
      <c r="V76" s="994">
        <v>2402</v>
      </c>
      <c r="W76" s="992"/>
      <c r="X76" s="992"/>
      <c r="Y76" s="992"/>
      <c r="Z76" s="993"/>
      <c r="AA76" s="994">
        <v>108</v>
      </c>
      <c r="AB76" s="992"/>
      <c r="AC76" s="992"/>
      <c r="AD76" s="992"/>
      <c r="AE76" s="993"/>
      <c r="AF76" s="994">
        <v>108</v>
      </c>
      <c r="AG76" s="992"/>
      <c r="AH76" s="992"/>
      <c r="AI76" s="992"/>
      <c r="AJ76" s="993"/>
      <c r="AK76" s="994" t="s">
        <v>578</v>
      </c>
      <c r="AL76" s="992"/>
      <c r="AM76" s="992"/>
      <c r="AN76" s="992"/>
      <c r="AO76" s="993"/>
      <c r="AP76" s="994">
        <v>709</v>
      </c>
      <c r="AQ76" s="992"/>
      <c r="AR76" s="992"/>
      <c r="AS76" s="992"/>
      <c r="AT76" s="993"/>
      <c r="AU76" s="994">
        <v>75</v>
      </c>
      <c r="AV76" s="992"/>
      <c r="AW76" s="992"/>
      <c r="AX76" s="992"/>
      <c r="AY76" s="993"/>
      <c r="AZ76" s="985"/>
      <c r="BA76" s="985"/>
      <c r="BB76" s="985"/>
      <c r="BC76" s="985"/>
      <c r="BD76" s="986"/>
      <c r="BE76" s="231"/>
      <c r="BF76" s="231"/>
      <c r="BG76" s="231"/>
      <c r="BH76" s="231"/>
      <c r="BI76" s="231"/>
      <c r="BJ76" s="231"/>
      <c r="BK76" s="231"/>
      <c r="BL76" s="231"/>
      <c r="BM76" s="231"/>
      <c r="BN76" s="231"/>
      <c r="BO76" s="231"/>
      <c r="BP76" s="231"/>
      <c r="BQ76" s="228">
        <v>70</v>
      </c>
      <c r="BR76" s="233"/>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0"/>
    </row>
    <row r="77" spans="1:131" ht="26.25" customHeight="1" x14ac:dyDescent="0.2">
      <c r="A77" s="228">
        <v>10</v>
      </c>
      <c r="B77" s="987" t="s">
        <v>590</v>
      </c>
      <c r="C77" s="988"/>
      <c r="D77" s="988"/>
      <c r="E77" s="988"/>
      <c r="F77" s="988"/>
      <c r="G77" s="988"/>
      <c r="H77" s="988"/>
      <c r="I77" s="988"/>
      <c r="J77" s="988"/>
      <c r="K77" s="988"/>
      <c r="L77" s="988"/>
      <c r="M77" s="988"/>
      <c r="N77" s="988"/>
      <c r="O77" s="988"/>
      <c r="P77" s="989"/>
      <c r="Q77" s="991">
        <v>570</v>
      </c>
      <c r="R77" s="992"/>
      <c r="S77" s="992"/>
      <c r="T77" s="992"/>
      <c r="U77" s="993"/>
      <c r="V77" s="994">
        <v>549</v>
      </c>
      <c r="W77" s="992"/>
      <c r="X77" s="992"/>
      <c r="Y77" s="992"/>
      <c r="Z77" s="993"/>
      <c r="AA77" s="994">
        <v>21</v>
      </c>
      <c r="AB77" s="992"/>
      <c r="AC77" s="992"/>
      <c r="AD77" s="992"/>
      <c r="AE77" s="993"/>
      <c r="AF77" s="994">
        <v>14</v>
      </c>
      <c r="AG77" s="992"/>
      <c r="AH77" s="992"/>
      <c r="AI77" s="992"/>
      <c r="AJ77" s="993"/>
      <c r="AK77" s="994" t="s">
        <v>578</v>
      </c>
      <c r="AL77" s="992"/>
      <c r="AM77" s="992"/>
      <c r="AN77" s="992"/>
      <c r="AO77" s="993"/>
      <c r="AP77" s="994">
        <v>460</v>
      </c>
      <c r="AQ77" s="992"/>
      <c r="AR77" s="992"/>
      <c r="AS77" s="992"/>
      <c r="AT77" s="993"/>
      <c r="AU77" s="994">
        <v>43</v>
      </c>
      <c r="AV77" s="992"/>
      <c r="AW77" s="992"/>
      <c r="AX77" s="992"/>
      <c r="AY77" s="993"/>
      <c r="AZ77" s="985"/>
      <c r="BA77" s="985"/>
      <c r="BB77" s="985"/>
      <c r="BC77" s="985"/>
      <c r="BD77" s="986"/>
      <c r="BE77" s="231"/>
      <c r="BF77" s="231"/>
      <c r="BG77" s="231"/>
      <c r="BH77" s="231"/>
      <c r="BI77" s="231"/>
      <c r="BJ77" s="231"/>
      <c r="BK77" s="231"/>
      <c r="BL77" s="231"/>
      <c r="BM77" s="231"/>
      <c r="BN77" s="231"/>
      <c r="BO77" s="231"/>
      <c r="BP77" s="231"/>
      <c r="BQ77" s="228">
        <v>71</v>
      </c>
      <c r="BR77" s="233"/>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0"/>
    </row>
    <row r="78" spans="1:131" ht="26.25" customHeight="1" x14ac:dyDescent="0.2">
      <c r="A78" s="228">
        <v>11</v>
      </c>
      <c r="B78" s="987" t="s">
        <v>591</v>
      </c>
      <c r="C78" s="988"/>
      <c r="D78" s="988"/>
      <c r="E78" s="988"/>
      <c r="F78" s="988"/>
      <c r="G78" s="988"/>
      <c r="H78" s="988"/>
      <c r="I78" s="988"/>
      <c r="J78" s="988"/>
      <c r="K78" s="988"/>
      <c r="L78" s="988"/>
      <c r="M78" s="988"/>
      <c r="N78" s="988"/>
      <c r="O78" s="988"/>
      <c r="P78" s="989"/>
      <c r="Q78" s="990">
        <v>3426</v>
      </c>
      <c r="R78" s="984"/>
      <c r="S78" s="984"/>
      <c r="T78" s="984"/>
      <c r="U78" s="984"/>
      <c r="V78" s="984">
        <v>3278</v>
      </c>
      <c r="W78" s="984"/>
      <c r="X78" s="984"/>
      <c r="Y78" s="984"/>
      <c r="Z78" s="984"/>
      <c r="AA78" s="984">
        <v>148</v>
      </c>
      <c r="AB78" s="984"/>
      <c r="AC78" s="984"/>
      <c r="AD78" s="984"/>
      <c r="AE78" s="984"/>
      <c r="AF78" s="984">
        <v>141</v>
      </c>
      <c r="AG78" s="984"/>
      <c r="AH78" s="984"/>
      <c r="AI78" s="984"/>
      <c r="AJ78" s="984"/>
      <c r="AK78" s="984" t="s">
        <v>578</v>
      </c>
      <c r="AL78" s="984"/>
      <c r="AM78" s="984"/>
      <c r="AN78" s="984"/>
      <c r="AO78" s="984"/>
      <c r="AP78" s="984">
        <v>1274</v>
      </c>
      <c r="AQ78" s="984"/>
      <c r="AR78" s="984"/>
      <c r="AS78" s="984"/>
      <c r="AT78" s="984"/>
      <c r="AU78" s="984">
        <v>118</v>
      </c>
      <c r="AV78" s="984"/>
      <c r="AW78" s="984"/>
      <c r="AX78" s="984"/>
      <c r="AY78" s="984"/>
      <c r="AZ78" s="985"/>
      <c r="BA78" s="985"/>
      <c r="BB78" s="985"/>
      <c r="BC78" s="985"/>
      <c r="BD78" s="986"/>
      <c r="BE78" s="231"/>
      <c r="BF78" s="231"/>
      <c r="BG78" s="231"/>
      <c r="BH78" s="231"/>
      <c r="BI78" s="231"/>
      <c r="BJ78" s="220"/>
      <c r="BK78" s="220"/>
      <c r="BL78" s="220"/>
      <c r="BM78" s="220"/>
      <c r="BN78" s="220"/>
      <c r="BO78" s="231"/>
      <c r="BP78" s="231"/>
      <c r="BQ78" s="228">
        <v>72</v>
      </c>
      <c r="BR78" s="233"/>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0"/>
    </row>
    <row r="79" spans="1:131" ht="26.25" customHeight="1" x14ac:dyDescent="0.2">
      <c r="A79" s="228">
        <v>12</v>
      </c>
      <c r="B79" s="987" t="s">
        <v>592</v>
      </c>
      <c r="C79" s="988"/>
      <c r="D79" s="988"/>
      <c r="E79" s="988"/>
      <c r="F79" s="988"/>
      <c r="G79" s="988"/>
      <c r="H79" s="988"/>
      <c r="I79" s="988"/>
      <c r="J79" s="988"/>
      <c r="K79" s="988"/>
      <c r="L79" s="988"/>
      <c r="M79" s="988"/>
      <c r="N79" s="988"/>
      <c r="O79" s="988"/>
      <c r="P79" s="989"/>
      <c r="Q79" s="990">
        <v>506</v>
      </c>
      <c r="R79" s="984"/>
      <c r="S79" s="984"/>
      <c r="T79" s="984"/>
      <c r="U79" s="984"/>
      <c r="V79" s="984">
        <v>496</v>
      </c>
      <c r="W79" s="984"/>
      <c r="X79" s="984"/>
      <c r="Y79" s="984"/>
      <c r="Z79" s="984"/>
      <c r="AA79" s="984">
        <v>10</v>
      </c>
      <c r="AB79" s="984"/>
      <c r="AC79" s="984"/>
      <c r="AD79" s="984"/>
      <c r="AE79" s="984"/>
      <c r="AF79" s="984">
        <v>9</v>
      </c>
      <c r="AG79" s="984"/>
      <c r="AH79" s="984"/>
      <c r="AI79" s="984"/>
      <c r="AJ79" s="984"/>
      <c r="AK79" s="984" t="s">
        <v>578</v>
      </c>
      <c r="AL79" s="984"/>
      <c r="AM79" s="984"/>
      <c r="AN79" s="984"/>
      <c r="AO79" s="984"/>
      <c r="AP79" s="984">
        <v>97</v>
      </c>
      <c r="AQ79" s="984"/>
      <c r="AR79" s="984"/>
      <c r="AS79" s="984"/>
      <c r="AT79" s="984"/>
      <c r="AU79" s="984">
        <v>14</v>
      </c>
      <c r="AV79" s="984"/>
      <c r="AW79" s="984"/>
      <c r="AX79" s="984"/>
      <c r="AY79" s="984"/>
      <c r="AZ79" s="985"/>
      <c r="BA79" s="985"/>
      <c r="BB79" s="985"/>
      <c r="BC79" s="985"/>
      <c r="BD79" s="986"/>
      <c r="BE79" s="231"/>
      <c r="BF79" s="231"/>
      <c r="BG79" s="231"/>
      <c r="BH79" s="231"/>
      <c r="BI79" s="231"/>
      <c r="BJ79" s="220"/>
      <c r="BK79" s="220"/>
      <c r="BL79" s="220"/>
      <c r="BM79" s="220"/>
      <c r="BN79" s="220"/>
      <c r="BO79" s="231"/>
      <c r="BP79" s="231"/>
      <c r="BQ79" s="228">
        <v>73</v>
      </c>
      <c r="BR79" s="233"/>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0"/>
    </row>
    <row r="80" spans="1:131" ht="26.25" customHeight="1" x14ac:dyDescent="0.2">
      <c r="A80" s="228">
        <v>13</v>
      </c>
      <c r="B80" s="987" t="s">
        <v>593</v>
      </c>
      <c r="C80" s="988"/>
      <c r="D80" s="988"/>
      <c r="E80" s="988"/>
      <c r="F80" s="988"/>
      <c r="G80" s="988"/>
      <c r="H80" s="988"/>
      <c r="I80" s="988"/>
      <c r="J80" s="988"/>
      <c r="K80" s="988"/>
      <c r="L80" s="988"/>
      <c r="M80" s="988"/>
      <c r="N80" s="988"/>
      <c r="O80" s="988"/>
      <c r="P80" s="989"/>
      <c r="Q80" s="990">
        <v>544</v>
      </c>
      <c r="R80" s="984"/>
      <c r="S80" s="984"/>
      <c r="T80" s="984"/>
      <c r="U80" s="984"/>
      <c r="V80" s="984">
        <v>442</v>
      </c>
      <c r="W80" s="984"/>
      <c r="X80" s="984"/>
      <c r="Y80" s="984"/>
      <c r="Z80" s="984"/>
      <c r="AA80" s="984">
        <v>102</v>
      </c>
      <c r="AB80" s="984"/>
      <c r="AC80" s="984"/>
      <c r="AD80" s="984"/>
      <c r="AE80" s="984"/>
      <c r="AF80" s="984">
        <v>736</v>
      </c>
      <c r="AG80" s="984"/>
      <c r="AH80" s="984"/>
      <c r="AI80" s="984"/>
      <c r="AJ80" s="984"/>
      <c r="AK80" s="984" t="s">
        <v>578</v>
      </c>
      <c r="AL80" s="984"/>
      <c r="AM80" s="984"/>
      <c r="AN80" s="984"/>
      <c r="AO80" s="984"/>
      <c r="AP80" s="984">
        <v>360</v>
      </c>
      <c r="AQ80" s="984"/>
      <c r="AR80" s="984"/>
      <c r="AS80" s="984"/>
      <c r="AT80" s="984"/>
      <c r="AU80" s="984" t="s">
        <v>578</v>
      </c>
      <c r="AV80" s="984"/>
      <c r="AW80" s="984"/>
      <c r="AX80" s="984"/>
      <c r="AY80" s="984"/>
      <c r="AZ80" s="985"/>
      <c r="BA80" s="985"/>
      <c r="BB80" s="985"/>
      <c r="BC80" s="985"/>
      <c r="BD80" s="986"/>
      <c r="BE80" s="231"/>
      <c r="BF80" s="231"/>
      <c r="BG80" s="231"/>
      <c r="BH80" s="231"/>
      <c r="BI80" s="231"/>
      <c r="BJ80" s="231"/>
      <c r="BK80" s="231"/>
      <c r="BL80" s="231"/>
      <c r="BM80" s="231"/>
      <c r="BN80" s="231"/>
      <c r="BO80" s="231"/>
      <c r="BP80" s="231"/>
      <c r="BQ80" s="228">
        <v>74</v>
      </c>
      <c r="BR80" s="233"/>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0"/>
    </row>
    <row r="81" spans="1:131" ht="26.25" customHeight="1" x14ac:dyDescent="0.2">
      <c r="A81" s="228">
        <v>14</v>
      </c>
      <c r="B81" s="987" t="s">
        <v>594</v>
      </c>
      <c r="C81" s="988"/>
      <c r="D81" s="988"/>
      <c r="E81" s="988"/>
      <c r="F81" s="988"/>
      <c r="G81" s="988"/>
      <c r="H81" s="988"/>
      <c r="I81" s="988"/>
      <c r="J81" s="988"/>
      <c r="K81" s="988"/>
      <c r="L81" s="988"/>
      <c r="M81" s="988"/>
      <c r="N81" s="988"/>
      <c r="O81" s="988"/>
      <c r="P81" s="989"/>
      <c r="Q81" s="991">
        <v>18</v>
      </c>
      <c r="R81" s="992"/>
      <c r="S81" s="992"/>
      <c r="T81" s="992"/>
      <c r="U81" s="993"/>
      <c r="V81" s="994">
        <v>13</v>
      </c>
      <c r="W81" s="992"/>
      <c r="X81" s="992"/>
      <c r="Y81" s="992"/>
      <c r="Z81" s="993"/>
      <c r="AA81" s="994">
        <v>5</v>
      </c>
      <c r="AB81" s="992"/>
      <c r="AC81" s="992"/>
      <c r="AD81" s="992"/>
      <c r="AE81" s="993"/>
      <c r="AF81" s="994">
        <v>5</v>
      </c>
      <c r="AG81" s="992"/>
      <c r="AH81" s="992"/>
      <c r="AI81" s="992"/>
      <c r="AJ81" s="993"/>
      <c r="AK81" s="994">
        <v>5</v>
      </c>
      <c r="AL81" s="992"/>
      <c r="AM81" s="992"/>
      <c r="AN81" s="992"/>
      <c r="AO81" s="993"/>
      <c r="AP81" s="994" t="s">
        <v>578</v>
      </c>
      <c r="AQ81" s="992"/>
      <c r="AR81" s="992"/>
      <c r="AS81" s="992"/>
      <c r="AT81" s="993"/>
      <c r="AU81" s="994" t="s">
        <v>578</v>
      </c>
      <c r="AV81" s="992"/>
      <c r="AW81" s="992"/>
      <c r="AX81" s="992"/>
      <c r="AY81" s="993"/>
      <c r="AZ81" s="995"/>
      <c r="BA81" s="988"/>
      <c r="BB81" s="988"/>
      <c r="BC81" s="988"/>
      <c r="BD81" s="996"/>
      <c r="BE81" s="231"/>
      <c r="BF81" s="231"/>
      <c r="BG81" s="231"/>
      <c r="BH81" s="231"/>
      <c r="BI81" s="231"/>
      <c r="BJ81" s="231"/>
      <c r="BK81" s="231"/>
      <c r="BL81" s="231"/>
      <c r="BM81" s="231"/>
      <c r="BN81" s="231"/>
      <c r="BO81" s="231"/>
      <c r="BP81" s="231"/>
      <c r="BQ81" s="228">
        <v>75</v>
      </c>
      <c r="BR81" s="233"/>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0"/>
    </row>
    <row r="82" spans="1:131" ht="26.25" customHeight="1" x14ac:dyDescent="0.2">
      <c r="A82" s="228">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1"/>
      <c r="BF82" s="231"/>
      <c r="BG82" s="231"/>
      <c r="BH82" s="231"/>
      <c r="BI82" s="231"/>
      <c r="BJ82" s="231"/>
      <c r="BK82" s="231"/>
      <c r="BL82" s="231"/>
      <c r="BM82" s="231"/>
      <c r="BN82" s="231"/>
      <c r="BO82" s="231"/>
      <c r="BP82" s="231"/>
      <c r="BQ82" s="228">
        <v>76</v>
      </c>
      <c r="BR82" s="233"/>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0"/>
    </row>
    <row r="83" spans="1:131" ht="26.25" customHeight="1" x14ac:dyDescent="0.2">
      <c r="A83" s="228">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1"/>
      <c r="BF83" s="231"/>
      <c r="BG83" s="231"/>
      <c r="BH83" s="231"/>
      <c r="BI83" s="231"/>
      <c r="BJ83" s="231"/>
      <c r="BK83" s="231"/>
      <c r="BL83" s="231"/>
      <c r="BM83" s="231"/>
      <c r="BN83" s="231"/>
      <c r="BO83" s="231"/>
      <c r="BP83" s="231"/>
      <c r="BQ83" s="228">
        <v>77</v>
      </c>
      <c r="BR83" s="233"/>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0"/>
    </row>
    <row r="84" spans="1:131" ht="26.25" customHeight="1" x14ac:dyDescent="0.2">
      <c r="A84" s="228">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1"/>
      <c r="BF84" s="231"/>
      <c r="BG84" s="231"/>
      <c r="BH84" s="231"/>
      <c r="BI84" s="231"/>
      <c r="BJ84" s="231"/>
      <c r="BK84" s="231"/>
      <c r="BL84" s="231"/>
      <c r="BM84" s="231"/>
      <c r="BN84" s="231"/>
      <c r="BO84" s="231"/>
      <c r="BP84" s="231"/>
      <c r="BQ84" s="228">
        <v>78</v>
      </c>
      <c r="BR84" s="233"/>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0"/>
    </row>
    <row r="85" spans="1:131" ht="26.25" customHeight="1" x14ac:dyDescent="0.2">
      <c r="A85" s="228">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1"/>
      <c r="BF85" s="231"/>
      <c r="BG85" s="231"/>
      <c r="BH85" s="231"/>
      <c r="BI85" s="231"/>
      <c r="BJ85" s="231"/>
      <c r="BK85" s="231"/>
      <c r="BL85" s="231"/>
      <c r="BM85" s="231"/>
      <c r="BN85" s="231"/>
      <c r="BO85" s="231"/>
      <c r="BP85" s="231"/>
      <c r="BQ85" s="228">
        <v>79</v>
      </c>
      <c r="BR85" s="233"/>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0"/>
    </row>
    <row r="86" spans="1:131" ht="26.25" customHeight="1" x14ac:dyDescent="0.2">
      <c r="A86" s="228">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1"/>
      <c r="BF86" s="231"/>
      <c r="BG86" s="231"/>
      <c r="BH86" s="231"/>
      <c r="BI86" s="231"/>
      <c r="BJ86" s="231"/>
      <c r="BK86" s="231"/>
      <c r="BL86" s="231"/>
      <c r="BM86" s="231"/>
      <c r="BN86" s="231"/>
      <c r="BO86" s="231"/>
      <c r="BP86" s="231"/>
      <c r="BQ86" s="228">
        <v>80</v>
      </c>
      <c r="BR86" s="233"/>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0"/>
    </row>
    <row r="87" spans="1:131" ht="26.25" customHeight="1" x14ac:dyDescent="0.2">
      <c r="A87" s="234">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1"/>
      <c r="BF87" s="231"/>
      <c r="BG87" s="231"/>
      <c r="BH87" s="231"/>
      <c r="BI87" s="231"/>
      <c r="BJ87" s="231"/>
      <c r="BK87" s="231"/>
      <c r="BL87" s="231"/>
      <c r="BM87" s="231"/>
      <c r="BN87" s="231"/>
      <c r="BO87" s="231"/>
      <c r="BP87" s="231"/>
      <c r="BQ87" s="228">
        <v>81</v>
      </c>
      <c r="BR87" s="233"/>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0"/>
    </row>
    <row r="88" spans="1:131" ht="26.25" customHeight="1" thickBot="1" x14ac:dyDescent="0.25">
      <c r="A88" s="230" t="s">
        <v>393</v>
      </c>
      <c r="B88" s="950" t="s">
        <v>422</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15172</v>
      </c>
      <c r="AG88" s="972"/>
      <c r="AH88" s="972"/>
      <c r="AI88" s="972"/>
      <c r="AJ88" s="972"/>
      <c r="AK88" s="976"/>
      <c r="AL88" s="976"/>
      <c r="AM88" s="976"/>
      <c r="AN88" s="976"/>
      <c r="AO88" s="976"/>
      <c r="AP88" s="972">
        <v>5813</v>
      </c>
      <c r="AQ88" s="972"/>
      <c r="AR88" s="972"/>
      <c r="AS88" s="972"/>
      <c r="AT88" s="972"/>
      <c r="AU88" s="972">
        <v>250</v>
      </c>
      <c r="AV88" s="972"/>
      <c r="AW88" s="972"/>
      <c r="AX88" s="972"/>
      <c r="AY88" s="972"/>
      <c r="AZ88" s="973"/>
      <c r="BA88" s="973"/>
      <c r="BB88" s="973"/>
      <c r="BC88" s="973"/>
      <c r="BD88" s="974"/>
      <c r="BE88" s="231"/>
      <c r="BF88" s="231"/>
      <c r="BG88" s="231"/>
      <c r="BH88" s="231"/>
      <c r="BI88" s="231"/>
      <c r="BJ88" s="231"/>
      <c r="BK88" s="231"/>
      <c r="BL88" s="231"/>
      <c r="BM88" s="231"/>
      <c r="BN88" s="231"/>
      <c r="BO88" s="231"/>
      <c r="BP88" s="231"/>
      <c r="BQ88" s="228">
        <v>82</v>
      </c>
      <c r="BR88" s="233"/>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0"/>
    </row>
    <row r="89" spans="1:131" ht="26.25" hidden="1" customHeight="1" x14ac:dyDescent="0.2">
      <c r="A89" s="235"/>
      <c r="B89" s="236"/>
      <c r="C89" s="236"/>
      <c r="D89" s="236"/>
      <c r="E89" s="236"/>
      <c r="F89" s="236"/>
      <c r="G89" s="236"/>
      <c r="H89" s="236"/>
      <c r="I89" s="236"/>
      <c r="J89" s="236"/>
      <c r="K89" s="236"/>
      <c r="L89" s="236"/>
      <c r="M89" s="236"/>
      <c r="N89" s="236"/>
      <c r="O89" s="236"/>
      <c r="P89" s="236"/>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8"/>
      <c r="BA89" s="238"/>
      <c r="BB89" s="238"/>
      <c r="BC89" s="238"/>
      <c r="BD89" s="238"/>
      <c r="BE89" s="231"/>
      <c r="BF89" s="231"/>
      <c r="BG89" s="231"/>
      <c r="BH89" s="231"/>
      <c r="BI89" s="231"/>
      <c r="BJ89" s="231"/>
      <c r="BK89" s="231"/>
      <c r="BL89" s="231"/>
      <c r="BM89" s="231"/>
      <c r="BN89" s="231"/>
      <c r="BO89" s="231"/>
      <c r="BP89" s="231"/>
      <c r="BQ89" s="228">
        <v>83</v>
      </c>
      <c r="BR89" s="233"/>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0"/>
    </row>
    <row r="90" spans="1:131" ht="26.25" hidden="1" customHeight="1" x14ac:dyDescent="0.2">
      <c r="A90" s="235"/>
      <c r="B90" s="236"/>
      <c r="C90" s="236"/>
      <c r="D90" s="236"/>
      <c r="E90" s="236"/>
      <c r="F90" s="236"/>
      <c r="G90" s="236"/>
      <c r="H90" s="236"/>
      <c r="I90" s="236"/>
      <c r="J90" s="236"/>
      <c r="K90" s="236"/>
      <c r="L90" s="236"/>
      <c r="M90" s="236"/>
      <c r="N90" s="236"/>
      <c r="O90" s="236"/>
      <c r="P90" s="236"/>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s="238"/>
      <c r="BA90" s="238"/>
      <c r="BB90" s="238"/>
      <c r="BC90" s="238"/>
      <c r="BD90" s="238"/>
      <c r="BE90" s="231"/>
      <c r="BF90" s="231"/>
      <c r="BG90" s="231"/>
      <c r="BH90" s="231"/>
      <c r="BI90" s="231"/>
      <c r="BJ90" s="231"/>
      <c r="BK90" s="231"/>
      <c r="BL90" s="231"/>
      <c r="BM90" s="231"/>
      <c r="BN90" s="231"/>
      <c r="BO90" s="231"/>
      <c r="BP90" s="231"/>
      <c r="BQ90" s="228">
        <v>84</v>
      </c>
      <c r="BR90" s="233"/>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0"/>
    </row>
    <row r="91" spans="1:131" ht="26.25" hidden="1" customHeight="1" x14ac:dyDescent="0.2">
      <c r="A91" s="235"/>
      <c r="B91" s="236"/>
      <c r="C91" s="236"/>
      <c r="D91" s="236"/>
      <c r="E91" s="236"/>
      <c r="F91" s="236"/>
      <c r="G91" s="236"/>
      <c r="H91" s="236"/>
      <c r="I91" s="236"/>
      <c r="J91" s="236"/>
      <c r="K91" s="236"/>
      <c r="L91" s="236"/>
      <c r="M91" s="236"/>
      <c r="N91" s="236"/>
      <c r="O91" s="236"/>
      <c r="P91" s="236"/>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8"/>
      <c r="BA91" s="238"/>
      <c r="BB91" s="238"/>
      <c r="BC91" s="238"/>
      <c r="BD91" s="238"/>
      <c r="BE91" s="231"/>
      <c r="BF91" s="231"/>
      <c r="BG91" s="231"/>
      <c r="BH91" s="231"/>
      <c r="BI91" s="231"/>
      <c r="BJ91" s="231"/>
      <c r="BK91" s="231"/>
      <c r="BL91" s="231"/>
      <c r="BM91" s="231"/>
      <c r="BN91" s="231"/>
      <c r="BO91" s="231"/>
      <c r="BP91" s="231"/>
      <c r="BQ91" s="228">
        <v>85</v>
      </c>
      <c r="BR91" s="233"/>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0"/>
    </row>
    <row r="92" spans="1:131" ht="26.25" hidden="1" customHeight="1" x14ac:dyDescent="0.2">
      <c r="A92" s="235"/>
      <c r="B92" s="236"/>
      <c r="C92" s="236"/>
      <c r="D92" s="236"/>
      <c r="E92" s="236"/>
      <c r="F92" s="236"/>
      <c r="G92" s="236"/>
      <c r="H92" s="236"/>
      <c r="I92" s="236"/>
      <c r="J92" s="236"/>
      <c r="K92" s="236"/>
      <c r="L92" s="236"/>
      <c r="M92" s="236"/>
      <c r="N92" s="236"/>
      <c r="O92" s="236"/>
      <c r="P92" s="236"/>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8"/>
      <c r="BA92" s="238"/>
      <c r="BB92" s="238"/>
      <c r="BC92" s="238"/>
      <c r="BD92" s="238"/>
      <c r="BE92" s="231"/>
      <c r="BF92" s="231"/>
      <c r="BG92" s="231"/>
      <c r="BH92" s="231"/>
      <c r="BI92" s="231"/>
      <c r="BJ92" s="231"/>
      <c r="BK92" s="231"/>
      <c r="BL92" s="231"/>
      <c r="BM92" s="231"/>
      <c r="BN92" s="231"/>
      <c r="BO92" s="231"/>
      <c r="BP92" s="231"/>
      <c r="BQ92" s="228">
        <v>86</v>
      </c>
      <c r="BR92" s="233"/>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0"/>
    </row>
    <row r="93" spans="1:131" ht="26.25" hidden="1" customHeight="1" x14ac:dyDescent="0.2">
      <c r="A93" s="235"/>
      <c r="B93" s="236"/>
      <c r="C93" s="236"/>
      <c r="D93" s="236"/>
      <c r="E93" s="236"/>
      <c r="F93" s="236"/>
      <c r="G93" s="236"/>
      <c r="H93" s="236"/>
      <c r="I93" s="236"/>
      <c r="J93" s="236"/>
      <c r="K93" s="236"/>
      <c r="L93" s="236"/>
      <c r="M93" s="236"/>
      <c r="N93" s="236"/>
      <c r="O93" s="236"/>
      <c r="P93" s="236"/>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8"/>
      <c r="BA93" s="238"/>
      <c r="BB93" s="238"/>
      <c r="BC93" s="238"/>
      <c r="BD93" s="238"/>
      <c r="BE93" s="231"/>
      <c r="BF93" s="231"/>
      <c r="BG93" s="231"/>
      <c r="BH93" s="231"/>
      <c r="BI93" s="231"/>
      <c r="BJ93" s="231"/>
      <c r="BK93" s="231"/>
      <c r="BL93" s="231"/>
      <c r="BM93" s="231"/>
      <c r="BN93" s="231"/>
      <c r="BO93" s="231"/>
      <c r="BP93" s="231"/>
      <c r="BQ93" s="228">
        <v>87</v>
      </c>
      <c r="BR93" s="233"/>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0"/>
    </row>
    <row r="94" spans="1:131" ht="26.25" hidden="1" customHeight="1" x14ac:dyDescent="0.2">
      <c r="A94" s="235"/>
      <c r="B94" s="236"/>
      <c r="C94" s="236"/>
      <c r="D94" s="236"/>
      <c r="E94" s="236"/>
      <c r="F94" s="236"/>
      <c r="G94" s="236"/>
      <c r="H94" s="236"/>
      <c r="I94" s="236"/>
      <c r="J94" s="236"/>
      <c r="K94" s="236"/>
      <c r="L94" s="236"/>
      <c r="M94" s="236"/>
      <c r="N94" s="236"/>
      <c r="O94" s="236"/>
      <c r="P94" s="236"/>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8"/>
      <c r="BA94" s="238"/>
      <c r="BB94" s="238"/>
      <c r="BC94" s="238"/>
      <c r="BD94" s="238"/>
      <c r="BE94" s="231"/>
      <c r="BF94" s="231"/>
      <c r="BG94" s="231"/>
      <c r="BH94" s="231"/>
      <c r="BI94" s="231"/>
      <c r="BJ94" s="231"/>
      <c r="BK94" s="231"/>
      <c r="BL94" s="231"/>
      <c r="BM94" s="231"/>
      <c r="BN94" s="231"/>
      <c r="BO94" s="231"/>
      <c r="BP94" s="231"/>
      <c r="BQ94" s="228">
        <v>88</v>
      </c>
      <c r="BR94" s="233"/>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0"/>
    </row>
    <row r="95" spans="1:131" ht="26.25" hidden="1" customHeight="1" x14ac:dyDescent="0.2">
      <c r="A95" s="235"/>
      <c r="B95" s="236"/>
      <c r="C95" s="236"/>
      <c r="D95" s="236"/>
      <c r="E95" s="236"/>
      <c r="F95" s="236"/>
      <c r="G95" s="236"/>
      <c r="H95" s="236"/>
      <c r="I95" s="236"/>
      <c r="J95" s="236"/>
      <c r="K95" s="236"/>
      <c r="L95" s="236"/>
      <c r="M95" s="236"/>
      <c r="N95" s="236"/>
      <c r="O95" s="236"/>
      <c r="P95" s="236"/>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c r="AZ95" s="238"/>
      <c r="BA95" s="238"/>
      <c r="BB95" s="238"/>
      <c r="BC95" s="238"/>
      <c r="BD95" s="238"/>
      <c r="BE95" s="231"/>
      <c r="BF95" s="231"/>
      <c r="BG95" s="231"/>
      <c r="BH95" s="231"/>
      <c r="BI95" s="231"/>
      <c r="BJ95" s="231"/>
      <c r="BK95" s="231"/>
      <c r="BL95" s="231"/>
      <c r="BM95" s="231"/>
      <c r="BN95" s="231"/>
      <c r="BO95" s="231"/>
      <c r="BP95" s="231"/>
      <c r="BQ95" s="228">
        <v>89</v>
      </c>
      <c r="BR95" s="233"/>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0"/>
    </row>
    <row r="96" spans="1:131" ht="26.25" hidden="1" customHeight="1" x14ac:dyDescent="0.2">
      <c r="A96" s="235"/>
      <c r="B96" s="236"/>
      <c r="C96" s="236"/>
      <c r="D96" s="236"/>
      <c r="E96" s="236"/>
      <c r="F96" s="236"/>
      <c r="G96" s="236"/>
      <c r="H96" s="236"/>
      <c r="I96" s="236"/>
      <c r="J96" s="236"/>
      <c r="K96" s="236"/>
      <c r="L96" s="236"/>
      <c r="M96" s="236"/>
      <c r="N96" s="236"/>
      <c r="O96" s="236"/>
      <c r="P96" s="236"/>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c r="AZ96" s="238"/>
      <c r="BA96" s="238"/>
      <c r="BB96" s="238"/>
      <c r="BC96" s="238"/>
      <c r="BD96" s="238"/>
      <c r="BE96" s="231"/>
      <c r="BF96" s="231"/>
      <c r="BG96" s="231"/>
      <c r="BH96" s="231"/>
      <c r="BI96" s="231"/>
      <c r="BJ96" s="231"/>
      <c r="BK96" s="231"/>
      <c r="BL96" s="231"/>
      <c r="BM96" s="231"/>
      <c r="BN96" s="231"/>
      <c r="BO96" s="231"/>
      <c r="BP96" s="231"/>
      <c r="BQ96" s="228">
        <v>90</v>
      </c>
      <c r="BR96" s="233"/>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0"/>
    </row>
    <row r="97" spans="1:131" ht="26.25" hidden="1" customHeight="1" x14ac:dyDescent="0.2">
      <c r="A97" s="235"/>
      <c r="B97" s="236"/>
      <c r="C97" s="236"/>
      <c r="D97" s="236"/>
      <c r="E97" s="236"/>
      <c r="F97" s="236"/>
      <c r="G97" s="236"/>
      <c r="H97" s="236"/>
      <c r="I97" s="236"/>
      <c r="J97" s="236"/>
      <c r="K97" s="236"/>
      <c r="L97" s="236"/>
      <c r="M97" s="236"/>
      <c r="N97" s="236"/>
      <c r="O97" s="236"/>
      <c r="P97" s="236"/>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237"/>
      <c r="AZ97" s="238"/>
      <c r="BA97" s="238"/>
      <c r="BB97" s="238"/>
      <c r="BC97" s="238"/>
      <c r="BD97" s="238"/>
      <c r="BE97" s="231"/>
      <c r="BF97" s="231"/>
      <c r="BG97" s="231"/>
      <c r="BH97" s="231"/>
      <c r="BI97" s="231"/>
      <c r="BJ97" s="231"/>
      <c r="BK97" s="231"/>
      <c r="BL97" s="231"/>
      <c r="BM97" s="231"/>
      <c r="BN97" s="231"/>
      <c r="BO97" s="231"/>
      <c r="BP97" s="231"/>
      <c r="BQ97" s="228">
        <v>91</v>
      </c>
      <c r="BR97" s="233"/>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0"/>
    </row>
    <row r="98" spans="1:131" ht="26.25" hidden="1" customHeight="1" x14ac:dyDescent="0.2">
      <c r="A98" s="235"/>
      <c r="B98" s="236"/>
      <c r="C98" s="236"/>
      <c r="D98" s="236"/>
      <c r="E98" s="236"/>
      <c r="F98" s="236"/>
      <c r="G98" s="236"/>
      <c r="H98" s="236"/>
      <c r="I98" s="236"/>
      <c r="J98" s="236"/>
      <c r="K98" s="236"/>
      <c r="L98" s="236"/>
      <c r="M98" s="236"/>
      <c r="N98" s="236"/>
      <c r="O98" s="236"/>
      <c r="P98" s="236"/>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7"/>
      <c r="AY98" s="237"/>
      <c r="AZ98" s="238"/>
      <c r="BA98" s="238"/>
      <c r="BB98" s="238"/>
      <c r="BC98" s="238"/>
      <c r="BD98" s="238"/>
      <c r="BE98" s="231"/>
      <c r="BF98" s="231"/>
      <c r="BG98" s="231"/>
      <c r="BH98" s="231"/>
      <c r="BI98" s="231"/>
      <c r="BJ98" s="231"/>
      <c r="BK98" s="231"/>
      <c r="BL98" s="231"/>
      <c r="BM98" s="231"/>
      <c r="BN98" s="231"/>
      <c r="BO98" s="231"/>
      <c r="BP98" s="231"/>
      <c r="BQ98" s="228">
        <v>92</v>
      </c>
      <c r="BR98" s="233"/>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0"/>
    </row>
    <row r="99" spans="1:131" ht="26.25" hidden="1" customHeight="1" x14ac:dyDescent="0.2">
      <c r="A99" s="235"/>
      <c r="B99" s="236"/>
      <c r="C99" s="236"/>
      <c r="D99" s="236"/>
      <c r="E99" s="236"/>
      <c r="F99" s="236"/>
      <c r="G99" s="236"/>
      <c r="H99" s="236"/>
      <c r="I99" s="236"/>
      <c r="J99" s="236"/>
      <c r="K99" s="236"/>
      <c r="L99" s="236"/>
      <c r="M99" s="236"/>
      <c r="N99" s="236"/>
      <c r="O99" s="236"/>
      <c r="P99" s="236"/>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237"/>
      <c r="AZ99" s="238"/>
      <c r="BA99" s="238"/>
      <c r="BB99" s="238"/>
      <c r="BC99" s="238"/>
      <c r="BD99" s="238"/>
      <c r="BE99" s="231"/>
      <c r="BF99" s="231"/>
      <c r="BG99" s="231"/>
      <c r="BH99" s="231"/>
      <c r="BI99" s="231"/>
      <c r="BJ99" s="231"/>
      <c r="BK99" s="231"/>
      <c r="BL99" s="231"/>
      <c r="BM99" s="231"/>
      <c r="BN99" s="231"/>
      <c r="BO99" s="231"/>
      <c r="BP99" s="231"/>
      <c r="BQ99" s="228">
        <v>93</v>
      </c>
      <c r="BR99" s="233"/>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0"/>
    </row>
    <row r="100" spans="1:131" ht="26.25" hidden="1" customHeight="1" x14ac:dyDescent="0.2">
      <c r="A100" s="235"/>
      <c r="B100" s="236"/>
      <c r="C100" s="236"/>
      <c r="D100" s="236"/>
      <c r="E100" s="236"/>
      <c r="F100" s="236"/>
      <c r="G100" s="236"/>
      <c r="H100" s="236"/>
      <c r="I100" s="236"/>
      <c r="J100" s="236"/>
      <c r="K100" s="236"/>
      <c r="L100" s="236"/>
      <c r="M100" s="236"/>
      <c r="N100" s="236"/>
      <c r="O100" s="236"/>
      <c r="P100" s="236"/>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8"/>
      <c r="BA100" s="238"/>
      <c r="BB100" s="238"/>
      <c r="BC100" s="238"/>
      <c r="BD100" s="238"/>
      <c r="BE100" s="231"/>
      <c r="BF100" s="231"/>
      <c r="BG100" s="231"/>
      <c r="BH100" s="231"/>
      <c r="BI100" s="231"/>
      <c r="BJ100" s="231"/>
      <c r="BK100" s="231"/>
      <c r="BL100" s="231"/>
      <c r="BM100" s="231"/>
      <c r="BN100" s="231"/>
      <c r="BO100" s="231"/>
      <c r="BP100" s="231"/>
      <c r="BQ100" s="228">
        <v>94</v>
      </c>
      <c r="BR100" s="233"/>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0"/>
    </row>
    <row r="101" spans="1:131" ht="26.25" hidden="1" customHeight="1" x14ac:dyDescent="0.2">
      <c r="A101" s="235"/>
      <c r="B101" s="236"/>
      <c r="C101" s="236"/>
      <c r="D101" s="236"/>
      <c r="E101" s="236"/>
      <c r="F101" s="236"/>
      <c r="G101" s="236"/>
      <c r="H101" s="236"/>
      <c r="I101" s="236"/>
      <c r="J101" s="236"/>
      <c r="K101" s="236"/>
      <c r="L101" s="236"/>
      <c r="M101" s="236"/>
      <c r="N101" s="236"/>
      <c r="O101" s="236"/>
      <c r="P101" s="236"/>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s="238"/>
      <c r="BA101" s="238"/>
      <c r="BB101" s="238"/>
      <c r="BC101" s="238"/>
      <c r="BD101" s="238"/>
      <c r="BE101" s="231"/>
      <c r="BF101" s="231"/>
      <c r="BG101" s="231"/>
      <c r="BH101" s="231"/>
      <c r="BI101" s="231"/>
      <c r="BJ101" s="231"/>
      <c r="BK101" s="231"/>
      <c r="BL101" s="231"/>
      <c r="BM101" s="231"/>
      <c r="BN101" s="231"/>
      <c r="BO101" s="231"/>
      <c r="BP101" s="231"/>
      <c r="BQ101" s="228">
        <v>95</v>
      </c>
      <c r="BR101" s="233"/>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0"/>
    </row>
    <row r="102" spans="1:131" ht="26.25" customHeight="1" thickBot="1" x14ac:dyDescent="0.25">
      <c r="A102" s="235"/>
      <c r="B102" s="236"/>
      <c r="C102" s="236"/>
      <c r="D102" s="236"/>
      <c r="E102" s="236"/>
      <c r="F102" s="236"/>
      <c r="G102" s="236"/>
      <c r="H102" s="236"/>
      <c r="I102" s="236"/>
      <c r="J102" s="236"/>
      <c r="K102" s="236"/>
      <c r="L102" s="236"/>
      <c r="M102" s="236"/>
      <c r="N102" s="236"/>
      <c r="O102" s="236"/>
      <c r="P102" s="236"/>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c r="AV102" s="237"/>
      <c r="AW102" s="237"/>
      <c r="AX102" s="237"/>
      <c r="AY102" s="237"/>
      <c r="AZ102" s="238"/>
      <c r="BA102" s="238"/>
      <c r="BB102" s="238"/>
      <c r="BC102" s="238"/>
      <c r="BD102" s="238"/>
      <c r="BE102" s="231"/>
      <c r="BF102" s="231"/>
      <c r="BG102" s="231"/>
      <c r="BH102" s="231"/>
      <c r="BI102" s="231"/>
      <c r="BJ102" s="231"/>
      <c r="BK102" s="231"/>
      <c r="BL102" s="231"/>
      <c r="BM102" s="231"/>
      <c r="BN102" s="231"/>
      <c r="BO102" s="231"/>
      <c r="BP102" s="231"/>
      <c r="BQ102" s="230" t="s">
        <v>393</v>
      </c>
      <c r="BR102" s="950" t="s">
        <v>423</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c r="CS102" s="966"/>
      <c r="CT102" s="966"/>
      <c r="CU102" s="966"/>
      <c r="CV102" s="967"/>
      <c r="CW102" s="965"/>
      <c r="CX102" s="966"/>
      <c r="CY102" s="966"/>
      <c r="CZ102" s="966"/>
      <c r="DA102" s="967"/>
      <c r="DB102" s="965"/>
      <c r="DC102" s="966"/>
      <c r="DD102" s="966"/>
      <c r="DE102" s="966"/>
      <c r="DF102" s="967"/>
      <c r="DG102" s="965"/>
      <c r="DH102" s="966"/>
      <c r="DI102" s="966"/>
      <c r="DJ102" s="966"/>
      <c r="DK102" s="967"/>
      <c r="DL102" s="965"/>
      <c r="DM102" s="966"/>
      <c r="DN102" s="966"/>
      <c r="DO102" s="966"/>
      <c r="DP102" s="967"/>
      <c r="DQ102" s="965"/>
      <c r="DR102" s="966"/>
      <c r="DS102" s="966"/>
      <c r="DT102" s="966"/>
      <c r="DU102" s="967"/>
      <c r="DV102" s="950"/>
      <c r="DW102" s="951"/>
      <c r="DX102" s="951"/>
      <c r="DY102" s="951"/>
      <c r="DZ102" s="952"/>
      <c r="EA102" s="220"/>
    </row>
    <row r="103" spans="1:131" ht="26.25" customHeight="1" x14ac:dyDescent="0.2">
      <c r="A103" s="235"/>
      <c r="B103" s="236"/>
      <c r="C103" s="236"/>
      <c r="D103" s="236"/>
      <c r="E103" s="236"/>
      <c r="F103" s="236"/>
      <c r="G103" s="236"/>
      <c r="H103" s="236"/>
      <c r="I103" s="236"/>
      <c r="J103" s="236"/>
      <c r="K103" s="236"/>
      <c r="L103" s="236"/>
      <c r="M103" s="236"/>
      <c r="N103" s="236"/>
      <c r="O103" s="236"/>
      <c r="P103" s="236"/>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c r="AV103" s="237"/>
      <c r="AW103" s="237"/>
      <c r="AX103" s="237"/>
      <c r="AY103" s="237"/>
      <c r="AZ103" s="238"/>
      <c r="BA103" s="238"/>
      <c r="BB103" s="238"/>
      <c r="BC103" s="238"/>
      <c r="BD103" s="238"/>
      <c r="BE103" s="231"/>
      <c r="BF103" s="231"/>
      <c r="BG103" s="231"/>
      <c r="BH103" s="231"/>
      <c r="BI103" s="231"/>
      <c r="BJ103" s="231"/>
      <c r="BK103" s="231"/>
      <c r="BL103" s="231"/>
      <c r="BM103" s="231"/>
      <c r="BN103" s="231"/>
      <c r="BO103" s="231"/>
      <c r="BP103" s="231"/>
      <c r="BQ103" s="953" t="s">
        <v>424</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0"/>
    </row>
    <row r="104" spans="1:131" ht="26.25" customHeight="1" x14ac:dyDescent="0.2">
      <c r="A104" s="235"/>
      <c r="B104" s="236"/>
      <c r="C104" s="236"/>
      <c r="D104" s="236"/>
      <c r="E104" s="236"/>
      <c r="F104" s="236"/>
      <c r="G104" s="236"/>
      <c r="H104" s="236"/>
      <c r="I104" s="236"/>
      <c r="J104" s="236"/>
      <c r="K104" s="236"/>
      <c r="L104" s="236"/>
      <c r="M104" s="236"/>
      <c r="N104" s="236"/>
      <c r="O104" s="236"/>
      <c r="P104" s="236"/>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38"/>
      <c r="BA104" s="238"/>
      <c r="BB104" s="238"/>
      <c r="BC104" s="238"/>
      <c r="BD104" s="238"/>
      <c r="BE104" s="231"/>
      <c r="BF104" s="231"/>
      <c r="BG104" s="231"/>
      <c r="BH104" s="231"/>
      <c r="BI104" s="231"/>
      <c r="BJ104" s="231"/>
      <c r="BK104" s="231"/>
      <c r="BL104" s="231"/>
      <c r="BM104" s="231"/>
      <c r="BN104" s="231"/>
      <c r="BO104" s="231"/>
      <c r="BP104" s="231"/>
      <c r="BQ104" s="954" t="s">
        <v>425</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0"/>
    </row>
    <row r="105" spans="1:131" ht="11.25" customHeight="1" x14ac:dyDescent="0.2">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31"/>
      <c r="BK105" s="231"/>
      <c r="BL105" s="231"/>
      <c r="BM105" s="231"/>
      <c r="BN105" s="231"/>
      <c r="BO105" s="231"/>
      <c r="BP105" s="231"/>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row>
    <row r="106" spans="1:131" ht="11.25" customHeight="1" x14ac:dyDescent="0.2">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31"/>
      <c r="BL106" s="231"/>
      <c r="BM106" s="231"/>
      <c r="BN106" s="231"/>
      <c r="BO106" s="231"/>
      <c r="BP106" s="231"/>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row>
    <row r="107" spans="1:131" s="220" customFormat="1" ht="26.25" customHeight="1" thickBot="1" x14ac:dyDescent="0.25">
      <c r="A107" s="239" t="s">
        <v>426</v>
      </c>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39" t="s">
        <v>427</v>
      </c>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row>
    <row r="108" spans="1:131" s="220" customFormat="1" ht="26.25" customHeight="1" x14ac:dyDescent="0.2">
      <c r="A108" s="955" t="s">
        <v>428</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429</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0" customFormat="1" ht="26.25" customHeight="1" x14ac:dyDescent="0.2">
      <c r="A109" s="908" t="s">
        <v>430</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431</v>
      </c>
      <c r="AB109" s="909"/>
      <c r="AC109" s="909"/>
      <c r="AD109" s="909"/>
      <c r="AE109" s="910"/>
      <c r="AF109" s="911" t="s">
        <v>432</v>
      </c>
      <c r="AG109" s="909"/>
      <c r="AH109" s="909"/>
      <c r="AI109" s="909"/>
      <c r="AJ109" s="910"/>
      <c r="AK109" s="911" t="s">
        <v>310</v>
      </c>
      <c r="AL109" s="909"/>
      <c r="AM109" s="909"/>
      <c r="AN109" s="909"/>
      <c r="AO109" s="910"/>
      <c r="AP109" s="911" t="s">
        <v>433</v>
      </c>
      <c r="AQ109" s="909"/>
      <c r="AR109" s="909"/>
      <c r="AS109" s="909"/>
      <c r="AT109" s="942"/>
      <c r="AU109" s="908" t="s">
        <v>430</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431</v>
      </c>
      <c r="BR109" s="909"/>
      <c r="BS109" s="909"/>
      <c r="BT109" s="909"/>
      <c r="BU109" s="910"/>
      <c r="BV109" s="911" t="s">
        <v>432</v>
      </c>
      <c r="BW109" s="909"/>
      <c r="BX109" s="909"/>
      <c r="BY109" s="909"/>
      <c r="BZ109" s="910"/>
      <c r="CA109" s="911" t="s">
        <v>310</v>
      </c>
      <c r="CB109" s="909"/>
      <c r="CC109" s="909"/>
      <c r="CD109" s="909"/>
      <c r="CE109" s="910"/>
      <c r="CF109" s="949" t="s">
        <v>433</v>
      </c>
      <c r="CG109" s="949"/>
      <c r="CH109" s="949"/>
      <c r="CI109" s="949"/>
      <c r="CJ109" s="949"/>
      <c r="CK109" s="911" t="s">
        <v>434</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431</v>
      </c>
      <c r="DH109" s="909"/>
      <c r="DI109" s="909"/>
      <c r="DJ109" s="909"/>
      <c r="DK109" s="910"/>
      <c r="DL109" s="911" t="s">
        <v>432</v>
      </c>
      <c r="DM109" s="909"/>
      <c r="DN109" s="909"/>
      <c r="DO109" s="909"/>
      <c r="DP109" s="910"/>
      <c r="DQ109" s="911" t="s">
        <v>310</v>
      </c>
      <c r="DR109" s="909"/>
      <c r="DS109" s="909"/>
      <c r="DT109" s="909"/>
      <c r="DU109" s="910"/>
      <c r="DV109" s="911" t="s">
        <v>433</v>
      </c>
      <c r="DW109" s="909"/>
      <c r="DX109" s="909"/>
      <c r="DY109" s="909"/>
      <c r="DZ109" s="942"/>
    </row>
    <row r="110" spans="1:131" s="220" customFormat="1" ht="26.25" customHeight="1" x14ac:dyDescent="0.2">
      <c r="A110" s="820" t="s">
        <v>435</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723256</v>
      </c>
      <c r="AB110" s="902"/>
      <c r="AC110" s="902"/>
      <c r="AD110" s="902"/>
      <c r="AE110" s="903"/>
      <c r="AF110" s="904">
        <v>769784</v>
      </c>
      <c r="AG110" s="902"/>
      <c r="AH110" s="902"/>
      <c r="AI110" s="902"/>
      <c r="AJ110" s="903"/>
      <c r="AK110" s="904">
        <v>807022</v>
      </c>
      <c r="AL110" s="902"/>
      <c r="AM110" s="902"/>
      <c r="AN110" s="902"/>
      <c r="AO110" s="903"/>
      <c r="AP110" s="905">
        <v>19</v>
      </c>
      <c r="AQ110" s="906"/>
      <c r="AR110" s="906"/>
      <c r="AS110" s="906"/>
      <c r="AT110" s="907"/>
      <c r="AU110" s="943" t="s">
        <v>76</v>
      </c>
      <c r="AV110" s="944"/>
      <c r="AW110" s="944"/>
      <c r="AX110" s="944"/>
      <c r="AY110" s="944"/>
      <c r="AZ110" s="873" t="s">
        <v>436</v>
      </c>
      <c r="BA110" s="821"/>
      <c r="BB110" s="821"/>
      <c r="BC110" s="821"/>
      <c r="BD110" s="821"/>
      <c r="BE110" s="821"/>
      <c r="BF110" s="821"/>
      <c r="BG110" s="821"/>
      <c r="BH110" s="821"/>
      <c r="BI110" s="821"/>
      <c r="BJ110" s="821"/>
      <c r="BK110" s="821"/>
      <c r="BL110" s="821"/>
      <c r="BM110" s="821"/>
      <c r="BN110" s="821"/>
      <c r="BO110" s="821"/>
      <c r="BP110" s="822"/>
      <c r="BQ110" s="874">
        <v>7381930</v>
      </c>
      <c r="BR110" s="855"/>
      <c r="BS110" s="855"/>
      <c r="BT110" s="855"/>
      <c r="BU110" s="855"/>
      <c r="BV110" s="855">
        <v>7138771</v>
      </c>
      <c r="BW110" s="855"/>
      <c r="BX110" s="855"/>
      <c r="BY110" s="855"/>
      <c r="BZ110" s="855"/>
      <c r="CA110" s="855">
        <v>6670507</v>
      </c>
      <c r="CB110" s="855"/>
      <c r="CC110" s="855"/>
      <c r="CD110" s="855"/>
      <c r="CE110" s="855"/>
      <c r="CF110" s="879">
        <v>156.80000000000001</v>
      </c>
      <c r="CG110" s="880"/>
      <c r="CH110" s="880"/>
      <c r="CI110" s="880"/>
      <c r="CJ110" s="880"/>
      <c r="CK110" s="939" t="s">
        <v>437</v>
      </c>
      <c r="CL110" s="832"/>
      <c r="CM110" s="873" t="s">
        <v>438</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439</v>
      </c>
      <c r="DH110" s="855"/>
      <c r="DI110" s="855"/>
      <c r="DJ110" s="855"/>
      <c r="DK110" s="855"/>
      <c r="DL110" s="855" t="s">
        <v>412</v>
      </c>
      <c r="DM110" s="855"/>
      <c r="DN110" s="855"/>
      <c r="DO110" s="855"/>
      <c r="DP110" s="855"/>
      <c r="DQ110" s="855" t="s">
        <v>412</v>
      </c>
      <c r="DR110" s="855"/>
      <c r="DS110" s="855"/>
      <c r="DT110" s="855"/>
      <c r="DU110" s="855"/>
      <c r="DV110" s="856" t="s">
        <v>183</v>
      </c>
      <c r="DW110" s="856"/>
      <c r="DX110" s="856"/>
      <c r="DY110" s="856"/>
      <c r="DZ110" s="857"/>
    </row>
    <row r="111" spans="1:131" s="220" customFormat="1" ht="26.25" customHeight="1" x14ac:dyDescent="0.2">
      <c r="A111" s="787" t="s">
        <v>440</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183</v>
      </c>
      <c r="AB111" s="932"/>
      <c r="AC111" s="932"/>
      <c r="AD111" s="932"/>
      <c r="AE111" s="933"/>
      <c r="AF111" s="934" t="s">
        <v>183</v>
      </c>
      <c r="AG111" s="932"/>
      <c r="AH111" s="932"/>
      <c r="AI111" s="932"/>
      <c r="AJ111" s="933"/>
      <c r="AK111" s="934" t="s">
        <v>412</v>
      </c>
      <c r="AL111" s="932"/>
      <c r="AM111" s="932"/>
      <c r="AN111" s="932"/>
      <c r="AO111" s="933"/>
      <c r="AP111" s="935" t="s">
        <v>412</v>
      </c>
      <c r="AQ111" s="936"/>
      <c r="AR111" s="936"/>
      <c r="AS111" s="936"/>
      <c r="AT111" s="937"/>
      <c r="AU111" s="945"/>
      <c r="AV111" s="946"/>
      <c r="AW111" s="946"/>
      <c r="AX111" s="946"/>
      <c r="AY111" s="946"/>
      <c r="AZ111" s="828" t="s">
        <v>441</v>
      </c>
      <c r="BA111" s="765"/>
      <c r="BB111" s="765"/>
      <c r="BC111" s="765"/>
      <c r="BD111" s="765"/>
      <c r="BE111" s="765"/>
      <c r="BF111" s="765"/>
      <c r="BG111" s="765"/>
      <c r="BH111" s="765"/>
      <c r="BI111" s="765"/>
      <c r="BJ111" s="765"/>
      <c r="BK111" s="765"/>
      <c r="BL111" s="765"/>
      <c r="BM111" s="765"/>
      <c r="BN111" s="765"/>
      <c r="BO111" s="765"/>
      <c r="BP111" s="766"/>
      <c r="BQ111" s="829">
        <v>243360</v>
      </c>
      <c r="BR111" s="830"/>
      <c r="BS111" s="830"/>
      <c r="BT111" s="830"/>
      <c r="BU111" s="830"/>
      <c r="BV111" s="830">
        <v>211919</v>
      </c>
      <c r="BW111" s="830"/>
      <c r="BX111" s="830"/>
      <c r="BY111" s="830"/>
      <c r="BZ111" s="830"/>
      <c r="CA111" s="830">
        <v>238476</v>
      </c>
      <c r="CB111" s="830"/>
      <c r="CC111" s="830"/>
      <c r="CD111" s="830"/>
      <c r="CE111" s="830"/>
      <c r="CF111" s="888">
        <v>5.6</v>
      </c>
      <c r="CG111" s="889"/>
      <c r="CH111" s="889"/>
      <c r="CI111" s="889"/>
      <c r="CJ111" s="889"/>
      <c r="CK111" s="940"/>
      <c r="CL111" s="834"/>
      <c r="CM111" s="828" t="s">
        <v>442</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443</v>
      </c>
      <c r="DH111" s="830"/>
      <c r="DI111" s="830"/>
      <c r="DJ111" s="830"/>
      <c r="DK111" s="830"/>
      <c r="DL111" s="830" t="s">
        <v>443</v>
      </c>
      <c r="DM111" s="830"/>
      <c r="DN111" s="830"/>
      <c r="DO111" s="830"/>
      <c r="DP111" s="830"/>
      <c r="DQ111" s="830" t="s">
        <v>412</v>
      </c>
      <c r="DR111" s="830"/>
      <c r="DS111" s="830"/>
      <c r="DT111" s="830"/>
      <c r="DU111" s="830"/>
      <c r="DV111" s="807" t="s">
        <v>183</v>
      </c>
      <c r="DW111" s="807"/>
      <c r="DX111" s="807"/>
      <c r="DY111" s="807"/>
      <c r="DZ111" s="808"/>
    </row>
    <row r="112" spans="1:131" s="220" customFormat="1" ht="26.25" customHeight="1" x14ac:dyDescent="0.2">
      <c r="A112" s="925" t="s">
        <v>444</v>
      </c>
      <c r="B112" s="926"/>
      <c r="C112" s="765" t="s">
        <v>445</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443</v>
      </c>
      <c r="AB112" s="793"/>
      <c r="AC112" s="793"/>
      <c r="AD112" s="793"/>
      <c r="AE112" s="794"/>
      <c r="AF112" s="795" t="s">
        <v>183</v>
      </c>
      <c r="AG112" s="793"/>
      <c r="AH112" s="793"/>
      <c r="AI112" s="793"/>
      <c r="AJ112" s="794"/>
      <c r="AK112" s="795" t="s">
        <v>412</v>
      </c>
      <c r="AL112" s="793"/>
      <c r="AM112" s="793"/>
      <c r="AN112" s="793"/>
      <c r="AO112" s="794"/>
      <c r="AP112" s="837" t="s">
        <v>183</v>
      </c>
      <c r="AQ112" s="838"/>
      <c r="AR112" s="838"/>
      <c r="AS112" s="838"/>
      <c r="AT112" s="839"/>
      <c r="AU112" s="945"/>
      <c r="AV112" s="946"/>
      <c r="AW112" s="946"/>
      <c r="AX112" s="946"/>
      <c r="AY112" s="946"/>
      <c r="AZ112" s="828" t="s">
        <v>446</v>
      </c>
      <c r="BA112" s="765"/>
      <c r="BB112" s="765"/>
      <c r="BC112" s="765"/>
      <c r="BD112" s="765"/>
      <c r="BE112" s="765"/>
      <c r="BF112" s="765"/>
      <c r="BG112" s="765"/>
      <c r="BH112" s="765"/>
      <c r="BI112" s="765"/>
      <c r="BJ112" s="765"/>
      <c r="BK112" s="765"/>
      <c r="BL112" s="765"/>
      <c r="BM112" s="765"/>
      <c r="BN112" s="765"/>
      <c r="BO112" s="765"/>
      <c r="BP112" s="766"/>
      <c r="BQ112" s="829">
        <v>1021548</v>
      </c>
      <c r="BR112" s="830"/>
      <c r="BS112" s="830"/>
      <c r="BT112" s="830"/>
      <c r="BU112" s="830"/>
      <c r="BV112" s="830">
        <v>1028245</v>
      </c>
      <c r="BW112" s="830"/>
      <c r="BX112" s="830"/>
      <c r="BY112" s="830"/>
      <c r="BZ112" s="830"/>
      <c r="CA112" s="830">
        <v>1050383</v>
      </c>
      <c r="CB112" s="830"/>
      <c r="CC112" s="830"/>
      <c r="CD112" s="830"/>
      <c r="CE112" s="830"/>
      <c r="CF112" s="888">
        <v>24.7</v>
      </c>
      <c r="CG112" s="889"/>
      <c r="CH112" s="889"/>
      <c r="CI112" s="889"/>
      <c r="CJ112" s="889"/>
      <c r="CK112" s="940"/>
      <c r="CL112" s="834"/>
      <c r="CM112" s="828" t="s">
        <v>447</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v>178200</v>
      </c>
      <c r="DH112" s="830"/>
      <c r="DI112" s="830"/>
      <c r="DJ112" s="830"/>
      <c r="DK112" s="830"/>
      <c r="DL112" s="830">
        <v>159100</v>
      </c>
      <c r="DM112" s="830"/>
      <c r="DN112" s="830"/>
      <c r="DO112" s="830"/>
      <c r="DP112" s="830"/>
      <c r="DQ112" s="830">
        <v>198000</v>
      </c>
      <c r="DR112" s="830"/>
      <c r="DS112" s="830"/>
      <c r="DT112" s="830"/>
      <c r="DU112" s="830"/>
      <c r="DV112" s="807">
        <v>4.7</v>
      </c>
      <c r="DW112" s="807"/>
      <c r="DX112" s="807"/>
      <c r="DY112" s="807"/>
      <c r="DZ112" s="808"/>
    </row>
    <row r="113" spans="1:130" s="220" customFormat="1" ht="26.25" customHeight="1" x14ac:dyDescent="0.2">
      <c r="A113" s="927"/>
      <c r="B113" s="928"/>
      <c r="C113" s="765" t="s">
        <v>448</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93488</v>
      </c>
      <c r="AB113" s="932"/>
      <c r="AC113" s="932"/>
      <c r="AD113" s="932"/>
      <c r="AE113" s="933"/>
      <c r="AF113" s="934">
        <v>92444</v>
      </c>
      <c r="AG113" s="932"/>
      <c r="AH113" s="932"/>
      <c r="AI113" s="932"/>
      <c r="AJ113" s="933"/>
      <c r="AK113" s="934">
        <v>95704</v>
      </c>
      <c r="AL113" s="932"/>
      <c r="AM113" s="932"/>
      <c r="AN113" s="932"/>
      <c r="AO113" s="933"/>
      <c r="AP113" s="935">
        <v>2.2000000000000002</v>
      </c>
      <c r="AQ113" s="936"/>
      <c r="AR113" s="936"/>
      <c r="AS113" s="936"/>
      <c r="AT113" s="937"/>
      <c r="AU113" s="945"/>
      <c r="AV113" s="946"/>
      <c r="AW113" s="946"/>
      <c r="AX113" s="946"/>
      <c r="AY113" s="946"/>
      <c r="AZ113" s="828" t="s">
        <v>449</v>
      </c>
      <c r="BA113" s="765"/>
      <c r="BB113" s="765"/>
      <c r="BC113" s="765"/>
      <c r="BD113" s="765"/>
      <c r="BE113" s="765"/>
      <c r="BF113" s="765"/>
      <c r="BG113" s="765"/>
      <c r="BH113" s="765"/>
      <c r="BI113" s="765"/>
      <c r="BJ113" s="765"/>
      <c r="BK113" s="765"/>
      <c r="BL113" s="765"/>
      <c r="BM113" s="765"/>
      <c r="BN113" s="765"/>
      <c r="BO113" s="765"/>
      <c r="BP113" s="766"/>
      <c r="BQ113" s="829">
        <v>125109</v>
      </c>
      <c r="BR113" s="830"/>
      <c r="BS113" s="830"/>
      <c r="BT113" s="830"/>
      <c r="BU113" s="830"/>
      <c r="BV113" s="830">
        <v>102972</v>
      </c>
      <c r="BW113" s="830"/>
      <c r="BX113" s="830"/>
      <c r="BY113" s="830"/>
      <c r="BZ113" s="830"/>
      <c r="CA113" s="830">
        <v>131126</v>
      </c>
      <c r="CB113" s="830"/>
      <c r="CC113" s="830"/>
      <c r="CD113" s="830"/>
      <c r="CE113" s="830"/>
      <c r="CF113" s="888">
        <v>3.1</v>
      </c>
      <c r="CG113" s="889"/>
      <c r="CH113" s="889"/>
      <c r="CI113" s="889"/>
      <c r="CJ113" s="889"/>
      <c r="CK113" s="940"/>
      <c r="CL113" s="834"/>
      <c r="CM113" s="828" t="s">
        <v>450</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412</v>
      </c>
      <c r="DH113" s="793"/>
      <c r="DI113" s="793"/>
      <c r="DJ113" s="793"/>
      <c r="DK113" s="794"/>
      <c r="DL113" s="795" t="s">
        <v>412</v>
      </c>
      <c r="DM113" s="793"/>
      <c r="DN113" s="793"/>
      <c r="DO113" s="793"/>
      <c r="DP113" s="794"/>
      <c r="DQ113" s="795" t="s">
        <v>439</v>
      </c>
      <c r="DR113" s="793"/>
      <c r="DS113" s="793"/>
      <c r="DT113" s="793"/>
      <c r="DU113" s="794"/>
      <c r="DV113" s="837" t="s">
        <v>412</v>
      </c>
      <c r="DW113" s="838"/>
      <c r="DX113" s="838"/>
      <c r="DY113" s="838"/>
      <c r="DZ113" s="839"/>
    </row>
    <row r="114" spans="1:130" s="220" customFormat="1" ht="26.25" customHeight="1" x14ac:dyDescent="0.2">
      <c r="A114" s="927"/>
      <c r="B114" s="928"/>
      <c r="C114" s="765" t="s">
        <v>451</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21582</v>
      </c>
      <c r="AB114" s="793"/>
      <c r="AC114" s="793"/>
      <c r="AD114" s="793"/>
      <c r="AE114" s="794"/>
      <c r="AF114" s="795">
        <v>19707</v>
      </c>
      <c r="AG114" s="793"/>
      <c r="AH114" s="793"/>
      <c r="AI114" s="793"/>
      <c r="AJ114" s="794"/>
      <c r="AK114" s="795">
        <v>19491</v>
      </c>
      <c r="AL114" s="793"/>
      <c r="AM114" s="793"/>
      <c r="AN114" s="793"/>
      <c r="AO114" s="794"/>
      <c r="AP114" s="837">
        <v>0.5</v>
      </c>
      <c r="AQ114" s="838"/>
      <c r="AR114" s="838"/>
      <c r="AS114" s="838"/>
      <c r="AT114" s="839"/>
      <c r="AU114" s="945"/>
      <c r="AV114" s="946"/>
      <c r="AW114" s="946"/>
      <c r="AX114" s="946"/>
      <c r="AY114" s="946"/>
      <c r="AZ114" s="828" t="s">
        <v>452</v>
      </c>
      <c r="BA114" s="765"/>
      <c r="BB114" s="765"/>
      <c r="BC114" s="765"/>
      <c r="BD114" s="765"/>
      <c r="BE114" s="765"/>
      <c r="BF114" s="765"/>
      <c r="BG114" s="765"/>
      <c r="BH114" s="765"/>
      <c r="BI114" s="765"/>
      <c r="BJ114" s="765"/>
      <c r="BK114" s="765"/>
      <c r="BL114" s="765"/>
      <c r="BM114" s="765"/>
      <c r="BN114" s="765"/>
      <c r="BO114" s="765"/>
      <c r="BP114" s="766"/>
      <c r="BQ114" s="829">
        <v>1919685</v>
      </c>
      <c r="BR114" s="830"/>
      <c r="BS114" s="830"/>
      <c r="BT114" s="830"/>
      <c r="BU114" s="830"/>
      <c r="BV114" s="830">
        <v>1839046</v>
      </c>
      <c r="BW114" s="830"/>
      <c r="BX114" s="830"/>
      <c r="BY114" s="830"/>
      <c r="BZ114" s="830"/>
      <c r="CA114" s="830">
        <v>2130179</v>
      </c>
      <c r="CB114" s="830"/>
      <c r="CC114" s="830"/>
      <c r="CD114" s="830"/>
      <c r="CE114" s="830"/>
      <c r="CF114" s="888">
        <v>50.1</v>
      </c>
      <c r="CG114" s="889"/>
      <c r="CH114" s="889"/>
      <c r="CI114" s="889"/>
      <c r="CJ114" s="889"/>
      <c r="CK114" s="940"/>
      <c r="CL114" s="834"/>
      <c r="CM114" s="828" t="s">
        <v>453</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412</v>
      </c>
      <c r="DH114" s="793"/>
      <c r="DI114" s="793"/>
      <c r="DJ114" s="793"/>
      <c r="DK114" s="794"/>
      <c r="DL114" s="795" t="s">
        <v>412</v>
      </c>
      <c r="DM114" s="793"/>
      <c r="DN114" s="793"/>
      <c r="DO114" s="793"/>
      <c r="DP114" s="794"/>
      <c r="DQ114" s="795" t="s">
        <v>183</v>
      </c>
      <c r="DR114" s="793"/>
      <c r="DS114" s="793"/>
      <c r="DT114" s="793"/>
      <c r="DU114" s="794"/>
      <c r="DV114" s="837" t="s">
        <v>183</v>
      </c>
      <c r="DW114" s="838"/>
      <c r="DX114" s="838"/>
      <c r="DY114" s="838"/>
      <c r="DZ114" s="839"/>
    </row>
    <row r="115" spans="1:130" s="220" customFormat="1" ht="26.25" customHeight="1" x14ac:dyDescent="0.2">
      <c r="A115" s="927"/>
      <c r="B115" s="928"/>
      <c r="C115" s="765" t="s">
        <v>454</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6830</v>
      </c>
      <c r="AB115" s="932"/>
      <c r="AC115" s="932"/>
      <c r="AD115" s="932"/>
      <c r="AE115" s="933"/>
      <c r="AF115" s="934">
        <v>6830</v>
      </c>
      <c r="AG115" s="932"/>
      <c r="AH115" s="932"/>
      <c r="AI115" s="932"/>
      <c r="AJ115" s="933"/>
      <c r="AK115" s="934">
        <v>6830</v>
      </c>
      <c r="AL115" s="932"/>
      <c r="AM115" s="932"/>
      <c r="AN115" s="932"/>
      <c r="AO115" s="933"/>
      <c r="AP115" s="935">
        <v>0.2</v>
      </c>
      <c r="AQ115" s="936"/>
      <c r="AR115" s="936"/>
      <c r="AS115" s="936"/>
      <c r="AT115" s="937"/>
      <c r="AU115" s="945"/>
      <c r="AV115" s="946"/>
      <c r="AW115" s="946"/>
      <c r="AX115" s="946"/>
      <c r="AY115" s="946"/>
      <c r="AZ115" s="828" t="s">
        <v>455</v>
      </c>
      <c r="BA115" s="765"/>
      <c r="BB115" s="765"/>
      <c r="BC115" s="765"/>
      <c r="BD115" s="765"/>
      <c r="BE115" s="765"/>
      <c r="BF115" s="765"/>
      <c r="BG115" s="765"/>
      <c r="BH115" s="765"/>
      <c r="BI115" s="765"/>
      <c r="BJ115" s="765"/>
      <c r="BK115" s="765"/>
      <c r="BL115" s="765"/>
      <c r="BM115" s="765"/>
      <c r="BN115" s="765"/>
      <c r="BO115" s="765"/>
      <c r="BP115" s="766"/>
      <c r="BQ115" s="829" t="s">
        <v>412</v>
      </c>
      <c r="BR115" s="830"/>
      <c r="BS115" s="830"/>
      <c r="BT115" s="830"/>
      <c r="BU115" s="830"/>
      <c r="BV115" s="830" t="s">
        <v>412</v>
      </c>
      <c r="BW115" s="830"/>
      <c r="BX115" s="830"/>
      <c r="BY115" s="830"/>
      <c r="BZ115" s="830"/>
      <c r="CA115" s="830" t="s">
        <v>439</v>
      </c>
      <c r="CB115" s="830"/>
      <c r="CC115" s="830"/>
      <c r="CD115" s="830"/>
      <c r="CE115" s="830"/>
      <c r="CF115" s="888" t="s">
        <v>443</v>
      </c>
      <c r="CG115" s="889"/>
      <c r="CH115" s="889"/>
      <c r="CI115" s="889"/>
      <c r="CJ115" s="889"/>
      <c r="CK115" s="940"/>
      <c r="CL115" s="834"/>
      <c r="CM115" s="828" t="s">
        <v>456</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412</v>
      </c>
      <c r="DH115" s="793"/>
      <c r="DI115" s="793"/>
      <c r="DJ115" s="793"/>
      <c r="DK115" s="794"/>
      <c r="DL115" s="795" t="s">
        <v>412</v>
      </c>
      <c r="DM115" s="793"/>
      <c r="DN115" s="793"/>
      <c r="DO115" s="793"/>
      <c r="DP115" s="794"/>
      <c r="DQ115" s="795" t="s">
        <v>412</v>
      </c>
      <c r="DR115" s="793"/>
      <c r="DS115" s="793"/>
      <c r="DT115" s="793"/>
      <c r="DU115" s="794"/>
      <c r="DV115" s="837" t="s">
        <v>443</v>
      </c>
      <c r="DW115" s="838"/>
      <c r="DX115" s="838"/>
      <c r="DY115" s="838"/>
      <c r="DZ115" s="839"/>
    </row>
    <row r="116" spans="1:130" s="220" customFormat="1" ht="26.25" customHeight="1" x14ac:dyDescent="0.2">
      <c r="A116" s="929"/>
      <c r="B116" s="930"/>
      <c r="C116" s="852" t="s">
        <v>457</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412</v>
      </c>
      <c r="AB116" s="793"/>
      <c r="AC116" s="793"/>
      <c r="AD116" s="793"/>
      <c r="AE116" s="794"/>
      <c r="AF116" s="795" t="s">
        <v>412</v>
      </c>
      <c r="AG116" s="793"/>
      <c r="AH116" s="793"/>
      <c r="AI116" s="793"/>
      <c r="AJ116" s="794"/>
      <c r="AK116" s="795" t="s">
        <v>183</v>
      </c>
      <c r="AL116" s="793"/>
      <c r="AM116" s="793"/>
      <c r="AN116" s="793"/>
      <c r="AO116" s="794"/>
      <c r="AP116" s="837" t="s">
        <v>443</v>
      </c>
      <c r="AQ116" s="838"/>
      <c r="AR116" s="838"/>
      <c r="AS116" s="838"/>
      <c r="AT116" s="839"/>
      <c r="AU116" s="945"/>
      <c r="AV116" s="946"/>
      <c r="AW116" s="946"/>
      <c r="AX116" s="946"/>
      <c r="AY116" s="946"/>
      <c r="AZ116" s="922" t="s">
        <v>458</v>
      </c>
      <c r="BA116" s="923"/>
      <c r="BB116" s="923"/>
      <c r="BC116" s="923"/>
      <c r="BD116" s="923"/>
      <c r="BE116" s="923"/>
      <c r="BF116" s="923"/>
      <c r="BG116" s="923"/>
      <c r="BH116" s="923"/>
      <c r="BI116" s="923"/>
      <c r="BJ116" s="923"/>
      <c r="BK116" s="923"/>
      <c r="BL116" s="923"/>
      <c r="BM116" s="923"/>
      <c r="BN116" s="923"/>
      <c r="BO116" s="923"/>
      <c r="BP116" s="924"/>
      <c r="BQ116" s="829" t="s">
        <v>443</v>
      </c>
      <c r="BR116" s="830"/>
      <c r="BS116" s="830"/>
      <c r="BT116" s="830"/>
      <c r="BU116" s="830"/>
      <c r="BV116" s="830" t="s">
        <v>183</v>
      </c>
      <c r="BW116" s="830"/>
      <c r="BX116" s="830"/>
      <c r="BY116" s="830"/>
      <c r="BZ116" s="830"/>
      <c r="CA116" s="830" t="s">
        <v>412</v>
      </c>
      <c r="CB116" s="830"/>
      <c r="CC116" s="830"/>
      <c r="CD116" s="830"/>
      <c r="CE116" s="830"/>
      <c r="CF116" s="888" t="s">
        <v>183</v>
      </c>
      <c r="CG116" s="889"/>
      <c r="CH116" s="889"/>
      <c r="CI116" s="889"/>
      <c r="CJ116" s="889"/>
      <c r="CK116" s="940"/>
      <c r="CL116" s="834"/>
      <c r="CM116" s="828" t="s">
        <v>459</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183</v>
      </c>
      <c r="DH116" s="793"/>
      <c r="DI116" s="793"/>
      <c r="DJ116" s="793"/>
      <c r="DK116" s="794"/>
      <c r="DL116" s="795" t="s">
        <v>412</v>
      </c>
      <c r="DM116" s="793"/>
      <c r="DN116" s="793"/>
      <c r="DO116" s="793"/>
      <c r="DP116" s="794"/>
      <c r="DQ116" s="795" t="s">
        <v>412</v>
      </c>
      <c r="DR116" s="793"/>
      <c r="DS116" s="793"/>
      <c r="DT116" s="793"/>
      <c r="DU116" s="794"/>
      <c r="DV116" s="837" t="s">
        <v>412</v>
      </c>
      <c r="DW116" s="838"/>
      <c r="DX116" s="838"/>
      <c r="DY116" s="838"/>
      <c r="DZ116" s="839"/>
    </row>
    <row r="117" spans="1:130" s="220" customFormat="1" ht="26.25" customHeight="1" x14ac:dyDescent="0.2">
      <c r="A117" s="908" t="s">
        <v>191</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460</v>
      </c>
      <c r="Z117" s="910"/>
      <c r="AA117" s="915">
        <v>845156</v>
      </c>
      <c r="AB117" s="916"/>
      <c r="AC117" s="916"/>
      <c r="AD117" s="916"/>
      <c r="AE117" s="917"/>
      <c r="AF117" s="918">
        <v>888765</v>
      </c>
      <c r="AG117" s="916"/>
      <c r="AH117" s="916"/>
      <c r="AI117" s="916"/>
      <c r="AJ117" s="917"/>
      <c r="AK117" s="918">
        <v>929047</v>
      </c>
      <c r="AL117" s="916"/>
      <c r="AM117" s="916"/>
      <c r="AN117" s="916"/>
      <c r="AO117" s="917"/>
      <c r="AP117" s="919"/>
      <c r="AQ117" s="920"/>
      <c r="AR117" s="920"/>
      <c r="AS117" s="920"/>
      <c r="AT117" s="921"/>
      <c r="AU117" s="945"/>
      <c r="AV117" s="946"/>
      <c r="AW117" s="946"/>
      <c r="AX117" s="946"/>
      <c r="AY117" s="946"/>
      <c r="AZ117" s="876" t="s">
        <v>461</v>
      </c>
      <c r="BA117" s="877"/>
      <c r="BB117" s="877"/>
      <c r="BC117" s="877"/>
      <c r="BD117" s="877"/>
      <c r="BE117" s="877"/>
      <c r="BF117" s="877"/>
      <c r="BG117" s="877"/>
      <c r="BH117" s="877"/>
      <c r="BI117" s="877"/>
      <c r="BJ117" s="877"/>
      <c r="BK117" s="877"/>
      <c r="BL117" s="877"/>
      <c r="BM117" s="877"/>
      <c r="BN117" s="877"/>
      <c r="BO117" s="877"/>
      <c r="BP117" s="878"/>
      <c r="BQ117" s="829" t="s">
        <v>443</v>
      </c>
      <c r="BR117" s="830"/>
      <c r="BS117" s="830"/>
      <c r="BT117" s="830"/>
      <c r="BU117" s="830"/>
      <c r="BV117" s="830" t="s">
        <v>412</v>
      </c>
      <c r="BW117" s="830"/>
      <c r="BX117" s="830"/>
      <c r="BY117" s="830"/>
      <c r="BZ117" s="830"/>
      <c r="CA117" s="830" t="s">
        <v>412</v>
      </c>
      <c r="CB117" s="830"/>
      <c r="CC117" s="830"/>
      <c r="CD117" s="830"/>
      <c r="CE117" s="830"/>
      <c r="CF117" s="888" t="s">
        <v>412</v>
      </c>
      <c r="CG117" s="889"/>
      <c r="CH117" s="889"/>
      <c r="CI117" s="889"/>
      <c r="CJ117" s="889"/>
      <c r="CK117" s="940"/>
      <c r="CL117" s="834"/>
      <c r="CM117" s="828" t="s">
        <v>462</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412</v>
      </c>
      <c r="DH117" s="793"/>
      <c r="DI117" s="793"/>
      <c r="DJ117" s="793"/>
      <c r="DK117" s="794"/>
      <c r="DL117" s="795" t="s">
        <v>412</v>
      </c>
      <c r="DM117" s="793"/>
      <c r="DN117" s="793"/>
      <c r="DO117" s="793"/>
      <c r="DP117" s="794"/>
      <c r="DQ117" s="795" t="s">
        <v>412</v>
      </c>
      <c r="DR117" s="793"/>
      <c r="DS117" s="793"/>
      <c r="DT117" s="793"/>
      <c r="DU117" s="794"/>
      <c r="DV117" s="837" t="s">
        <v>412</v>
      </c>
      <c r="DW117" s="838"/>
      <c r="DX117" s="838"/>
      <c r="DY117" s="838"/>
      <c r="DZ117" s="839"/>
    </row>
    <row r="118" spans="1:130" s="220" customFormat="1" ht="26.25" customHeight="1" x14ac:dyDescent="0.2">
      <c r="A118" s="908" t="s">
        <v>434</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431</v>
      </c>
      <c r="AB118" s="909"/>
      <c r="AC118" s="909"/>
      <c r="AD118" s="909"/>
      <c r="AE118" s="910"/>
      <c r="AF118" s="911" t="s">
        <v>432</v>
      </c>
      <c r="AG118" s="909"/>
      <c r="AH118" s="909"/>
      <c r="AI118" s="909"/>
      <c r="AJ118" s="910"/>
      <c r="AK118" s="911" t="s">
        <v>310</v>
      </c>
      <c r="AL118" s="909"/>
      <c r="AM118" s="909"/>
      <c r="AN118" s="909"/>
      <c r="AO118" s="910"/>
      <c r="AP118" s="912" t="s">
        <v>433</v>
      </c>
      <c r="AQ118" s="913"/>
      <c r="AR118" s="913"/>
      <c r="AS118" s="913"/>
      <c r="AT118" s="914"/>
      <c r="AU118" s="945"/>
      <c r="AV118" s="946"/>
      <c r="AW118" s="946"/>
      <c r="AX118" s="946"/>
      <c r="AY118" s="946"/>
      <c r="AZ118" s="851" t="s">
        <v>463</v>
      </c>
      <c r="BA118" s="852"/>
      <c r="BB118" s="852"/>
      <c r="BC118" s="852"/>
      <c r="BD118" s="852"/>
      <c r="BE118" s="852"/>
      <c r="BF118" s="852"/>
      <c r="BG118" s="852"/>
      <c r="BH118" s="852"/>
      <c r="BI118" s="852"/>
      <c r="BJ118" s="852"/>
      <c r="BK118" s="852"/>
      <c r="BL118" s="852"/>
      <c r="BM118" s="852"/>
      <c r="BN118" s="852"/>
      <c r="BO118" s="852"/>
      <c r="BP118" s="853"/>
      <c r="BQ118" s="892" t="s">
        <v>412</v>
      </c>
      <c r="BR118" s="858"/>
      <c r="BS118" s="858"/>
      <c r="BT118" s="858"/>
      <c r="BU118" s="858"/>
      <c r="BV118" s="858" t="s">
        <v>443</v>
      </c>
      <c r="BW118" s="858"/>
      <c r="BX118" s="858"/>
      <c r="BY118" s="858"/>
      <c r="BZ118" s="858"/>
      <c r="CA118" s="858" t="s">
        <v>439</v>
      </c>
      <c r="CB118" s="858"/>
      <c r="CC118" s="858"/>
      <c r="CD118" s="858"/>
      <c r="CE118" s="858"/>
      <c r="CF118" s="888" t="s">
        <v>412</v>
      </c>
      <c r="CG118" s="889"/>
      <c r="CH118" s="889"/>
      <c r="CI118" s="889"/>
      <c r="CJ118" s="889"/>
      <c r="CK118" s="940"/>
      <c r="CL118" s="834"/>
      <c r="CM118" s="828" t="s">
        <v>464</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412</v>
      </c>
      <c r="DH118" s="793"/>
      <c r="DI118" s="793"/>
      <c r="DJ118" s="793"/>
      <c r="DK118" s="794"/>
      <c r="DL118" s="795" t="s">
        <v>443</v>
      </c>
      <c r="DM118" s="793"/>
      <c r="DN118" s="793"/>
      <c r="DO118" s="793"/>
      <c r="DP118" s="794"/>
      <c r="DQ118" s="795" t="s">
        <v>412</v>
      </c>
      <c r="DR118" s="793"/>
      <c r="DS118" s="793"/>
      <c r="DT118" s="793"/>
      <c r="DU118" s="794"/>
      <c r="DV118" s="837" t="s">
        <v>412</v>
      </c>
      <c r="DW118" s="838"/>
      <c r="DX118" s="838"/>
      <c r="DY118" s="838"/>
      <c r="DZ118" s="839"/>
    </row>
    <row r="119" spans="1:130" s="220" customFormat="1" ht="26.25" customHeight="1" x14ac:dyDescent="0.2">
      <c r="A119" s="831" t="s">
        <v>437</v>
      </c>
      <c r="B119" s="832"/>
      <c r="C119" s="873" t="s">
        <v>438</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412</v>
      </c>
      <c r="AB119" s="902"/>
      <c r="AC119" s="902"/>
      <c r="AD119" s="902"/>
      <c r="AE119" s="903"/>
      <c r="AF119" s="904" t="s">
        <v>412</v>
      </c>
      <c r="AG119" s="902"/>
      <c r="AH119" s="902"/>
      <c r="AI119" s="902"/>
      <c r="AJ119" s="903"/>
      <c r="AK119" s="904" t="s">
        <v>412</v>
      </c>
      <c r="AL119" s="902"/>
      <c r="AM119" s="902"/>
      <c r="AN119" s="902"/>
      <c r="AO119" s="903"/>
      <c r="AP119" s="905" t="s">
        <v>412</v>
      </c>
      <c r="AQ119" s="906"/>
      <c r="AR119" s="906"/>
      <c r="AS119" s="906"/>
      <c r="AT119" s="907"/>
      <c r="AU119" s="947"/>
      <c r="AV119" s="948"/>
      <c r="AW119" s="948"/>
      <c r="AX119" s="948"/>
      <c r="AY119" s="948"/>
      <c r="AZ119" s="241" t="s">
        <v>191</v>
      </c>
      <c r="BA119" s="241"/>
      <c r="BB119" s="241"/>
      <c r="BC119" s="241"/>
      <c r="BD119" s="241"/>
      <c r="BE119" s="241"/>
      <c r="BF119" s="241"/>
      <c r="BG119" s="241"/>
      <c r="BH119" s="241"/>
      <c r="BI119" s="241"/>
      <c r="BJ119" s="241"/>
      <c r="BK119" s="241"/>
      <c r="BL119" s="241"/>
      <c r="BM119" s="241"/>
      <c r="BN119" s="241"/>
      <c r="BO119" s="890" t="s">
        <v>465</v>
      </c>
      <c r="BP119" s="891"/>
      <c r="BQ119" s="892">
        <v>10691632</v>
      </c>
      <c r="BR119" s="858"/>
      <c r="BS119" s="858"/>
      <c r="BT119" s="858"/>
      <c r="BU119" s="858"/>
      <c r="BV119" s="858">
        <v>10320953</v>
      </c>
      <c r="BW119" s="858"/>
      <c r="BX119" s="858"/>
      <c r="BY119" s="858"/>
      <c r="BZ119" s="858"/>
      <c r="CA119" s="858">
        <v>10220671</v>
      </c>
      <c r="CB119" s="858"/>
      <c r="CC119" s="858"/>
      <c r="CD119" s="858"/>
      <c r="CE119" s="858"/>
      <c r="CF119" s="761"/>
      <c r="CG119" s="762"/>
      <c r="CH119" s="762"/>
      <c r="CI119" s="762"/>
      <c r="CJ119" s="847"/>
      <c r="CK119" s="941"/>
      <c r="CL119" s="836"/>
      <c r="CM119" s="851" t="s">
        <v>466</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v>65160</v>
      </c>
      <c r="DH119" s="777"/>
      <c r="DI119" s="777"/>
      <c r="DJ119" s="777"/>
      <c r="DK119" s="778"/>
      <c r="DL119" s="779">
        <v>52819</v>
      </c>
      <c r="DM119" s="777"/>
      <c r="DN119" s="777"/>
      <c r="DO119" s="777"/>
      <c r="DP119" s="778"/>
      <c r="DQ119" s="779">
        <v>40476</v>
      </c>
      <c r="DR119" s="777"/>
      <c r="DS119" s="777"/>
      <c r="DT119" s="777"/>
      <c r="DU119" s="778"/>
      <c r="DV119" s="861">
        <v>1</v>
      </c>
      <c r="DW119" s="862"/>
      <c r="DX119" s="862"/>
      <c r="DY119" s="862"/>
      <c r="DZ119" s="863"/>
    </row>
    <row r="120" spans="1:130" s="220" customFormat="1" ht="26.25" customHeight="1" x14ac:dyDescent="0.2">
      <c r="A120" s="833"/>
      <c r="B120" s="834"/>
      <c r="C120" s="828" t="s">
        <v>442</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443</v>
      </c>
      <c r="AB120" s="793"/>
      <c r="AC120" s="793"/>
      <c r="AD120" s="793"/>
      <c r="AE120" s="794"/>
      <c r="AF120" s="795" t="s">
        <v>412</v>
      </c>
      <c r="AG120" s="793"/>
      <c r="AH120" s="793"/>
      <c r="AI120" s="793"/>
      <c r="AJ120" s="794"/>
      <c r="AK120" s="795" t="s">
        <v>443</v>
      </c>
      <c r="AL120" s="793"/>
      <c r="AM120" s="793"/>
      <c r="AN120" s="793"/>
      <c r="AO120" s="794"/>
      <c r="AP120" s="837" t="s">
        <v>412</v>
      </c>
      <c r="AQ120" s="838"/>
      <c r="AR120" s="838"/>
      <c r="AS120" s="838"/>
      <c r="AT120" s="839"/>
      <c r="AU120" s="893" t="s">
        <v>467</v>
      </c>
      <c r="AV120" s="894"/>
      <c r="AW120" s="894"/>
      <c r="AX120" s="894"/>
      <c r="AY120" s="895"/>
      <c r="AZ120" s="873" t="s">
        <v>468</v>
      </c>
      <c r="BA120" s="821"/>
      <c r="BB120" s="821"/>
      <c r="BC120" s="821"/>
      <c r="BD120" s="821"/>
      <c r="BE120" s="821"/>
      <c r="BF120" s="821"/>
      <c r="BG120" s="821"/>
      <c r="BH120" s="821"/>
      <c r="BI120" s="821"/>
      <c r="BJ120" s="821"/>
      <c r="BK120" s="821"/>
      <c r="BL120" s="821"/>
      <c r="BM120" s="821"/>
      <c r="BN120" s="821"/>
      <c r="BO120" s="821"/>
      <c r="BP120" s="822"/>
      <c r="BQ120" s="874">
        <v>2663768</v>
      </c>
      <c r="BR120" s="855"/>
      <c r="BS120" s="855"/>
      <c r="BT120" s="855"/>
      <c r="BU120" s="855"/>
      <c r="BV120" s="855">
        <v>3361846</v>
      </c>
      <c r="BW120" s="855"/>
      <c r="BX120" s="855"/>
      <c r="BY120" s="855"/>
      <c r="BZ120" s="855"/>
      <c r="CA120" s="855">
        <v>3768240</v>
      </c>
      <c r="CB120" s="855"/>
      <c r="CC120" s="855"/>
      <c r="CD120" s="855"/>
      <c r="CE120" s="855"/>
      <c r="CF120" s="879">
        <v>88.6</v>
      </c>
      <c r="CG120" s="880"/>
      <c r="CH120" s="880"/>
      <c r="CI120" s="880"/>
      <c r="CJ120" s="880"/>
      <c r="CK120" s="881" t="s">
        <v>469</v>
      </c>
      <c r="CL120" s="865"/>
      <c r="CM120" s="865"/>
      <c r="CN120" s="865"/>
      <c r="CO120" s="866"/>
      <c r="CP120" s="885" t="s">
        <v>470</v>
      </c>
      <c r="CQ120" s="886"/>
      <c r="CR120" s="886"/>
      <c r="CS120" s="886"/>
      <c r="CT120" s="886"/>
      <c r="CU120" s="886"/>
      <c r="CV120" s="886"/>
      <c r="CW120" s="886"/>
      <c r="CX120" s="886"/>
      <c r="CY120" s="886"/>
      <c r="CZ120" s="886"/>
      <c r="DA120" s="886"/>
      <c r="DB120" s="886"/>
      <c r="DC120" s="886"/>
      <c r="DD120" s="886"/>
      <c r="DE120" s="886"/>
      <c r="DF120" s="887"/>
      <c r="DG120" s="874">
        <v>1021548</v>
      </c>
      <c r="DH120" s="855"/>
      <c r="DI120" s="855"/>
      <c r="DJ120" s="855"/>
      <c r="DK120" s="855"/>
      <c r="DL120" s="855">
        <v>1028245</v>
      </c>
      <c r="DM120" s="855"/>
      <c r="DN120" s="855"/>
      <c r="DO120" s="855"/>
      <c r="DP120" s="855"/>
      <c r="DQ120" s="855">
        <v>1050383</v>
      </c>
      <c r="DR120" s="855"/>
      <c r="DS120" s="855"/>
      <c r="DT120" s="855"/>
      <c r="DU120" s="855"/>
      <c r="DV120" s="856">
        <v>24.7</v>
      </c>
      <c r="DW120" s="856"/>
      <c r="DX120" s="856"/>
      <c r="DY120" s="856"/>
      <c r="DZ120" s="857"/>
    </row>
    <row r="121" spans="1:130" s="220" customFormat="1" ht="26.25" customHeight="1" x14ac:dyDescent="0.2">
      <c r="A121" s="833"/>
      <c r="B121" s="834"/>
      <c r="C121" s="876" t="s">
        <v>471</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412</v>
      </c>
      <c r="AB121" s="793"/>
      <c r="AC121" s="793"/>
      <c r="AD121" s="793"/>
      <c r="AE121" s="794"/>
      <c r="AF121" s="795" t="s">
        <v>412</v>
      </c>
      <c r="AG121" s="793"/>
      <c r="AH121" s="793"/>
      <c r="AI121" s="793"/>
      <c r="AJ121" s="794"/>
      <c r="AK121" s="795" t="s">
        <v>412</v>
      </c>
      <c r="AL121" s="793"/>
      <c r="AM121" s="793"/>
      <c r="AN121" s="793"/>
      <c r="AO121" s="794"/>
      <c r="AP121" s="837" t="s">
        <v>412</v>
      </c>
      <c r="AQ121" s="838"/>
      <c r="AR121" s="838"/>
      <c r="AS121" s="838"/>
      <c r="AT121" s="839"/>
      <c r="AU121" s="896"/>
      <c r="AV121" s="897"/>
      <c r="AW121" s="897"/>
      <c r="AX121" s="897"/>
      <c r="AY121" s="898"/>
      <c r="AZ121" s="828" t="s">
        <v>472</v>
      </c>
      <c r="BA121" s="765"/>
      <c r="BB121" s="765"/>
      <c r="BC121" s="765"/>
      <c r="BD121" s="765"/>
      <c r="BE121" s="765"/>
      <c r="BF121" s="765"/>
      <c r="BG121" s="765"/>
      <c r="BH121" s="765"/>
      <c r="BI121" s="765"/>
      <c r="BJ121" s="765"/>
      <c r="BK121" s="765"/>
      <c r="BL121" s="765"/>
      <c r="BM121" s="765"/>
      <c r="BN121" s="765"/>
      <c r="BO121" s="765"/>
      <c r="BP121" s="766"/>
      <c r="BQ121" s="829">
        <v>818661</v>
      </c>
      <c r="BR121" s="830"/>
      <c r="BS121" s="830"/>
      <c r="BT121" s="830"/>
      <c r="BU121" s="830"/>
      <c r="BV121" s="830">
        <v>683468</v>
      </c>
      <c r="BW121" s="830"/>
      <c r="BX121" s="830"/>
      <c r="BY121" s="830"/>
      <c r="BZ121" s="830"/>
      <c r="CA121" s="830">
        <v>666744</v>
      </c>
      <c r="CB121" s="830"/>
      <c r="CC121" s="830"/>
      <c r="CD121" s="830"/>
      <c r="CE121" s="830"/>
      <c r="CF121" s="888">
        <v>15.7</v>
      </c>
      <c r="CG121" s="889"/>
      <c r="CH121" s="889"/>
      <c r="CI121" s="889"/>
      <c r="CJ121" s="889"/>
      <c r="CK121" s="882"/>
      <c r="CL121" s="868"/>
      <c r="CM121" s="868"/>
      <c r="CN121" s="868"/>
      <c r="CO121" s="869"/>
      <c r="CP121" s="848" t="s">
        <v>473</v>
      </c>
      <c r="CQ121" s="849"/>
      <c r="CR121" s="849"/>
      <c r="CS121" s="849"/>
      <c r="CT121" s="849"/>
      <c r="CU121" s="849"/>
      <c r="CV121" s="849"/>
      <c r="CW121" s="849"/>
      <c r="CX121" s="849"/>
      <c r="CY121" s="849"/>
      <c r="CZ121" s="849"/>
      <c r="DA121" s="849"/>
      <c r="DB121" s="849"/>
      <c r="DC121" s="849"/>
      <c r="DD121" s="849"/>
      <c r="DE121" s="849"/>
      <c r="DF121" s="850"/>
      <c r="DG121" s="829" t="s">
        <v>412</v>
      </c>
      <c r="DH121" s="830"/>
      <c r="DI121" s="830"/>
      <c r="DJ121" s="830"/>
      <c r="DK121" s="830"/>
      <c r="DL121" s="830" t="s">
        <v>443</v>
      </c>
      <c r="DM121" s="830"/>
      <c r="DN121" s="830"/>
      <c r="DO121" s="830"/>
      <c r="DP121" s="830"/>
      <c r="DQ121" s="830" t="s">
        <v>443</v>
      </c>
      <c r="DR121" s="830"/>
      <c r="DS121" s="830"/>
      <c r="DT121" s="830"/>
      <c r="DU121" s="830"/>
      <c r="DV121" s="807" t="s">
        <v>443</v>
      </c>
      <c r="DW121" s="807"/>
      <c r="DX121" s="807"/>
      <c r="DY121" s="807"/>
      <c r="DZ121" s="808"/>
    </row>
    <row r="122" spans="1:130" s="220" customFormat="1" ht="26.25" customHeight="1" x14ac:dyDescent="0.2">
      <c r="A122" s="833"/>
      <c r="B122" s="834"/>
      <c r="C122" s="828" t="s">
        <v>453</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412</v>
      </c>
      <c r="AB122" s="793"/>
      <c r="AC122" s="793"/>
      <c r="AD122" s="793"/>
      <c r="AE122" s="794"/>
      <c r="AF122" s="795" t="s">
        <v>412</v>
      </c>
      <c r="AG122" s="793"/>
      <c r="AH122" s="793"/>
      <c r="AI122" s="793"/>
      <c r="AJ122" s="794"/>
      <c r="AK122" s="795" t="s">
        <v>412</v>
      </c>
      <c r="AL122" s="793"/>
      <c r="AM122" s="793"/>
      <c r="AN122" s="793"/>
      <c r="AO122" s="794"/>
      <c r="AP122" s="837" t="s">
        <v>412</v>
      </c>
      <c r="AQ122" s="838"/>
      <c r="AR122" s="838"/>
      <c r="AS122" s="838"/>
      <c r="AT122" s="839"/>
      <c r="AU122" s="896"/>
      <c r="AV122" s="897"/>
      <c r="AW122" s="897"/>
      <c r="AX122" s="897"/>
      <c r="AY122" s="898"/>
      <c r="AZ122" s="851" t="s">
        <v>474</v>
      </c>
      <c r="BA122" s="852"/>
      <c r="BB122" s="852"/>
      <c r="BC122" s="852"/>
      <c r="BD122" s="852"/>
      <c r="BE122" s="852"/>
      <c r="BF122" s="852"/>
      <c r="BG122" s="852"/>
      <c r="BH122" s="852"/>
      <c r="BI122" s="852"/>
      <c r="BJ122" s="852"/>
      <c r="BK122" s="852"/>
      <c r="BL122" s="852"/>
      <c r="BM122" s="852"/>
      <c r="BN122" s="852"/>
      <c r="BO122" s="852"/>
      <c r="BP122" s="853"/>
      <c r="BQ122" s="892">
        <v>6596239</v>
      </c>
      <c r="BR122" s="858"/>
      <c r="BS122" s="858"/>
      <c r="BT122" s="858"/>
      <c r="BU122" s="858"/>
      <c r="BV122" s="858">
        <v>6405305</v>
      </c>
      <c r="BW122" s="858"/>
      <c r="BX122" s="858"/>
      <c r="BY122" s="858"/>
      <c r="BZ122" s="858"/>
      <c r="CA122" s="858">
        <v>6063832</v>
      </c>
      <c r="CB122" s="858"/>
      <c r="CC122" s="858"/>
      <c r="CD122" s="858"/>
      <c r="CE122" s="858"/>
      <c r="CF122" s="859">
        <v>142.5</v>
      </c>
      <c r="CG122" s="860"/>
      <c r="CH122" s="860"/>
      <c r="CI122" s="860"/>
      <c r="CJ122" s="860"/>
      <c r="CK122" s="882"/>
      <c r="CL122" s="868"/>
      <c r="CM122" s="868"/>
      <c r="CN122" s="868"/>
      <c r="CO122" s="869"/>
      <c r="CP122" s="848" t="s">
        <v>475</v>
      </c>
      <c r="CQ122" s="849"/>
      <c r="CR122" s="849"/>
      <c r="CS122" s="849"/>
      <c r="CT122" s="849"/>
      <c r="CU122" s="849"/>
      <c r="CV122" s="849"/>
      <c r="CW122" s="849"/>
      <c r="CX122" s="849"/>
      <c r="CY122" s="849"/>
      <c r="CZ122" s="849"/>
      <c r="DA122" s="849"/>
      <c r="DB122" s="849"/>
      <c r="DC122" s="849"/>
      <c r="DD122" s="849"/>
      <c r="DE122" s="849"/>
      <c r="DF122" s="850"/>
      <c r="DG122" s="829" t="s">
        <v>412</v>
      </c>
      <c r="DH122" s="830"/>
      <c r="DI122" s="830"/>
      <c r="DJ122" s="830"/>
      <c r="DK122" s="830"/>
      <c r="DL122" s="830" t="s">
        <v>412</v>
      </c>
      <c r="DM122" s="830"/>
      <c r="DN122" s="830"/>
      <c r="DO122" s="830"/>
      <c r="DP122" s="830"/>
      <c r="DQ122" s="830" t="s">
        <v>412</v>
      </c>
      <c r="DR122" s="830"/>
      <c r="DS122" s="830"/>
      <c r="DT122" s="830"/>
      <c r="DU122" s="830"/>
      <c r="DV122" s="807" t="s">
        <v>412</v>
      </c>
      <c r="DW122" s="807"/>
      <c r="DX122" s="807"/>
      <c r="DY122" s="807"/>
      <c r="DZ122" s="808"/>
    </row>
    <row r="123" spans="1:130" s="220" customFormat="1" ht="26.25" customHeight="1" x14ac:dyDescent="0.2">
      <c r="A123" s="833"/>
      <c r="B123" s="834"/>
      <c r="C123" s="828" t="s">
        <v>459</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412</v>
      </c>
      <c r="AB123" s="793"/>
      <c r="AC123" s="793"/>
      <c r="AD123" s="793"/>
      <c r="AE123" s="794"/>
      <c r="AF123" s="795" t="s">
        <v>412</v>
      </c>
      <c r="AG123" s="793"/>
      <c r="AH123" s="793"/>
      <c r="AI123" s="793"/>
      <c r="AJ123" s="794"/>
      <c r="AK123" s="795" t="s">
        <v>412</v>
      </c>
      <c r="AL123" s="793"/>
      <c r="AM123" s="793"/>
      <c r="AN123" s="793"/>
      <c r="AO123" s="794"/>
      <c r="AP123" s="837" t="s">
        <v>412</v>
      </c>
      <c r="AQ123" s="838"/>
      <c r="AR123" s="838"/>
      <c r="AS123" s="838"/>
      <c r="AT123" s="839"/>
      <c r="AU123" s="899"/>
      <c r="AV123" s="900"/>
      <c r="AW123" s="900"/>
      <c r="AX123" s="900"/>
      <c r="AY123" s="900"/>
      <c r="AZ123" s="241" t="s">
        <v>191</v>
      </c>
      <c r="BA123" s="241"/>
      <c r="BB123" s="241"/>
      <c r="BC123" s="241"/>
      <c r="BD123" s="241"/>
      <c r="BE123" s="241"/>
      <c r="BF123" s="241"/>
      <c r="BG123" s="241"/>
      <c r="BH123" s="241"/>
      <c r="BI123" s="241"/>
      <c r="BJ123" s="241"/>
      <c r="BK123" s="241"/>
      <c r="BL123" s="241"/>
      <c r="BM123" s="241"/>
      <c r="BN123" s="241"/>
      <c r="BO123" s="890" t="s">
        <v>476</v>
      </c>
      <c r="BP123" s="891"/>
      <c r="BQ123" s="845">
        <v>10078668</v>
      </c>
      <c r="BR123" s="846"/>
      <c r="BS123" s="846"/>
      <c r="BT123" s="846"/>
      <c r="BU123" s="846"/>
      <c r="BV123" s="846">
        <v>10450619</v>
      </c>
      <c r="BW123" s="846"/>
      <c r="BX123" s="846"/>
      <c r="BY123" s="846"/>
      <c r="BZ123" s="846"/>
      <c r="CA123" s="846">
        <v>10498816</v>
      </c>
      <c r="CB123" s="846"/>
      <c r="CC123" s="846"/>
      <c r="CD123" s="846"/>
      <c r="CE123" s="846"/>
      <c r="CF123" s="761"/>
      <c r="CG123" s="762"/>
      <c r="CH123" s="762"/>
      <c r="CI123" s="762"/>
      <c r="CJ123" s="847"/>
      <c r="CK123" s="882"/>
      <c r="CL123" s="868"/>
      <c r="CM123" s="868"/>
      <c r="CN123" s="868"/>
      <c r="CO123" s="869"/>
      <c r="CP123" s="848" t="s">
        <v>477</v>
      </c>
      <c r="CQ123" s="849"/>
      <c r="CR123" s="849"/>
      <c r="CS123" s="849"/>
      <c r="CT123" s="849"/>
      <c r="CU123" s="849"/>
      <c r="CV123" s="849"/>
      <c r="CW123" s="849"/>
      <c r="CX123" s="849"/>
      <c r="CY123" s="849"/>
      <c r="CZ123" s="849"/>
      <c r="DA123" s="849"/>
      <c r="DB123" s="849"/>
      <c r="DC123" s="849"/>
      <c r="DD123" s="849"/>
      <c r="DE123" s="849"/>
      <c r="DF123" s="850"/>
      <c r="DG123" s="792" t="s">
        <v>439</v>
      </c>
      <c r="DH123" s="793"/>
      <c r="DI123" s="793"/>
      <c r="DJ123" s="793"/>
      <c r="DK123" s="794"/>
      <c r="DL123" s="795" t="s">
        <v>412</v>
      </c>
      <c r="DM123" s="793"/>
      <c r="DN123" s="793"/>
      <c r="DO123" s="793"/>
      <c r="DP123" s="794"/>
      <c r="DQ123" s="795" t="s">
        <v>412</v>
      </c>
      <c r="DR123" s="793"/>
      <c r="DS123" s="793"/>
      <c r="DT123" s="793"/>
      <c r="DU123" s="794"/>
      <c r="DV123" s="837" t="s">
        <v>412</v>
      </c>
      <c r="DW123" s="838"/>
      <c r="DX123" s="838"/>
      <c r="DY123" s="838"/>
      <c r="DZ123" s="839"/>
    </row>
    <row r="124" spans="1:130" s="220" customFormat="1" ht="26.25" customHeight="1" thickBot="1" x14ac:dyDescent="0.25">
      <c r="A124" s="833"/>
      <c r="B124" s="834"/>
      <c r="C124" s="828" t="s">
        <v>462</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412</v>
      </c>
      <c r="AB124" s="793"/>
      <c r="AC124" s="793"/>
      <c r="AD124" s="793"/>
      <c r="AE124" s="794"/>
      <c r="AF124" s="795" t="s">
        <v>412</v>
      </c>
      <c r="AG124" s="793"/>
      <c r="AH124" s="793"/>
      <c r="AI124" s="793"/>
      <c r="AJ124" s="794"/>
      <c r="AK124" s="795" t="s">
        <v>412</v>
      </c>
      <c r="AL124" s="793"/>
      <c r="AM124" s="793"/>
      <c r="AN124" s="793"/>
      <c r="AO124" s="794"/>
      <c r="AP124" s="837" t="s">
        <v>412</v>
      </c>
      <c r="AQ124" s="838"/>
      <c r="AR124" s="838"/>
      <c r="AS124" s="838"/>
      <c r="AT124" s="839"/>
      <c r="AU124" s="840" t="s">
        <v>478</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14.9</v>
      </c>
      <c r="BR124" s="844"/>
      <c r="BS124" s="844"/>
      <c r="BT124" s="844"/>
      <c r="BU124" s="844"/>
      <c r="BV124" s="844" t="s">
        <v>412</v>
      </c>
      <c r="BW124" s="844"/>
      <c r="BX124" s="844"/>
      <c r="BY124" s="844"/>
      <c r="BZ124" s="844"/>
      <c r="CA124" s="844" t="s">
        <v>443</v>
      </c>
      <c r="CB124" s="844"/>
      <c r="CC124" s="844"/>
      <c r="CD124" s="844"/>
      <c r="CE124" s="844"/>
      <c r="CF124" s="739"/>
      <c r="CG124" s="740"/>
      <c r="CH124" s="740"/>
      <c r="CI124" s="740"/>
      <c r="CJ124" s="875"/>
      <c r="CK124" s="883"/>
      <c r="CL124" s="883"/>
      <c r="CM124" s="883"/>
      <c r="CN124" s="883"/>
      <c r="CO124" s="884"/>
      <c r="CP124" s="848" t="s">
        <v>479</v>
      </c>
      <c r="CQ124" s="849"/>
      <c r="CR124" s="849"/>
      <c r="CS124" s="849"/>
      <c r="CT124" s="849"/>
      <c r="CU124" s="849"/>
      <c r="CV124" s="849"/>
      <c r="CW124" s="849"/>
      <c r="CX124" s="849"/>
      <c r="CY124" s="849"/>
      <c r="CZ124" s="849"/>
      <c r="DA124" s="849"/>
      <c r="DB124" s="849"/>
      <c r="DC124" s="849"/>
      <c r="DD124" s="849"/>
      <c r="DE124" s="849"/>
      <c r="DF124" s="850"/>
      <c r="DG124" s="776" t="s">
        <v>412</v>
      </c>
      <c r="DH124" s="777"/>
      <c r="DI124" s="777"/>
      <c r="DJ124" s="777"/>
      <c r="DK124" s="778"/>
      <c r="DL124" s="779" t="s">
        <v>412</v>
      </c>
      <c r="DM124" s="777"/>
      <c r="DN124" s="777"/>
      <c r="DO124" s="777"/>
      <c r="DP124" s="778"/>
      <c r="DQ124" s="779" t="s">
        <v>439</v>
      </c>
      <c r="DR124" s="777"/>
      <c r="DS124" s="777"/>
      <c r="DT124" s="777"/>
      <c r="DU124" s="778"/>
      <c r="DV124" s="861" t="s">
        <v>439</v>
      </c>
      <c r="DW124" s="862"/>
      <c r="DX124" s="862"/>
      <c r="DY124" s="862"/>
      <c r="DZ124" s="863"/>
    </row>
    <row r="125" spans="1:130" s="220" customFormat="1" ht="26.25" customHeight="1" x14ac:dyDescent="0.2">
      <c r="A125" s="833"/>
      <c r="B125" s="834"/>
      <c r="C125" s="828" t="s">
        <v>464</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412</v>
      </c>
      <c r="AB125" s="793"/>
      <c r="AC125" s="793"/>
      <c r="AD125" s="793"/>
      <c r="AE125" s="794"/>
      <c r="AF125" s="795" t="s">
        <v>439</v>
      </c>
      <c r="AG125" s="793"/>
      <c r="AH125" s="793"/>
      <c r="AI125" s="793"/>
      <c r="AJ125" s="794"/>
      <c r="AK125" s="795" t="s">
        <v>412</v>
      </c>
      <c r="AL125" s="793"/>
      <c r="AM125" s="793"/>
      <c r="AN125" s="793"/>
      <c r="AO125" s="794"/>
      <c r="AP125" s="837" t="s">
        <v>412</v>
      </c>
      <c r="AQ125" s="838"/>
      <c r="AR125" s="838"/>
      <c r="AS125" s="838"/>
      <c r="AT125" s="839"/>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2"/>
      <c r="BR125" s="222"/>
      <c r="BS125" s="222"/>
      <c r="BT125" s="222"/>
      <c r="BU125" s="222"/>
      <c r="BV125" s="222"/>
      <c r="BW125" s="222"/>
      <c r="BX125" s="222"/>
      <c r="BY125" s="222"/>
      <c r="BZ125" s="222"/>
      <c r="CA125" s="222"/>
      <c r="CB125" s="222"/>
      <c r="CC125" s="222"/>
      <c r="CD125" s="222"/>
      <c r="CE125" s="222"/>
      <c r="CF125" s="222"/>
      <c r="CG125" s="222"/>
      <c r="CH125" s="222"/>
      <c r="CI125" s="222"/>
      <c r="CJ125" s="244"/>
      <c r="CK125" s="864" t="s">
        <v>480</v>
      </c>
      <c r="CL125" s="865"/>
      <c r="CM125" s="865"/>
      <c r="CN125" s="865"/>
      <c r="CO125" s="866"/>
      <c r="CP125" s="873" t="s">
        <v>481</v>
      </c>
      <c r="CQ125" s="821"/>
      <c r="CR125" s="821"/>
      <c r="CS125" s="821"/>
      <c r="CT125" s="821"/>
      <c r="CU125" s="821"/>
      <c r="CV125" s="821"/>
      <c r="CW125" s="821"/>
      <c r="CX125" s="821"/>
      <c r="CY125" s="821"/>
      <c r="CZ125" s="821"/>
      <c r="DA125" s="821"/>
      <c r="DB125" s="821"/>
      <c r="DC125" s="821"/>
      <c r="DD125" s="821"/>
      <c r="DE125" s="821"/>
      <c r="DF125" s="822"/>
      <c r="DG125" s="874" t="s">
        <v>412</v>
      </c>
      <c r="DH125" s="855"/>
      <c r="DI125" s="855"/>
      <c r="DJ125" s="855"/>
      <c r="DK125" s="855"/>
      <c r="DL125" s="855" t="s">
        <v>412</v>
      </c>
      <c r="DM125" s="855"/>
      <c r="DN125" s="855"/>
      <c r="DO125" s="855"/>
      <c r="DP125" s="855"/>
      <c r="DQ125" s="855" t="s">
        <v>412</v>
      </c>
      <c r="DR125" s="855"/>
      <c r="DS125" s="855"/>
      <c r="DT125" s="855"/>
      <c r="DU125" s="855"/>
      <c r="DV125" s="856" t="s">
        <v>412</v>
      </c>
      <c r="DW125" s="856"/>
      <c r="DX125" s="856"/>
      <c r="DY125" s="856"/>
      <c r="DZ125" s="857"/>
    </row>
    <row r="126" spans="1:130" s="220" customFormat="1" ht="26.25" customHeight="1" thickBot="1" x14ac:dyDescent="0.25">
      <c r="A126" s="833"/>
      <c r="B126" s="834"/>
      <c r="C126" s="828" t="s">
        <v>466</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412</v>
      </c>
      <c r="AB126" s="793"/>
      <c r="AC126" s="793"/>
      <c r="AD126" s="793"/>
      <c r="AE126" s="794"/>
      <c r="AF126" s="795" t="s">
        <v>439</v>
      </c>
      <c r="AG126" s="793"/>
      <c r="AH126" s="793"/>
      <c r="AI126" s="793"/>
      <c r="AJ126" s="794"/>
      <c r="AK126" s="795" t="s">
        <v>412</v>
      </c>
      <c r="AL126" s="793"/>
      <c r="AM126" s="793"/>
      <c r="AN126" s="793"/>
      <c r="AO126" s="794"/>
      <c r="AP126" s="837" t="s">
        <v>412</v>
      </c>
      <c r="AQ126" s="838"/>
      <c r="AR126" s="838"/>
      <c r="AS126" s="838"/>
      <c r="AT126" s="839"/>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45"/>
      <c r="CE126" s="245"/>
      <c r="CF126" s="245"/>
      <c r="CG126" s="222"/>
      <c r="CH126" s="222"/>
      <c r="CI126" s="222"/>
      <c r="CJ126" s="244"/>
      <c r="CK126" s="867"/>
      <c r="CL126" s="868"/>
      <c r="CM126" s="868"/>
      <c r="CN126" s="868"/>
      <c r="CO126" s="869"/>
      <c r="CP126" s="828" t="s">
        <v>482</v>
      </c>
      <c r="CQ126" s="765"/>
      <c r="CR126" s="765"/>
      <c r="CS126" s="765"/>
      <c r="CT126" s="765"/>
      <c r="CU126" s="765"/>
      <c r="CV126" s="765"/>
      <c r="CW126" s="765"/>
      <c r="CX126" s="765"/>
      <c r="CY126" s="765"/>
      <c r="CZ126" s="765"/>
      <c r="DA126" s="765"/>
      <c r="DB126" s="765"/>
      <c r="DC126" s="765"/>
      <c r="DD126" s="765"/>
      <c r="DE126" s="765"/>
      <c r="DF126" s="766"/>
      <c r="DG126" s="829" t="s">
        <v>412</v>
      </c>
      <c r="DH126" s="830"/>
      <c r="DI126" s="830"/>
      <c r="DJ126" s="830"/>
      <c r="DK126" s="830"/>
      <c r="DL126" s="830" t="s">
        <v>439</v>
      </c>
      <c r="DM126" s="830"/>
      <c r="DN126" s="830"/>
      <c r="DO126" s="830"/>
      <c r="DP126" s="830"/>
      <c r="DQ126" s="830" t="s">
        <v>412</v>
      </c>
      <c r="DR126" s="830"/>
      <c r="DS126" s="830"/>
      <c r="DT126" s="830"/>
      <c r="DU126" s="830"/>
      <c r="DV126" s="807" t="s">
        <v>412</v>
      </c>
      <c r="DW126" s="807"/>
      <c r="DX126" s="807"/>
      <c r="DY126" s="807"/>
      <c r="DZ126" s="808"/>
    </row>
    <row r="127" spans="1:130" s="220" customFormat="1" ht="26.25" customHeight="1" x14ac:dyDescent="0.2">
      <c r="A127" s="835"/>
      <c r="B127" s="836"/>
      <c r="C127" s="851" t="s">
        <v>483</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v>6830</v>
      </c>
      <c r="AB127" s="793"/>
      <c r="AC127" s="793"/>
      <c r="AD127" s="793"/>
      <c r="AE127" s="794"/>
      <c r="AF127" s="795">
        <v>6830</v>
      </c>
      <c r="AG127" s="793"/>
      <c r="AH127" s="793"/>
      <c r="AI127" s="793"/>
      <c r="AJ127" s="794"/>
      <c r="AK127" s="795">
        <v>6830</v>
      </c>
      <c r="AL127" s="793"/>
      <c r="AM127" s="793"/>
      <c r="AN127" s="793"/>
      <c r="AO127" s="794"/>
      <c r="AP127" s="837">
        <v>0.2</v>
      </c>
      <c r="AQ127" s="838"/>
      <c r="AR127" s="838"/>
      <c r="AS127" s="838"/>
      <c r="AT127" s="839"/>
      <c r="AU127" s="222"/>
      <c r="AV127" s="222"/>
      <c r="AW127" s="222"/>
      <c r="AX127" s="854" t="s">
        <v>484</v>
      </c>
      <c r="AY127" s="825"/>
      <c r="AZ127" s="825"/>
      <c r="BA127" s="825"/>
      <c r="BB127" s="825"/>
      <c r="BC127" s="825"/>
      <c r="BD127" s="825"/>
      <c r="BE127" s="826"/>
      <c r="BF127" s="824" t="s">
        <v>485</v>
      </c>
      <c r="BG127" s="825"/>
      <c r="BH127" s="825"/>
      <c r="BI127" s="825"/>
      <c r="BJ127" s="825"/>
      <c r="BK127" s="825"/>
      <c r="BL127" s="826"/>
      <c r="BM127" s="824" t="s">
        <v>486</v>
      </c>
      <c r="BN127" s="825"/>
      <c r="BO127" s="825"/>
      <c r="BP127" s="825"/>
      <c r="BQ127" s="825"/>
      <c r="BR127" s="825"/>
      <c r="BS127" s="826"/>
      <c r="BT127" s="824" t="s">
        <v>487</v>
      </c>
      <c r="BU127" s="825"/>
      <c r="BV127" s="825"/>
      <c r="BW127" s="825"/>
      <c r="BX127" s="825"/>
      <c r="BY127" s="825"/>
      <c r="BZ127" s="827"/>
      <c r="CA127" s="222"/>
      <c r="CB127" s="222"/>
      <c r="CC127" s="222"/>
      <c r="CD127" s="245"/>
      <c r="CE127" s="245"/>
      <c r="CF127" s="245"/>
      <c r="CG127" s="222"/>
      <c r="CH127" s="222"/>
      <c r="CI127" s="222"/>
      <c r="CJ127" s="244"/>
      <c r="CK127" s="867"/>
      <c r="CL127" s="868"/>
      <c r="CM127" s="868"/>
      <c r="CN127" s="868"/>
      <c r="CO127" s="869"/>
      <c r="CP127" s="828" t="s">
        <v>488</v>
      </c>
      <c r="CQ127" s="765"/>
      <c r="CR127" s="765"/>
      <c r="CS127" s="765"/>
      <c r="CT127" s="765"/>
      <c r="CU127" s="765"/>
      <c r="CV127" s="765"/>
      <c r="CW127" s="765"/>
      <c r="CX127" s="765"/>
      <c r="CY127" s="765"/>
      <c r="CZ127" s="765"/>
      <c r="DA127" s="765"/>
      <c r="DB127" s="765"/>
      <c r="DC127" s="765"/>
      <c r="DD127" s="765"/>
      <c r="DE127" s="765"/>
      <c r="DF127" s="766"/>
      <c r="DG127" s="829" t="s">
        <v>412</v>
      </c>
      <c r="DH127" s="830"/>
      <c r="DI127" s="830"/>
      <c r="DJ127" s="830"/>
      <c r="DK127" s="830"/>
      <c r="DL127" s="830" t="s">
        <v>412</v>
      </c>
      <c r="DM127" s="830"/>
      <c r="DN127" s="830"/>
      <c r="DO127" s="830"/>
      <c r="DP127" s="830"/>
      <c r="DQ127" s="830" t="s">
        <v>412</v>
      </c>
      <c r="DR127" s="830"/>
      <c r="DS127" s="830"/>
      <c r="DT127" s="830"/>
      <c r="DU127" s="830"/>
      <c r="DV127" s="807" t="s">
        <v>412</v>
      </c>
      <c r="DW127" s="807"/>
      <c r="DX127" s="807"/>
      <c r="DY127" s="807"/>
      <c r="DZ127" s="808"/>
    </row>
    <row r="128" spans="1:130" s="220" customFormat="1" ht="26.25" customHeight="1" thickBot="1" x14ac:dyDescent="0.25">
      <c r="A128" s="809" t="s">
        <v>489</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490</v>
      </c>
      <c r="X128" s="811"/>
      <c r="Y128" s="811"/>
      <c r="Z128" s="812"/>
      <c r="AA128" s="813">
        <v>105749</v>
      </c>
      <c r="AB128" s="814"/>
      <c r="AC128" s="814"/>
      <c r="AD128" s="814"/>
      <c r="AE128" s="815"/>
      <c r="AF128" s="816">
        <v>106890</v>
      </c>
      <c r="AG128" s="814"/>
      <c r="AH128" s="814"/>
      <c r="AI128" s="814"/>
      <c r="AJ128" s="815"/>
      <c r="AK128" s="816">
        <v>110050</v>
      </c>
      <c r="AL128" s="814"/>
      <c r="AM128" s="814"/>
      <c r="AN128" s="814"/>
      <c r="AO128" s="815"/>
      <c r="AP128" s="817"/>
      <c r="AQ128" s="818"/>
      <c r="AR128" s="818"/>
      <c r="AS128" s="818"/>
      <c r="AT128" s="819"/>
      <c r="AU128" s="222"/>
      <c r="AV128" s="222"/>
      <c r="AW128" s="222"/>
      <c r="AX128" s="820" t="s">
        <v>491</v>
      </c>
      <c r="AY128" s="821"/>
      <c r="AZ128" s="821"/>
      <c r="BA128" s="821"/>
      <c r="BB128" s="821"/>
      <c r="BC128" s="821"/>
      <c r="BD128" s="821"/>
      <c r="BE128" s="822"/>
      <c r="BF128" s="799" t="s">
        <v>183</v>
      </c>
      <c r="BG128" s="800"/>
      <c r="BH128" s="800"/>
      <c r="BI128" s="800"/>
      <c r="BJ128" s="800"/>
      <c r="BK128" s="800"/>
      <c r="BL128" s="823"/>
      <c r="BM128" s="799">
        <v>15</v>
      </c>
      <c r="BN128" s="800"/>
      <c r="BO128" s="800"/>
      <c r="BP128" s="800"/>
      <c r="BQ128" s="800"/>
      <c r="BR128" s="800"/>
      <c r="BS128" s="823"/>
      <c r="BT128" s="799">
        <v>20</v>
      </c>
      <c r="BU128" s="800"/>
      <c r="BV128" s="800"/>
      <c r="BW128" s="800"/>
      <c r="BX128" s="800"/>
      <c r="BY128" s="800"/>
      <c r="BZ128" s="801"/>
      <c r="CA128" s="245"/>
      <c r="CB128" s="245"/>
      <c r="CC128" s="245"/>
      <c r="CD128" s="245"/>
      <c r="CE128" s="245"/>
      <c r="CF128" s="245"/>
      <c r="CG128" s="222"/>
      <c r="CH128" s="222"/>
      <c r="CI128" s="222"/>
      <c r="CJ128" s="244"/>
      <c r="CK128" s="870"/>
      <c r="CL128" s="871"/>
      <c r="CM128" s="871"/>
      <c r="CN128" s="871"/>
      <c r="CO128" s="872"/>
      <c r="CP128" s="802" t="s">
        <v>492</v>
      </c>
      <c r="CQ128" s="743"/>
      <c r="CR128" s="743"/>
      <c r="CS128" s="743"/>
      <c r="CT128" s="743"/>
      <c r="CU128" s="743"/>
      <c r="CV128" s="743"/>
      <c r="CW128" s="743"/>
      <c r="CX128" s="743"/>
      <c r="CY128" s="743"/>
      <c r="CZ128" s="743"/>
      <c r="DA128" s="743"/>
      <c r="DB128" s="743"/>
      <c r="DC128" s="743"/>
      <c r="DD128" s="743"/>
      <c r="DE128" s="743"/>
      <c r="DF128" s="744"/>
      <c r="DG128" s="803" t="s">
        <v>493</v>
      </c>
      <c r="DH128" s="804"/>
      <c r="DI128" s="804"/>
      <c r="DJ128" s="804"/>
      <c r="DK128" s="804"/>
      <c r="DL128" s="804" t="s">
        <v>494</v>
      </c>
      <c r="DM128" s="804"/>
      <c r="DN128" s="804"/>
      <c r="DO128" s="804"/>
      <c r="DP128" s="804"/>
      <c r="DQ128" s="804" t="s">
        <v>495</v>
      </c>
      <c r="DR128" s="804"/>
      <c r="DS128" s="804"/>
      <c r="DT128" s="804"/>
      <c r="DU128" s="804"/>
      <c r="DV128" s="805" t="s">
        <v>496</v>
      </c>
      <c r="DW128" s="805"/>
      <c r="DX128" s="805"/>
      <c r="DY128" s="805"/>
      <c r="DZ128" s="806"/>
    </row>
    <row r="129" spans="1:131" s="220" customFormat="1" ht="26.25" customHeight="1" x14ac:dyDescent="0.2">
      <c r="A129" s="787" t="s">
        <v>110</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497</v>
      </c>
      <c r="X129" s="790"/>
      <c r="Y129" s="790"/>
      <c r="Z129" s="791"/>
      <c r="AA129" s="792">
        <v>4660886</v>
      </c>
      <c r="AB129" s="793"/>
      <c r="AC129" s="793"/>
      <c r="AD129" s="793"/>
      <c r="AE129" s="794"/>
      <c r="AF129" s="795">
        <v>4965380</v>
      </c>
      <c r="AG129" s="793"/>
      <c r="AH129" s="793"/>
      <c r="AI129" s="793"/>
      <c r="AJ129" s="794"/>
      <c r="AK129" s="795">
        <v>4832260</v>
      </c>
      <c r="AL129" s="793"/>
      <c r="AM129" s="793"/>
      <c r="AN129" s="793"/>
      <c r="AO129" s="794"/>
      <c r="AP129" s="796"/>
      <c r="AQ129" s="797"/>
      <c r="AR129" s="797"/>
      <c r="AS129" s="797"/>
      <c r="AT129" s="798"/>
      <c r="AU129" s="223"/>
      <c r="AV129" s="223"/>
      <c r="AW129" s="223"/>
      <c r="AX129" s="764" t="s">
        <v>498</v>
      </c>
      <c r="AY129" s="765"/>
      <c r="AZ129" s="765"/>
      <c r="BA129" s="765"/>
      <c r="BB129" s="765"/>
      <c r="BC129" s="765"/>
      <c r="BD129" s="765"/>
      <c r="BE129" s="766"/>
      <c r="BF129" s="783" t="s">
        <v>183</v>
      </c>
      <c r="BG129" s="784"/>
      <c r="BH129" s="784"/>
      <c r="BI129" s="784"/>
      <c r="BJ129" s="784"/>
      <c r="BK129" s="784"/>
      <c r="BL129" s="785"/>
      <c r="BM129" s="783">
        <v>20</v>
      </c>
      <c r="BN129" s="784"/>
      <c r="BO129" s="784"/>
      <c r="BP129" s="784"/>
      <c r="BQ129" s="784"/>
      <c r="BR129" s="784"/>
      <c r="BS129" s="785"/>
      <c r="BT129" s="783">
        <v>30</v>
      </c>
      <c r="BU129" s="784"/>
      <c r="BV129" s="784"/>
      <c r="BW129" s="784"/>
      <c r="BX129" s="784"/>
      <c r="BY129" s="784"/>
      <c r="BZ129" s="786"/>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23"/>
      <c r="DQ129" s="223"/>
      <c r="DR129" s="223"/>
      <c r="DS129" s="223"/>
      <c r="DT129" s="223"/>
      <c r="DU129" s="223"/>
      <c r="DV129" s="223"/>
      <c r="DW129" s="223"/>
      <c r="DX129" s="223"/>
      <c r="DY129" s="223"/>
      <c r="DZ129" s="223"/>
    </row>
    <row r="130" spans="1:131" s="220" customFormat="1" ht="26.25" customHeight="1" x14ac:dyDescent="0.2">
      <c r="A130" s="787" t="s">
        <v>499</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500</v>
      </c>
      <c r="X130" s="790"/>
      <c r="Y130" s="790"/>
      <c r="Z130" s="791"/>
      <c r="AA130" s="792">
        <v>561437</v>
      </c>
      <c r="AB130" s="793"/>
      <c r="AC130" s="793"/>
      <c r="AD130" s="793"/>
      <c r="AE130" s="794"/>
      <c r="AF130" s="795">
        <v>581217</v>
      </c>
      <c r="AG130" s="793"/>
      <c r="AH130" s="793"/>
      <c r="AI130" s="793"/>
      <c r="AJ130" s="794"/>
      <c r="AK130" s="795">
        <v>578079</v>
      </c>
      <c r="AL130" s="793"/>
      <c r="AM130" s="793"/>
      <c r="AN130" s="793"/>
      <c r="AO130" s="794"/>
      <c r="AP130" s="796"/>
      <c r="AQ130" s="797"/>
      <c r="AR130" s="797"/>
      <c r="AS130" s="797"/>
      <c r="AT130" s="798"/>
      <c r="AU130" s="223"/>
      <c r="AV130" s="223"/>
      <c r="AW130" s="223"/>
      <c r="AX130" s="764" t="s">
        <v>501</v>
      </c>
      <c r="AY130" s="765"/>
      <c r="AZ130" s="765"/>
      <c r="BA130" s="765"/>
      <c r="BB130" s="765"/>
      <c r="BC130" s="765"/>
      <c r="BD130" s="765"/>
      <c r="BE130" s="766"/>
      <c r="BF130" s="767">
        <v>4.8</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23"/>
      <c r="DQ130" s="223"/>
      <c r="DR130" s="223"/>
      <c r="DS130" s="223"/>
      <c r="DT130" s="223"/>
      <c r="DU130" s="223"/>
      <c r="DV130" s="223"/>
      <c r="DW130" s="223"/>
      <c r="DX130" s="223"/>
      <c r="DY130" s="223"/>
      <c r="DZ130" s="223"/>
    </row>
    <row r="131" spans="1:131" s="220"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502</v>
      </c>
      <c r="X131" s="774"/>
      <c r="Y131" s="774"/>
      <c r="Z131" s="775"/>
      <c r="AA131" s="776">
        <v>4099449</v>
      </c>
      <c r="AB131" s="777"/>
      <c r="AC131" s="777"/>
      <c r="AD131" s="777"/>
      <c r="AE131" s="778"/>
      <c r="AF131" s="779">
        <v>4384163</v>
      </c>
      <c r="AG131" s="777"/>
      <c r="AH131" s="777"/>
      <c r="AI131" s="777"/>
      <c r="AJ131" s="778"/>
      <c r="AK131" s="779">
        <v>4254181</v>
      </c>
      <c r="AL131" s="777"/>
      <c r="AM131" s="777"/>
      <c r="AN131" s="777"/>
      <c r="AO131" s="778"/>
      <c r="AP131" s="780"/>
      <c r="AQ131" s="781"/>
      <c r="AR131" s="781"/>
      <c r="AS131" s="781"/>
      <c r="AT131" s="782"/>
      <c r="AU131" s="223"/>
      <c r="AV131" s="223"/>
      <c r="AW131" s="223"/>
      <c r="AX131" s="742" t="s">
        <v>503</v>
      </c>
      <c r="AY131" s="743"/>
      <c r="AZ131" s="743"/>
      <c r="BA131" s="743"/>
      <c r="BB131" s="743"/>
      <c r="BC131" s="743"/>
      <c r="BD131" s="743"/>
      <c r="BE131" s="744"/>
      <c r="BF131" s="745" t="s">
        <v>412</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23"/>
      <c r="DQ131" s="223"/>
      <c r="DR131" s="223"/>
      <c r="DS131" s="223"/>
      <c r="DT131" s="223"/>
      <c r="DU131" s="223"/>
      <c r="DV131" s="223"/>
      <c r="DW131" s="223"/>
      <c r="DX131" s="223"/>
      <c r="DY131" s="223"/>
      <c r="DZ131" s="223"/>
    </row>
    <row r="132" spans="1:131" s="220" customFormat="1" ht="26.25" customHeight="1" x14ac:dyDescent="0.2">
      <c r="A132" s="751" t="s">
        <v>504</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505</v>
      </c>
      <c r="W132" s="755"/>
      <c r="X132" s="755"/>
      <c r="Y132" s="755"/>
      <c r="Z132" s="756"/>
      <c r="AA132" s="757">
        <v>4.3413151379999997</v>
      </c>
      <c r="AB132" s="758"/>
      <c r="AC132" s="758"/>
      <c r="AD132" s="758"/>
      <c r="AE132" s="759"/>
      <c r="AF132" s="760">
        <v>4.5768827480000001</v>
      </c>
      <c r="AG132" s="758"/>
      <c r="AH132" s="758"/>
      <c r="AI132" s="758"/>
      <c r="AJ132" s="759"/>
      <c r="AK132" s="760">
        <v>5.6630876780000001</v>
      </c>
      <c r="AL132" s="758"/>
      <c r="AM132" s="758"/>
      <c r="AN132" s="758"/>
      <c r="AO132" s="759"/>
      <c r="AP132" s="761"/>
      <c r="AQ132" s="762"/>
      <c r="AR132" s="762"/>
      <c r="AS132" s="762"/>
      <c r="AT132" s="763"/>
      <c r="AU132" s="247"/>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4"/>
      <c r="BT132" s="223"/>
      <c r="BU132" s="223"/>
      <c r="BV132" s="223"/>
      <c r="BW132" s="223"/>
      <c r="BX132" s="223"/>
      <c r="BY132" s="223"/>
      <c r="BZ132" s="223"/>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3"/>
      <c r="DQ132" s="223"/>
      <c r="DR132" s="223"/>
      <c r="DS132" s="223"/>
      <c r="DT132" s="223"/>
      <c r="DU132" s="223"/>
      <c r="DV132" s="223"/>
      <c r="DW132" s="223"/>
      <c r="DX132" s="223"/>
      <c r="DY132" s="223"/>
      <c r="DZ132" s="223"/>
    </row>
    <row r="133" spans="1:131" s="220"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506</v>
      </c>
      <c r="W133" s="734"/>
      <c r="X133" s="734"/>
      <c r="Y133" s="734"/>
      <c r="Z133" s="735"/>
      <c r="AA133" s="736">
        <v>5.8</v>
      </c>
      <c r="AB133" s="737"/>
      <c r="AC133" s="737"/>
      <c r="AD133" s="737"/>
      <c r="AE133" s="738"/>
      <c r="AF133" s="736">
        <v>5</v>
      </c>
      <c r="AG133" s="737"/>
      <c r="AH133" s="737"/>
      <c r="AI133" s="737"/>
      <c r="AJ133" s="738"/>
      <c r="AK133" s="736">
        <v>4.8</v>
      </c>
      <c r="AL133" s="737"/>
      <c r="AM133" s="737"/>
      <c r="AN133" s="737"/>
      <c r="AO133" s="738"/>
      <c r="AP133" s="739"/>
      <c r="AQ133" s="740"/>
      <c r="AR133" s="740"/>
      <c r="AS133" s="740"/>
      <c r="AT133" s="741"/>
      <c r="AU133" s="223"/>
      <c r="AV133" s="223"/>
      <c r="AW133" s="223"/>
      <c r="AX133" s="223"/>
      <c r="AY133" s="223"/>
      <c r="AZ133" s="223"/>
      <c r="BA133" s="223"/>
      <c r="BB133" s="223"/>
      <c r="BC133" s="223"/>
      <c r="BD133" s="223"/>
      <c r="BE133" s="223"/>
      <c r="BF133" s="223"/>
      <c r="BG133" s="223"/>
      <c r="BH133" s="223"/>
      <c r="BI133" s="223"/>
      <c r="BJ133" s="223"/>
      <c r="BK133" s="223"/>
      <c r="BL133" s="223"/>
      <c r="BM133" s="223"/>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3"/>
      <c r="DQ133" s="223"/>
      <c r="DR133" s="223"/>
      <c r="DS133" s="223"/>
      <c r="DT133" s="223"/>
      <c r="DU133" s="223"/>
      <c r="DV133" s="223"/>
      <c r="DW133" s="223"/>
      <c r="DX133" s="223"/>
      <c r="DY133" s="223"/>
      <c r="DZ133" s="223"/>
    </row>
    <row r="134" spans="1:131" ht="11.25" customHeight="1" x14ac:dyDescent="0.2">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23"/>
      <c r="AV134" s="223"/>
      <c r="AW134" s="223"/>
      <c r="AX134" s="223"/>
      <c r="AY134" s="223"/>
      <c r="AZ134" s="223"/>
      <c r="BA134" s="223"/>
      <c r="BB134" s="223"/>
      <c r="BC134" s="223"/>
      <c r="BD134" s="223"/>
      <c r="BE134" s="223"/>
      <c r="BF134" s="223"/>
      <c r="BG134" s="223"/>
      <c r="BH134" s="223"/>
      <c r="BI134" s="223"/>
      <c r="BJ134" s="223"/>
      <c r="BK134" s="223"/>
      <c r="BL134" s="223"/>
      <c r="BM134" s="223"/>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3"/>
      <c r="DQ134" s="223"/>
      <c r="DR134" s="223"/>
      <c r="DS134" s="223"/>
      <c r="DT134" s="223"/>
      <c r="DU134" s="223"/>
      <c r="DV134" s="223"/>
      <c r="DW134" s="223"/>
      <c r="DX134" s="223"/>
      <c r="DY134" s="223"/>
      <c r="DZ134" s="223"/>
      <c r="EA134" s="220"/>
    </row>
    <row r="135" spans="1:131" ht="14.4" hidden="1" x14ac:dyDescent="0.2">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c r="CU135" s="248"/>
      <c r="CV135" s="248"/>
      <c r="CW135" s="248"/>
      <c r="CX135" s="248"/>
      <c r="CY135" s="248"/>
      <c r="CZ135" s="248"/>
      <c r="DA135" s="248"/>
      <c r="DB135" s="248"/>
      <c r="DC135" s="248"/>
      <c r="DD135" s="248"/>
      <c r="DE135" s="248"/>
      <c r="DF135" s="248"/>
      <c r="DG135" s="248"/>
      <c r="DH135" s="248"/>
      <c r="DI135" s="248"/>
      <c r="DJ135" s="248"/>
      <c r="DK135" s="248"/>
      <c r="DL135" s="248"/>
      <c r="DM135" s="248"/>
      <c r="DN135" s="248"/>
      <c r="DO135" s="248"/>
      <c r="DP135" s="248"/>
      <c r="DQ135" s="248"/>
      <c r="DR135" s="248"/>
      <c r="DS135" s="248"/>
      <c r="DT135" s="248"/>
      <c r="DU135" s="248"/>
      <c r="DV135" s="248"/>
      <c r="DW135" s="248"/>
      <c r="DX135" s="248"/>
      <c r="DY135" s="248"/>
      <c r="DZ135" s="248"/>
    </row>
  </sheetData>
  <sheetProtection algorithmName="SHA-512" hashValue="+QsV7K8FUX0NOXR1Ww9gfb+8YfWk+JHcgwvFSojyEjM76PhuUMzaURVHDLAHEGyrXknnBf0ImiApVfgV8k3G1w==" saltValue="LLJN51adMECYlznRIxX+F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9"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0" customWidth="1"/>
    <col min="121" max="121" width="0" style="249" hidden="1" customWidth="1"/>
    <col min="122" max="16384" width="9" style="249" hidden="1"/>
  </cols>
  <sheetData>
    <row r="1" spans="1:120" ht="13.2"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9"/>
    </row>
    <row r="17" spans="119:120" ht="13.2" x14ac:dyDescent="0.2">
      <c r="DP17" s="249"/>
    </row>
    <row r="18" spans="119:120" ht="13.2" x14ac:dyDescent="0.2"/>
    <row r="19" spans="119:120" ht="13.2" x14ac:dyDescent="0.2"/>
    <row r="20" spans="119:120" ht="13.2" x14ac:dyDescent="0.2">
      <c r="DO20" s="249"/>
      <c r="DP20" s="249"/>
    </row>
    <row r="21" spans="119:120" ht="13.2" x14ac:dyDescent="0.2">
      <c r="DP21" s="249"/>
    </row>
    <row r="22" spans="119:120" ht="13.2" x14ac:dyDescent="0.2"/>
    <row r="23" spans="119:120" ht="13.2" x14ac:dyDescent="0.2">
      <c r="DO23" s="249"/>
      <c r="DP23" s="249"/>
    </row>
    <row r="24" spans="119:120" ht="13.2" x14ac:dyDescent="0.2">
      <c r="DP24" s="249"/>
    </row>
    <row r="25" spans="119:120" ht="13.2" x14ac:dyDescent="0.2">
      <c r="DP25" s="249"/>
    </row>
    <row r="26" spans="119:120" ht="13.2" x14ac:dyDescent="0.2">
      <c r="DO26" s="249"/>
      <c r="DP26" s="249"/>
    </row>
    <row r="27" spans="119:120" ht="13.2" x14ac:dyDescent="0.2"/>
    <row r="28" spans="119:120" ht="13.2" x14ac:dyDescent="0.2">
      <c r="DO28" s="249"/>
      <c r="DP28" s="249"/>
    </row>
    <row r="29" spans="119:120" ht="13.2" x14ac:dyDescent="0.2">
      <c r="DP29" s="249"/>
    </row>
    <row r="30" spans="119:120" ht="13.2" x14ac:dyDescent="0.2"/>
    <row r="31" spans="119:120" ht="13.2" x14ac:dyDescent="0.2">
      <c r="DO31" s="249"/>
      <c r="DP31" s="249"/>
    </row>
    <row r="32" spans="119:120" ht="13.2" x14ac:dyDescent="0.2"/>
    <row r="33" spans="98:120" ht="13.2" x14ac:dyDescent="0.2">
      <c r="DO33" s="249"/>
      <c r="DP33" s="249"/>
    </row>
    <row r="34" spans="98:120" ht="13.2" x14ac:dyDescent="0.2">
      <c r="DM34" s="249"/>
    </row>
    <row r="35" spans="98:120" ht="13.2" x14ac:dyDescent="0.2">
      <c r="CT35" s="249"/>
      <c r="CU35" s="249"/>
      <c r="CV35" s="249"/>
      <c r="CY35" s="249"/>
      <c r="CZ35" s="249"/>
      <c r="DA35" s="249"/>
      <c r="DD35" s="249"/>
      <c r="DE35" s="249"/>
      <c r="DF35" s="249"/>
      <c r="DI35" s="249"/>
      <c r="DJ35" s="249"/>
      <c r="DK35" s="249"/>
      <c r="DM35" s="249"/>
      <c r="DN35" s="249"/>
      <c r="DO35" s="249"/>
      <c r="DP35" s="249"/>
    </row>
    <row r="36" spans="98:120" ht="13.2" x14ac:dyDescent="0.2"/>
    <row r="37" spans="98:120" ht="13.2" x14ac:dyDescent="0.2">
      <c r="CW37" s="249"/>
      <c r="DB37" s="249"/>
      <c r="DG37" s="249"/>
      <c r="DL37" s="249"/>
      <c r="DP37" s="249"/>
    </row>
    <row r="38" spans="98:120" ht="13.2" x14ac:dyDescent="0.2">
      <c r="CT38" s="249"/>
      <c r="CU38" s="249"/>
      <c r="CV38" s="249"/>
      <c r="CW38" s="249"/>
      <c r="CY38" s="249"/>
      <c r="CZ38" s="249"/>
      <c r="DA38" s="249"/>
      <c r="DB38" s="249"/>
      <c r="DD38" s="249"/>
      <c r="DE38" s="249"/>
      <c r="DF38" s="249"/>
      <c r="DG38" s="249"/>
      <c r="DI38" s="249"/>
      <c r="DJ38" s="249"/>
      <c r="DK38" s="249"/>
      <c r="DL38" s="249"/>
      <c r="DN38" s="249"/>
      <c r="DO38" s="249"/>
      <c r="DP38" s="24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9"/>
      <c r="DO49" s="249"/>
      <c r="DP49" s="24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9"/>
      <c r="CS63" s="249"/>
      <c r="CX63" s="249"/>
      <c r="DC63" s="249"/>
      <c r="DH63" s="249"/>
    </row>
    <row r="64" spans="22:120" ht="13.2" x14ac:dyDescent="0.2">
      <c r="V64" s="249"/>
    </row>
    <row r="65" spans="15:120" ht="13.2" x14ac:dyDescent="0.2">
      <c r="X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49"/>
      <c r="BF65" s="249"/>
      <c r="BG65" s="249"/>
      <c r="BH65" s="249"/>
      <c r="BI65" s="249"/>
      <c r="BJ65" s="249"/>
      <c r="BK65" s="249"/>
      <c r="BL65" s="249"/>
      <c r="BM65" s="249"/>
      <c r="BN65" s="249"/>
      <c r="BO65" s="249"/>
      <c r="BP65" s="249"/>
      <c r="BQ65" s="249"/>
      <c r="BR65" s="249"/>
      <c r="BS65" s="249"/>
      <c r="BT65" s="249"/>
      <c r="BU65" s="249"/>
      <c r="BV65" s="249"/>
      <c r="BW65" s="249"/>
      <c r="BX65" s="249"/>
      <c r="BY65" s="249"/>
      <c r="BZ65" s="249"/>
      <c r="CA65" s="249"/>
      <c r="CB65" s="249"/>
      <c r="CC65" s="249"/>
      <c r="CD65" s="249"/>
      <c r="CE65" s="249"/>
      <c r="CF65" s="249"/>
      <c r="CG65" s="249"/>
      <c r="CH65" s="249"/>
      <c r="CI65" s="249"/>
      <c r="CJ65" s="249"/>
      <c r="CK65" s="249"/>
      <c r="CL65" s="249"/>
      <c r="CM65" s="249"/>
      <c r="CN65" s="249"/>
      <c r="CO65" s="249"/>
      <c r="CP65" s="249"/>
      <c r="CQ65" s="249"/>
      <c r="CR65" s="249"/>
      <c r="CU65" s="249"/>
      <c r="CZ65" s="249"/>
      <c r="DE65" s="249"/>
      <c r="DJ65" s="249"/>
    </row>
    <row r="66" spans="15:120" ht="13.2" x14ac:dyDescent="0.2">
      <c r="Q66" s="249"/>
      <c r="S66" s="249"/>
      <c r="U66" s="249"/>
      <c r="DM66" s="249"/>
    </row>
    <row r="67" spans="15:120" ht="13.2" x14ac:dyDescent="0.2">
      <c r="O67" s="249"/>
      <c r="P67" s="249"/>
      <c r="R67" s="249"/>
      <c r="T67" s="249"/>
      <c r="Y67" s="249"/>
      <c r="CT67" s="249"/>
      <c r="CV67" s="249"/>
      <c r="CW67" s="249"/>
      <c r="CY67" s="249"/>
      <c r="DA67" s="249"/>
      <c r="DB67" s="249"/>
      <c r="DD67" s="249"/>
      <c r="DF67" s="249"/>
      <c r="DG67" s="249"/>
      <c r="DI67" s="249"/>
      <c r="DK67" s="249"/>
      <c r="DL67" s="249"/>
      <c r="DN67" s="249"/>
      <c r="DO67" s="249"/>
      <c r="DP67" s="249"/>
    </row>
    <row r="68" spans="15:120" ht="13.2" x14ac:dyDescent="0.2"/>
    <row r="69" spans="15:120" ht="13.2" x14ac:dyDescent="0.2"/>
    <row r="70" spans="15:120" ht="13.2" x14ac:dyDescent="0.2"/>
    <row r="71" spans="15:120" ht="13.2" x14ac:dyDescent="0.2"/>
    <row r="72" spans="15:120" ht="13.2" x14ac:dyDescent="0.2">
      <c r="DP72" s="249"/>
    </row>
    <row r="73" spans="15:120" ht="13.2" x14ac:dyDescent="0.2">
      <c r="DP73" s="24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9"/>
      <c r="CX96" s="249"/>
      <c r="DC96" s="249"/>
      <c r="DH96" s="249"/>
    </row>
    <row r="97" spans="24:120" ht="13.2" x14ac:dyDescent="0.2">
      <c r="CS97" s="249"/>
      <c r="CX97" s="249"/>
      <c r="DC97" s="249"/>
      <c r="DH97" s="249"/>
      <c r="DP97" s="250" t="s">
        <v>507</v>
      </c>
    </row>
    <row r="98" spans="24:120" ht="13.2" hidden="1" x14ac:dyDescent="0.2">
      <c r="CS98" s="249"/>
      <c r="CX98" s="249"/>
      <c r="DC98" s="249"/>
      <c r="DH98" s="249"/>
    </row>
    <row r="99" spans="24:120" ht="13.2" hidden="1" x14ac:dyDescent="0.2">
      <c r="CS99" s="249"/>
      <c r="CX99" s="249"/>
      <c r="DC99" s="249"/>
      <c r="DH99" s="249"/>
    </row>
    <row r="101" spans="24:120" ht="12" hidden="1" customHeight="1" x14ac:dyDescent="0.2">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49"/>
      <c r="BA101" s="249"/>
      <c r="BB101" s="249"/>
      <c r="BC101" s="249"/>
      <c r="BD101" s="249"/>
      <c r="BE101" s="249"/>
      <c r="BF101" s="249"/>
      <c r="BG101" s="249"/>
      <c r="BH101" s="249"/>
      <c r="BI101" s="249"/>
      <c r="BJ101" s="249"/>
      <c r="BK101" s="249"/>
      <c r="BL101" s="249"/>
      <c r="BM101" s="249"/>
      <c r="BN101" s="249"/>
      <c r="BO101" s="249"/>
      <c r="BP101" s="249"/>
      <c r="BQ101" s="249"/>
      <c r="BR101" s="249"/>
      <c r="BS101" s="249"/>
      <c r="BT101" s="249"/>
      <c r="BU101" s="249"/>
      <c r="BV101" s="249"/>
      <c r="BW101" s="249"/>
      <c r="BX101" s="249"/>
      <c r="BY101" s="249"/>
      <c r="BZ101" s="249"/>
      <c r="CA101" s="249"/>
      <c r="CB101" s="249"/>
      <c r="CC101" s="249"/>
      <c r="CD101" s="249"/>
      <c r="CE101" s="249"/>
      <c r="CF101" s="249"/>
      <c r="CG101" s="249"/>
      <c r="CH101" s="249"/>
      <c r="CI101" s="249"/>
      <c r="CJ101" s="249"/>
      <c r="CK101" s="249"/>
      <c r="CL101" s="249"/>
      <c r="CM101" s="249"/>
      <c r="CN101" s="249"/>
      <c r="CO101" s="249"/>
      <c r="CP101" s="249"/>
      <c r="CQ101" s="249"/>
      <c r="CR101" s="249"/>
      <c r="CU101" s="249"/>
      <c r="CZ101" s="249"/>
      <c r="DE101" s="249"/>
      <c r="DJ101" s="249"/>
    </row>
    <row r="102" spans="24:120" ht="1.5" hidden="1" customHeight="1" x14ac:dyDescent="0.2">
      <c r="CU102" s="249"/>
      <c r="CZ102" s="249"/>
      <c r="DE102" s="249"/>
      <c r="DJ102" s="249"/>
      <c r="DM102" s="249"/>
    </row>
    <row r="103" spans="24:120" ht="13.2" hidden="1" x14ac:dyDescent="0.2">
      <c r="CT103" s="249"/>
      <c r="CV103" s="249"/>
      <c r="CW103" s="249"/>
      <c r="CY103" s="249"/>
      <c r="DA103" s="249"/>
      <c r="DB103" s="249"/>
      <c r="DD103" s="249"/>
      <c r="DF103" s="249"/>
      <c r="DG103" s="249"/>
      <c r="DI103" s="249"/>
      <c r="DK103" s="249"/>
      <c r="DL103" s="249"/>
      <c r="DM103" s="249"/>
      <c r="DN103" s="249"/>
      <c r="DO103" s="249"/>
      <c r="DP103" s="249"/>
    </row>
    <row r="104" spans="24:120" ht="13.2" hidden="1" x14ac:dyDescent="0.2">
      <c r="CV104" s="249"/>
      <c r="CW104" s="249"/>
      <c r="DA104" s="249"/>
      <c r="DB104" s="249"/>
      <c r="DF104" s="249"/>
      <c r="DG104" s="249"/>
      <c r="DK104" s="249"/>
      <c r="DL104" s="249"/>
      <c r="DN104" s="249"/>
      <c r="DO104" s="249"/>
      <c r="DP104" s="249"/>
    </row>
    <row r="105" spans="24:120" ht="12.75" hidden="1" customHeight="1" x14ac:dyDescent="0.2"/>
  </sheetData>
  <sheetProtection algorithmName="SHA-512" hashValue="vFsNoI5dMprURnznZ7C+GidZAT3gMr5y5/Sn+Jh28mu1UePer72YKfJsQQzkyRFmcJDiMGZP2N6YtA80CYL13g==" saltValue="f3RqcIg2CkSLhfrbwOHV9Q=="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0" customWidth="1"/>
    <col min="117" max="16384" width="9" style="249" hidden="1"/>
  </cols>
  <sheetData>
    <row r="1" spans="2:116" ht="13.2" x14ac:dyDescent="0.2">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row>
    <row r="2" spans="2:116" ht="13.2" x14ac:dyDescent="0.2"/>
    <row r="3" spans="2:116" ht="13.2" x14ac:dyDescent="0.2"/>
    <row r="4" spans="2:116" ht="13.2" x14ac:dyDescent="0.2">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row>
    <row r="5" spans="2:116" ht="13.2" x14ac:dyDescent="0.2">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c r="BT18" s="249"/>
      <c r="BU18" s="249"/>
      <c r="BV18" s="249"/>
      <c r="BW18" s="249"/>
      <c r="BX18" s="249"/>
      <c r="BY18" s="249"/>
      <c r="BZ18" s="249"/>
      <c r="CA18" s="249"/>
      <c r="CB18" s="249"/>
      <c r="CC18" s="249"/>
      <c r="CD18" s="249"/>
      <c r="CE18" s="249"/>
      <c r="CF18" s="249"/>
      <c r="CG18" s="249"/>
      <c r="CH18" s="249"/>
      <c r="CI18" s="249"/>
      <c r="CJ18" s="249"/>
      <c r="CK18" s="249"/>
      <c r="CL18" s="249"/>
      <c r="CM18" s="249"/>
      <c r="CN18" s="249"/>
      <c r="CO18" s="249"/>
      <c r="CP18" s="249"/>
      <c r="CQ18" s="249"/>
      <c r="CR18" s="249"/>
      <c r="CS18" s="249"/>
      <c r="CT18" s="249"/>
      <c r="CU18" s="249"/>
      <c r="CV18" s="249"/>
      <c r="CW18" s="249"/>
      <c r="CX18" s="249"/>
      <c r="CY18" s="249"/>
      <c r="CZ18" s="249"/>
      <c r="DA18" s="249"/>
      <c r="DB18" s="249"/>
      <c r="DC18" s="249"/>
      <c r="DD18" s="249"/>
      <c r="DE18" s="249"/>
      <c r="DF18" s="249"/>
      <c r="DG18" s="249"/>
      <c r="DH18" s="249"/>
      <c r="DI18" s="249"/>
      <c r="DJ18" s="249"/>
      <c r="DK18" s="249"/>
      <c r="DL18" s="249"/>
    </row>
    <row r="19" spans="9:116" ht="13.2" x14ac:dyDescent="0.2"/>
    <row r="20" spans="9:116" ht="13.2" x14ac:dyDescent="0.2"/>
    <row r="21" spans="9:116" ht="13.2" x14ac:dyDescent="0.2">
      <c r="DL21" s="249"/>
    </row>
    <row r="22" spans="9:116" ht="13.2" x14ac:dyDescent="0.2">
      <c r="DI22" s="249"/>
      <c r="DJ22" s="249"/>
      <c r="DK22" s="249"/>
      <c r="DL22" s="249"/>
    </row>
    <row r="23" spans="9:116" ht="13.2" x14ac:dyDescent="0.2">
      <c r="CY23" s="249"/>
      <c r="CZ23" s="249"/>
      <c r="DA23" s="249"/>
      <c r="DB23" s="249"/>
      <c r="DC23" s="249"/>
      <c r="DD23" s="249"/>
      <c r="DE23" s="249"/>
      <c r="DF23" s="249"/>
      <c r="DG23" s="249"/>
      <c r="DH23" s="249"/>
      <c r="DI23" s="249"/>
      <c r="DJ23" s="249"/>
      <c r="DK23" s="249"/>
      <c r="DL23" s="24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9"/>
      <c r="DA35" s="249"/>
      <c r="DB35" s="249"/>
      <c r="DC35" s="249"/>
      <c r="DD35" s="249"/>
      <c r="DE35" s="249"/>
      <c r="DF35" s="249"/>
      <c r="DG35" s="249"/>
      <c r="DH35" s="249"/>
      <c r="DI35" s="249"/>
      <c r="DJ35" s="249"/>
      <c r="DK35" s="249"/>
      <c r="DL35" s="249"/>
    </row>
    <row r="36" spans="15:116" ht="13.2" x14ac:dyDescent="0.2"/>
    <row r="37" spans="15:116" ht="13.2" x14ac:dyDescent="0.2">
      <c r="DL37" s="249"/>
    </row>
    <row r="38" spans="15:116" ht="13.2" x14ac:dyDescent="0.2">
      <c r="DI38" s="249"/>
      <c r="DJ38" s="249"/>
      <c r="DK38" s="249"/>
      <c r="DL38" s="249"/>
    </row>
    <row r="39" spans="15:116" ht="13.2" x14ac:dyDescent="0.2"/>
    <row r="40" spans="15:116" ht="13.2" x14ac:dyDescent="0.2"/>
    <row r="41" spans="15:116" ht="13.2" x14ac:dyDescent="0.2"/>
    <row r="42" spans="15:116" ht="13.2" x14ac:dyDescent="0.2"/>
    <row r="43" spans="15:116" ht="13.2" x14ac:dyDescent="0.2">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E43" s="249"/>
      <c r="DF43" s="249"/>
      <c r="DG43" s="249"/>
      <c r="DH43" s="249"/>
      <c r="DI43" s="249"/>
      <c r="DJ43" s="249"/>
      <c r="DK43" s="249"/>
      <c r="DL43" s="249"/>
    </row>
    <row r="44" spans="15:116" ht="13.2" x14ac:dyDescent="0.2">
      <c r="DL44" s="249"/>
    </row>
    <row r="45" spans="15:116" ht="13.2" x14ac:dyDescent="0.2"/>
    <row r="46" spans="15:116" ht="13.2" x14ac:dyDescent="0.2">
      <c r="DA46" s="249"/>
      <c r="DB46" s="249"/>
      <c r="DC46" s="249"/>
      <c r="DD46" s="249"/>
      <c r="DE46" s="249"/>
      <c r="DF46" s="249"/>
      <c r="DG46" s="249"/>
      <c r="DH46" s="249"/>
      <c r="DI46" s="249"/>
      <c r="DJ46" s="249"/>
      <c r="DK46" s="249"/>
      <c r="DL46" s="249"/>
    </row>
    <row r="47" spans="15:116" ht="13.2" x14ac:dyDescent="0.2"/>
    <row r="48" spans="15:116" ht="13.2" x14ac:dyDescent="0.2"/>
    <row r="49" spans="104:116" ht="13.2" x14ac:dyDescent="0.2"/>
    <row r="50" spans="104:116" ht="13.2" x14ac:dyDescent="0.2">
      <c r="CZ50" s="249"/>
      <c r="DA50" s="249"/>
      <c r="DB50" s="249"/>
      <c r="DC50" s="249"/>
      <c r="DD50" s="249"/>
      <c r="DE50" s="249"/>
      <c r="DF50" s="249"/>
      <c r="DG50" s="249"/>
      <c r="DH50" s="249"/>
      <c r="DI50" s="249"/>
      <c r="DJ50" s="249"/>
      <c r="DK50" s="249"/>
      <c r="DL50" s="249"/>
    </row>
    <row r="51" spans="104:116" ht="13.2" x14ac:dyDescent="0.2"/>
    <row r="52" spans="104:116" ht="13.2" x14ac:dyDescent="0.2"/>
    <row r="53" spans="104:116" ht="13.2" x14ac:dyDescent="0.2">
      <c r="DL53" s="24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9"/>
      <c r="DD67" s="249"/>
      <c r="DE67" s="249"/>
      <c r="DF67" s="249"/>
      <c r="DG67" s="249"/>
      <c r="DH67" s="249"/>
      <c r="DI67" s="249"/>
      <c r="DJ67" s="249"/>
      <c r="DK67" s="249"/>
      <c r="DL67" s="24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ObYeeXa+3CTA9ba6BOReEaYR2bOvkL8qQINRp9nnvdJPdSpcXEFbKJGIf/VNJqTkD8iueJeH7Xy288OQRzn46w==" saltValue="13ZNMPot5qXtBN4JmMdY/A==" spinCount="100000" sheet="1" objects="1" scenarios="1"/>
  <dataConsolidate/>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1" customWidth="1"/>
    <col min="37" max="44" width="17" style="251" customWidth="1"/>
    <col min="45" max="45" width="6.109375" style="257" customWidth="1"/>
    <col min="46" max="46" width="3" style="255" customWidth="1"/>
    <col min="47" max="47" width="19.109375" style="251" hidden="1" customWidth="1"/>
    <col min="48" max="52" width="12.6640625" style="251" hidden="1" customWidth="1"/>
    <col min="53" max="16384" width="8.6640625" style="251" hidden="1"/>
  </cols>
  <sheetData>
    <row r="1" spans="1:46" ht="13.2" x14ac:dyDescent="0.2">
      <c r="AS1" s="251"/>
      <c r="AT1" s="251"/>
    </row>
    <row r="2" spans="1:46" ht="13.2" x14ac:dyDescent="0.2">
      <c r="AS2" s="251"/>
      <c r="AT2" s="251"/>
    </row>
    <row r="3" spans="1:46" ht="13.2" x14ac:dyDescent="0.2">
      <c r="AS3" s="251"/>
      <c r="AT3" s="251"/>
    </row>
    <row r="4" spans="1:46" ht="13.2" x14ac:dyDescent="0.2">
      <c r="AS4" s="251"/>
      <c r="AT4" s="251"/>
    </row>
    <row r="5" spans="1:46" ht="16.2" x14ac:dyDescent="0.2">
      <c r="A5" s="252" t="s">
        <v>508</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4"/>
    </row>
    <row r="6" spans="1:46" ht="13.2" x14ac:dyDescent="0.2">
      <c r="A6" s="255"/>
      <c r="AK6" s="256" t="s">
        <v>509</v>
      </c>
      <c r="AL6" s="256"/>
      <c r="AM6" s="256"/>
      <c r="AN6" s="256"/>
    </row>
    <row r="7" spans="1:46" ht="13.5" customHeight="1" x14ac:dyDescent="0.2">
      <c r="A7" s="255"/>
      <c r="AK7" s="258"/>
      <c r="AL7" s="259"/>
      <c r="AM7" s="259"/>
      <c r="AN7" s="260"/>
      <c r="AO7" s="1133" t="s">
        <v>510</v>
      </c>
      <c r="AP7" s="261"/>
      <c r="AQ7" s="262" t="s">
        <v>511</v>
      </c>
      <c r="AR7" s="263"/>
    </row>
    <row r="8" spans="1:46" ht="13.2" x14ac:dyDescent="0.2">
      <c r="A8" s="255"/>
      <c r="AK8" s="264"/>
      <c r="AL8" s="265"/>
      <c r="AM8" s="265"/>
      <c r="AN8" s="266"/>
      <c r="AO8" s="1134"/>
      <c r="AP8" s="267" t="s">
        <v>512</v>
      </c>
      <c r="AQ8" s="268" t="s">
        <v>513</v>
      </c>
      <c r="AR8" s="269" t="s">
        <v>514</v>
      </c>
    </row>
    <row r="9" spans="1:46" ht="13.2" x14ac:dyDescent="0.2">
      <c r="A9" s="255"/>
      <c r="AK9" s="1145" t="s">
        <v>515</v>
      </c>
      <c r="AL9" s="1146"/>
      <c r="AM9" s="1146"/>
      <c r="AN9" s="1147"/>
      <c r="AO9" s="270">
        <v>1962721</v>
      </c>
      <c r="AP9" s="270">
        <v>98466</v>
      </c>
      <c r="AQ9" s="271">
        <v>65553</v>
      </c>
      <c r="AR9" s="272">
        <v>50.2</v>
      </c>
    </row>
    <row r="10" spans="1:46" ht="13.5" customHeight="1" x14ac:dyDescent="0.2">
      <c r="A10" s="255"/>
      <c r="AK10" s="1145" t="s">
        <v>516</v>
      </c>
      <c r="AL10" s="1146"/>
      <c r="AM10" s="1146"/>
      <c r="AN10" s="1147"/>
      <c r="AO10" s="273">
        <v>50377</v>
      </c>
      <c r="AP10" s="273">
        <v>2527</v>
      </c>
      <c r="AQ10" s="274">
        <v>8503</v>
      </c>
      <c r="AR10" s="275">
        <v>-70.3</v>
      </c>
    </row>
    <row r="11" spans="1:46" ht="13.5" customHeight="1" x14ac:dyDescent="0.2">
      <c r="A11" s="255"/>
      <c r="AK11" s="1145" t="s">
        <v>517</v>
      </c>
      <c r="AL11" s="1146"/>
      <c r="AM11" s="1146"/>
      <c r="AN11" s="1147"/>
      <c r="AO11" s="273">
        <v>158</v>
      </c>
      <c r="AP11" s="273">
        <v>8</v>
      </c>
      <c r="AQ11" s="274">
        <v>289</v>
      </c>
      <c r="AR11" s="275">
        <v>-97.2</v>
      </c>
    </row>
    <row r="12" spans="1:46" ht="13.5" customHeight="1" x14ac:dyDescent="0.2">
      <c r="A12" s="255"/>
      <c r="AK12" s="1145" t="s">
        <v>518</v>
      </c>
      <c r="AL12" s="1146"/>
      <c r="AM12" s="1146"/>
      <c r="AN12" s="1147"/>
      <c r="AO12" s="273" t="s">
        <v>519</v>
      </c>
      <c r="AP12" s="273" t="s">
        <v>519</v>
      </c>
      <c r="AQ12" s="274">
        <v>23</v>
      </c>
      <c r="AR12" s="275" t="s">
        <v>519</v>
      </c>
    </row>
    <row r="13" spans="1:46" ht="13.5" customHeight="1" x14ac:dyDescent="0.2">
      <c r="A13" s="255"/>
      <c r="AK13" s="1145" t="s">
        <v>520</v>
      </c>
      <c r="AL13" s="1146"/>
      <c r="AM13" s="1146"/>
      <c r="AN13" s="1147"/>
      <c r="AO13" s="273">
        <v>90152</v>
      </c>
      <c r="AP13" s="273">
        <v>4523</v>
      </c>
      <c r="AQ13" s="274">
        <v>2667</v>
      </c>
      <c r="AR13" s="275">
        <v>69.599999999999994</v>
      </c>
    </row>
    <row r="14" spans="1:46" ht="13.5" customHeight="1" x14ac:dyDescent="0.2">
      <c r="A14" s="255"/>
      <c r="AK14" s="1145" t="s">
        <v>521</v>
      </c>
      <c r="AL14" s="1146"/>
      <c r="AM14" s="1146"/>
      <c r="AN14" s="1147"/>
      <c r="AO14" s="273">
        <v>22523</v>
      </c>
      <c r="AP14" s="273">
        <v>1130</v>
      </c>
      <c r="AQ14" s="274">
        <v>1163</v>
      </c>
      <c r="AR14" s="275">
        <v>-2.8</v>
      </c>
    </row>
    <row r="15" spans="1:46" ht="13.5" customHeight="1" x14ac:dyDescent="0.2">
      <c r="A15" s="255"/>
      <c r="AK15" s="1148" t="s">
        <v>522</v>
      </c>
      <c r="AL15" s="1149"/>
      <c r="AM15" s="1149"/>
      <c r="AN15" s="1150"/>
      <c r="AO15" s="273">
        <v>-191565</v>
      </c>
      <c r="AP15" s="273">
        <v>-9610</v>
      </c>
      <c r="AQ15" s="274">
        <v>-4250</v>
      </c>
      <c r="AR15" s="275">
        <v>126.1</v>
      </c>
    </row>
    <row r="16" spans="1:46" ht="13.2" x14ac:dyDescent="0.2">
      <c r="A16" s="255"/>
      <c r="AK16" s="1148" t="s">
        <v>191</v>
      </c>
      <c r="AL16" s="1149"/>
      <c r="AM16" s="1149"/>
      <c r="AN16" s="1150"/>
      <c r="AO16" s="273">
        <v>1934366</v>
      </c>
      <c r="AP16" s="273">
        <v>97043</v>
      </c>
      <c r="AQ16" s="274">
        <v>73949</v>
      </c>
      <c r="AR16" s="275">
        <v>31.2</v>
      </c>
    </row>
    <row r="17" spans="1:46" ht="13.2" x14ac:dyDescent="0.2">
      <c r="A17" s="255"/>
    </row>
    <row r="18" spans="1:46" ht="13.2" x14ac:dyDescent="0.2">
      <c r="A18" s="255"/>
      <c r="AQ18" s="276"/>
      <c r="AR18" s="276"/>
    </row>
    <row r="19" spans="1:46" ht="13.2" x14ac:dyDescent="0.2">
      <c r="A19" s="255"/>
      <c r="AK19" s="251" t="s">
        <v>523</v>
      </c>
    </row>
    <row r="20" spans="1:46" ht="13.2" x14ac:dyDescent="0.2">
      <c r="A20" s="255"/>
      <c r="AK20" s="277"/>
      <c r="AL20" s="278"/>
      <c r="AM20" s="278"/>
      <c r="AN20" s="279"/>
      <c r="AO20" s="280" t="s">
        <v>524</v>
      </c>
      <c r="AP20" s="281" t="s">
        <v>525</v>
      </c>
      <c r="AQ20" s="282" t="s">
        <v>526</v>
      </c>
      <c r="AR20" s="283"/>
    </row>
    <row r="21" spans="1:46" s="256" customFormat="1" ht="13.2" x14ac:dyDescent="0.2">
      <c r="A21" s="284"/>
      <c r="AK21" s="1151" t="s">
        <v>527</v>
      </c>
      <c r="AL21" s="1152"/>
      <c r="AM21" s="1152"/>
      <c r="AN21" s="1153"/>
      <c r="AO21" s="285">
        <v>10.38</v>
      </c>
      <c r="AP21" s="286">
        <v>6.65</v>
      </c>
      <c r="AQ21" s="287">
        <v>3.73</v>
      </c>
      <c r="AS21" s="288"/>
      <c r="AT21" s="284"/>
    </row>
    <row r="22" spans="1:46" s="256" customFormat="1" ht="13.2" x14ac:dyDescent="0.2">
      <c r="A22" s="284"/>
      <c r="AK22" s="1151" t="s">
        <v>528</v>
      </c>
      <c r="AL22" s="1152"/>
      <c r="AM22" s="1152"/>
      <c r="AN22" s="1153"/>
      <c r="AO22" s="289">
        <v>97.1</v>
      </c>
      <c r="AP22" s="290">
        <v>97</v>
      </c>
      <c r="AQ22" s="291">
        <v>0.1</v>
      </c>
      <c r="AR22" s="276"/>
      <c r="AS22" s="288"/>
      <c r="AT22" s="284"/>
    </row>
    <row r="23" spans="1:46" s="256" customFormat="1" ht="13.2" x14ac:dyDescent="0.2">
      <c r="A23" s="284"/>
      <c r="AP23" s="276"/>
      <c r="AQ23" s="276"/>
      <c r="AR23" s="276"/>
      <c r="AS23" s="288"/>
      <c r="AT23" s="284"/>
    </row>
    <row r="24" spans="1:46" s="256" customFormat="1" ht="13.2" x14ac:dyDescent="0.2">
      <c r="A24" s="284"/>
      <c r="AP24" s="276"/>
      <c r="AQ24" s="276"/>
      <c r="AR24" s="276"/>
      <c r="AS24" s="288"/>
      <c r="AT24" s="284"/>
    </row>
    <row r="25" spans="1:46" s="256" customFormat="1" ht="13.2" x14ac:dyDescent="0.2">
      <c r="A25" s="292"/>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4"/>
      <c r="AQ25" s="294"/>
      <c r="AR25" s="294"/>
      <c r="AS25" s="295"/>
      <c r="AT25" s="284"/>
    </row>
    <row r="26" spans="1:46" s="256" customFormat="1" ht="13.2" x14ac:dyDescent="0.2">
      <c r="A26" s="1144" t="s">
        <v>529</v>
      </c>
      <c r="B26" s="1144"/>
      <c r="C26" s="1144"/>
      <c r="D26" s="1144"/>
      <c r="E26" s="1144"/>
      <c r="F26" s="1144"/>
      <c r="G26" s="1144"/>
      <c r="H26" s="1144"/>
      <c r="I26" s="1144"/>
      <c r="J26" s="1144"/>
      <c r="K26" s="1144"/>
      <c r="L26" s="1144"/>
      <c r="M26" s="1144"/>
      <c r="N26" s="1144"/>
      <c r="O26" s="1144"/>
      <c r="P26" s="1144"/>
      <c r="Q26" s="1144"/>
      <c r="R26" s="1144"/>
      <c r="S26" s="1144"/>
      <c r="T26" s="1144"/>
      <c r="U26" s="1144"/>
      <c r="V26" s="1144"/>
      <c r="W26" s="1144"/>
      <c r="X26" s="1144"/>
      <c r="Y26" s="1144"/>
      <c r="Z26" s="1144"/>
      <c r="AA26" s="1144"/>
      <c r="AB26" s="1144"/>
      <c r="AC26" s="1144"/>
      <c r="AD26" s="1144"/>
      <c r="AE26" s="1144"/>
      <c r="AF26" s="1144"/>
      <c r="AG26" s="1144"/>
      <c r="AH26" s="1144"/>
      <c r="AI26" s="1144"/>
      <c r="AJ26" s="1144"/>
      <c r="AK26" s="1144"/>
      <c r="AL26" s="1144"/>
      <c r="AM26" s="1144"/>
      <c r="AN26" s="1144"/>
      <c r="AO26" s="1144"/>
      <c r="AP26" s="1144"/>
      <c r="AQ26" s="1144"/>
      <c r="AR26" s="1144"/>
      <c r="AS26" s="1144"/>
    </row>
    <row r="27" spans="1:46" ht="13.2" x14ac:dyDescent="0.2">
      <c r="A27" s="296"/>
      <c r="AS27" s="251"/>
      <c r="AT27" s="251"/>
    </row>
    <row r="28" spans="1:46" ht="16.2" x14ac:dyDescent="0.2">
      <c r="A28" s="252" t="s">
        <v>530</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97"/>
    </row>
    <row r="29" spans="1:46" ht="13.2" x14ac:dyDescent="0.2">
      <c r="A29" s="255"/>
      <c r="AK29" s="256" t="s">
        <v>531</v>
      </c>
      <c r="AL29" s="256"/>
      <c r="AM29" s="256"/>
      <c r="AN29" s="256"/>
      <c r="AS29" s="298"/>
    </row>
    <row r="30" spans="1:46" ht="13.5" customHeight="1" x14ac:dyDescent="0.2">
      <c r="A30" s="255"/>
      <c r="AK30" s="258"/>
      <c r="AL30" s="259"/>
      <c r="AM30" s="259"/>
      <c r="AN30" s="260"/>
      <c r="AO30" s="1133" t="s">
        <v>510</v>
      </c>
      <c r="AP30" s="261"/>
      <c r="AQ30" s="262" t="s">
        <v>511</v>
      </c>
      <c r="AR30" s="263"/>
    </row>
    <row r="31" spans="1:46" ht="13.2" x14ac:dyDescent="0.2">
      <c r="A31" s="255"/>
      <c r="AK31" s="264"/>
      <c r="AL31" s="265"/>
      <c r="AM31" s="265"/>
      <c r="AN31" s="266"/>
      <c r="AO31" s="1134"/>
      <c r="AP31" s="267" t="s">
        <v>512</v>
      </c>
      <c r="AQ31" s="268" t="s">
        <v>513</v>
      </c>
      <c r="AR31" s="269" t="s">
        <v>514</v>
      </c>
    </row>
    <row r="32" spans="1:46" ht="27" customHeight="1" x14ac:dyDescent="0.2">
      <c r="A32" s="255"/>
      <c r="AK32" s="1135" t="s">
        <v>532</v>
      </c>
      <c r="AL32" s="1136"/>
      <c r="AM32" s="1136"/>
      <c r="AN32" s="1137"/>
      <c r="AO32" s="299">
        <v>807022</v>
      </c>
      <c r="AP32" s="299">
        <v>40487</v>
      </c>
      <c r="AQ32" s="300">
        <v>33124</v>
      </c>
      <c r="AR32" s="301">
        <v>22.2</v>
      </c>
    </row>
    <row r="33" spans="1:46" ht="13.5" customHeight="1" x14ac:dyDescent="0.2">
      <c r="A33" s="255"/>
      <c r="AK33" s="1135" t="s">
        <v>533</v>
      </c>
      <c r="AL33" s="1136"/>
      <c r="AM33" s="1136"/>
      <c r="AN33" s="1137"/>
      <c r="AO33" s="299" t="s">
        <v>519</v>
      </c>
      <c r="AP33" s="299" t="s">
        <v>519</v>
      </c>
      <c r="AQ33" s="300" t="s">
        <v>519</v>
      </c>
      <c r="AR33" s="301" t="s">
        <v>519</v>
      </c>
    </row>
    <row r="34" spans="1:46" ht="27" customHeight="1" x14ac:dyDescent="0.2">
      <c r="A34" s="255"/>
      <c r="AK34" s="1135" t="s">
        <v>534</v>
      </c>
      <c r="AL34" s="1136"/>
      <c r="AM34" s="1136"/>
      <c r="AN34" s="1137"/>
      <c r="AO34" s="299" t="s">
        <v>519</v>
      </c>
      <c r="AP34" s="299" t="s">
        <v>519</v>
      </c>
      <c r="AQ34" s="300" t="s">
        <v>519</v>
      </c>
      <c r="AR34" s="301" t="s">
        <v>519</v>
      </c>
    </row>
    <row r="35" spans="1:46" ht="27" customHeight="1" x14ac:dyDescent="0.2">
      <c r="A35" s="255"/>
      <c r="AK35" s="1135" t="s">
        <v>535</v>
      </c>
      <c r="AL35" s="1136"/>
      <c r="AM35" s="1136"/>
      <c r="AN35" s="1137"/>
      <c r="AO35" s="299">
        <v>95704</v>
      </c>
      <c r="AP35" s="299">
        <v>4801</v>
      </c>
      <c r="AQ35" s="300">
        <v>9022</v>
      </c>
      <c r="AR35" s="301">
        <v>-46.8</v>
      </c>
    </row>
    <row r="36" spans="1:46" ht="27" customHeight="1" x14ac:dyDescent="0.2">
      <c r="A36" s="255"/>
      <c r="AK36" s="1135" t="s">
        <v>536</v>
      </c>
      <c r="AL36" s="1136"/>
      <c r="AM36" s="1136"/>
      <c r="AN36" s="1137"/>
      <c r="AO36" s="299">
        <v>19491</v>
      </c>
      <c r="AP36" s="299">
        <v>978</v>
      </c>
      <c r="AQ36" s="300">
        <v>1987</v>
      </c>
      <c r="AR36" s="301">
        <v>-50.8</v>
      </c>
    </row>
    <row r="37" spans="1:46" ht="13.5" customHeight="1" x14ac:dyDescent="0.2">
      <c r="A37" s="255"/>
      <c r="AK37" s="1135" t="s">
        <v>537</v>
      </c>
      <c r="AL37" s="1136"/>
      <c r="AM37" s="1136"/>
      <c r="AN37" s="1137"/>
      <c r="AO37" s="299">
        <v>6830</v>
      </c>
      <c r="AP37" s="299">
        <v>343</v>
      </c>
      <c r="AQ37" s="300">
        <v>678</v>
      </c>
      <c r="AR37" s="301">
        <v>-49.4</v>
      </c>
    </row>
    <row r="38" spans="1:46" ht="27" customHeight="1" x14ac:dyDescent="0.2">
      <c r="A38" s="255"/>
      <c r="AK38" s="1138" t="s">
        <v>538</v>
      </c>
      <c r="AL38" s="1139"/>
      <c r="AM38" s="1139"/>
      <c r="AN38" s="1140"/>
      <c r="AO38" s="302" t="s">
        <v>519</v>
      </c>
      <c r="AP38" s="302" t="s">
        <v>519</v>
      </c>
      <c r="AQ38" s="303">
        <v>0</v>
      </c>
      <c r="AR38" s="291" t="s">
        <v>519</v>
      </c>
      <c r="AS38" s="298"/>
    </row>
    <row r="39" spans="1:46" ht="13.2" x14ac:dyDescent="0.2">
      <c r="A39" s="255"/>
      <c r="AK39" s="1138" t="s">
        <v>539</v>
      </c>
      <c r="AL39" s="1139"/>
      <c r="AM39" s="1139"/>
      <c r="AN39" s="1140"/>
      <c r="AO39" s="299">
        <v>-110050</v>
      </c>
      <c r="AP39" s="299">
        <v>-5521</v>
      </c>
      <c r="AQ39" s="300">
        <v>-3119</v>
      </c>
      <c r="AR39" s="301">
        <v>77</v>
      </c>
      <c r="AS39" s="298"/>
    </row>
    <row r="40" spans="1:46" ht="27" customHeight="1" x14ac:dyDescent="0.2">
      <c r="A40" s="255"/>
      <c r="AK40" s="1135" t="s">
        <v>540</v>
      </c>
      <c r="AL40" s="1136"/>
      <c r="AM40" s="1136"/>
      <c r="AN40" s="1137"/>
      <c r="AO40" s="299">
        <v>-578079</v>
      </c>
      <c r="AP40" s="299">
        <v>-29001</v>
      </c>
      <c r="AQ40" s="300">
        <v>-27108</v>
      </c>
      <c r="AR40" s="301">
        <v>7</v>
      </c>
      <c r="AS40" s="298"/>
    </row>
    <row r="41" spans="1:46" ht="13.2" x14ac:dyDescent="0.2">
      <c r="A41" s="255"/>
      <c r="AK41" s="1141" t="s">
        <v>302</v>
      </c>
      <c r="AL41" s="1142"/>
      <c r="AM41" s="1142"/>
      <c r="AN41" s="1143"/>
      <c r="AO41" s="299">
        <v>240918</v>
      </c>
      <c r="AP41" s="299">
        <v>12086</v>
      </c>
      <c r="AQ41" s="300">
        <v>14583</v>
      </c>
      <c r="AR41" s="301">
        <v>-17.100000000000001</v>
      </c>
      <c r="AS41" s="298"/>
    </row>
    <row r="42" spans="1:46" ht="13.2" x14ac:dyDescent="0.2">
      <c r="A42" s="255"/>
      <c r="AK42" s="304" t="s">
        <v>541</v>
      </c>
      <c r="AQ42" s="276"/>
      <c r="AR42" s="276"/>
      <c r="AS42" s="298"/>
    </row>
    <row r="43" spans="1:46" ht="13.2" x14ac:dyDescent="0.2">
      <c r="A43" s="255"/>
      <c r="AP43" s="305"/>
      <c r="AQ43" s="276"/>
      <c r="AS43" s="298"/>
    </row>
    <row r="44" spans="1:46" ht="13.2" x14ac:dyDescent="0.2">
      <c r="A44" s="255"/>
      <c r="AQ44" s="276"/>
    </row>
    <row r="45" spans="1:46" ht="13.2" x14ac:dyDescent="0.2">
      <c r="A45" s="253"/>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306"/>
      <c r="AR45" s="253"/>
      <c r="AS45" s="253"/>
      <c r="AT45" s="251"/>
    </row>
    <row r="46" spans="1:46" ht="13.2" x14ac:dyDescent="0.2">
      <c r="A46" s="307"/>
      <c r="B46" s="307"/>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251"/>
    </row>
    <row r="47" spans="1:46" ht="17.25" customHeight="1" x14ac:dyDescent="0.2">
      <c r="A47" s="308" t="s">
        <v>542</v>
      </c>
    </row>
    <row r="48" spans="1:46" ht="13.2" x14ac:dyDescent="0.2">
      <c r="A48" s="255"/>
      <c r="AK48" s="309" t="s">
        <v>543</v>
      </c>
      <c r="AL48" s="309"/>
      <c r="AM48" s="309"/>
      <c r="AN48" s="309"/>
      <c r="AO48" s="309"/>
      <c r="AP48" s="309"/>
      <c r="AQ48" s="310"/>
      <c r="AR48" s="309"/>
    </row>
    <row r="49" spans="1:44" ht="13.5" customHeight="1" x14ac:dyDescent="0.2">
      <c r="A49" s="255"/>
      <c r="AK49" s="311"/>
      <c r="AL49" s="312"/>
      <c r="AM49" s="1128" t="s">
        <v>510</v>
      </c>
      <c r="AN49" s="1130" t="s">
        <v>544</v>
      </c>
      <c r="AO49" s="1131"/>
      <c r="AP49" s="1131"/>
      <c r="AQ49" s="1131"/>
      <c r="AR49" s="1132"/>
    </row>
    <row r="50" spans="1:44" ht="13.2" x14ac:dyDescent="0.2">
      <c r="A50" s="255"/>
      <c r="AK50" s="313"/>
      <c r="AL50" s="314"/>
      <c r="AM50" s="1129"/>
      <c r="AN50" s="315" t="s">
        <v>545</v>
      </c>
      <c r="AO50" s="316" t="s">
        <v>546</v>
      </c>
      <c r="AP50" s="317" t="s">
        <v>547</v>
      </c>
      <c r="AQ50" s="318" t="s">
        <v>548</v>
      </c>
      <c r="AR50" s="319" t="s">
        <v>549</v>
      </c>
    </row>
    <row r="51" spans="1:44" ht="13.2" x14ac:dyDescent="0.2">
      <c r="A51" s="255"/>
      <c r="AK51" s="311" t="s">
        <v>550</v>
      </c>
      <c r="AL51" s="312"/>
      <c r="AM51" s="320">
        <v>856217</v>
      </c>
      <c r="AN51" s="321">
        <v>41218</v>
      </c>
      <c r="AO51" s="322">
        <v>-9.1</v>
      </c>
      <c r="AP51" s="323">
        <v>47387</v>
      </c>
      <c r="AQ51" s="324">
        <v>-9.1999999999999993</v>
      </c>
      <c r="AR51" s="325">
        <v>0.1</v>
      </c>
    </row>
    <row r="52" spans="1:44" ht="13.2" x14ac:dyDescent="0.2">
      <c r="A52" s="255"/>
      <c r="AK52" s="326"/>
      <c r="AL52" s="327" t="s">
        <v>551</v>
      </c>
      <c r="AM52" s="328">
        <v>624918</v>
      </c>
      <c r="AN52" s="329">
        <v>30083</v>
      </c>
      <c r="AO52" s="330">
        <v>209.1</v>
      </c>
      <c r="AP52" s="331">
        <v>24928</v>
      </c>
      <c r="AQ52" s="332">
        <v>0.3</v>
      </c>
      <c r="AR52" s="333">
        <v>208.8</v>
      </c>
    </row>
    <row r="53" spans="1:44" ht="13.2" x14ac:dyDescent="0.2">
      <c r="A53" s="255"/>
      <c r="AK53" s="311" t="s">
        <v>552</v>
      </c>
      <c r="AL53" s="312"/>
      <c r="AM53" s="320">
        <v>584083</v>
      </c>
      <c r="AN53" s="321">
        <v>28507</v>
      </c>
      <c r="AO53" s="322">
        <v>-30.8</v>
      </c>
      <c r="AP53" s="323">
        <v>51264</v>
      </c>
      <c r="AQ53" s="324">
        <v>8.1999999999999993</v>
      </c>
      <c r="AR53" s="325">
        <v>-39</v>
      </c>
    </row>
    <row r="54" spans="1:44" ht="13.2" x14ac:dyDescent="0.2">
      <c r="A54" s="255"/>
      <c r="AK54" s="326"/>
      <c r="AL54" s="327" t="s">
        <v>551</v>
      </c>
      <c r="AM54" s="328">
        <v>401540</v>
      </c>
      <c r="AN54" s="329">
        <v>19598</v>
      </c>
      <c r="AO54" s="330">
        <v>-34.9</v>
      </c>
      <c r="AP54" s="331">
        <v>26040</v>
      </c>
      <c r="AQ54" s="332">
        <v>4.5</v>
      </c>
      <c r="AR54" s="333">
        <v>-39.4</v>
      </c>
    </row>
    <row r="55" spans="1:44" ht="13.2" x14ac:dyDescent="0.2">
      <c r="A55" s="255"/>
      <c r="AK55" s="311" t="s">
        <v>553</v>
      </c>
      <c r="AL55" s="312"/>
      <c r="AM55" s="320">
        <v>837696</v>
      </c>
      <c r="AN55" s="321">
        <v>41280</v>
      </c>
      <c r="AO55" s="322">
        <v>44.8</v>
      </c>
      <c r="AP55" s="323">
        <v>52068</v>
      </c>
      <c r="AQ55" s="324">
        <v>1.6</v>
      </c>
      <c r="AR55" s="325">
        <v>43.2</v>
      </c>
    </row>
    <row r="56" spans="1:44" ht="13.2" x14ac:dyDescent="0.2">
      <c r="A56" s="255"/>
      <c r="AK56" s="326"/>
      <c r="AL56" s="327" t="s">
        <v>551</v>
      </c>
      <c r="AM56" s="328">
        <v>338249</v>
      </c>
      <c r="AN56" s="329">
        <v>16668</v>
      </c>
      <c r="AO56" s="330">
        <v>-15</v>
      </c>
      <c r="AP56" s="331">
        <v>26936</v>
      </c>
      <c r="AQ56" s="332">
        <v>3.4</v>
      </c>
      <c r="AR56" s="333">
        <v>-18.399999999999999</v>
      </c>
    </row>
    <row r="57" spans="1:44" ht="13.2" x14ac:dyDescent="0.2">
      <c r="A57" s="255"/>
      <c r="AK57" s="311" t="s">
        <v>554</v>
      </c>
      <c r="AL57" s="312"/>
      <c r="AM57" s="320">
        <v>501956</v>
      </c>
      <c r="AN57" s="321">
        <v>24990</v>
      </c>
      <c r="AO57" s="322">
        <v>-39.5</v>
      </c>
      <c r="AP57" s="323">
        <v>47161</v>
      </c>
      <c r="AQ57" s="324">
        <v>-9.4</v>
      </c>
      <c r="AR57" s="325">
        <v>-30.1</v>
      </c>
    </row>
    <row r="58" spans="1:44" ht="13.2" x14ac:dyDescent="0.2">
      <c r="A58" s="255"/>
      <c r="AK58" s="326"/>
      <c r="AL58" s="327" t="s">
        <v>551</v>
      </c>
      <c r="AM58" s="328">
        <v>299159</v>
      </c>
      <c r="AN58" s="329">
        <v>14894</v>
      </c>
      <c r="AO58" s="330">
        <v>-10.6</v>
      </c>
      <c r="AP58" s="331">
        <v>24595</v>
      </c>
      <c r="AQ58" s="332">
        <v>-8.6999999999999993</v>
      </c>
      <c r="AR58" s="333">
        <v>-1.9</v>
      </c>
    </row>
    <row r="59" spans="1:44" ht="13.2" x14ac:dyDescent="0.2">
      <c r="A59" s="255"/>
      <c r="AK59" s="311" t="s">
        <v>555</v>
      </c>
      <c r="AL59" s="312"/>
      <c r="AM59" s="320">
        <v>674775</v>
      </c>
      <c r="AN59" s="321">
        <v>33852</v>
      </c>
      <c r="AO59" s="322">
        <v>35.5</v>
      </c>
      <c r="AP59" s="323">
        <v>43423</v>
      </c>
      <c r="AQ59" s="324">
        <v>-7.9</v>
      </c>
      <c r="AR59" s="325">
        <v>43.4</v>
      </c>
    </row>
    <row r="60" spans="1:44" ht="13.2" x14ac:dyDescent="0.2">
      <c r="A60" s="255"/>
      <c r="AK60" s="326"/>
      <c r="AL60" s="327" t="s">
        <v>551</v>
      </c>
      <c r="AM60" s="328">
        <v>328659</v>
      </c>
      <c r="AN60" s="329">
        <v>16488</v>
      </c>
      <c r="AO60" s="330">
        <v>10.7</v>
      </c>
      <c r="AP60" s="331">
        <v>22207</v>
      </c>
      <c r="AQ60" s="332">
        <v>-9.6999999999999993</v>
      </c>
      <c r="AR60" s="333">
        <v>20.399999999999999</v>
      </c>
    </row>
    <row r="61" spans="1:44" ht="13.2" x14ac:dyDescent="0.2">
      <c r="A61" s="255"/>
      <c r="AK61" s="311" t="s">
        <v>556</v>
      </c>
      <c r="AL61" s="334"/>
      <c r="AM61" s="320">
        <v>690945</v>
      </c>
      <c r="AN61" s="321">
        <v>33969</v>
      </c>
      <c r="AO61" s="322">
        <v>0.2</v>
      </c>
      <c r="AP61" s="323">
        <v>48261</v>
      </c>
      <c r="AQ61" s="335">
        <v>-3.3</v>
      </c>
      <c r="AR61" s="325">
        <v>3.5</v>
      </c>
    </row>
    <row r="62" spans="1:44" ht="13.2" x14ac:dyDescent="0.2">
      <c r="A62" s="255"/>
      <c r="AK62" s="326"/>
      <c r="AL62" s="327" t="s">
        <v>551</v>
      </c>
      <c r="AM62" s="328">
        <v>398505</v>
      </c>
      <c r="AN62" s="329">
        <v>19546</v>
      </c>
      <c r="AO62" s="330">
        <v>31.9</v>
      </c>
      <c r="AP62" s="331">
        <v>24941</v>
      </c>
      <c r="AQ62" s="332">
        <v>-2</v>
      </c>
      <c r="AR62" s="333">
        <v>33.9</v>
      </c>
    </row>
    <row r="63" spans="1:44" ht="13.2" x14ac:dyDescent="0.2">
      <c r="A63" s="255"/>
    </row>
    <row r="64" spans="1:44" ht="13.2" x14ac:dyDescent="0.2">
      <c r="A64" s="255"/>
    </row>
    <row r="65" spans="1:46" ht="13.2" x14ac:dyDescent="0.2">
      <c r="A65" s="255"/>
    </row>
    <row r="66" spans="1:46" ht="13.2" x14ac:dyDescent="0.2">
      <c r="A66" s="336"/>
      <c r="B66" s="307"/>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37"/>
    </row>
    <row r="67" spans="1:46" ht="13.5" hidden="1" customHeight="1" x14ac:dyDescent="0.2">
      <c r="AS67" s="251"/>
      <c r="AT67" s="251"/>
    </row>
    <row r="70" spans="1:46" ht="13.2" hidden="1" x14ac:dyDescent="0.2"/>
    <row r="71" spans="1:46" ht="13.2" hidden="1" x14ac:dyDescent="0.2"/>
    <row r="72" spans="1:46" ht="13.2" hidden="1" x14ac:dyDescent="0.2"/>
    <row r="73" spans="1:46" ht="13.2" hidden="1" x14ac:dyDescent="0.2"/>
  </sheetData>
  <sheetProtection algorithmName="SHA-512" hashValue="dyk0xDCj8OiuQblkS7eWYY2rWmxeGCTqs8yF8iDADx02MRSwb1SSzcQzc7uxeaU0Ij0O07DXke0gqpSwYy+cZg==" saltValue="9I3az45D9Rf2bwCgnVWg0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0" customWidth="1"/>
    <col min="126" max="16384" width="9" style="249" hidden="1"/>
  </cols>
  <sheetData>
    <row r="1" spans="2:125" ht="13.5" customHeight="1" x14ac:dyDescent="0.2">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2:125" ht="13.2" x14ac:dyDescent="0.2">
      <c r="B2" s="249"/>
      <c r="DG2" s="249"/>
    </row>
    <row r="3" spans="2:125" ht="13.2" x14ac:dyDescent="0.2">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H3" s="249"/>
      <c r="DI3" s="249"/>
      <c r="DJ3" s="249"/>
      <c r="DK3" s="249"/>
      <c r="DL3" s="249"/>
      <c r="DM3" s="249"/>
      <c r="DN3" s="249"/>
      <c r="DO3" s="249"/>
      <c r="DP3" s="249"/>
      <c r="DQ3" s="249"/>
      <c r="DR3" s="249"/>
      <c r="DS3" s="249"/>
      <c r="DT3" s="249"/>
      <c r="DU3" s="249"/>
    </row>
    <row r="4" spans="2:125" ht="13.2" x14ac:dyDescent="0.2"/>
    <row r="5" spans="2:125" ht="13.2" x14ac:dyDescent="0.2"/>
    <row r="6" spans="2:125" ht="13.2" x14ac:dyDescent="0.2"/>
    <row r="7" spans="2:125" ht="13.2" x14ac:dyDescent="0.2"/>
    <row r="8" spans="2:125" ht="13.2" x14ac:dyDescent="0.2"/>
    <row r="9" spans="2:125" ht="13.2" x14ac:dyDescent="0.2">
      <c r="DU9" s="24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9"/>
    </row>
    <row r="18" spans="125:125" ht="13.2" x14ac:dyDescent="0.2"/>
    <row r="19" spans="125:125" ht="13.2" x14ac:dyDescent="0.2"/>
    <row r="20" spans="125:125" ht="13.2" x14ac:dyDescent="0.2">
      <c r="DU20" s="249"/>
    </row>
    <row r="21" spans="125:125" ht="13.2" x14ac:dyDescent="0.2">
      <c r="DU21" s="24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9"/>
    </row>
    <row r="29" spans="125:125" ht="13.2" x14ac:dyDescent="0.2"/>
    <row r="30" spans="125:125" ht="13.2" x14ac:dyDescent="0.2"/>
    <row r="31" spans="125:125" ht="13.2" x14ac:dyDescent="0.2"/>
    <row r="32" spans="125:125" ht="13.2" x14ac:dyDescent="0.2"/>
    <row r="33" spans="2:125" ht="13.2" x14ac:dyDescent="0.2">
      <c r="B33" s="249"/>
      <c r="G33" s="249"/>
      <c r="I33" s="249"/>
    </row>
    <row r="34" spans="2:125" ht="13.2" x14ac:dyDescent="0.2">
      <c r="C34" s="249"/>
      <c r="P34" s="249"/>
      <c r="DE34" s="249"/>
      <c r="DH34" s="249"/>
    </row>
    <row r="35" spans="2:125" ht="13.2" x14ac:dyDescent="0.2">
      <c r="D35" s="249"/>
      <c r="E35" s="249"/>
      <c r="DG35" s="249"/>
      <c r="DJ35" s="249"/>
      <c r="DP35" s="249"/>
      <c r="DQ35" s="249"/>
      <c r="DR35" s="249"/>
      <c r="DS35" s="249"/>
      <c r="DT35" s="249"/>
      <c r="DU35" s="249"/>
    </row>
    <row r="36" spans="2:125" ht="13.2" x14ac:dyDescent="0.2">
      <c r="F36" s="249"/>
      <c r="H36" s="249"/>
      <c r="J36" s="249"/>
      <c r="K36" s="249"/>
      <c r="L36" s="249"/>
      <c r="M36" s="249"/>
      <c r="N36" s="249"/>
      <c r="O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F36" s="249"/>
      <c r="DI36" s="249"/>
      <c r="DK36" s="249"/>
      <c r="DL36" s="249"/>
      <c r="DM36" s="249"/>
      <c r="DN36" s="249"/>
      <c r="DO36" s="249"/>
      <c r="DP36" s="249"/>
      <c r="DQ36" s="249"/>
      <c r="DR36" s="249"/>
      <c r="DS36" s="249"/>
      <c r="DT36" s="249"/>
      <c r="DU36" s="249"/>
    </row>
    <row r="37" spans="2:125" ht="13.2" x14ac:dyDescent="0.2">
      <c r="DU37" s="249"/>
    </row>
    <row r="38" spans="2:125" ht="13.2" x14ac:dyDescent="0.2">
      <c r="DT38" s="249"/>
      <c r="DU38" s="249"/>
    </row>
    <row r="39" spans="2:125" ht="13.2" x14ac:dyDescent="0.2"/>
    <row r="40" spans="2:125" ht="13.2" x14ac:dyDescent="0.2">
      <c r="DH40" s="249"/>
    </row>
    <row r="41" spans="2:125" ht="13.2" x14ac:dyDescent="0.2">
      <c r="DE41" s="249"/>
    </row>
    <row r="42" spans="2:125" ht="13.2" x14ac:dyDescent="0.2">
      <c r="DG42" s="249"/>
      <c r="DJ42" s="249"/>
    </row>
    <row r="43" spans="2:125" ht="13.2" x14ac:dyDescent="0.2">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F43" s="249"/>
      <c r="DI43" s="249"/>
      <c r="DK43" s="249"/>
      <c r="DL43" s="249"/>
      <c r="DM43" s="249"/>
      <c r="DN43" s="249"/>
      <c r="DO43" s="249"/>
      <c r="DP43" s="249"/>
      <c r="DQ43" s="249"/>
      <c r="DR43" s="249"/>
      <c r="DS43" s="249"/>
      <c r="DT43" s="249"/>
      <c r="DU43" s="249"/>
    </row>
    <row r="44" spans="2:125" ht="13.2" x14ac:dyDescent="0.2">
      <c r="DU44" s="249"/>
    </row>
    <row r="45" spans="2:125" ht="13.2" x14ac:dyDescent="0.2"/>
    <row r="46" spans="2:125" ht="13.2" x14ac:dyDescent="0.2"/>
    <row r="47" spans="2:125" ht="13.2" x14ac:dyDescent="0.2"/>
    <row r="48" spans="2:125" ht="13.2" x14ac:dyDescent="0.2">
      <c r="DT48" s="249"/>
      <c r="DU48" s="249"/>
    </row>
    <row r="49" spans="120:125" ht="13.2" x14ac:dyDescent="0.2">
      <c r="DU49" s="249"/>
    </row>
    <row r="50" spans="120:125" ht="13.2" x14ac:dyDescent="0.2">
      <c r="DU50" s="249"/>
    </row>
    <row r="51" spans="120:125" ht="13.2" x14ac:dyDescent="0.2">
      <c r="DP51" s="249"/>
      <c r="DQ51" s="249"/>
      <c r="DR51" s="249"/>
      <c r="DS51" s="249"/>
      <c r="DT51" s="249"/>
      <c r="DU51" s="249"/>
    </row>
    <row r="52" spans="120:125" ht="13.2" x14ac:dyDescent="0.2"/>
    <row r="53" spans="120:125" ht="13.2" x14ac:dyDescent="0.2"/>
    <row r="54" spans="120:125" ht="13.2" x14ac:dyDescent="0.2">
      <c r="DU54" s="249"/>
    </row>
    <row r="55" spans="120:125" ht="13.2" x14ac:dyDescent="0.2"/>
    <row r="56" spans="120:125" ht="13.2" x14ac:dyDescent="0.2"/>
    <row r="57" spans="120:125" ht="13.2" x14ac:dyDescent="0.2"/>
    <row r="58" spans="120:125" ht="13.2" x14ac:dyDescent="0.2">
      <c r="DU58" s="249"/>
    </row>
    <row r="59" spans="120:125" ht="13.2" x14ac:dyDescent="0.2"/>
    <row r="60" spans="120:125" ht="13.2" x14ac:dyDescent="0.2"/>
    <row r="61" spans="120:125" ht="13.2" x14ac:dyDescent="0.2"/>
    <row r="62" spans="120:125" ht="13.2" x14ac:dyDescent="0.2"/>
    <row r="63" spans="120:125" ht="13.2" x14ac:dyDescent="0.2">
      <c r="DU63" s="249"/>
    </row>
    <row r="64" spans="120:125" ht="13.2" x14ac:dyDescent="0.2">
      <c r="DT64" s="249"/>
      <c r="DU64" s="249"/>
    </row>
    <row r="65" spans="123:125" ht="13.2" x14ac:dyDescent="0.2"/>
    <row r="66" spans="123:125" ht="13.2" x14ac:dyDescent="0.2"/>
    <row r="67" spans="123:125" ht="13.2" x14ac:dyDescent="0.2"/>
    <row r="68" spans="123:125" ht="13.2" x14ac:dyDescent="0.2"/>
    <row r="69" spans="123:125" ht="13.2" x14ac:dyDescent="0.2">
      <c r="DS69" s="249"/>
      <c r="DT69" s="249"/>
      <c r="DU69" s="24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9"/>
    </row>
    <row r="83" spans="116:125" ht="13.2" x14ac:dyDescent="0.2">
      <c r="DM83" s="249"/>
      <c r="DN83" s="249"/>
      <c r="DO83" s="249"/>
      <c r="DP83" s="249"/>
      <c r="DQ83" s="249"/>
      <c r="DR83" s="249"/>
      <c r="DS83" s="249"/>
      <c r="DT83" s="249"/>
      <c r="DU83" s="249"/>
    </row>
    <row r="84" spans="116:125" ht="13.2" x14ac:dyDescent="0.2"/>
    <row r="85" spans="116:125" ht="13.2" x14ac:dyDescent="0.2"/>
    <row r="86" spans="116:125" ht="13.2" x14ac:dyDescent="0.2"/>
    <row r="87" spans="116:125" ht="13.2" x14ac:dyDescent="0.2"/>
    <row r="88" spans="116:125" ht="13.2" x14ac:dyDescent="0.2">
      <c r="DU88" s="24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9"/>
      <c r="DT94" s="249"/>
      <c r="DU94" s="249"/>
    </row>
    <row r="95" spans="116:125" ht="13.5" customHeight="1" x14ac:dyDescent="0.2">
      <c r="DU95" s="24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9"/>
    </row>
    <row r="102" spans="124:125" ht="13.5" customHeight="1" x14ac:dyDescent="0.2"/>
    <row r="103" spans="124:125" ht="13.5" customHeight="1" x14ac:dyDescent="0.2"/>
    <row r="104" spans="124:125" ht="13.5" customHeight="1" x14ac:dyDescent="0.2">
      <c r="DT104" s="249"/>
      <c r="DU104" s="24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9" t="s">
        <v>558</v>
      </c>
    </row>
    <row r="121" spans="125:125" ht="13.5" hidden="1" customHeight="1" x14ac:dyDescent="0.2">
      <c r="DU121" s="249"/>
    </row>
  </sheetData>
  <sheetProtection algorithmName="SHA-512" hashValue="HpsqlPQC7+x79g4HP4PQaqzet5M+PXAF23y6h0GKlRS3DQtNvMsHsvcPBqFepnNRtLNlCak9jqsKnXt1Z1NAgg==" saltValue="qrA63jbP+LGsuJk4SHPVQg=="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0" customWidth="1"/>
    <col min="126" max="142" width="0" style="249" hidden="1" customWidth="1"/>
    <col min="143" max="16384" width="9" style="249" hidden="1"/>
  </cols>
  <sheetData>
    <row r="1" spans="1:125" ht="13.5" customHeight="1"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ht="13.2" x14ac:dyDescent="0.2">
      <c r="B2" s="249"/>
      <c r="T2" s="249"/>
    </row>
    <row r="3" spans="1:125" ht="13.2" x14ac:dyDescent="0.2">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9"/>
      <c r="G33" s="249"/>
      <c r="I33" s="249"/>
    </row>
    <row r="34" spans="2:125" ht="13.2" x14ac:dyDescent="0.2">
      <c r="C34" s="249"/>
      <c r="P34" s="249"/>
      <c r="R34" s="249"/>
      <c r="U34" s="249"/>
    </row>
    <row r="35" spans="2:125" ht="13.2" x14ac:dyDescent="0.2">
      <c r="D35" s="249"/>
      <c r="E35" s="249"/>
      <c r="T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9"/>
      <c r="BS35" s="249"/>
      <c r="BT35" s="249"/>
      <c r="BU35" s="249"/>
      <c r="BV35" s="249"/>
      <c r="BW35" s="249"/>
      <c r="BX35" s="249"/>
      <c r="BY35" s="249"/>
      <c r="BZ35" s="249"/>
      <c r="CA35" s="249"/>
      <c r="CB35" s="249"/>
      <c r="CC35" s="249"/>
      <c r="CD35" s="249"/>
      <c r="CE35" s="249"/>
      <c r="CF35" s="249"/>
      <c r="CG35" s="249"/>
      <c r="CH35" s="249"/>
      <c r="CI35" s="249"/>
      <c r="CJ35" s="249"/>
      <c r="CK35" s="249"/>
      <c r="CL35" s="249"/>
      <c r="CM35" s="249"/>
      <c r="CN35" s="249"/>
      <c r="CO35" s="249"/>
      <c r="CP35" s="249"/>
      <c r="CQ35" s="249"/>
      <c r="CR35" s="249"/>
      <c r="CS35" s="249"/>
      <c r="CT35" s="249"/>
      <c r="CU35" s="249"/>
      <c r="CV35" s="249"/>
      <c r="CW35" s="249"/>
      <c r="CX35" s="249"/>
      <c r="CY35" s="249"/>
      <c r="CZ35" s="249"/>
      <c r="DA35" s="249"/>
      <c r="DB35" s="249"/>
      <c r="DC35" s="249"/>
      <c r="DD35" s="249"/>
      <c r="DE35" s="249"/>
      <c r="DF35" s="249"/>
      <c r="DG35" s="249"/>
      <c r="DH35" s="249"/>
      <c r="DI35" s="249"/>
      <c r="DJ35" s="249"/>
      <c r="DK35" s="249"/>
      <c r="DL35" s="249"/>
      <c r="DM35" s="249"/>
      <c r="DN35" s="249"/>
      <c r="DO35" s="249"/>
      <c r="DP35" s="249"/>
      <c r="DQ35" s="249"/>
      <c r="DR35" s="249"/>
      <c r="DS35" s="249"/>
      <c r="DT35" s="249"/>
      <c r="DU35" s="249"/>
    </row>
    <row r="36" spans="2:125" ht="13.2" x14ac:dyDescent="0.2">
      <c r="F36" s="249"/>
      <c r="H36" s="249"/>
      <c r="J36" s="249"/>
      <c r="K36" s="249"/>
      <c r="L36" s="249"/>
      <c r="M36" s="249"/>
      <c r="N36" s="249"/>
      <c r="O36" s="249"/>
      <c r="Q36" s="249"/>
      <c r="S36" s="249"/>
      <c r="V36" s="249"/>
    </row>
    <row r="37" spans="2:125" ht="13.2" x14ac:dyDescent="0.2"/>
    <row r="38" spans="2:125" ht="13.2" x14ac:dyDescent="0.2"/>
    <row r="39" spans="2:125" ht="13.2" x14ac:dyDescent="0.2"/>
    <row r="40" spans="2:125" ht="13.2" x14ac:dyDescent="0.2">
      <c r="U40" s="249"/>
    </row>
    <row r="41" spans="2:125" ht="13.2" x14ac:dyDescent="0.2">
      <c r="R41" s="249"/>
    </row>
    <row r="42" spans="2:125" ht="13.2" x14ac:dyDescent="0.2">
      <c r="T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c r="CZ42" s="249"/>
      <c r="DA42" s="249"/>
      <c r="DB42" s="249"/>
      <c r="DC42" s="249"/>
      <c r="DD42" s="249"/>
      <c r="DE42" s="249"/>
      <c r="DF42" s="249"/>
      <c r="DG42" s="249"/>
      <c r="DH42" s="249"/>
      <c r="DI42" s="249"/>
      <c r="DJ42" s="249"/>
      <c r="DK42" s="249"/>
      <c r="DL42" s="249"/>
      <c r="DM42" s="249"/>
      <c r="DN42" s="249"/>
      <c r="DO42" s="249"/>
      <c r="DP42" s="249"/>
      <c r="DQ42" s="249"/>
      <c r="DR42" s="249"/>
      <c r="DS42" s="249"/>
      <c r="DT42" s="249"/>
      <c r="DU42" s="249"/>
    </row>
    <row r="43" spans="2:125" ht="13.2" x14ac:dyDescent="0.2">
      <c r="Q43" s="249"/>
      <c r="S43" s="249"/>
      <c r="V43" s="24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559</v>
      </c>
    </row>
  </sheetData>
  <sheetProtection algorithmName="SHA-512" hashValue="MhyI203RJ6ykvHWYnPTqT6uuiy9Yqt2ZUd0d0Fw+sAaSN9h00pgqSvINASBdqJGbvJRVSbugwsOYxbfMYuusqg==" saltValue="lok3hV+2wVIiIJm1NWjVzg=="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2">
      <c r="B47" s="10"/>
      <c r="C47" s="1154" t="s">
        <v>3</v>
      </c>
      <c r="D47" s="1154"/>
      <c r="E47" s="1155"/>
      <c r="F47" s="11">
        <v>15.73</v>
      </c>
      <c r="G47" s="12">
        <v>16.91</v>
      </c>
      <c r="H47" s="12">
        <v>15.78</v>
      </c>
      <c r="I47" s="12">
        <v>19.14</v>
      </c>
      <c r="J47" s="13">
        <v>23.92</v>
      </c>
    </row>
    <row r="48" spans="2:10" ht="57.75" customHeight="1" x14ac:dyDescent="0.2">
      <c r="B48" s="14"/>
      <c r="C48" s="1156" t="s">
        <v>4</v>
      </c>
      <c r="D48" s="1156"/>
      <c r="E48" s="1157"/>
      <c r="F48" s="15">
        <v>5.01</v>
      </c>
      <c r="G48" s="16">
        <v>4.38</v>
      </c>
      <c r="H48" s="16">
        <v>7.19</v>
      </c>
      <c r="I48" s="16">
        <v>7.84</v>
      </c>
      <c r="J48" s="17">
        <v>5.75</v>
      </c>
    </row>
    <row r="49" spans="2:10" ht="57.75" customHeight="1" thickBot="1" x14ac:dyDescent="0.25">
      <c r="B49" s="18"/>
      <c r="C49" s="1158" t="s">
        <v>5</v>
      </c>
      <c r="D49" s="1158"/>
      <c r="E49" s="1159"/>
      <c r="F49" s="19">
        <v>1.43</v>
      </c>
      <c r="G49" s="20">
        <v>0.4</v>
      </c>
      <c r="H49" s="20">
        <v>2.42</v>
      </c>
      <c r="I49" s="20">
        <v>5.42</v>
      </c>
      <c r="J49" s="21">
        <v>1.95</v>
      </c>
    </row>
    <row r="50" spans="2:10" ht="13.2" x14ac:dyDescent="0.2"/>
  </sheetData>
  <sheetProtection algorithmName="SHA-512" hashValue="2Ht+fr0KKyva4S5mDXXS/St3csvCXPRz6b1/NGavZNIsiDsJPJEPUZhM0BGDiiBaWI2F7bPSD9ESfk/5L83RZg==" saltValue="vWv/WMU8sUt7Ox7vBE63Y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164" t="s">
        <v>565</v>
      </c>
      <c r="D34" s="1164"/>
      <c r="E34" s="1165"/>
      <c r="F34" s="32">
        <v>4.5999999999999996</v>
      </c>
      <c r="G34" s="33">
        <v>3.95</v>
      </c>
      <c r="H34" s="33">
        <v>7.19</v>
      </c>
      <c r="I34" s="33">
        <v>7.84</v>
      </c>
      <c r="J34" s="34">
        <v>5.75</v>
      </c>
      <c r="K34" s="22"/>
      <c r="L34" s="22"/>
      <c r="M34" s="22"/>
      <c r="N34" s="22"/>
      <c r="O34" s="22"/>
      <c r="P34" s="22"/>
    </row>
    <row r="35" spans="1:16" ht="39" customHeight="1" x14ac:dyDescent="0.2">
      <c r="A35" s="22"/>
      <c r="B35" s="35"/>
      <c r="C35" s="1160" t="s">
        <v>566</v>
      </c>
      <c r="D35" s="1160"/>
      <c r="E35" s="1161"/>
      <c r="F35" s="36">
        <v>0.35</v>
      </c>
      <c r="G35" s="37">
        <v>0.47</v>
      </c>
      <c r="H35" s="37">
        <v>1.0900000000000001</v>
      </c>
      <c r="I35" s="37">
        <v>1.18</v>
      </c>
      <c r="J35" s="38">
        <v>2.1800000000000002</v>
      </c>
      <c r="K35" s="22"/>
      <c r="L35" s="22"/>
      <c r="M35" s="22"/>
      <c r="N35" s="22"/>
      <c r="O35" s="22"/>
      <c r="P35" s="22"/>
    </row>
    <row r="36" spans="1:16" ht="39" customHeight="1" x14ac:dyDescent="0.2">
      <c r="A36" s="22"/>
      <c r="B36" s="35"/>
      <c r="C36" s="1160" t="s">
        <v>567</v>
      </c>
      <c r="D36" s="1160"/>
      <c r="E36" s="1161"/>
      <c r="F36" s="36">
        <v>2.11</v>
      </c>
      <c r="G36" s="37">
        <v>1.91</v>
      </c>
      <c r="H36" s="37">
        <v>2.97</v>
      </c>
      <c r="I36" s="37">
        <v>2.1800000000000002</v>
      </c>
      <c r="J36" s="38">
        <v>2.1</v>
      </c>
      <c r="K36" s="22"/>
      <c r="L36" s="22"/>
      <c r="M36" s="22"/>
      <c r="N36" s="22"/>
      <c r="O36" s="22"/>
      <c r="P36" s="22"/>
    </row>
    <row r="37" spans="1:16" ht="39" customHeight="1" x14ac:dyDescent="0.2">
      <c r="A37" s="22"/>
      <c r="B37" s="35"/>
      <c r="C37" s="1160" t="s">
        <v>568</v>
      </c>
      <c r="D37" s="1160"/>
      <c r="E37" s="1161"/>
      <c r="F37" s="36">
        <v>0.68</v>
      </c>
      <c r="G37" s="37">
        <v>0.96</v>
      </c>
      <c r="H37" s="37">
        <v>0.88</v>
      </c>
      <c r="I37" s="37">
        <v>0.5</v>
      </c>
      <c r="J37" s="38">
        <v>0.52</v>
      </c>
      <c r="K37" s="22"/>
      <c r="L37" s="22"/>
      <c r="M37" s="22"/>
      <c r="N37" s="22"/>
      <c r="O37" s="22"/>
      <c r="P37" s="22"/>
    </row>
    <row r="38" spans="1:16" ht="39" customHeight="1" x14ac:dyDescent="0.2">
      <c r="A38" s="22"/>
      <c r="B38" s="35"/>
      <c r="C38" s="1160" t="s">
        <v>569</v>
      </c>
      <c r="D38" s="1160"/>
      <c r="E38" s="1161"/>
      <c r="F38" s="36">
        <v>0</v>
      </c>
      <c r="G38" s="37">
        <v>0.01</v>
      </c>
      <c r="H38" s="37">
        <v>0</v>
      </c>
      <c r="I38" s="37">
        <v>0</v>
      </c>
      <c r="J38" s="38">
        <v>0</v>
      </c>
      <c r="K38" s="22"/>
      <c r="L38" s="22"/>
      <c r="M38" s="22"/>
      <c r="N38" s="22"/>
      <c r="O38" s="22"/>
      <c r="P38" s="22"/>
    </row>
    <row r="39" spans="1:16" ht="39" customHeight="1" x14ac:dyDescent="0.2">
      <c r="A39" s="22"/>
      <c r="B39" s="35"/>
      <c r="C39" s="1160" t="s">
        <v>570</v>
      </c>
      <c r="D39" s="1160"/>
      <c r="E39" s="1161"/>
      <c r="F39" s="36">
        <v>0.4</v>
      </c>
      <c r="G39" s="37">
        <v>0.43</v>
      </c>
      <c r="H39" s="37">
        <v>0</v>
      </c>
      <c r="I39" s="37">
        <v>0</v>
      </c>
      <c r="J39" s="38">
        <v>0</v>
      </c>
      <c r="K39" s="22"/>
      <c r="L39" s="22"/>
      <c r="M39" s="22"/>
      <c r="N39" s="22"/>
      <c r="O39" s="22"/>
      <c r="P39" s="22"/>
    </row>
    <row r="40" spans="1:16" ht="39" customHeight="1" x14ac:dyDescent="0.2">
      <c r="A40" s="22"/>
      <c r="B40" s="35"/>
      <c r="C40" s="1160"/>
      <c r="D40" s="1160"/>
      <c r="E40" s="1161"/>
      <c r="F40" s="36"/>
      <c r="G40" s="37"/>
      <c r="H40" s="37"/>
      <c r="I40" s="37"/>
      <c r="J40" s="38"/>
      <c r="K40" s="22"/>
      <c r="L40" s="22"/>
      <c r="M40" s="22"/>
      <c r="N40" s="22"/>
      <c r="O40" s="22"/>
      <c r="P40" s="22"/>
    </row>
    <row r="41" spans="1:16" ht="39" customHeight="1" x14ac:dyDescent="0.2">
      <c r="A41" s="22"/>
      <c r="B41" s="35"/>
      <c r="C41" s="1160"/>
      <c r="D41" s="1160"/>
      <c r="E41" s="1161"/>
      <c r="F41" s="36"/>
      <c r="G41" s="37"/>
      <c r="H41" s="37"/>
      <c r="I41" s="37"/>
      <c r="J41" s="38"/>
      <c r="K41" s="22"/>
      <c r="L41" s="22"/>
      <c r="M41" s="22"/>
      <c r="N41" s="22"/>
      <c r="O41" s="22"/>
      <c r="P41" s="22"/>
    </row>
    <row r="42" spans="1:16" ht="39" customHeight="1" x14ac:dyDescent="0.2">
      <c r="A42" s="22"/>
      <c r="B42" s="39"/>
      <c r="C42" s="1160" t="s">
        <v>571</v>
      </c>
      <c r="D42" s="1160"/>
      <c r="E42" s="1161"/>
      <c r="F42" s="36" t="s">
        <v>519</v>
      </c>
      <c r="G42" s="37" t="s">
        <v>519</v>
      </c>
      <c r="H42" s="37" t="s">
        <v>519</v>
      </c>
      <c r="I42" s="37" t="s">
        <v>519</v>
      </c>
      <c r="J42" s="38" t="s">
        <v>519</v>
      </c>
      <c r="K42" s="22"/>
      <c r="L42" s="22"/>
      <c r="M42" s="22"/>
      <c r="N42" s="22"/>
      <c r="O42" s="22"/>
      <c r="P42" s="22"/>
    </row>
    <row r="43" spans="1:16" ht="39" customHeight="1" thickBot="1" x14ac:dyDescent="0.25">
      <c r="A43" s="22"/>
      <c r="B43" s="40"/>
      <c r="C43" s="1162" t="s">
        <v>572</v>
      </c>
      <c r="D43" s="1162"/>
      <c r="E43" s="1163"/>
      <c r="F43" s="41" t="s">
        <v>519</v>
      </c>
      <c r="G43" s="42" t="s">
        <v>519</v>
      </c>
      <c r="H43" s="42" t="s">
        <v>519</v>
      </c>
      <c r="I43" s="42" t="s">
        <v>519</v>
      </c>
      <c r="J43" s="43" t="s">
        <v>519</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fodZzZDAsHjzVcgi1TOEfxpkbmvPt4i9aCLj3/RLtu3/HhM0GntiXXFyKrT+zaQi/TxTZfpJeCtWW39drIT/Wg==" saltValue="bF5w2GGj8UqSPplAw1yx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560</v>
      </c>
      <c r="L44" s="54" t="s">
        <v>561</v>
      </c>
      <c r="M44" s="54" t="s">
        <v>562</v>
      </c>
      <c r="N44" s="54" t="s">
        <v>563</v>
      </c>
      <c r="O44" s="55" t="s">
        <v>564</v>
      </c>
      <c r="P44" s="46"/>
      <c r="Q44" s="46"/>
      <c r="R44" s="46"/>
      <c r="S44" s="46"/>
      <c r="T44" s="46"/>
      <c r="U44" s="46"/>
    </row>
    <row r="45" spans="1:21" ht="30.75" customHeight="1" x14ac:dyDescent="0.2">
      <c r="A45" s="46"/>
      <c r="B45" s="1189" t="s">
        <v>11</v>
      </c>
      <c r="C45" s="1190"/>
      <c r="D45" s="56"/>
      <c r="E45" s="1195" t="s">
        <v>12</v>
      </c>
      <c r="F45" s="1195"/>
      <c r="G45" s="1195"/>
      <c r="H45" s="1195"/>
      <c r="I45" s="1195"/>
      <c r="J45" s="1196"/>
      <c r="K45" s="57">
        <v>816</v>
      </c>
      <c r="L45" s="58">
        <v>773</v>
      </c>
      <c r="M45" s="58">
        <v>723</v>
      </c>
      <c r="N45" s="58">
        <v>770</v>
      </c>
      <c r="O45" s="59">
        <v>807</v>
      </c>
      <c r="P45" s="46"/>
      <c r="Q45" s="46"/>
      <c r="R45" s="46"/>
      <c r="S45" s="46"/>
      <c r="T45" s="46"/>
      <c r="U45" s="46"/>
    </row>
    <row r="46" spans="1:21" ht="30.75" customHeight="1" x14ac:dyDescent="0.2">
      <c r="A46" s="46"/>
      <c r="B46" s="1191"/>
      <c r="C46" s="1192"/>
      <c r="D46" s="60"/>
      <c r="E46" s="1168" t="s">
        <v>13</v>
      </c>
      <c r="F46" s="1168"/>
      <c r="G46" s="1168"/>
      <c r="H46" s="1168"/>
      <c r="I46" s="1168"/>
      <c r="J46" s="1169"/>
      <c r="K46" s="61" t="s">
        <v>519</v>
      </c>
      <c r="L46" s="62" t="s">
        <v>519</v>
      </c>
      <c r="M46" s="62" t="s">
        <v>519</v>
      </c>
      <c r="N46" s="62" t="s">
        <v>519</v>
      </c>
      <c r="O46" s="63" t="s">
        <v>519</v>
      </c>
      <c r="P46" s="46"/>
      <c r="Q46" s="46"/>
      <c r="R46" s="46"/>
      <c r="S46" s="46"/>
      <c r="T46" s="46"/>
      <c r="U46" s="46"/>
    </row>
    <row r="47" spans="1:21" ht="30.75" customHeight="1" x14ac:dyDescent="0.2">
      <c r="A47" s="46"/>
      <c r="B47" s="1191"/>
      <c r="C47" s="1192"/>
      <c r="D47" s="60"/>
      <c r="E47" s="1168" t="s">
        <v>14</v>
      </c>
      <c r="F47" s="1168"/>
      <c r="G47" s="1168"/>
      <c r="H47" s="1168"/>
      <c r="I47" s="1168"/>
      <c r="J47" s="1169"/>
      <c r="K47" s="61" t="s">
        <v>519</v>
      </c>
      <c r="L47" s="62" t="s">
        <v>519</v>
      </c>
      <c r="M47" s="62" t="s">
        <v>519</v>
      </c>
      <c r="N47" s="62" t="s">
        <v>519</v>
      </c>
      <c r="O47" s="63" t="s">
        <v>519</v>
      </c>
      <c r="P47" s="46"/>
      <c r="Q47" s="46"/>
      <c r="R47" s="46"/>
      <c r="S47" s="46"/>
      <c r="T47" s="46"/>
      <c r="U47" s="46"/>
    </row>
    <row r="48" spans="1:21" ht="30.75" customHeight="1" x14ac:dyDescent="0.2">
      <c r="A48" s="46"/>
      <c r="B48" s="1191"/>
      <c r="C48" s="1192"/>
      <c r="D48" s="60"/>
      <c r="E48" s="1168" t="s">
        <v>15</v>
      </c>
      <c r="F48" s="1168"/>
      <c r="G48" s="1168"/>
      <c r="H48" s="1168"/>
      <c r="I48" s="1168"/>
      <c r="J48" s="1169"/>
      <c r="K48" s="61">
        <v>85</v>
      </c>
      <c r="L48" s="62">
        <v>81</v>
      </c>
      <c r="M48" s="62">
        <v>93</v>
      </c>
      <c r="N48" s="62">
        <v>92</v>
      </c>
      <c r="O48" s="63">
        <v>96</v>
      </c>
      <c r="P48" s="46"/>
      <c r="Q48" s="46"/>
      <c r="R48" s="46"/>
      <c r="S48" s="46"/>
      <c r="T48" s="46"/>
      <c r="U48" s="46"/>
    </row>
    <row r="49" spans="1:21" ht="30.75" customHeight="1" x14ac:dyDescent="0.2">
      <c r="A49" s="46"/>
      <c r="B49" s="1191"/>
      <c r="C49" s="1192"/>
      <c r="D49" s="60"/>
      <c r="E49" s="1168" t="s">
        <v>16</v>
      </c>
      <c r="F49" s="1168"/>
      <c r="G49" s="1168"/>
      <c r="H49" s="1168"/>
      <c r="I49" s="1168"/>
      <c r="J49" s="1169"/>
      <c r="K49" s="61">
        <v>9</v>
      </c>
      <c r="L49" s="62">
        <v>20</v>
      </c>
      <c r="M49" s="62">
        <v>22</v>
      </c>
      <c r="N49" s="62">
        <v>20</v>
      </c>
      <c r="O49" s="63">
        <v>19</v>
      </c>
      <c r="P49" s="46"/>
      <c r="Q49" s="46"/>
      <c r="R49" s="46"/>
      <c r="S49" s="46"/>
      <c r="T49" s="46"/>
      <c r="U49" s="46"/>
    </row>
    <row r="50" spans="1:21" ht="30.75" customHeight="1" x14ac:dyDescent="0.2">
      <c r="A50" s="46"/>
      <c r="B50" s="1191"/>
      <c r="C50" s="1192"/>
      <c r="D50" s="60"/>
      <c r="E50" s="1168" t="s">
        <v>17</v>
      </c>
      <c r="F50" s="1168"/>
      <c r="G50" s="1168"/>
      <c r="H50" s="1168"/>
      <c r="I50" s="1168"/>
      <c r="J50" s="1169"/>
      <c r="K50" s="61">
        <v>7</v>
      </c>
      <c r="L50" s="62">
        <v>7</v>
      </c>
      <c r="M50" s="62">
        <v>7</v>
      </c>
      <c r="N50" s="62">
        <v>7</v>
      </c>
      <c r="O50" s="63">
        <v>7</v>
      </c>
      <c r="P50" s="46"/>
      <c r="Q50" s="46"/>
      <c r="R50" s="46"/>
      <c r="S50" s="46"/>
      <c r="T50" s="46"/>
      <c r="U50" s="46"/>
    </row>
    <row r="51" spans="1:21" ht="30.75" customHeight="1" x14ac:dyDescent="0.2">
      <c r="A51" s="46"/>
      <c r="B51" s="1193"/>
      <c r="C51" s="1194"/>
      <c r="D51" s="64"/>
      <c r="E51" s="1168" t="s">
        <v>18</v>
      </c>
      <c r="F51" s="1168"/>
      <c r="G51" s="1168"/>
      <c r="H51" s="1168"/>
      <c r="I51" s="1168"/>
      <c r="J51" s="1169"/>
      <c r="K51" s="61" t="s">
        <v>519</v>
      </c>
      <c r="L51" s="62" t="s">
        <v>519</v>
      </c>
      <c r="M51" s="62" t="s">
        <v>519</v>
      </c>
      <c r="N51" s="62" t="s">
        <v>519</v>
      </c>
      <c r="O51" s="63" t="s">
        <v>519</v>
      </c>
      <c r="P51" s="46"/>
      <c r="Q51" s="46"/>
      <c r="R51" s="46"/>
      <c r="S51" s="46"/>
      <c r="T51" s="46"/>
      <c r="U51" s="46"/>
    </row>
    <row r="52" spans="1:21" ht="30.75" customHeight="1" x14ac:dyDescent="0.2">
      <c r="A52" s="46"/>
      <c r="B52" s="1166" t="s">
        <v>19</v>
      </c>
      <c r="C52" s="1167"/>
      <c r="D52" s="64"/>
      <c r="E52" s="1168" t="s">
        <v>20</v>
      </c>
      <c r="F52" s="1168"/>
      <c r="G52" s="1168"/>
      <c r="H52" s="1168"/>
      <c r="I52" s="1168"/>
      <c r="J52" s="1169"/>
      <c r="K52" s="61">
        <v>633</v>
      </c>
      <c r="L52" s="62">
        <v>639</v>
      </c>
      <c r="M52" s="62">
        <v>667</v>
      </c>
      <c r="N52" s="62">
        <v>688</v>
      </c>
      <c r="O52" s="63">
        <v>688</v>
      </c>
      <c r="P52" s="46"/>
      <c r="Q52" s="46"/>
      <c r="R52" s="46"/>
      <c r="S52" s="46"/>
      <c r="T52" s="46"/>
      <c r="U52" s="46"/>
    </row>
    <row r="53" spans="1:21" ht="30.75" customHeight="1" thickBot="1" x14ac:dyDescent="0.25">
      <c r="A53" s="46"/>
      <c r="B53" s="1170" t="s">
        <v>21</v>
      </c>
      <c r="C53" s="1171"/>
      <c r="D53" s="65"/>
      <c r="E53" s="1172" t="s">
        <v>22</v>
      </c>
      <c r="F53" s="1172"/>
      <c r="G53" s="1172"/>
      <c r="H53" s="1172"/>
      <c r="I53" s="1172"/>
      <c r="J53" s="1173"/>
      <c r="K53" s="66">
        <v>284</v>
      </c>
      <c r="L53" s="67">
        <v>242</v>
      </c>
      <c r="M53" s="67">
        <v>178</v>
      </c>
      <c r="N53" s="67">
        <v>201</v>
      </c>
      <c r="O53" s="68">
        <v>241</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26</v>
      </c>
      <c r="P56" s="46"/>
      <c r="Q56" s="46"/>
      <c r="R56" s="46"/>
      <c r="S56" s="46"/>
      <c r="T56" s="46"/>
      <c r="U56" s="46"/>
    </row>
    <row r="57" spans="1:21" ht="31.5" customHeight="1" thickBot="1" x14ac:dyDescent="0.25">
      <c r="A57" s="46"/>
      <c r="B57" s="74"/>
      <c r="C57" s="75"/>
      <c r="D57" s="75"/>
      <c r="E57" s="76"/>
      <c r="F57" s="76"/>
      <c r="G57" s="76"/>
      <c r="H57" s="76"/>
      <c r="I57" s="76"/>
      <c r="J57" s="77" t="s">
        <v>2</v>
      </c>
      <c r="K57" s="78" t="s">
        <v>573</v>
      </c>
      <c r="L57" s="79" t="s">
        <v>574</v>
      </c>
      <c r="M57" s="79" t="s">
        <v>575</v>
      </c>
      <c r="N57" s="79" t="s">
        <v>576</v>
      </c>
      <c r="O57" s="80" t="s">
        <v>577</v>
      </c>
      <c r="P57" s="46"/>
      <c r="Q57" s="46"/>
      <c r="R57" s="46"/>
      <c r="S57" s="46"/>
      <c r="T57" s="46"/>
      <c r="U57" s="46"/>
    </row>
    <row r="58" spans="1:21" ht="31.5" customHeight="1" x14ac:dyDescent="0.2">
      <c r="B58" s="1174" t="s">
        <v>27</v>
      </c>
      <c r="C58" s="1175"/>
      <c r="D58" s="1180" t="s">
        <v>28</v>
      </c>
      <c r="E58" s="1181"/>
      <c r="F58" s="1181"/>
      <c r="G58" s="1181"/>
      <c r="H58" s="1181"/>
      <c r="I58" s="1181"/>
      <c r="J58" s="1182"/>
      <c r="K58" s="81" t="s">
        <v>519</v>
      </c>
      <c r="L58" s="82" t="s">
        <v>519</v>
      </c>
      <c r="M58" s="82" t="s">
        <v>519</v>
      </c>
      <c r="N58" s="82" t="s">
        <v>519</v>
      </c>
      <c r="O58" s="83" t="s">
        <v>519</v>
      </c>
    </row>
    <row r="59" spans="1:21" ht="31.5" customHeight="1" x14ac:dyDescent="0.2">
      <c r="B59" s="1176"/>
      <c r="C59" s="1177"/>
      <c r="D59" s="1183" t="s">
        <v>29</v>
      </c>
      <c r="E59" s="1184"/>
      <c r="F59" s="1184"/>
      <c r="G59" s="1184"/>
      <c r="H59" s="1184"/>
      <c r="I59" s="1184"/>
      <c r="J59" s="1185"/>
      <c r="K59" s="84" t="s">
        <v>519</v>
      </c>
      <c r="L59" s="85" t="s">
        <v>519</v>
      </c>
      <c r="M59" s="85" t="s">
        <v>519</v>
      </c>
      <c r="N59" s="85" t="s">
        <v>519</v>
      </c>
      <c r="O59" s="86" t="s">
        <v>519</v>
      </c>
    </row>
    <row r="60" spans="1:21" ht="31.5" customHeight="1" thickBot="1" x14ac:dyDescent="0.25">
      <c r="B60" s="1178"/>
      <c r="C60" s="1179"/>
      <c r="D60" s="1186" t="s">
        <v>30</v>
      </c>
      <c r="E60" s="1187"/>
      <c r="F60" s="1187"/>
      <c r="G60" s="1187"/>
      <c r="H60" s="1187"/>
      <c r="I60" s="1187"/>
      <c r="J60" s="1188"/>
      <c r="K60" s="87" t="s">
        <v>519</v>
      </c>
      <c r="L60" s="88" t="s">
        <v>519</v>
      </c>
      <c r="M60" s="88" t="s">
        <v>519</v>
      </c>
      <c r="N60" s="88" t="s">
        <v>519</v>
      </c>
      <c r="O60" s="89" t="s">
        <v>519</v>
      </c>
    </row>
    <row r="61" spans="1:21" ht="24" customHeight="1" x14ac:dyDescent="0.2">
      <c r="B61" s="90"/>
      <c r="C61" s="90"/>
      <c r="D61" s="91" t="s">
        <v>31</v>
      </c>
      <c r="E61" s="92"/>
      <c r="F61" s="92"/>
      <c r="G61" s="92"/>
      <c r="H61" s="92"/>
      <c r="I61" s="92"/>
      <c r="J61" s="92"/>
      <c r="K61" s="92"/>
      <c r="L61" s="92"/>
      <c r="M61" s="92"/>
      <c r="N61" s="92"/>
      <c r="O61" s="92"/>
    </row>
    <row r="62" spans="1:21" ht="24" customHeight="1" x14ac:dyDescent="0.2">
      <c r="B62" s="93"/>
      <c r="C62" s="93"/>
      <c r="D62" s="91" t="s">
        <v>32</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dRGbzLIWsU5gLe8ldzsN/oZA0xTmpG3SDL/FwG6Ijriib+aamB8m0g+7RK3UHrZ/4Rh/PbXorSE/aW5R6daIYg==" saltValue="HIJ7I0itLRCJzMHlORD99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39370078740157483" bottom="0.39370078740157483" header="0.19685039370078741" footer="0.19685039370078741"/>
  <pageSetup paperSize="9" scale="50"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560</v>
      </c>
      <c r="J40" s="101" t="s">
        <v>561</v>
      </c>
      <c r="K40" s="101" t="s">
        <v>562</v>
      </c>
      <c r="L40" s="101" t="s">
        <v>563</v>
      </c>
      <c r="M40" s="102" t="s">
        <v>564</v>
      </c>
    </row>
    <row r="41" spans="2:13" ht="27.75" customHeight="1" x14ac:dyDescent="0.2">
      <c r="B41" s="1209" t="s">
        <v>33</v>
      </c>
      <c r="C41" s="1210"/>
      <c r="D41" s="103"/>
      <c r="E41" s="1211" t="s">
        <v>34</v>
      </c>
      <c r="F41" s="1211"/>
      <c r="G41" s="1211"/>
      <c r="H41" s="1212"/>
      <c r="I41" s="338">
        <v>7653</v>
      </c>
      <c r="J41" s="339">
        <v>7376</v>
      </c>
      <c r="K41" s="339">
        <v>7382</v>
      </c>
      <c r="L41" s="339">
        <v>7139</v>
      </c>
      <c r="M41" s="340">
        <v>6671</v>
      </c>
    </row>
    <row r="42" spans="2:13" ht="27.75" customHeight="1" x14ac:dyDescent="0.2">
      <c r="B42" s="1199"/>
      <c r="C42" s="1200"/>
      <c r="D42" s="104"/>
      <c r="E42" s="1203" t="s">
        <v>35</v>
      </c>
      <c r="F42" s="1203"/>
      <c r="G42" s="1203"/>
      <c r="H42" s="1204"/>
      <c r="I42" s="341">
        <v>313</v>
      </c>
      <c r="J42" s="342">
        <v>276</v>
      </c>
      <c r="K42" s="342">
        <v>243</v>
      </c>
      <c r="L42" s="342">
        <v>212</v>
      </c>
      <c r="M42" s="343">
        <v>238</v>
      </c>
    </row>
    <row r="43" spans="2:13" ht="27.75" customHeight="1" x14ac:dyDescent="0.2">
      <c r="B43" s="1199"/>
      <c r="C43" s="1200"/>
      <c r="D43" s="104"/>
      <c r="E43" s="1203" t="s">
        <v>36</v>
      </c>
      <c r="F43" s="1203"/>
      <c r="G43" s="1203"/>
      <c r="H43" s="1204"/>
      <c r="I43" s="341">
        <v>1108</v>
      </c>
      <c r="J43" s="342">
        <v>977</v>
      </c>
      <c r="K43" s="342">
        <v>1022</v>
      </c>
      <c r="L43" s="342">
        <v>1028</v>
      </c>
      <c r="M43" s="343">
        <v>1050</v>
      </c>
    </row>
    <row r="44" spans="2:13" ht="27.75" customHeight="1" x14ac:dyDescent="0.2">
      <c r="B44" s="1199"/>
      <c r="C44" s="1200"/>
      <c r="D44" s="104"/>
      <c r="E44" s="1203" t="s">
        <v>37</v>
      </c>
      <c r="F44" s="1203"/>
      <c r="G44" s="1203"/>
      <c r="H44" s="1204"/>
      <c r="I44" s="341">
        <v>164</v>
      </c>
      <c r="J44" s="342">
        <v>148</v>
      </c>
      <c r="K44" s="342">
        <v>125</v>
      </c>
      <c r="L44" s="342">
        <v>103</v>
      </c>
      <c r="M44" s="343">
        <v>131</v>
      </c>
    </row>
    <row r="45" spans="2:13" ht="27.75" customHeight="1" x14ac:dyDescent="0.2">
      <c r="B45" s="1199"/>
      <c r="C45" s="1200"/>
      <c r="D45" s="104"/>
      <c r="E45" s="1203" t="s">
        <v>38</v>
      </c>
      <c r="F45" s="1203"/>
      <c r="G45" s="1203"/>
      <c r="H45" s="1204"/>
      <c r="I45" s="341">
        <v>2024</v>
      </c>
      <c r="J45" s="342">
        <v>1991</v>
      </c>
      <c r="K45" s="342">
        <v>1920</v>
      </c>
      <c r="L45" s="342">
        <v>1839</v>
      </c>
      <c r="M45" s="343">
        <v>2130</v>
      </c>
    </row>
    <row r="46" spans="2:13" ht="27.75" customHeight="1" x14ac:dyDescent="0.2">
      <c r="B46" s="1199"/>
      <c r="C46" s="1200"/>
      <c r="D46" s="105"/>
      <c r="E46" s="1203" t="s">
        <v>39</v>
      </c>
      <c r="F46" s="1203"/>
      <c r="G46" s="1203"/>
      <c r="H46" s="1204"/>
      <c r="I46" s="341" t="s">
        <v>519</v>
      </c>
      <c r="J46" s="342" t="s">
        <v>519</v>
      </c>
      <c r="K46" s="342" t="s">
        <v>519</v>
      </c>
      <c r="L46" s="342" t="s">
        <v>519</v>
      </c>
      <c r="M46" s="343" t="s">
        <v>519</v>
      </c>
    </row>
    <row r="47" spans="2:13" ht="27.75" customHeight="1" x14ac:dyDescent="0.2">
      <c r="B47" s="1199"/>
      <c r="C47" s="1200"/>
      <c r="D47" s="106"/>
      <c r="E47" s="1213" t="s">
        <v>40</v>
      </c>
      <c r="F47" s="1214"/>
      <c r="G47" s="1214"/>
      <c r="H47" s="1215"/>
      <c r="I47" s="341" t="s">
        <v>519</v>
      </c>
      <c r="J47" s="342" t="s">
        <v>519</v>
      </c>
      <c r="K47" s="342" t="s">
        <v>519</v>
      </c>
      <c r="L47" s="342" t="s">
        <v>519</v>
      </c>
      <c r="M47" s="343" t="s">
        <v>519</v>
      </c>
    </row>
    <row r="48" spans="2:13" ht="27.75" customHeight="1" x14ac:dyDescent="0.2">
      <c r="B48" s="1199"/>
      <c r="C48" s="1200"/>
      <c r="D48" s="104"/>
      <c r="E48" s="1203" t="s">
        <v>41</v>
      </c>
      <c r="F48" s="1203"/>
      <c r="G48" s="1203"/>
      <c r="H48" s="1204"/>
      <c r="I48" s="341" t="s">
        <v>519</v>
      </c>
      <c r="J48" s="342" t="s">
        <v>519</v>
      </c>
      <c r="K48" s="342" t="s">
        <v>519</v>
      </c>
      <c r="L48" s="342" t="s">
        <v>519</v>
      </c>
      <c r="M48" s="343" t="s">
        <v>519</v>
      </c>
    </row>
    <row r="49" spans="2:13" ht="27.75" customHeight="1" x14ac:dyDescent="0.2">
      <c r="B49" s="1201"/>
      <c r="C49" s="1202"/>
      <c r="D49" s="104"/>
      <c r="E49" s="1203" t="s">
        <v>42</v>
      </c>
      <c r="F49" s="1203"/>
      <c r="G49" s="1203"/>
      <c r="H49" s="1204"/>
      <c r="I49" s="341" t="s">
        <v>519</v>
      </c>
      <c r="J49" s="342" t="s">
        <v>519</v>
      </c>
      <c r="K49" s="342" t="s">
        <v>519</v>
      </c>
      <c r="L49" s="342" t="s">
        <v>519</v>
      </c>
      <c r="M49" s="343" t="s">
        <v>519</v>
      </c>
    </row>
    <row r="50" spans="2:13" ht="27.75" customHeight="1" x14ac:dyDescent="0.2">
      <c r="B50" s="1197" t="s">
        <v>43</v>
      </c>
      <c r="C50" s="1198"/>
      <c r="D50" s="107"/>
      <c r="E50" s="1203" t="s">
        <v>44</v>
      </c>
      <c r="F50" s="1203"/>
      <c r="G50" s="1203"/>
      <c r="H50" s="1204"/>
      <c r="I50" s="341">
        <v>2380</v>
      </c>
      <c r="J50" s="342">
        <v>2525</v>
      </c>
      <c r="K50" s="342">
        <v>2664</v>
      </c>
      <c r="L50" s="342">
        <v>3362</v>
      </c>
      <c r="M50" s="343">
        <v>3768</v>
      </c>
    </row>
    <row r="51" spans="2:13" ht="27.75" customHeight="1" x14ac:dyDescent="0.2">
      <c r="B51" s="1199"/>
      <c r="C51" s="1200"/>
      <c r="D51" s="104"/>
      <c r="E51" s="1203" t="s">
        <v>45</v>
      </c>
      <c r="F51" s="1203"/>
      <c r="G51" s="1203"/>
      <c r="H51" s="1204"/>
      <c r="I51" s="341">
        <v>814</v>
      </c>
      <c r="J51" s="342">
        <v>757</v>
      </c>
      <c r="K51" s="342">
        <v>819</v>
      </c>
      <c r="L51" s="342">
        <v>683</v>
      </c>
      <c r="M51" s="343">
        <v>667</v>
      </c>
    </row>
    <row r="52" spans="2:13" ht="27.75" customHeight="1" x14ac:dyDescent="0.2">
      <c r="B52" s="1201"/>
      <c r="C52" s="1202"/>
      <c r="D52" s="104"/>
      <c r="E52" s="1203" t="s">
        <v>46</v>
      </c>
      <c r="F52" s="1203"/>
      <c r="G52" s="1203"/>
      <c r="H52" s="1204"/>
      <c r="I52" s="341">
        <v>6813</v>
      </c>
      <c r="J52" s="342">
        <v>6706</v>
      </c>
      <c r="K52" s="342">
        <v>6596</v>
      </c>
      <c r="L52" s="342">
        <v>6405</v>
      </c>
      <c r="M52" s="343">
        <v>6064</v>
      </c>
    </row>
    <row r="53" spans="2:13" ht="27.75" customHeight="1" thickBot="1" x14ac:dyDescent="0.25">
      <c r="B53" s="1205" t="s">
        <v>47</v>
      </c>
      <c r="C53" s="1206"/>
      <c r="D53" s="108"/>
      <c r="E53" s="1207" t="s">
        <v>48</v>
      </c>
      <c r="F53" s="1207"/>
      <c r="G53" s="1207"/>
      <c r="H53" s="1208"/>
      <c r="I53" s="344">
        <v>1254</v>
      </c>
      <c r="J53" s="345">
        <v>780</v>
      </c>
      <c r="K53" s="345">
        <v>613</v>
      </c>
      <c r="L53" s="345">
        <v>-130</v>
      </c>
      <c r="M53" s="346">
        <v>-278</v>
      </c>
    </row>
    <row r="54" spans="2:13" ht="27.75" customHeight="1" x14ac:dyDescent="0.2">
      <c r="B54" s="109" t="s">
        <v>49</v>
      </c>
      <c r="C54" s="110"/>
      <c r="D54" s="110"/>
      <c r="E54" s="111"/>
      <c r="F54" s="111"/>
      <c r="G54" s="111"/>
      <c r="H54" s="111"/>
      <c r="I54" s="112"/>
      <c r="J54" s="112"/>
      <c r="K54" s="112"/>
      <c r="L54" s="112"/>
      <c r="M54" s="112"/>
    </row>
    <row r="55" spans="2:13" ht="13.2" x14ac:dyDescent="0.2"/>
  </sheetData>
  <sheetProtection algorithmName="SHA-512" hashValue="Qz0QjYLycsRLndCbRPWIZ/dqg1DIhdykE4J5uwGa+yOsR6RNnCA6TZRmXdFwLO7ZmTZZ1vu1Ul59+nQ8IZJYpQ==" saltValue="T5WHaH9M4ICdI+ZUZ1q/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50</v>
      </c>
    </row>
    <row r="54" spans="2:8" ht="29.25" customHeight="1" thickBot="1" x14ac:dyDescent="0.3">
      <c r="B54" s="114" t="s">
        <v>1</v>
      </c>
      <c r="C54" s="115"/>
      <c r="D54" s="115"/>
      <c r="E54" s="116" t="s">
        <v>2</v>
      </c>
      <c r="F54" s="117" t="s">
        <v>562</v>
      </c>
      <c r="G54" s="117" t="s">
        <v>563</v>
      </c>
      <c r="H54" s="118" t="s">
        <v>564</v>
      </c>
    </row>
    <row r="55" spans="2:8" ht="52.5" customHeight="1" x14ac:dyDescent="0.2">
      <c r="B55" s="119"/>
      <c r="C55" s="1224" t="s">
        <v>51</v>
      </c>
      <c r="D55" s="1224"/>
      <c r="E55" s="1225"/>
      <c r="F55" s="120">
        <v>735</v>
      </c>
      <c r="G55" s="120">
        <v>950</v>
      </c>
      <c r="H55" s="121">
        <v>1156</v>
      </c>
    </row>
    <row r="56" spans="2:8" ht="52.5" customHeight="1" x14ac:dyDescent="0.2">
      <c r="B56" s="122"/>
      <c r="C56" s="1226" t="s">
        <v>52</v>
      </c>
      <c r="D56" s="1226"/>
      <c r="E56" s="1227"/>
      <c r="F56" s="123">
        <v>0</v>
      </c>
      <c r="G56" s="123">
        <v>86</v>
      </c>
      <c r="H56" s="124">
        <v>86</v>
      </c>
    </row>
    <row r="57" spans="2:8" ht="53.25" customHeight="1" x14ac:dyDescent="0.2">
      <c r="B57" s="122"/>
      <c r="C57" s="1228" t="s">
        <v>53</v>
      </c>
      <c r="D57" s="1228"/>
      <c r="E57" s="1229"/>
      <c r="F57" s="125">
        <v>1094</v>
      </c>
      <c r="G57" s="125">
        <v>1441</v>
      </c>
      <c r="H57" s="126">
        <v>1610</v>
      </c>
    </row>
    <row r="58" spans="2:8" ht="45.75" customHeight="1" x14ac:dyDescent="0.2">
      <c r="B58" s="127"/>
      <c r="C58" s="1216" t="s">
        <v>595</v>
      </c>
      <c r="D58" s="1217"/>
      <c r="E58" s="1218"/>
      <c r="F58" s="347">
        <v>570</v>
      </c>
      <c r="G58" s="347">
        <v>571</v>
      </c>
      <c r="H58" s="348">
        <v>571</v>
      </c>
    </row>
    <row r="59" spans="2:8" ht="45.75" customHeight="1" x14ac:dyDescent="0.2">
      <c r="B59" s="127"/>
      <c r="C59" s="1216" t="s">
        <v>596</v>
      </c>
      <c r="D59" s="1217"/>
      <c r="E59" s="1218"/>
      <c r="F59" s="347">
        <v>154</v>
      </c>
      <c r="G59" s="347">
        <v>303</v>
      </c>
      <c r="H59" s="348">
        <v>413</v>
      </c>
    </row>
    <row r="60" spans="2:8" ht="45.75" customHeight="1" x14ac:dyDescent="0.2">
      <c r="B60" s="127"/>
      <c r="C60" s="1216" t="s">
        <v>597</v>
      </c>
      <c r="D60" s="1217"/>
      <c r="E60" s="1218"/>
      <c r="F60" s="347">
        <v>52</v>
      </c>
      <c r="G60" s="347">
        <v>253</v>
      </c>
      <c r="H60" s="348">
        <v>316</v>
      </c>
    </row>
    <row r="61" spans="2:8" ht="45.75" customHeight="1" x14ac:dyDescent="0.2">
      <c r="B61" s="127"/>
      <c r="C61" s="1216" t="s">
        <v>598</v>
      </c>
      <c r="D61" s="1217"/>
      <c r="E61" s="1218"/>
      <c r="F61" s="347">
        <v>138</v>
      </c>
      <c r="G61" s="347">
        <v>138</v>
      </c>
      <c r="H61" s="348">
        <v>138</v>
      </c>
    </row>
    <row r="62" spans="2:8" ht="45.75" customHeight="1" thickBot="1" x14ac:dyDescent="0.25">
      <c r="B62" s="128"/>
      <c r="C62" s="1219" t="s">
        <v>599</v>
      </c>
      <c r="D62" s="1220"/>
      <c r="E62" s="1221"/>
      <c r="F62" s="349">
        <v>89</v>
      </c>
      <c r="G62" s="349">
        <v>90</v>
      </c>
      <c r="H62" s="350">
        <v>93</v>
      </c>
    </row>
    <row r="63" spans="2:8" ht="52.5" customHeight="1" thickBot="1" x14ac:dyDescent="0.25">
      <c r="B63" s="129"/>
      <c r="C63" s="1222" t="s">
        <v>54</v>
      </c>
      <c r="D63" s="1222"/>
      <c r="E63" s="1223"/>
      <c r="F63" s="130">
        <v>1829</v>
      </c>
      <c r="G63" s="130">
        <v>2477</v>
      </c>
      <c r="H63" s="131">
        <v>2852</v>
      </c>
    </row>
    <row r="64" spans="2:8" ht="13.2" x14ac:dyDescent="0.2"/>
  </sheetData>
  <sheetProtection algorithmName="SHA-512" hashValue="F3BblAWnxT2BX1Uc+rT/kgdpByFyq1DteRI/UeJVFgs7aY5NjkDlkbjDe7hjhVrrEKTYnkRS+fqE5eeYGItJ2Q==" saltValue="ycoBJHOdgpmUXzT2cLIa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0C0DC-49B8-4FE0-8E14-3BA6131D4A7E}">
  <sheetPr codeName="Sheet10">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51" customWidth="1"/>
    <col min="2" max="107" width="2.44140625" style="251" customWidth="1"/>
    <col min="108" max="108" width="6.109375" style="257" customWidth="1"/>
    <col min="109" max="109" width="5.88671875" style="255" customWidth="1"/>
    <col min="110" max="16384" width="8.6640625" style="251" hidden="1"/>
  </cols>
  <sheetData>
    <row r="1" spans="1:109" ht="42.75" customHeight="1" x14ac:dyDescent="0.2">
      <c r="A1" s="351"/>
      <c r="B1" s="352"/>
      <c r="DD1" s="251"/>
      <c r="DE1" s="251"/>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1"/>
      <c r="DE2" s="251"/>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1"/>
      <c r="DE3" s="251"/>
    </row>
    <row r="4" spans="1:109" s="249"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49"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49"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49"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49"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49"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49"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49"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49"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49"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49"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49" customFormat="1" ht="13.2" x14ac:dyDescent="0.2">
      <c r="A15" s="251"/>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49" customFormat="1" ht="13.2" x14ac:dyDescent="0.2">
      <c r="A16" s="251"/>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49" customFormat="1" ht="13.2" x14ac:dyDescent="0.2">
      <c r="A17" s="251"/>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49" customFormat="1" ht="13.2" x14ac:dyDescent="0.2">
      <c r="A18" s="251"/>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1"/>
      <c r="DE19" s="251"/>
    </row>
    <row r="20" spans="1:109" ht="13.2" x14ac:dyDescent="0.2">
      <c r="DD20" s="251"/>
      <c r="DE20" s="251"/>
    </row>
    <row r="21" spans="1:109" ht="17.25" customHeight="1" x14ac:dyDescent="0.2">
      <c r="B21" s="354"/>
      <c r="C21" s="253"/>
      <c r="D21" s="253"/>
      <c r="E21" s="253"/>
      <c r="F21" s="253"/>
      <c r="G21" s="253"/>
      <c r="H21" s="253"/>
      <c r="I21" s="253"/>
      <c r="J21" s="253"/>
      <c r="K21" s="253"/>
      <c r="L21" s="253"/>
      <c r="M21" s="253"/>
      <c r="N21" s="355"/>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355"/>
      <c r="AU21" s="253"/>
      <c r="AV21" s="253"/>
      <c r="AW21" s="253"/>
      <c r="AX21" s="253"/>
      <c r="AY21" s="253"/>
      <c r="AZ21" s="253"/>
      <c r="BA21" s="253"/>
      <c r="BB21" s="253"/>
      <c r="BC21" s="253"/>
      <c r="BD21" s="253"/>
      <c r="BE21" s="253"/>
      <c r="BF21" s="355"/>
      <c r="BG21" s="253"/>
      <c r="BH21" s="253"/>
      <c r="BI21" s="253"/>
      <c r="BJ21" s="253"/>
      <c r="BK21" s="253"/>
      <c r="BL21" s="253"/>
      <c r="BM21" s="253"/>
      <c r="BN21" s="253"/>
      <c r="BO21" s="253"/>
      <c r="BP21" s="253"/>
      <c r="BQ21" s="253"/>
      <c r="BR21" s="355"/>
      <c r="BS21" s="253"/>
      <c r="BT21" s="253"/>
      <c r="BU21" s="253"/>
      <c r="BV21" s="253"/>
      <c r="BW21" s="253"/>
      <c r="BX21" s="253"/>
      <c r="BY21" s="253"/>
      <c r="BZ21" s="253"/>
      <c r="CA21" s="253"/>
      <c r="CB21" s="253"/>
      <c r="CC21" s="253"/>
      <c r="CD21" s="355"/>
      <c r="CE21" s="253"/>
      <c r="CF21" s="253"/>
      <c r="CG21" s="253"/>
      <c r="CH21" s="253"/>
      <c r="CI21" s="253"/>
      <c r="CJ21" s="253"/>
      <c r="CK21" s="253"/>
      <c r="CL21" s="253"/>
      <c r="CM21" s="253"/>
      <c r="CN21" s="253"/>
      <c r="CO21" s="253"/>
      <c r="CP21" s="355"/>
      <c r="CQ21" s="253"/>
      <c r="CR21" s="253"/>
      <c r="CS21" s="253"/>
      <c r="CT21" s="253"/>
      <c r="CU21" s="253"/>
      <c r="CV21" s="253"/>
      <c r="CW21" s="253"/>
      <c r="CX21" s="253"/>
      <c r="CY21" s="253"/>
      <c r="CZ21" s="253"/>
      <c r="DA21" s="253"/>
      <c r="DB21" s="355"/>
      <c r="DC21" s="253"/>
      <c r="DD21" s="254"/>
      <c r="DE21" s="251"/>
    </row>
    <row r="22" spans="1:109" ht="17.25" customHeight="1" x14ac:dyDescent="0.2">
      <c r="B22" s="255"/>
    </row>
    <row r="23" spans="1:109" ht="13.2" x14ac:dyDescent="0.2">
      <c r="B23" s="255"/>
    </row>
    <row r="24" spans="1:109" ht="13.2" x14ac:dyDescent="0.2">
      <c r="B24" s="255"/>
    </row>
    <row r="25" spans="1:109" ht="13.2" x14ac:dyDescent="0.2">
      <c r="B25" s="255"/>
    </row>
    <row r="26" spans="1:109" ht="13.2" x14ac:dyDescent="0.2">
      <c r="B26" s="255"/>
    </row>
    <row r="27" spans="1:109" ht="13.2" x14ac:dyDescent="0.2">
      <c r="B27" s="255"/>
    </row>
    <row r="28" spans="1:109" ht="13.2" x14ac:dyDescent="0.2">
      <c r="B28" s="255"/>
    </row>
    <row r="29" spans="1:109" ht="13.2" x14ac:dyDescent="0.2">
      <c r="B29" s="255"/>
    </row>
    <row r="30" spans="1:109" ht="13.2" x14ac:dyDescent="0.2">
      <c r="B30" s="255"/>
    </row>
    <row r="31" spans="1:109" ht="13.2" x14ac:dyDescent="0.2">
      <c r="B31" s="255"/>
    </row>
    <row r="32" spans="1:109" ht="13.2" x14ac:dyDescent="0.2">
      <c r="B32" s="255"/>
    </row>
    <row r="33" spans="2:109" ht="13.2" x14ac:dyDescent="0.2">
      <c r="B33" s="255"/>
    </row>
    <row r="34" spans="2:109" ht="13.2" x14ac:dyDescent="0.2">
      <c r="B34" s="255"/>
    </row>
    <row r="35" spans="2:109" ht="13.2" x14ac:dyDescent="0.2">
      <c r="B35" s="255"/>
    </row>
    <row r="36" spans="2:109" ht="13.2" x14ac:dyDescent="0.2">
      <c r="B36" s="255"/>
    </row>
    <row r="37" spans="2:109" ht="13.2" x14ac:dyDescent="0.2">
      <c r="B37" s="255"/>
    </row>
    <row r="38" spans="2:109" ht="13.2" x14ac:dyDescent="0.2">
      <c r="B38" s="255"/>
    </row>
    <row r="39" spans="2:109" ht="13.2" x14ac:dyDescent="0.2">
      <c r="B39" s="336"/>
      <c r="C39" s="307"/>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7"/>
      <c r="AY39" s="307"/>
      <c r="AZ39" s="307"/>
      <c r="BA39" s="307"/>
      <c r="BB39" s="307"/>
      <c r="BC39" s="307"/>
      <c r="BD39" s="307"/>
      <c r="BE39" s="307"/>
      <c r="BF39" s="307"/>
      <c r="BG39" s="307"/>
      <c r="BH39" s="307"/>
      <c r="BI39" s="307"/>
      <c r="BJ39" s="307"/>
      <c r="BK39" s="307"/>
      <c r="BL39" s="307"/>
      <c r="BM39" s="307"/>
      <c r="BN39" s="307"/>
      <c r="BO39" s="307"/>
      <c r="BP39" s="307"/>
      <c r="BQ39" s="307"/>
      <c r="BR39" s="307"/>
      <c r="BS39" s="307"/>
      <c r="BT39" s="307"/>
      <c r="BU39" s="307"/>
      <c r="BV39" s="307"/>
      <c r="BW39" s="307"/>
      <c r="BX39" s="307"/>
      <c r="BY39" s="307"/>
      <c r="BZ39" s="307"/>
      <c r="CA39" s="307"/>
      <c r="CB39" s="307"/>
      <c r="CC39" s="307"/>
      <c r="CD39" s="307"/>
      <c r="CE39" s="307"/>
      <c r="CF39" s="307"/>
      <c r="CG39" s="307"/>
      <c r="CH39" s="307"/>
      <c r="CI39" s="307"/>
      <c r="CJ39" s="307"/>
      <c r="CK39" s="307"/>
      <c r="CL39" s="307"/>
      <c r="CM39" s="307"/>
      <c r="CN39" s="307"/>
      <c r="CO39" s="307"/>
      <c r="CP39" s="307"/>
      <c r="CQ39" s="307"/>
      <c r="CR39" s="307"/>
      <c r="CS39" s="307"/>
      <c r="CT39" s="307"/>
      <c r="CU39" s="307"/>
      <c r="CV39" s="307"/>
      <c r="CW39" s="307"/>
      <c r="CX39" s="307"/>
      <c r="CY39" s="307"/>
      <c r="CZ39" s="307"/>
      <c r="DA39" s="307"/>
      <c r="DB39" s="307"/>
      <c r="DC39" s="307"/>
      <c r="DD39" s="337"/>
    </row>
    <row r="40" spans="2:109" ht="13.2" x14ac:dyDescent="0.2">
      <c r="B40" s="356"/>
      <c r="DD40" s="356"/>
      <c r="DE40" s="251"/>
    </row>
    <row r="41" spans="2:109" ht="16.2" x14ac:dyDescent="0.2">
      <c r="B41" s="252" t="s">
        <v>600</v>
      </c>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3"/>
      <c r="BR41" s="253"/>
      <c r="BS41" s="253"/>
      <c r="BT41" s="253"/>
      <c r="BU41" s="253"/>
      <c r="BV41" s="253"/>
      <c r="BW41" s="253"/>
      <c r="BX41" s="253"/>
      <c r="BY41" s="253"/>
      <c r="BZ41" s="253"/>
      <c r="CA41" s="253"/>
      <c r="CB41" s="253"/>
      <c r="CC41" s="253"/>
      <c r="CD41" s="253"/>
      <c r="CE41" s="253"/>
      <c r="CF41" s="253"/>
      <c r="CG41" s="253"/>
      <c r="CH41" s="253"/>
      <c r="CI41" s="253"/>
      <c r="CJ41" s="253"/>
      <c r="CK41" s="253"/>
      <c r="CL41" s="253"/>
      <c r="CM41" s="253"/>
      <c r="CN41" s="253"/>
      <c r="CO41" s="253"/>
      <c r="CP41" s="253"/>
      <c r="CQ41" s="253"/>
      <c r="CR41" s="253"/>
      <c r="CS41" s="253"/>
      <c r="CT41" s="253"/>
      <c r="CU41" s="253"/>
      <c r="CV41" s="253"/>
      <c r="CW41" s="253"/>
      <c r="CX41" s="253"/>
      <c r="CY41" s="253"/>
      <c r="CZ41" s="253"/>
      <c r="DA41" s="253"/>
      <c r="DB41" s="253"/>
      <c r="DC41" s="253"/>
      <c r="DD41" s="254"/>
    </row>
    <row r="42" spans="2:109" ht="13.2" x14ac:dyDescent="0.2">
      <c r="B42" s="255"/>
      <c r="G42" s="357"/>
      <c r="I42" s="358"/>
      <c r="J42" s="358"/>
      <c r="K42" s="358"/>
      <c r="AM42" s="357"/>
      <c r="AN42" s="357" t="s">
        <v>601</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5"/>
      <c r="AN43" s="1242" t="s">
        <v>602</v>
      </c>
      <c r="AO43" s="1252"/>
      <c r="AP43" s="1252"/>
      <c r="AQ43" s="1252"/>
      <c r="AR43" s="1252"/>
      <c r="AS43" s="1252"/>
      <c r="AT43" s="1252"/>
      <c r="AU43" s="1252"/>
      <c r="AV43" s="1252"/>
      <c r="AW43" s="1252"/>
      <c r="AX43" s="1252"/>
      <c r="AY43" s="1252"/>
      <c r="AZ43" s="1252"/>
      <c r="BA43" s="1252"/>
      <c r="BB43" s="1252"/>
      <c r="BC43" s="1252"/>
      <c r="BD43" s="1252"/>
      <c r="BE43" s="1252"/>
      <c r="BF43" s="1252"/>
      <c r="BG43" s="1252"/>
      <c r="BH43" s="1252"/>
      <c r="BI43" s="1252"/>
      <c r="BJ43" s="1252"/>
      <c r="BK43" s="1252"/>
      <c r="BL43" s="1252"/>
      <c r="BM43" s="1252"/>
      <c r="BN43" s="1252"/>
      <c r="BO43" s="1252"/>
      <c r="BP43" s="1252"/>
      <c r="BQ43" s="1252"/>
      <c r="BR43" s="1252"/>
      <c r="BS43" s="1252"/>
      <c r="BT43" s="1252"/>
      <c r="BU43" s="1252"/>
      <c r="BV43" s="1252"/>
      <c r="BW43" s="1252"/>
      <c r="BX43" s="1252"/>
      <c r="BY43" s="1252"/>
      <c r="BZ43" s="1252"/>
      <c r="CA43" s="1252"/>
      <c r="CB43" s="1252"/>
      <c r="CC43" s="1252"/>
      <c r="CD43" s="1252"/>
      <c r="CE43" s="1252"/>
      <c r="CF43" s="1252"/>
      <c r="CG43" s="1252"/>
      <c r="CH43" s="1252"/>
      <c r="CI43" s="1252"/>
      <c r="CJ43" s="1252"/>
      <c r="CK43" s="1252"/>
      <c r="CL43" s="1252"/>
      <c r="CM43" s="1252"/>
      <c r="CN43" s="1252"/>
      <c r="CO43" s="1252"/>
      <c r="CP43" s="1252"/>
      <c r="CQ43" s="1252"/>
      <c r="CR43" s="1252"/>
      <c r="CS43" s="1252"/>
      <c r="CT43" s="1252"/>
      <c r="CU43" s="1252"/>
      <c r="CV43" s="1252"/>
      <c r="CW43" s="1252"/>
      <c r="CX43" s="1252"/>
      <c r="CY43" s="1252"/>
      <c r="CZ43" s="1252"/>
      <c r="DA43" s="1252"/>
      <c r="DB43" s="1252"/>
      <c r="DC43" s="1253"/>
    </row>
    <row r="44" spans="2:109" ht="13.2" x14ac:dyDescent="0.2">
      <c r="B44" s="255"/>
      <c r="AN44" s="1254"/>
      <c r="AO44" s="1255"/>
      <c r="AP44" s="1255"/>
      <c r="AQ44" s="1255"/>
      <c r="AR44" s="1255"/>
      <c r="AS44" s="1255"/>
      <c r="AT44" s="1255"/>
      <c r="AU44" s="1255"/>
      <c r="AV44" s="1255"/>
      <c r="AW44" s="1255"/>
      <c r="AX44" s="1255"/>
      <c r="AY44" s="1255"/>
      <c r="AZ44" s="1255"/>
      <c r="BA44" s="1255"/>
      <c r="BB44" s="1255"/>
      <c r="BC44" s="1255"/>
      <c r="BD44" s="1255"/>
      <c r="BE44" s="1255"/>
      <c r="BF44" s="1255"/>
      <c r="BG44" s="1255"/>
      <c r="BH44" s="1255"/>
      <c r="BI44" s="1255"/>
      <c r="BJ44" s="1255"/>
      <c r="BK44" s="1255"/>
      <c r="BL44" s="1255"/>
      <c r="BM44" s="1255"/>
      <c r="BN44" s="1255"/>
      <c r="BO44" s="1255"/>
      <c r="BP44" s="1255"/>
      <c r="BQ44" s="1255"/>
      <c r="BR44" s="1255"/>
      <c r="BS44" s="1255"/>
      <c r="BT44" s="1255"/>
      <c r="BU44" s="1255"/>
      <c r="BV44" s="1255"/>
      <c r="BW44" s="1255"/>
      <c r="BX44" s="1255"/>
      <c r="BY44" s="1255"/>
      <c r="BZ44" s="1255"/>
      <c r="CA44" s="1255"/>
      <c r="CB44" s="1255"/>
      <c r="CC44" s="1255"/>
      <c r="CD44" s="1255"/>
      <c r="CE44" s="1255"/>
      <c r="CF44" s="1255"/>
      <c r="CG44" s="1255"/>
      <c r="CH44" s="1255"/>
      <c r="CI44" s="1255"/>
      <c r="CJ44" s="1255"/>
      <c r="CK44" s="1255"/>
      <c r="CL44" s="1255"/>
      <c r="CM44" s="1255"/>
      <c r="CN44" s="1255"/>
      <c r="CO44" s="1255"/>
      <c r="CP44" s="1255"/>
      <c r="CQ44" s="1255"/>
      <c r="CR44" s="1255"/>
      <c r="CS44" s="1255"/>
      <c r="CT44" s="1255"/>
      <c r="CU44" s="1255"/>
      <c r="CV44" s="1255"/>
      <c r="CW44" s="1255"/>
      <c r="CX44" s="1255"/>
      <c r="CY44" s="1255"/>
      <c r="CZ44" s="1255"/>
      <c r="DA44" s="1255"/>
      <c r="DB44" s="1255"/>
      <c r="DC44" s="1256"/>
    </row>
    <row r="45" spans="2:109" ht="13.2" x14ac:dyDescent="0.2">
      <c r="B45" s="255"/>
      <c r="AN45" s="1254"/>
      <c r="AO45" s="1255"/>
      <c r="AP45" s="1255"/>
      <c r="AQ45" s="1255"/>
      <c r="AR45" s="1255"/>
      <c r="AS45" s="1255"/>
      <c r="AT45" s="1255"/>
      <c r="AU45" s="1255"/>
      <c r="AV45" s="1255"/>
      <c r="AW45" s="1255"/>
      <c r="AX45" s="1255"/>
      <c r="AY45" s="1255"/>
      <c r="AZ45" s="1255"/>
      <c r="BA45" s="1255"/>
      <c r="BB45" s="1255"/>
      <c r="BC45" s="1255"/>
      <c r="BD45" s="1255"/>
      <c r="BE45" s="1255"/>
      <c r="BF45" s="1255"/>
      <c r="BG45" s="1255"/>
      <c r="BH45" s="1255"/>
      <c r="BI45" s="1255"/>
      <c r="BJ45" s="1255"/>
      <c r="BK45" s="1255"/>
      <c r="BL45" s="1255"/>
      <c r="BM45" s="1255"/>
      <c r="BN45" s="1255"/>
      <c r="BO45" s="1255"/>
      <c r="BP45" s="1255"/>
      <c r="BQ45" s="1255"/>
      <c r="BR45" s="1255"/>
      <c r="BS45" s="1255"/>
      <c r="BT45" s="1255"/>
      <c r="BU45" s="1255"/>
      <c r="BV45" s="1255"/>
      <c r="BW45" s="1255"/>
      <c r="BX45" s="1255"/>
      <c r="BY45" s="1255"/>
      <c r="BZ45" s="1255"/>
      <c r="CA45" s="1255"/>
      <c r="CB45" s="1255"/>
      <c r="CC45" s="1255"/>
      <c r="CD45" s="1255"/>
      <c r="CE45" s="1255"/>
      <c r="CF45" s="1255"/>
      <c r="CG45" s="1255"/>
      <c r="CH45" s="1255"/>
      <c r="CI45" s="1255"/>
      <c r="CJ45" s="1255"/>
      <c r="CK45" s="1255"/>
      <c r="CL45" s="1255"/>
      <c r="CM45" s="1255"/>
      <c r="CN45" s="1255"/>
      <c r="CO45" s="1255"/>
      <c r="CP45" s="1255"/>
      <c r="CQ45" s="1255"/>
      <c r="CR45" s="1255"/>
      <c r="CS45" s="1255"/>
      <c r="CT45" s="1255"/>
      <c r="CU45" s="1255"/>
      <c r="CV45" s="1255"/>
      <c r="CW45" s="1255"/>
      <c r="CX45" s="1255"/>
      <c r="CY45" s="1255"/>
      <c r="CZ45" s="1255"/>
      <c r="DA45" s="1255"/>
      <c r="DB45" s="1255"/>
      <c r="DC45" s="1256"/>
    </row>
    <row r="46" spans="2:109" ht="13.2" x14ac:dyDescent="0.2">
      <c r="B46" s="255"/>
      <c r="AN46" s="1254"/>
      <c r="AO46" s="1255"/>
      <c r="AP46" s="1255"/>
      <c r="AQ46" s="1255"/>
      <c r="AR46" s="1255"/>
      <c r="AS46" s="1255"/>
      <c r="AT46" s="1255"/>
      <c r="AU46" s="1255"/>
      <c r="AV46" s="1255"/>
      <c r="AW46" s="1255"/>
      <c r="AX46" s="1255"/>
      <c r="AY46" s="1255"/>
      <c r="AZ46" s="1255"/>
      <c r="BA46" s="1255"/>
      <c r="BB46" s="1255"/>
      <c r="BC46" s="1255"/>
      <c r="BD46" s="1255"/>
      <c r="BE46" s="1255"/>
      <c r="BF46" s="1255"/>
      <c r="BG46" s="1255"/>
      <c r="BH46" s="1255"/>
      <c r="BI46" s="1255"/>
      <c r="BJ46" s="1255"/>
      <c r="BK46" s="1255"/>
      <c r="BL46" s="1255"/>
      <c r="BM46" s="1255"/>
      <c r="BN46" s="1255"/>
      <c r="BO46" s="1255"/>
      <c r="BP46" s="1255"/>
      <c r="BQ46" s="1255"/>
      <c r="BR46" s="1255"/>
      <c r="BS46" s="1255"/>
      <c r="BT46" s="1255"/>
      <c r="BU46" s="1255"/>
      <c r="BV46" s="1255"/>
      <c r="BW46" s="1255"/>
      <c r="BX46" s="1255"/>
      <c r="BY46" s="1255"/>
      <c r="BZ46" s="1255"/>
      <c r="CA46" s="1255"/>
      <c r="CB46" s="1255"/>
      <c r="CC46" s="1255"/>
      <c r="CD46" s="1255"/>
      <c r="CE46" s="1255"/>
      <c r="CF46" s="1255"/>
      <c r="CG46" s="1255"/>
      <c r="CH46" s="1255"/>
      <c r="CI46" s="1255"/>
      <c r="CJ46" s="1255"/>
      <c r="CK46" s="1255"/>
      <c r="CL46" s="1255"/>
      <c r="CM46" s="1255"/>
      <c r="CN46" s="1255"/>
      <c r="CO46" s="1255"/>
      <c r="CP46" s="1255"/>
      <c r="CQ46" s="1255"/>
      <c r="CR46" s="1255"/>
      <c r="CS46" s="1255"/>
      <c r="CT46" s="1255"/>
      <c r="CU46" s="1255"/>
      <c r="CV46" s="1255"/>
      <c r="CW46" s="1255"/>
      <c r="CX46" s="1255"/>
      <c r="CY46" s="1255"/>
      <c r="CZ46" s="1255"/>
      <c r="DA46" s="1255"/>
      <c r="DB46" s="1255"/>
      <c r="DC46" s="1256"/>
    </row>
    <row r="47" spans="2:109" ht="13.2" x14ac:dyDescent="0.2">
      <c r="B47" s="255"/>
      <c r="AN47" s="1257"/>
      <c r="AO47" s="1258"/>
      <c r="AP47" s="1258"/>
      <c r="AQ47" s="1258"/>
      <c r="AR47" s="1258"/>
      <c r="AS47" s="1258"/>
      <c r="AT47" s="1258"/>
      <c r="AU47" s="1258"/>
      <c r="AV47" s="1258"/>
      <c r="AW47" s="1258"/>
      <c r="AX47" s="1258"/>
      <c r="AY47" s="1258"/>
      <c r="AZ47" s="1258"/>
      <c r="BA47" s="1258"/>
      <c r="BB47" s="1258"/>
      <c r="BC47" s="1258"/>
      <c r="BD47" s="1258"/>
      <c r="BE47" s="1258"/>
      <c r="BF47" s="1258"/>
      <c r="BG47" s="1258"/>
      <c r="BH47" s="1258"/>
      <c r="BI47" s="1258"/>
      <c r="BJ47" s="1258"/>
      <c r="BK47" s="1258"/>
      <c r="BL47" s="1258"/>
      <c r="BM47" s="1258"/>
      <c r="BN47" s="1258"/>
      <c r="BO47" s="1258"/>
      <c r="BP47" s="1258"/>
      <c r="BQ47" s="1258"/>
      <c r="BR47" s="1258"/>
      <c r="BS47" s="1258"/>
      <c r="BT47" s="1258"/>
      <c r="BU47" s="1258"/>
      <c r="BV47" s="1258"/>
      <c r="BW47" s="1258"/>
      <c r="BX47" s="1258"/>
      <c r="BY47" s="1258"/>
      <c r="BZ47" s="1258"/>
      <c r="CA47" s="1258"/>
      <c r="CB47" s="1258"/>
      <c r="CC47" s="1258"/>
      <c r="CD47" s="1258"/>
      <c r="CE47" s="1258"/>
      <c r="CF47" s="1258"/>
      <c r="CG47" s="1258"/>
      <c r="CH47" s="1258"/>
      <c r="CI47" s="1258"/>
      <c r="CJ47" s="1258"/>
      <c r="CK47" s="1258"/>
      <c r="CL47" s="1258"/>
      <c r="CM47" s="1258"/>
      <c r="CN47" s="1258"/>
      <c r="CO47" s="1258"/>
      <c r="CP47" s="1258"/>
      <c r="CQ47" s="1258"/>
      <c r="CR47" s="1258"/>
      <c r="CS47" s="1258"/>
      <c r="CT47" s="1258"/>
      <c r="CU47" s="1258"/>
      <c r="CV47" s="1258"/>
      <c r="CW47" s="1258"/>
      <c r="CX47" s="1258"/>
      <c r="CY47" s="1258"/>
      <c r="CZ47" s="1258"/>
      <c r="DA47" s="1258"/>
      <c r="DB47" s="1258"/>
      <c r="DC47" s="1259"/>
    </row>
    <row r="48" spans="2:109" ht="13.2" x14ac:dyDescent="0.2">
      <c r="B48" s="255"/>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5"/>
      <c r="AN49" s="251" t="s">
        <v>603</v>
      </c>
    </row>
    <row r="50" spans="1:109" ht="13.2" x14ac:dyDescent="0.2">
      <c r="B50" s="255"/>
      <c r="G50" s="1236"/>
      <c r="H50" s="1236"/>
      <c r="I50" s="1236"/>
      <c r="J50" s="1236"/>
      <c r="K50" s="360"/>
      <c r="L50" s="360"/>
      <c r="M50" s="361"/>
      <c r="N50" s="361"/>
      <c r="AN50" s="1239"/>
      <c r="AO50" s="1240"/>
      <c r="AP50" s="1240"/>
      <c r="AQ50" s="1240"/>
      <c r="AR50" s="1240"/>
      <c r="AS50" s="1240"/>
      <c r="AT50" s="1240"/>
      <c r="AU50" s="1240"/>
      <c r="AV50" s="1240"/>
      <c r="AW50" s="1240"/>
      <c r="AX50" s="1240"/>
      <c r="AY50" s="1240"/>
      <c r="AZ50" s="1240"/>
      <c r="BA50" s="1240"/>
      <c r="BB50" s="1240"/>
      <c r="BC50" s="1240"/>
      <c r="BD50" s="1240"/>
      <c r="BE50" s="1240"/>
      <c r="BF50" s="1240"/>
      <c r="BG50" s="1240"/>
      <c r="BH50" s="1240"/>
      <c r="BI50" s="1240"/>
      <c r="BJ50" s="1240"/>
      <c r="BK50" s="1240"/>
      <c r="BL50" s="1240"/>
      <c r="BM50" s="1240"/>
      <c r="BN50" s="1240"/>
      <c r="BO50" s="1241"/>
      <c r="BP50" s="1235" t="s">
        <v>560</v>
      </c>
      <c r="BQ50" s="1235"/>
      <c r="BR50" s="1235"/>
      <c r="BS50" s="1235"/>
      <c r="BT50" s="1235"/>
      <c r="BU50" s="1235"/>
      <c r="BV50" s="1235"/>
      <c r="BW50" s="1235"/>
      <c r="BX50" s="1235" t="s">
        <v>561</v>
      </c>
      <c r="BY50" s="1235"/>
      <c r="BZ50" s="1235"/>
      <c r="CA50" s="1235"/>
      <c r="CB50" s="1235"/>
      <c r="CC50" s="1235"/>
      <c r="CD50" s="1235"/>
      <c r="CE50" s="1235"/>
      <c r="CF50" s="1235" t="s">
        <v>562</v>
      </c>
      <c r="CG50" s="1235"/>
      <c r="CH50" s="1235"/>
      <c r="CI50" s="1235"/>
      <c r="CJ50" s="1235"/>
      <c r="CK50" s="1235"/>
      <c r="CL50" s="1235"/>
      <c r="CM50" s="1235"/>
      <c r="CN50" s="1235" t="s">
        <v>563</v>
      </c>
      <c r="CO50" s="1235"/>
      <c r="CP50" s="1235"/>
      <c r="CQ50" s="1235"/>
      <c r="CR50" s="1235"/>
      <c r="CS50" s="1235"/>
      <c r="CT50" s="1235"/>
      <c r="CU50" s="1235"/>
      <c r="CV50" s="1235" t="s">
        <v>564</v>
      </c>
      <c r="CW50" s="1235"/>
      <c r="CX50" s="1235"/>
      <c r="CY50" s="1235"/>
      <c r="CZ50" s="1235"/>
      <c r="DA50" s="1235"/>
      <c r="DB50" s="1235"/>
      <c r="DC50" s="1235"/>
    </row>
    <row r="51" spans="1:109" ht="13.5" customHeight="1" x14ac:dyDescent="0.2">
      <c r="B51" s="255"/>
      <c r="G51" s="1238"/>
      <c r="H51" s="1238"/>
      <c r="I51" s="1251"/>
      <c r="J51" s="1251"/>
      <c r="K51" s="1237"/>
      <c r="L51" s="1237"/>
      <c r="M51" s="1237"/>
      <c r="N51" s="1237"/>
      <c r="AM51" s="359"/>
      <c r="AN51" s="1233" t="s">
        <v>604</v>
      </c>
      <c r="AO51" s="1233"/>
      <c r="AP51" s="1233"/>
      <c r="AQ51" s="1233"/>
      <c r="AR51" s="1233"/>
      <c r="AS51" s="1233"/>
      <c r="AT51" s="1233"/>
      <c r="AU51" s="1233"/>
      <c r="AV51" s="1233"/>
      <c r="AW51" s="1233"/>
      <c r="AX51" s="1233"/>
      <c r="AY51" s="1233"/>
      <c r="AZ51" s="1233"/>
      <c r="BA51" s="1233"/>
      <c r="BB51" s="1233" t="s">
        <v>605</v>
      </c>
      <c r="BC51" s="1233"/>
      <c r="BD51" s="1233"/>
      <c r="BE51" s="1233"/>
      <c r="BF51" s="1233"/>
      <c r="BG51" s="1233"/>
      <c r="BH51" s="1233"/>
      <c r="BI51" s="1233"/>
      <c r="BJ51" s="1233"/>
      <c r="BK51" s="1233"/>
      <c r="BL51" s="1233"/>
      <c r="BM51" s="1233"/>
      <c r="BN51" s="1233"/>
      <c r="BO51" s="1233"/>
      <c r="BP51" s="1230">
        <v>31.5</v>
      </c>
      <c r="BQ51" s="1230"/>
      <c r="BR51" s="1230"/>
      <c r="BS51" s="1230"/>
      <c r="BT51" s="1230"/>
      <c r="BU51" s="1230"/>
      <c r="BV51" s="1230"/>
      <c r="BW51" s="1230"/>
      <c r="BX51" s="1230">
        <v>19.7</v>
      </c>
      <c r="BY51" s="1230"/>
      <c r="BZ51" s="1230"/>
      <c r="CA51" s="1230"/>
      <c r="CB51" s="1230"/>
      <c r="CC51" s="1230"/>
      <c r="CD51" s="1230"/>
      <c r="CE51" s="1230"/>
      <c r="CF51" s="1230">
        <v>14.9</v>
      </c>
      <c r="CG51" s="1230"/>
      <c r="CH51" s="1230"/>
      <c r="CI51" s="1230"/>
      <c r="CJ51" s="1230"/>
      <c r="CK51" s="1230"/>
      <c r="CL51" s="1230"/>
      <c r="CM51" s="1230"/>
      <c r="CN51" s="1230"/>
      <c r="CO51" s="1230"/>
      <c r="CP51" s="1230"/>
      <c r="CQ51" s="1230"/>
      <c r="CR51" s="1230"/>
      <c r="CS51" s="1230"/>
      <c r="CT51" s="1230"/>
      <c r="CU51" s="1230"/>
      <c r="CV51" s="1230"/>
      <c r="CW51" s="1230"/>
      <c r="CX51" s="1230"/>
      <c r="CY51" s="1230"/>
      <c r="CZ51" s="1230"/>
      <c r="DA51" s="1230"/>
      <c r="DB51" s="1230"/>
      <c r="DC51" s="1230"/>
    </row>
    <row r="52" spans="1:109" ht="13.2" x14ac:dyDescent="0.2">
      <c r="B52" s="255"/>
      <c r="G52" s="1238"/>
      <c r="H52" s="1238"/>
      <c r="I52" s="1251"/>
      <c r="J52" s="1251"/>
      <c r="K52" s="1237"/>
      <c r="L52" s="1237"/>
      <c r="M52" s="1237"/>
      <c r="N52" s="1237"/>
      <c r="AM52" s="359"/>
      <c r="AN52" s="1233"/>
      <c r="AO52" s="1233"/>
      <c r="AP52" s="1233"/>
      <c r="AQ52" s="1233"/>
      <c r="AR52" s="1233"/>
      <c r="AS52" s="1233"/>
      <c r="AT52" s="1233"/>
      <c r="AU52" s="1233"/>
      <c r="AV52" s="1233"/>
      <c r="AW52" s="1233"/>
      <c r="AX52" s="1233"/>
      <c r="AY52" s="1233"/>
      <c r="AZ52" s="1233"/>
      <c r="BA52" s="1233"/>
      <c r="BB52" s="1233"/>
      <c r="BC52" s="1233"/>
      <c r="BD52" s="1233"/>
      <c r="BE52" s="1233"/>
      <c r="BF52" s="1233"/>
      <c r="BG52" s="1233"/>
      <c r="BH52" s="1233"/>
      <c r="BI52" s="1233"/>
      <c r="BJ52" s="1233"/>
      <c r="BK52" s="1233"/>
      <c r="BL52" s="1233"/>
      <c r="BM52" s="1233"/>
      <c r="BN52" s="1233"/>
      <c r="BO52" s="1233"/>
      <c r="BP52" s="1230"/>
      <c r="BQ52" s="1230"/>
      <c r="BR52" s="1230"/>
      <c r="BS52" s="1230"/>
      <c r="BT52" s="1230"/>
      <c r="BU52" s="1230"/>
      <c r="BV52" s="1230"/>
      <c r="BW52" s="1230"/>
      <c r="BX52" s="1230"/>
      <c r="BY52" s="1230"/>
      <c r="BZ52" s="1230"/>
      <c r="CA52" s="1230"/>
      <c r="CB52" s="1230"/>
      <c r="CC52" s="1230"/>
      <c r="CD52" s="1230"/>
      <c r="CE52" s="1230"/>
      <c r="CF52" s="1230"/>
      <c r="CG52" s="1230"/>
      <c r="CH52" s="1230"/>
      <c r="CI52" s="1230"/>
      <c r="CJ52" s="1230"/>
      <c r="CK52" s="1230"/>
      <c r="CL52" s="1230"/>
      <c r="CM52" s="1230"/>
      <c r="CN52" s="1230"/>
      <c r="CO52" s="1230"/>
      <c r="CP52" s="1230"/>
      <c r="CQ52" s="1230"/>
      <c r="CR52" s="1230"/>
      <c r="CS52" s="1230"/>
      <c r="CT52" s="1230"/>
      <c r="CU52" s="1230"/>
      <c r="CV52" s="1230"/>
      <c r="CW52" s="1230"/>
      <c r="CX52" s="1230"/>
      <c r="CY52" s="1230"/>
      <c r="CZ52" s="1230"/>
      <c r="DA52" s="1230"/>
      <c r="DB52" s="1230"/>
      <c r="DC52" s="1230"/>
    </row>
    <row r="53" spans="1:109" ht="13.2" x14ac:dyDescent="0.2">
      <c r="A53" s="358"/>
      <c r="B53" s="255"/>
      <c r="G53" s="1238"/>
      <c r="H53" s="1238"/>
      <c r="I53" s="1236"/>
      <c r="J53" s="1236"/>
      <c r="K53" s="1237"/>
      <c r="L53" s="1237"/>
      <c r="M53" s="1237"/>
      <c r="N53" s="1237"/>
      <c r="AM53" s="359"/>
      <c r="AN53" s="1233"/>
      <c r="AO53" s="1233"/>
      <c r="AP53" s="1233"/>
      <c r="AQ53" s="1233"/>
      <c r="AR53" s="1233"/>
      <c r="AS53" s="1233"/>
      <c r="AT53" s="1233"/>
      <c r="AU53" s="1233"/>
      <c r="AV53" s="1233"/>
      <c r="AW53" s="1233"/>
      <c r="AX53" s="1233"/>
      <c r="AY53" s="1233"/>
      <c r="AZ53" s="1233"/>
      <c r="BA53" s="1233"/>
      <c r="BB53" s="1233" t="s">
        <v>606</v>
      </c>
      <c r="BC53" s="1233"/>
      <c r="BD53" s="1233"/>
      <c r="BE53" s="1233"/>
      <c r="BF53" s="1233"/>
      <c r="BG53" s="1233"/>
      <c r="BH53" s="1233"/>
      <c r="BI53" s="1233"/>
      <c r="BJ53" s="1233"/>
      <c r="BK53" s="1233"/>
      <c r="BL53" s="1233"/>
      <c r="BM53" s="1233"/>
      <c r="BN53" s="1233"/>
      <c r="BO53" s="1233"/>
      <c r="BP53" s="1230">
        <v>62.1</v>
      </c>
      <c r="BQ53" s="1230"/>
      <c r="BR53" s="1230"/>
      <c r="BS53" s="1230"/>
      <c r="BT53" s="1230"/>
      <c r="BU53" s="1230"/>
      <c r="BV53" s="1230"/>
      <c r="BW53" s="1230"/>
      <c r="BX53" s="1230">
        <v>64</v>
      </c>
      <c r="BY53" s="1230"/>
      <c r="BZ53" s="1230"/>
      <c r="CA53" s="1230"/>
      <c r="CB53" s="1230"/>
      <c r="CC53" s="1230"/>
      <c r="CD53" s="1230"/>
      <c r="CE53" s="1230"/>
      <c r="CF53" s="1230">
        <v>65.5</v>
      </c>
      <c r="CG53" s="1230"/>
      <c r="CH53" s="1230"/>
      <c r="CI53" s="1230"/>
      <c r="CJ53" s="1230"/>
      <c r="CK53" s="1230"/>
      <c r="CL53" s="1230"/>
      <c r="CM53" s="1230"/>
      <c r="CN53" s="1230">
        <v>66.599999999999994</v>
      </c>
      <c r="CO53" s="1230"/>
      <c r="CP53" s="1230"/>
      <c r="CQ53" s="1230"/>
      <c r="CR53" s="1230"/>
      <c r="CS53" s="1230"/>
      <c r="CT53" s="1230"/>
      <c r="CU53" s="1230"/>
      <c r="CV53" s="1230">
        <v>67.8</v>
      </c>
      <c r="CW53" s="1230"/>
      <c r="CX53" s="1230"/>
      <c r="CY53" s="1230"/>
      <c r="CZ53" s="1230"/>
      <c r="DA53" s="1230"/>
      <c r="DB53" s="1230"/>
      <c r="DC53" s="1230"/>
    </row>
    <row r="54" spans="1:109" ht="13.2" x14ac:dyDescent="0.2">
      <c r="A54" s="358"/>
      <c r="B54" s="255"/>
      <c r="G54" s="1238"/>
      <c r="H54" s="1238"/>
      <c r="I54" s="1236"/>
      <c r="J54" s="1236"/>
      <c r="K54" s="1237"/>
      <c r="L54" s="1237"/>
      <c r="M54" s="1237"/>
      <c r="N54" s="1237"/>
      <c r="AM54" s="359"/>
      <c r="AN54" s="1233"/>
      <c r="AO54" s="1233"/>
      <c r="AP54" s="1233"/>
      <c r="AQ54" s="1233"/>
      <c r="AR54" s="1233"/>
      <c r="AS54" s="1233"/>
      <c r="AT54" s="1233"/>
      <c r="AU54" s="1233"/>
      <c r="AV54" s="1233"/>
      <c r="AW54" s="1233"/>
      <c r="AX54" s="1233"/>
      <c r="AY54" s="1233"/>
      <c r="AZ54" s="1233"/>
      <c r="BA54" s="1233"/>
      <c r="BB54" s="1233"/>
      <c r="BC54" s="1233"/>
      <c r="BD54" s="1233"/>
      <c r="BE54" s="1233"/>
      <c r="BF54" s="1233"/>
      <c r="BG54" s="1233"/>
      <c r="BH54" s="1233"/>
      <c r="BI54" s="1233"/>
      <c r="BJ54" s="1233"/>
      <c r="BK54" s="1233"/>
      <c r="BL54" s="1233"/>
      <c r="BM54" s="1233"/>
      <c r="BN54" s="1233"/>
      <c r="BO54" s="1233"/>
      <c r="BP54" s="1230"/>
      <c r="BQ54" s="1230"/>
      <c r="BR54" s="1230"/>
      <c r="BS54" s="1230"/>
      <c r="BT54" s="1230"/>
      <c r="BU54" s="1230"/>
      <c r="BV54" s="1230"/>
      <c r="BW54" s="1230"/>
      <c r="BX54" s="1230"/>
      <c r="BY54" s="1230"/>
      <c r="BZ54" s="1230"/>
      <c r="CA54" s="1230"/>
      <c r="CB54" s="1230"/>
      <c r="CC54" s="1230"/>
      <c r="CD54" s="1230"/>
      <c r="CE54" s="1230"/>
      <c r="CF54" s="1230"/>
      <c r="CG54" s="1230"/>
      <c r="CH54" s="1230"/>
      <c r="CI54" s="1230"/>
      <c r="CJ54" s="1230"/>
      <c r="CK54" s="1230"/>
      <c r="CL54" s="1230"/>
      <c r="CM54" s="1230"/>
      <c r="CN54" s="1230"/>
      <c r="CO54" s="1230"/>
      <c r="CP54" s="1230"/>
      <c r="CQ54" s="1230"/>
      <c r="CR54" s="1230"/>
      <c r="CS54" s="1230"/>
      <c r="CT54" s="1230"/>
      <c r="CU54" s="1230"/>
      <c r="CV54" s="1230"/>
      <c r="CW54" s="1230"/>
      <c r="CX54" s="1230"/>
      <c r="CY54" s="1230"/>
      <c r="CZ54" s="1230"/>
      <c r="DA54" s="1230"/>
      <c r="DB54" s="1230"/>
      <c r="DC54" s="1230"/>
    </row>
    <row r="55" spans="1:109" ht="13.2" x14ac:dyDescent="0.2">
      <c r="A55" s="358"/>
      <c r="B55" s="255"/>
      <c r="G55" s="1236"/>
      <c r="H55" s="1236"/>
      <c r="I55" s="1236"/>
      <c r="J55" s="1236"/>
      <c r="K55" s="1237"/>
      <c r="L55" s="1237"/>
      <c r="M55" s="1237"/>
      <c r="N55" s="1237"/>
      <c r="AN55" s="1235" t="s">
        <v>607</v>
      </c>
      <c r="AO55" s="1235"/>
      <c r="AP55" s="1235"/>
      <c r="AQ55" s="1235"/>
      <c r="AR55" s="1235"/>
      <c r="AS55" s="1235"/>
      <c r="AT55" s="1235"/>
      <c r="AU55" s="1235"/>
      <c r="AV55" s="1235"/>
      <c r="AW55" s="1235"/>
      <c r="AX55" s="1235"/>
      <c r="AY55" s="1235"/>
      <c r="AZ55" s="1235"/>
      <c r="BA55" s="1235"/>
      <c r="BB55" s="1233" t="s">
        <v>605</v>
      </c>
      <c r="BC55" s="1233"/>
      <c r="BD55" s="1233"/>
      <c r="BE55" s="1233"/>
      <c r="BF55" s="1233"/>
      <c r="BG55" s="1233"/>
      <c r="BH55" s="1233"/>
      <c r="BI55" s="1233"/>
      <c r="BJ55" s="1233"/>
      <c r="BK55" s="1233"/>
      <c r="BL55" s="1233"/>
      <c r="BM55" s="1233"/>
      <c r="BN55" s="1233"/>
      <c r="BO55" s="1233"/>
      <c r="BP55" s="1230">
        <v>18.2</v>
      </c>
      <c r="BQ55" s="1230"/>
      <c r="BR55" s="1230"/>
      <c r="BS55" s="1230"/>
      <c r="BT55" s="1230"/>
      <c r="BU55" s="1230"/>
      <c r="BV55" s="1230"/>
      <c r="BW55" s="1230"/>
      <c r="BX55" s="1230">
        <v>20.3</v>
      </c>
      <c r="BY55" s="1230"/>
      <c r="BZ55" s="1230"/>
      <c r="CA55" s="1230"/>
      <c r="CB55" s="1230"/>
      <c r="CC55" s="1230"/>
      <c r="CD55" s="1230"/>
      <c r="CE55" s="1230"/>
      <c r="CF55" s="1230">
        <v>15.5</v>
      </c>
      <c r="CG55" s="1230"/>
      <c r="CH55" s="1230"/>
      <c r="CI55" s="1230"/>
      <c r="CJ55" s="1230"/>
      <c r="CK55" s="1230"/>
      <c r="CL55" s="1230"/>
      <c r="CM55" s="1230"/>
      <c r="CN55" s="1230">
        <v>4.5999999999999996</v>
      </c>
      <c r="CO55" s="1230"/>
      <c r="CP55" s="1230"/>
      <c r="CQ55" s="1230"/>
      <c r="CR55" s="1230"/>
      <c r="CS55" s="1230"/>
      <c r="CT55" s="1230"/>
      <c r="CU55" s="1230"/>
      <c r="CV55" s="1230">
        <v>1.6</v>
      </c>
      <c r="CW55" s="1230"/>
      <c r="CX55" s="1230"/>
      <c r="CY55" s="1230"/>
      <c r="CZ55" s="1230"/>
      <c r="DA55" s="1230"/>
      <c r="DB55" s="1230"/>
      <c r="DC55" s="1230"/>
    </row>
    <row r="56" spans="1:109" ht="13.2" x14ac:dyDescent="0.2">
      <c r="A56" s="358"/>
      <c r="B56" s="255"/>
      <c r="G56" s="1236"/>
      <c r="H56" s="1236"/>
      <c r="I56" s="1236"/>
      <c r="J56" s="1236"/>
      <c r="K56" s="1237"/>
      <c r="L56" s="1237"/>
      <c r="M56" s="1237"/>
      <c r="N56" s="1237"/>
      <c r="AN56" s="1235"/>
      <c r="AO56" s="1235"/>
      <c r="AP56" s="1235"/>
      <c r="AQ56" s="1235"/>
      <c r="AR56" s="1235"/>
      <c r="AS56" s="1235"/>
      <c r="AT56" s="1235"/>
      <c r="AU56" s="1235"/>
      <c r="AV56" s="1235"/>
      <c r="AW56" s="1235"/>
      <c r="AX56" s="1235"/>
      <c r="AY56" s="1235"/>
      <c r="AZ56" s="1235"/>
      <c r="BA56" s="1235"/>
      <c r="BB56" s="1233"/>
      <c r="BC56" s="1233"/>
      <c r="BD56" s="1233"/>
      <c r="BE56" s="1233"/>
      <c r="BF56" s="1233"/>
      <c r="BG56" s="1233"/>
      <c r="BH56" s="1233"/>
      <c r="BI56" s="1233"/>
      <c r="BJ56" s="1233"/>
      <c r="BK56" s="1233"/>
      <c r="BL56" s="1233"/>
      <c r="BM56" s="1233"/>
      <c r="BN56" s="1233"/>
      <c r="BO56" s="1233"/>
      <c r="BP56" s="1230"/>
      <c r="BQ56" s="1230"/>
      <c r="BR56" s="1230"/>
      <c r="BS56" s="1230"/>
      <c r="BT56" s="1230"/>
      <c r="BU56" s="1230"/>
      <c r="BV56" s="1230"/>
      <c r="BW56" s="1230"/>
      <c r="BX56" s="1230"/>
      <c r="BY56" s="1230"/>
      <c r="BZ56" s="1230"/>
      <c r="CA56" s="1230"/>
      <c r="CB56" s="1230"/>
      <c r="CC56" s="1230"/>
      <c r="CD56" s="1230"/>
      <c r="CE56" s="1230"/>
      <c r="CF56" s="1230"/>
      <c r="CG56" s="1230"/>
      <c r="CH56" s="1230"/>
      <c r="CI56" s="1230"/>
      <c r="CJ56" s="1230"/>
      <c r="CK56" s="1230"/>
      <c r="CL56" s="1230"/>
      <c r="CM56" s="1230"/>
      <c r="CN56" s="1230"/>
      <c r="CO56" s="1230"/>
      <c r="CP56" s="1230"/>
      <c r="CQ56" s="1230"/>
      <c r="CR56" s="1230"/>
      <c r="CS56" s="1230"/>
      <c r="CT56" s="1230"/>
      <c r="CU56" s="1230"/>
      <c r="CV56" s="1230"/>
      <c r="CW56" s="1230"/>
      <c r="CX56" s="1230"/>
      <c r="CY56" s="1230"/>
      <c r="CZ56" s="1230"/>
      <c r="DA56" s="1230"/>
      <c r="DB56" s="1230"/>
      <c r="DC56" s="1230"/>
    </row>
    <row r="57" spans="1:109" s="358" customFormat="1" ht="13.2" x14ac:dyDescent="0.2">
      <c r="B57" s="362"/>
      <c r="G57" s="1236"/>
      <c r="H57" s="1236"/>
      <c r="I57" s="1231"/>
      <c r="J57" s="1231"/>
      <c r="K57" s="1237"/>
      <c r="L57" s="1237"/>
      <c r="M57" s="1237"/>
      <c r="N57" s="1237"/>
      <c r="AM57" s="251"/>
      <c r="AN57" s="1235"/>
      <c r="AO57" s="1235"/>
      <c r="AP57" s="1235"/>
      <c r="AQ57" s="1235"/>
      <c r="AR57" s="1235"/>
      <c r="AS57" s="1235"/>
      <c r="AT57" s="1235"/>
      <c r="AU57" s="1235"/>
      <c r="AV57" s="1235"/>
      <c r="AW57" s="1235"/>
      <c r="AX57" s="1235"/>
      <c r="AY57" s="1235"/>
      <c r="AZ57" s="1235"/>
      <c r="BA57" s="1235"/>
      <c r="BB57" s="1233" t="s">
        <v>606</v>
      </c>
      <c r="BC57" s="1233"/>
      <c r="BD57" s="1233"/>
      <c r="BE57" s="1233"/>
      <c r="BF57" s="1233"/>
      <c r="BG57" s="1233"/>
      <c r="BH57" s="1233"/>
      <c r="BI57" s="1233"/>
      <c r="BJ57" s="1233"/>
      <c r="BK57" s="1233"/>
      <c r="BL57" s="1233"/>
      <c r="BM57" s="1233"/>
      <c r="BN57" s="1233"/>
      <c r="BO57" s="1233"/>
      <c r="BP57" s="1230">
        <v>59.3</v>
      </c>
      <c r="BQ57" s="1230"/>
      <c r="BR57" s="1230"/>
      <c r="BS57" s="1230"/>
      <c r="BT57" s="1230"/>
      <c r="BU57" s="1230"/>
      <c r="BV57" s="1230"/>
      <c r="BW57" s="1230"/>
      <c r="BX57" s="1230">
        <v>60.3</v>
      </c>
      <c r="BY57" s="1230"/>
      <c r="BZ57" s="1230"/>
      <c r="CA57" s="1230"/>
      <c r="CB57" s="1230"/>
      <c r="CC57" s="1230"/>
      <c r="CD57" s="1230"/>
      <c r="CE57" s="1230"/>
      <c r="CF57" s="1230">
        <v>61.5</v>
      </c>
      <c r="CG57" s="1230"/>
      <c r="CH57" s="1230"/>
      <c r="CI57" s="1230"/>
      <c r="CJ57" s="1230"/>
      <c r="CK57" s="1230"/>
      <c r="CL57" s="1230"/>
      <c r="CM57" s="1230"/>
      <c r="CN57" s="1230">
        <v>61</v>
      </c>
      <c r="CO57" s="1230"/>
      <c r="CP57" s="1230"/>
      <c r="CQ57" s="1230"/>
      <c r="CR57" s="1230"/>
      <c r="CS57" s="1230"/>
      <c r="CT57" s="1230"/>
      <c r="CU57" s="1230"/>
      <c r="CV57" s="1230">
        <v>62.3</v>
      </c>
      <c r="CW57" s="1230"/>
      <c r="CX57" s="1230"/>
      <c r="CY57" s="1230"/>
      <c r="CZ57" s="1230"/>
      <c r="DA57" s="1230"/>
      <c r="DB57" s="1230"/>
      <c r="DC57" s="1230"/>
      <c r="DD57" s="363"/>
      <c r="DE57" s="362"/>
    </row>
    <row r="58" spans="1:109" s="358" customFormat="1" ht="13.2" x14ac:dyDescent="0.2">
      <c r="A58" s="251"/>
      <c r="B58" s="362"/>
      <c r="G58" s="1236"/>
      <c r="H58" s="1236"/>
      <c r="I58" s="1231"/>
      <c r="J58" s="1231"/>
      <c r="K58" s="1237"/>
      <c r="L58" s="1237"/>
      <c r="M58" s="1237"/>
      <c r="N58" s="1237"/>
      <c r="AM58" s="251"/>
      <c r="AN58" s="1235"/>
      <c r="AO58" s="1235"/>
      <c r="AP58" s="1235"/>
      <c r="AQ58" s="1235"/>
      <c r="AR58" s="1235"/>
      <c r="AS58" s="1235"/>
      <c r="AT58" s="1235"/>
      <c r="AU58" s="1235"/>
      <c r="AV58" s="1235"/>
      <c r="AW58" s="1235"/>
      <c r="AX58" s="1235"/>
      <c r="AY58" s="1235"/>
      <c r="AZ58" s="1235"/>
      <c r="BA58" s="1235"/>
      <c r="BB58" s="1233"/>
      <c r="BC58" s="1233"/>
      <c r="BD58" s="1233"/>
      <c r="BE58" s="1233"/>
      <c r="BF58" s="1233"/>
      <c r="BG58" s="1233"/>
      <c r="BH58" s="1233"/>
      <c r="BI58" s="1233"/>
      <c r="BJ58" s="1233"/>
      <c r="BK58" s="1233"/>
      <c r="BL58" s="1233"/>
      <c r="BM58" s="1233"/>
      <c r="BN58" s="1233"/>
      <c r="BO58" s="1233"/>
      <c r="BP58" s="1230"/>
      <c r="BQ58" s="1230"/>
      <c r="BR58" s="1230"/>
      <c r="BS58" s="1230"/>
      <c r="BT58" s="1230"/>
      <c r="BU58" s="1230"/>
      <c r="BV58" s="1230"/>
      <c r="BW58" s="1230"/>
      <c r="BX58" s="1230"/>
      <c r="BY58" s="1230"/>
      <c r="BZ58" s="1230"/>
      <c r="CA58" s="1230"/>
      <c r="CB58" s="1230"/>
      <c r="CC58" s="1230"/>
      <c r="CD58" s="1230"/>
      <c r="CE58" s="1230"/>
      <c r="CF58" s="1230"/>
      <c r="CG58" s="1230"/>
      <c r="CH58" s="1230"/>
      <c r="CI58" s="1230"/>
      <c r="CJ58" s="1230"/>
      <c r="CK58" s="1230"/>
      <c r="CL58" s="1230"/>
      <c r="CM58" s="1230"/>
      <c r="CN58" s="1230"/>
      <c r="CO58" s="1230"/>
      <c r="CP58" s="1230"/>
      <c r="CQ58" s="1230"/>
      <c r="CR58" s="1230"/>
      <c r="CS58" s="1230"/>
      <c r="CT58" s="1230"/>
      <c r="CU58" s="1230"/>
      <c r="CV58" s="1230"/>
      <c r="CW58" s="1230"/>
      <c r="CX58" s="1230"/>
      <c r="CY58" s="1230"/>
      <c r="CZ58" s="1230"/>
      <c r="DA58" s="1230"/>
      <c r="DB58" s="1230"/>
      <c r="DC58" s="1230"/>
      <c r="DD58" s="363"/>
      <c r="DE58" s="362"/>
    </row>
    <row r="59" spans="1:109" s="358" customFormat="1" ht="13.2" x14ac:dyDescent="0.2">
      <c r="A59" s="251"/>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1"/>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1"/>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1"/>
    </row>
    <row r="63" spans="1:109" ht="16.2" x14ac:dyDescent="0.2">
      <c r="B63" s="308" t="s">
        <v>608</v>
      </c>
    </row>
    <row r="64" spans="1:109" ht="13.2" x14ac:dyDescent="0.2">
      <c r="B64" s="255"/>
      <c r="G64" s="357"/>
      <c r="I64" s="369"/>
      <c r="J64" s="369"/>
      <c r="K64" s="369"/>
      <c r="L64" s="369"/>
      <c r="M64" s="369"/>
      <c r="N64" s="370"/>
      <c r="AM64" s="357"/>
      <c r="AN64" s="357" t="s">
        <v>601</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5"/>
      <c r="AN65" s="1242" t="s">
        <v>609</v>
      </c>
      <c r="AO65" s="1243"/>
      <c r="AP65" s="1243"/>
      <c r="AQ65" s="1243"/>
      <c r="AR65" s="1243"/>
      <c r="AS65" s="1243"/>
      <c r="AT65" s="1243"/>
      <c r="AU65" s="1243"/>
      <c r="AV65" s="1243"/>
      <c r="AW65" s="1243"/>
      <c r="AX65" s="1243"/>
      <c r="AY65" s="1243"/>
      <c r="AZ65" s="1243"/>
      <c r="BA65" s="1243"/>
      <c r="BB65" s="1243"/>
      <c r="BC65" s="1243"/>
      <c r="BD65" s="1243"/>
      <c r="BE65" s="1243"/>
      <c r="BF65" s="1243"/>
      <c r="BG65" s="1243"/>
      <c r="BH65" s="1243"/>
      <c r="BI65" s="1243"/>
      <c r="BJ65" s="1243"/>
      <c r="BK65" s="1243"/>
      <c r="BL65" s="1243"/>
      <c r="BM65" s="1243"/>
      <c r="BN65" s="1243"/>
      <c r="BO65" s="1243"/>
      <c r="BP65" s="1243"/>
      <c r="BQ65" s="1243"/>
      <c r="BR65" s="1243"/>
      <c r="BS65" s="1243"/>
      <c r="BT65" s="1243"/>
      <c r="BU65" s="1243"/>
      <c r="BV65" s="1243"/>
      <c r="BW65" s="1243"/>
      <c r="BX65" s="1243"/>
      <c r="BY65" s="1243"/>
      <c r="BZ65" s="1243"/>
      <c r="CA65" s="1243"/>
      <c r="CB65" s="1243"/>
      <c r="CC65" s="1243"/>
      <c r="CD65" s="1243"/>
      <c r="CE65" s="1243"/>
      <c r="CF65" s="1243"/>
      <c r="CG65" s="1243"/>
      <c r="CH65" s="1243"/>
      <c r="CI65" s="1243"/>
      <c r="CJ65" s="1243"/>
      <c r="CK65" s="1243"/>
      <c r="CL65" s="1243"/>
      <c r="CM65" s="1243"/>
      <c r="CN65" s="1243"/>
      <c r="CO65" s="1243"/>
      <c r="CP65" s="1243"/>
      <c r="CQ65" s="1243"/>
      <c r="CR65" s="1243"/>
      <c r="CS65" s="1243"/>
      <c r="CT65" s="1243"/>
      <c r="CU65" s="1243"/>
      <c r="CV65" s="1243"/>
      <c r="CW65" s="1243"/>
      <c r="CX65" s="1243"/>
      <c r="CY65" s="1243"/>
      <c r="CZ65" s="1243"/>
      <c r="DA65" s="1243"/>
      <c r="DB65" s="1243"/>
      <c r="DC65" s="1244"/>
    </row>
    <row r="66" spans="2:107" ht="13.2" x14ac:dyDescent="0.2">
      <c r="B66" s="255"/>
      <c r="AN66" s="1245"/>
      <c r="AO66" s="1246"/>
      <c r="AP66" s="1246"/>
      <c r="AQ66" s="1246"/>
      <c r="AR66" s="1246"/>
      <c r="AS66" s="1246"/>
      <c r="AT66" s="1246"/>
      <c r="AU66" s="1246"/>
      <c r="AV66" s="1246"/>
      <c r="AW66" s="1246"/>
      <c r="AX66" s="1246"/>
      <c r="AY66" s="1246"/>
      <c r="AZ66" s="1246"/>
      <c r="BA66" s="1246"/>
      <c r="BB66" s="1246"/>
      <c r="BC66" s="1246"/>
      <c r="BD66" s="1246"/>
      <c r="BE66" s="1246"/>
      <c r="BF66" s="1246"/>
      <c r="BG66" s="1246"/>
      <c r="BH66" s="1246"/>
      <c r="BI66" s="1246"/>
      <c r="BJ66" s="1246"/>
      <c r="BK66" s="1246"/>
      <c r="BL66" s="1246"/>
      <c r="BM66" s="1246"/>
      <c r="BN66" s="1246"/>
      <c r="BO66" s="1246"/>
      <c r="BP66" s="1246"/>
      <c r="BQ66" s="1246"/>
      <c r="BR66" s="1246"/>
      <c r="BS66" s="1246"/>
      <c r="BT66" s="1246"/>
      <c r="BU66" s="1246"/>
      <c r="BV66" s="1246"/>
      <c r="BW66" s="1246"/>
      <c r="BX66" s="1246"/>
      <c r="BY66" s="1246"/>
      <c r="BZ66" s="1246"/>
      <c r="CA66" s="1246"/>
      <c r="CB66" s="1246"/>
      <c r="CC66" s="1246"/>
      <c r="CD66" s="1246"/>
      <c r="CE66" s="1246"/>
      <c r="CF66" s="1246"/>
      <c r="CG66" s="1246"/>
      <c r="CH66" s="1246"/>
      <c r="CI66" s="1246"/>
      <c r="CJ66" s="1246"/>
      <c r="CK66" s="1246"/>
      <c r="CL66" s="1246"/>
      <c r="CM66" s="1246"/>
      <c r="CN66" s="1246"/>
      <c r="CO66" s="1246"/>
      <c r="CP66" s="1246"/>
      <c r="CQ66" s="1246"/>
      <c r="CR66" s="1246"/>
      <c r="CS66" s="1246"/>
      <c r="CT66" s="1246"/>
      <c r="CU66" s="1246"/>
      <c r="CV66" s="1246"/>
      <c r="CW66" s="1246"/>
      <c r="CX66" s="1246"/>
      <c r="CY66" s="1246"/>
      <c r="CZ66" s="1246"/>
      <c r="DA66" s="1246"/>
      <c r="DB66" s="1246"/>
      <c r="DC66" s="1247"/>
    </row>
    <row r="67" spans="2:107" ht="13.2" x14ac:dyDescent="0.2">
      <c r="B67" s="255"/>
      <c r="AN67" s="1245"/>
      <c r="AO67" s="1246"/>
      <c r="AP67" s="1246"/>
      <c r="AQ67" s="1246"/>
      <c r="AR67" s="1246"/>
      <c r="AS67" s="1246"/>
      <c r="AT67" s="1246"/>
      <c r="AU67" s="1246"/>
      <c r="AV67" s="1246"/>
      <c r="AW67" s="1246"/>
      <c r="AX67" s="1246"/>
      <c r="AY67" s="1246"/>
      <c r="AZ67" s="1246"/>
      <c r="BA67" s="1246"/>
      <c r="BB67" s="1246"/>
      <c r="BC67" s="1246"/>
      <c r="BD67" s="1246"/>
      <c r="BE67" s="1246"/>
      <c r="BF67" s="1246"/>
      <c r="BG67" s="1246"/>
      <c r="BH67" s="1246"/>
      <c r="BI67" s="1246"/>
      <c r="BJ67" s="1246"/>
      <c r="BK67" s="1246"/>
      <c r="BL67" s="1246"/>
      <c r="BM67" s="1246"/>
      <c r="BN67" s="1246"/>
      <c r="BO67" s="1246"/>
      <c r="BP67" s="1246"/>
      <c r="BQ67" s="1246"/>
      <c r="BR67" s="1246"/>
      <c r="BS67" s="1246"/>
      <c r="BT67" s="1246"/>
      <c r="BU67" s="1246"/>
      <c r="BV67" s="1246"/>
      <c r="BW67" s="1246"/>
      <c r="BX67" s="1246"/>
      <c r="BY67" s="1246"/>
      <c r="BZ67" s="1246"/>
      <c r="CA67" s="1246"/>
      <c r="CB67" s="1246"/>
      <c r="CC67" s="1246"/>
      <c r="CD67" s="1246"/>
      <c r="CE67" s="1246"/>
      <c r="CF67" s="1246"/>
      <c r="CG67" s="1246"/>
      <c r="CH67" s="1246"/>
      <c r="CI67" s="1246"/>
      <c r="CJ67" s="1246"/>
      <c r="CK67" s="1246"/>
      <c r="CL67" s="1246"/>
      <c r="CM67" s="1246"/>
      <c r="CN67" s="1246"/>
      <c r="CO67" s="1246"/>
      <c r="CP67" s="1246"/>
      <c r="CQ67" s="1246"/>
      <c r="CR67" s="1246"/>
      <c r="CS67" s="1246"/>
      <c r="CT67" s="1246"/>
      <c r="CU67" s="1246"/>
      <c r="CV67" s="1246"/>
      <c r="CW67" s="1246"/>
      <c r="CX67" s="1246"/>
      <c r="CY67" s="1246"/>
      <c r="CZ67" s="1246"/>
      <c r="DA67" s="1246"/>
      <c r="DB67" s="1246"/>
      <c r="DC67" s="1247"/>
    </row>
    <row r="68" spans="2:107" ht="13.2" x14ac:dyDescent="0.2">
      <c r="B68" s="255"/>
      <c r="AN68" s="1245"/>
      <c r="AO68" s="1246"/>
      <c r="AP68" s="1246"/>
      <c r="AQ68" s="1246"/>
      <c r="AR68" s="1246"/>
      <c r="AS68" s="1246"/>
      <c r="AT68" s="1246"/>
      <c r="AU68" s="1246"/>
      <c r="AV68" s="1246"/>
      <c r="AW68" s="1246"/>
      <c r="AX68" s="1246"/>
      <c r="AY68" s="1246"/>
      <c r="AZ68" s="1246"/>
      <c r="BA68" s="1246"/>
      <c r="BB68" s="1246"/>
      <c r="BC68" s="1246"/>
      <c r="BD68" s="1246"/>
      <c r="BE68" s="1246"/>
      <c r="BF68" s="1246"/>
      <c r="BG68" s="1246"/>
      <c r="BH68" s="1246"/>
      <c r="BI68" s="1246"/>
      <c r="BJ68" s="1246"/>
      <c r="BK68" s="1246"/>
      <c r="BL68" s="1246"/>
      <c r="BM68" s="1246"/>
      <c r="BN68" s="1246"/>
      <c r="BO68" s="1246"/>
      <c r="BP68" s="1246"/>
      <c r="BQ68" s="1246"/>
      <c r="BR68" s="1246"/>
      <c r="BS68" s="1246"/>
      <c r="BT68" s="1246"/>
      <c r="BU68" s="1246"/>
      <c r="BV68" s="1246"/>
      <c r="BW68" s="1246"/>
      <c r="BX68" s="1246"/>
      <c r="BY68" s="1246"/>
      <c r="BZ68" s="1246"/>
      <c r="CA68" s="1246"/>
      <c r="CB68" s="1246"/>
      <c r="CC68" s="1246"/>
      <c r="CD68" s="1246"/>
      <c r="CE68" s="1246"/>
      <c r="CF68" s="1246"/>
      <c r="CG68" s="1246"/>
      <c r="CH68" s="1246"/>
      <c r="CI68" s="1246"/>
      <c r="CJ68" s="1246"/>
      <c r="CK68" s="1246"/>
      <c r="CL68" s="1246"/>
      <c r="CM68" s="1246"/>
      <c r="CN68" s="1246"/>
      <c r="CO68" s="1246"/>
      <c r="CP68" s="1246"/>
      <c r="CQ68" s="1246"/>
      <c r="CR68" s="1246"/>
      <c r="CS68" s="1246"/>
      <c r="CT68" s="1246"/>
      <c r="CU68" s="1246"/>
      <c r="CV68" s="1246"/>
      <c r="CW68" s="1246"/>
      <c r="CX68" s="1246"/>
      <c r="CY68" s="1246"/>
      <c r="CZ68" s="1246"/>
      <c r="DA68" s="1246"/>
      <c r="DB68" s="1246"/>
      <c r="DC68" s="1247"/>
    </row>
    <row r="69" spans="2:107" ht="13.2" x14ac:dyDescent="0.2">
      <c r="B69" s="255"/>
      <c r="AN69" s="1248"/>
      <c r="AO69" s="1249"/>
      <c r="AP69" s="1249"/>
      <c r="AQ69" s="1249"/>
      <c r="AR69" s="1249"/>
      <c r="AS69" s="1249"/>
      <c r="AT69" s="1249"/>
      <c r="AU69" s="1249"/>
      <c r="AV69" s="1249"/>
      <c r="AW69" s="1249"/>
      <c r="AX69" s="1249"/>
      <c r="AY69" s="1249"/>
      <c r="AZ69" s="1249"/>
      <c r="BA69" s="1249"/>
      <c r="BB69" s="1249"/>
      <c r="BC69" s="1249"/>
      <c r="BD69" s="1249"/>
      <c r="BE69" s="1249"/>
      <c r="BF69" s="1249"/>
      <c r="BG69" s="1249"/>
      <c r="BH69" s="1249"/>
      <c r="BI69" s="1249"/>
      <c r="BJ69" s="1249"/>
      <c r="BK69" s="1249"/>
      <c r="BL69" s="1249"/>
      <c r="BM69" s="1249"/>
      <c r="BN69" s="1249"/>
      <c r="BO69" s="1249"/>
      <c r="BP69" s="1249"/>
      <c r="BQ69" s="1249"/>
      <c r="BR69" s="1249"/>
      <c r="BS69" s="1249"/>
      <c r="BT69" s="1249"/>
      <c r="BU69" s="1249"/>
      <c r="BV69" s="1249"/>
      <c r="BW69" s="1249"/>
      <c r="BX69" s="1249"/>
      <c r="BY69" s="1249"/>
      <c r="BZ69" s="1249"/>
      <c r="CA69" s="1249"/>
      <c r="CB69" s="1249"/>
      <c r="CC69" s="1249"/>
      <c r="CD69" s="1249"/>
      <c r="CE69" s="1249"/>
      <c r="CF69" s="1249"/>
      <c r="CG69" s="1249"/>
      <c r="CH69" s="1249"/>
      <c r="CI69" s="1249"/>
      <c r="CJ69" s="1249"/>
      <c r="CK69" s="1249"/>
      <c r="CL69" s="1249"/>
      <c r="CM69" s="1249"/>
      <c r="CN69" s="1249"/>
      <c r="CO69" s="1249"/>
      <c r="CP69" s="1249"/>
      <c r="CQ69" s="1249"/>
      <c r="CR69" s="1249"/>
      <c r="CS69" s="1249"/>
      <c r="CT69" s="1249"/>
      <c r="CU69" s="1249"/>
      <c r="CV69" s="1249"/>
      <c r="CW69" s="1249"/>
      <c r="CX69" s="1249"/>
      <c r="CY69" s="1249"/>
      <c r="CZ69" s="1249"/>
      <c r="DA69" s="1249"/>
      <c r="DB69" s="1249"/>
      <c r="DC69" s="1250"/>
    </row>
    <row r="70" spans="2:107" ht="13.2" x14ac:dyDescent="0.2">
      <c r="B70" s="255"/>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5"/>
      <c r="G71" s="374"/>
      <c r="I71" s="375"/>
      <c r="J71" s="372"/>
      <c r="K71" s="372"/>
      <c r="L71" s="373"/>
      <c r="M71" s="372"/>
      <c r="N71" s="373"/>
      <c r="AM71" s="374"/>
      <c r="AN71" s="251" t="s">
        <v>603</v>
      </c>
    </row>
    <row r="72" spans="2:107" ht="13.2" x14ac:dyDescent="0.2">
      <c r="B72" s="255"/>
      <c r="G72" s="1236"/>
      <c r="H72" s="1236"/>
      <c r="I72" s="1236"/>
      <c r="J72" s="1236"/>
      <c r="K72" s="360"/>
      <c r="L72" s="360"/>
      <c r="M72" s="361"/>
      <c r="N72" s="361"/>
      <c r="AN72" s="1239"/>
      <c r="AO72" s="1240"/>
      <c r="AP72" s="1240"/>
      <c r="AQ72" s="1240"/>
      <c r="AR72" s="1240"/>
      <c r="AS72" s="1240"/>
      <c r="AT72" s="1240"/>
      <c r="AU72" s="1240"/>
      <c r="AV72" s="1240"/>
      <c r="AW72" s="1240"/>
      <c r="AX72" s="1240"/>
      <c r="AY72" s="1240"/>
      <c r="AZ72" s="1240"/>
      <c r="BA72" s="1240"/>
      <c r="BB72" s="1240"/>
      <c r="BC72" s="1240"/>
      <c r="BD72" s="1240"/>
      <c r="BE72" s="1240"/>
      <c r="BF72" s="1240"/>
      <c r="BG72" s="1240"/>
      <c r="BH72" s="1240"/>
      <c r="BI72" s="1240"/>
      <c r="BJ72" s="1240"/>
      <c r="BK72" s="1240"/>
      <c r="BL72" s="1240"/>
      <c r="BM72" s="1240"/>
      <c r="BN72" s="1240"/>
      <c r="BO72" s="1241"/>
      <c r="BP72" s="1235" t="s">
        <v>560</v>
      </c>
      <c r="BQ72" s="1235"/>
      <c r="BR72" s="1235"/>
      <c r="BS72" s="1235"/>
      <c r="BT72" s="1235"/>
      <c r="BU72" s="1235"/>
      <c r="BV72" s="1235"/>
      <c r="BW72" s="1235"/>
      <c r="BX72" s="1235" t="s">
        <v>561</v>
      </c>
      <c r="BY72" s="1235"/>
      <c r="BZ72" s="1235"/>
      <c r="CA72" s="1235"/>
      <c r="CB72" s="1235"/>
      <c r="CC72" s="1235"/>
      <c r="CD72" s="1235"/>
      <c r="CE72" s="1235"/>
      <c r="CF72" s="1235" t="s">
        <v>562</v>
      </c>
      <c r="CG72" s="1235"/>
      <c r="CH72" s="1235"/>
      <c r="CI72" s="1235"/>
      <c r="CJ72" s="1235"/>
      <c r="CK72" s="1235"/>
      <c r="CL72" s="1235"/>
      <c r="CM72" s="1235"/>
      <c r="CN72" s="1235" t="s">
        <v>563</v>
      </c>
      <c r="CO72" s="1235"/>
      <c r="CP72" s="1235"/>
      <c r="CQ72" s="1235"/>
      <c r="CR72" s="1235"/>
      <c r="CS72" s="1235"/>
      <c r="CT72" s="1235"/>
      <c r="CU72" s="1235"/>
      <c r="CV72" s="1235" t="s">
        <v>564</v>
      </c>
      <c r="CW72" s="1235"/>
      <c r="CX72" s="1235"/>
      <c r="CY72" s="1235"/>
      <c r="CZ72" s="1235"/>
      <c r="DA72" s="1235"/>
      <c r="DB72" s="1235"/>
      <c r="DC72" s="1235"/>
    </row>
    <row r="73" spans="2:107" ht="13.2" x14ac:dyDescent="0.2">
      <c r="B73" s="255"/>
      <c r="G73" s="1238"/>
      <c r="H73" s="1238"/>
      <c r="I73" s="1238"/>
      <c r="J73" s="1238"/>
      <c r="K73" s="1234"/>
      <c r="L73" s="1234"/>
      <c r="M73" s="1234"/>
      <c r="N73" s="1234"/>
      <c r="AM73" s="359"/>
      <c r="AN73" s="1233" t="s">
        <v>604</v>
      </c>
      <c r="AO73" s="1233"/>
      <c r="AP73" s="1233"/>
      <c r="AQ73" s="1233"/>
      <c r="AR73" s="1233"/>
      <c r="AS73" s="1233"/>
      <c r="AT73" s="1233"/>
      <c r="AU73" s="1233"/>
      <c r="AV73" s="1233"/>
      <c r="AW73" s="1233"/>
      <c r="AX73" s="1233"/>
      <c r="AY73" s="1233"/>
      <c r="AZ73" s="1233"/>
      <c r="BA73" s="1233"/>
      <c r="BB73" s="1233" t="s">
        <v>605</v>
      </c>
      <c r="BC73" s="1233"/>
      <c r="BD73" s="1233"/>
      <c r="BE73" s="1233"/>
      <c r="BF73" s="1233"/>
      <c r="BG73" s="1233"/>
      <c r="BH73" s="1233"/>
      <c r="BI73" s="1233"/>
      <c r="BJ73" s="1233"/>
      <c r="BK73" s="1233"/>
      <c r="BL73" s="1233"/>
      <c r="BM73" s="1233"/>
      <c r="BN73" s="1233"/>
      <c r="BO73" s="1233"/>
      <c r="BP73" s="1230">
        <v>31.5</v>
      </c>
      <c r="BQ73" s="1230"/>
      <c r="BR73" s="1230"/>
      <c r="BS73" s="1230"/>
      <c r="BT73" s="1230"/>
      <c r="BU73" s="1230"/>
      <c r="BV73" s="1230"/>
      <c r="BW73" s="1230"/>
      <c r="BX73" s="1230">
        <v>19.7</v>
      </c>
      <c r="BY73" s="1230"/>
      <c r="BZ73" s="1230"/>
      <c r="CA73" s="1230"/>
      <c r="CB73" s="1230"/>
      <c r="CC73" s="1230"/>
      <c r="CD73" s="1230"/>
      <c r="CE73" s="1230"/>
      <c r="CF73" s="1230">
        <v>14.9</v>
      </c>
      <c r="CG73" s="1230"/>
      <c r="CH73" s="1230"/>
      <c r="CI73" s="1230"/>
      <c r="CJ73" s="1230"/>
      <c r="CK73" s="1230"/>
      <c r="CL73" s="1230"/>
      <c r="CM73" s="1230"/>
      <c r="CN73" s="1230"/>
      <c r="CO73" s="1230"/>
      <c r="CP73" s="1230"/>
      <c r="CQ73" s="1230"/>
      <c r="CR73" s="1230"/>
      <c r="CS73" s="1230"/>
      <c r="CT73" s="1230"/>
      <c r="CU73" s="1230"/>
      <c r="CV73" s="1230"/>
      <c r="CW73" s="1230"/>
      <c r="CX73" s="1230"/>
      <c r="CY73" s="1230"/>
      <c r="CZ73" s="1230"/>
      <c r="DA73" s="1230"/>
      <c r="DB73" s="1230"/>
      <c r="DC73" s="1230"/>
    </row>
    <row r="74" spans="2:107" ht="13.2" x14ac:dyDescent="0.2">
      <c r="B74" s="255"/>
      <c r="G74" s="1238"/>
      <c r="H74" s="1238"/>
      <c r="I74" s="1238"/>
      <c r="J74" s="1238"/>
      <c r="K74" s="1234"/>
      <c r="L74" s="1234"/>
      <c r="M74" s="1234"/>
      <c r="N74" s="1234"/>
      <c r="AM74" s="359"/>
      <c r="AN74" s="1233"/>
      <c r="AO74" s="1233"/>
      <c r="AP74" s="1233"/>
      <c r="AQ74" s="1233"/>
      <c r="AR74" s="1233"/>
      <c r="AS74" s="1233"/>
      <c r="AT74" s="1233"/>
      <c r="AU74" s="1233"/>
      <c r="AV74" s="1233"/>
      <c r="AW74" s="1233"/>
      <c r="AX74" s="1233"/>
      <c r="AY74" s="1233"/>
      <c r="AZ74" s="1233"/>
      <c r="BA74" s="1233"/>
      <c r="BB74" s="1233"/>
      <c r="BC74" s="1233"/>
      <c r="BD74" s="1233"/>
      <c r="BE74" s="1233"/>
      <c r="BF74" s="1233"/>
      <c r="BG74" s="1233"/>
      <c r="BH74" s="1233"/>
      <c r="BI74" s="1233"/>
      <c r="BJ74" s="1233"/>
      <c r="BK74" s="1233"/>
      <c r="BL74" s="1233"/>
      <c r="BM74" s="1233"/>
      <c r="BN74" s="1233"/>
      <c r="BO74" s="1233"/>
      <c r="BP74" s="1230"/>
      <c r="BQ74" s="1230"/>
      <c r="BR74" s="1230"/>
      <c r="BS74" s="1230"/>
      <c r="BT74" s="1230"/>
      <c r="BU74" s="1230"/>
      <c r="BV74" s="1230"/>
      <c r="BW74" s="1230"/>
      <c r="BX74" s="1230"/>
      <c r="BY74" s="1230"/>
      <c r="BZ74" s="1230"/>
      <c r="CA74" s="1230"/>
      <c r="CB74" s="1230"/>
      <c r="CC74" s="1230"/>
      <c r="CD74" s="1230"/>
      <c r="CE74" s="1230"/>
      <c r="CF74" s="1230"/>
      <c r="CG74" s="1230"/>
      <c r="CH74" s="1230"/>
      <c r="CI74" s="1230"/>
      <c r="CJ74" s="1230"/>
      <c r="CK74" s="1230"/>
      <c r="CL74" s="1230"/>
      <c r="CM74" s="1230"/>
      <c r="CN74" s="1230"/>
      <c r="CO74" s="1230"/>
      <c r="CP74" s="1230"/>
      <c r="CQ74" s="1230"/>
      <c r="CR74" s="1230"/>
      <c r="CS74" s="1230"/>
      <c r="CT74" s="1230"/>
      <c r="CU74" s="1230"/>
      <c r="CV74" s="1230"/>
      <c r="CW74" s="1230"/>
      <c r="CX74" s="1230"/>
      <c r="CY74" s="1230"/>
      <c r="CZ74" s="1230"/>
      <c r="DA74" s="1230"/>
      <c r="DB74" s="1230"/>
      <c r="DC74" s="1230"/>
    </row>
    <row r="75" spans="2:107" ht="13.2" x14ac:dyDescent="0.2">
      <c r="B75" s="255"/>
      <c r="G75" s="1238"/>
      <c r="H75" s="1238"/>
      <c r="I75" s="1236"/>
      <c r="J75" s="1236"/>
      <c r="K75" s="1237"/>
      <c r="L75" s="1237"/>
      <c r="M75" s="1237"/>
      <c r="N75" s="1237"/>
      <c r="AM75" s="359"/>
      <c r="AN75" s="1233"/>
      <c r="AO75" s="1233"/>
      <c r="AP75" s="1233"/>
      <c r="AQ75" s="1233"/>
      <c r="AR75" s="1233"/>
      <c r="AS75" s="1233"/>
      <c r="AT75" s="1233"/>
      <c r="AU75" s="1233"/>
      <c r="AV75" s="1233"/>
      <c r="AW75" s="1233"/>
      <c r="AX75" s="1233"/>
      <c r="AY75" s="1233"/>
      <c r="AZ75" s="1233"/>
      <c r="BA75" s="1233"/>
      <c r="BB75" s="1233" t="s">
        <v>610</v>
      </c>
      <c r="BC75" s="1233"/>
      <c r="BD75" s="1233"/>
      <c r="BE75" s="1233"/>
      <c r="BF75" s="1233"/>
      <c r="BG75" s="1233"/>
      <c r="BH75" s="1233"/>
      <c r="BI75" s="1233"/>
      <c r="BJ75" s="1233"/>
      <c r="BK75" s="1233"/>
      <c r="BL75" s="1233"/>
      <c r="BM75" s="1233"/>
      <c r="BN75" s="1233"/>
      <c r="BO75" s="1233"/>
      <c r="BP75" s="1230">
        <v>8.1</v>
      </c>
      <c r="BQ75" s="1230"/>
      <c r="BR75" s="1230"/>
      <c r="BS75" s="1230"/>
      <c r="BT75" s="1230"/>
      <c r="BU75" s="1230"/>
      <c r="BV75" s="1230"/>
      <c r="BW75" s="1230"/>
      <c r="BX75" s="1230">
        <v>7.2</v>
      </c>
      <c r="BY75" s="1230"/>
      <c r="BZ75" s="1230"/>
      <c r="CA75" s="1230"/>
      <c r="CB75" s="1230"/>
      <c r="CC75" s="1230"/>
      <c r="CD75" s="1230"/>
      <c r="CE75" s="1230"/>
      <c r="CF75" s="1230">
        <v>5.8</v>
      </c>
      <c r="CG75" s="1230"/>
      <c r="CH75" s="1230"/>
      <c r="CI75" s="1230"/>
      <c r="CJ75" s="1230"/>
      <c r="CK75" s="1230"/>
      <c r="CL75" s="1230"/>
      <c r="CM75" s="1230"/>
      <c r="CN75" s="1230">
        <v>5</v>
      </c>
      <c r="CO75" s="1230"/>
      <c r="CP75" s="1230"/>
      <c r="CQ75" s="1230"/>
      <c r="CR75" s="1230"/>
      <c r="CS75" s="1230"/>
      <c r="CT75" s="1230"/>
      <c r="CU75" s="1230"/>
      <c r="CV75" s="1230">
        <v>4.8</v>
      </c>
      <c r="CW75" s="1230"/>
      <c r="CX75" s="1230"/>
      <c r="CY75" s="1230"/>
      <c r="CZ75" s="1230"/>
      <c r="DA75" s="1230"/>
      <c r="DB75" s="1230"/>
      <c r="DC75" s="1230"/>
    </row>
    <row r="76" spans="2:107" ht="13.2" x14ac:dyDescent="0.2">
      <c r="B76" s="255"/>
      <c r="G76" s="1238"/>
      <c r="H76" s="1238"/>
      <c r="I76" s="1236"/>
      <c r="J76" s="1236"/>
      <c r="K76" s="1237"/>
      <c r="L76" s="1237"/>
      <c r="M76" s="1237"/>
      <c r="N76" s="1237"/>
      <c r="AM76" s="359"/>
      <c r="AN76" s="1233"/>
      <c r="AO76" s="1233"/>
      <c r="AP76" s="1233"/>
      <c r="AQ76" s="1233"/>
      <c r="AR76" s="1233"/>
      <c r="AS76" s="1233"/>
      <c r="AT76" s="1233"/>
      <c r="AU76" s="1233"/>
      <c r="AV76" s="1233"/>
      <c r="AW76" s="1233"/>
      <c r="AX76" s="1233"/>
      <c r="AY76" s="1233"/>
      <c r="AZ76" s="1233"/>
      <c r="BA76" s="1233"/>
      <c r="BB76" s="1233"/>
      <c r="BC76" s="1233"/>
      <c r="BD76" s="1233"/>
      <c r="BE76" s="1233"/>
      <c r="BF76" s="1233"/>
      <c r="BG76" s="1233"/>
      <c r="BH76" s="1233"/>
      <c r="BI76" s="1233"/>
      <c r="BJ76" s="1233"/>
      <c r="BK76" s="1233"/>
      <c r="BL76" s="1233"/>
      <c r="BM76" s="1233"/>
      <c r="BN76" s="1233"/>
      <c r="BO76" s="1233"/>
      <c r="BP76" s="1230"/>
      <c r="BQ76" s="1230"/>
      <c r="BR76" s="1230"/>
      <c r="BS76" s="1230"/>
      <c r="BT76" s="1230"/>
      <c r="BU76" s="1230"/>
      <c r="BV76" s="1230"/>
      <c r="BW76" s="1230"/>
      <c r="BX76" s="1230"/>
      <c r="BY76" s="1230"/>
      <c r="BZ76" s="1230"/>
      <c r="CA76" s="1230"/>
      <c r="CB76" s="1230"/>
      <c r="CC76" s="1230"/>
      <c r="CD76" s="1230"/>
      <c r="CE76" s="1230"/>
      <c r="CF76" s="1230"/>
      <c r="CG76" s="1230"/>
      <c r="CH76" s="1230"/>
      <c r="CI76" s="1230"/>
      <c r="CJ76" s="1230"/>
      <c r="CK76" s="1230"/>
      <c r="CL76" s="1230"/>
      <c r="CM76" s="1230"/>
      <c r="CN76" s="1230"/>
      <c r="CO76" s="1230"/>
      <c r="CP76" s="1230"/>
      <c r="CQ76" s="1230"/>
      <c r="CR76" s="1230"/>
      <c r="CS76" s="1230"/>
      <c r="CT76" s="1230"/>
      <c r="CU76" s="1230"/>
      <c r="CV76" s="1230"/>
      <c r="CW76" s="1230"/>
      <c r="CX76" s="1230"/>
      <c r="CY76" s="1230"/>
      <c r="CZ76" s="1230"/>
      <c r="DA76" s="1230"/>
      <c r="DB76" s="1230"/>
      <c r="DC76" s="1230"/>
    </row>
    <row r="77" spans="2:107" ht="13.2" x14ac:dyDescent="0.2">
      <c r="B77" s="255"/>
      <c r="G77" s="1236"/>
      <c r="H77" s="1236"/>
      <c r="I77" s="1236"/>
      <c r="J77" s="1236"/>
      <c r="K77" s="1234"/>
      <c r="L77" s="1234"/>
      <c r="M77" s="1234"/>
      <c r="N77" s="1234"/>
      <c r="AN77" s="1235" t="s">
        <v>607</v>
      </c>
      <c r="AO77" s="1235"/>
      <c r="AP77" s="1235"/>
      <c r="AQ77" s="1235"/>
      <c r="AR77" s="1235"/>
      <c r="AS77" s="1235"/>
      <c r="AT77" s="1235"/>
      <c r="AU77" s="1235"/>
      <c r="AV77" s="1235"/>
      <c r="AW77" s="1235"/>
      <c r="AX77" s="1235"/>
      <c r="AY77" s="1235"/>
      <c r="AZ77" s="1235"/>
      <c r="BA77" s="1235"/>
      <c r="BB77" s="1233" t="s">
        <v>605</v>
      </c>
      <c r="BC77" s="1233"/>
      <c r="BD77" s="1233"/>
      <c r="BE77" s="1233"/>
      <c r="BF77" s="1233"/>
      <c r="BG77" s="1233"/>
      <c r="BH77" s="1233"/>
      <c r="BI77" s="1233"/>
      <c r="BJ77" s="1233"/>
      <c r="BK77" s="1233"/>
      <c r="BL77" s="1233"/>
      <c r="BM77" s="1233"/>
      <c r="BN77" s="1233"/>
      <c r="BO77" s="1233"/>
      <c r="BP77" s="1230">
        <v>18.2</v>
      </c>
      <c r="BQ77" s="1230"/>
      <c r="BR77" s="1230"/>
      <c r="BS77" s="1230"/>
      <c r="BT77" s="1230"/>
      <c r="BU77" s="1230"/>
      <c r="BV77" s="1230"/>
      <c r="BW77" s="1230"/>
      <c r="BX77" s="1230">
        <v>20.3</v>
      </c>
      <c r="BY77" s="1230"/>
      <c r="BZ77" s="1230"/>
      <c r="CA77" s="1230"/>
      <c r="CB77" s="1230"/>
      <c r="CC77" s="1230"/>
      <c r="CD77" s="1230"/>
      <c r="CE77" s="1230"/>
      <c r="CF77" s="1230">
        <v>15.5</v>
      </c>
      <c r="CG77" s="1230"/>
      <c r="CH77" s="1230"/>
      <c r="CI77" s="1230"/>
      <c r="CJ77" s="1230"/>
      <c r="CK77" s="1230"/>
      <c r="CL77" s="1230"/>
      <c r="CM77" s="1230"/>
      <c r="CN77" s="1230">
        <v>4.5999999999999996</v>
      </c>
      <c r="CO77" s="1230"/>
      <c r="CP77" s="1230"/>
      <c r="CQ77" s="1230"/>
      <c r="CR77" s="1230"/>
      <c r="CS77" s="1230"/>
      <c r="CT77" s="1230"/>
      <c r="CU77" s="1230"/>
      <c r="CV77" s="1230">
        <v>1.6</v>
      </c>
      <c r="CW77" s="1230"/>
      <c r="CX77" s="1230"/>
      <c r="CY77" s="1230"/>
      <c r="CZ77" s="1230"/>
      <c r="DA77" s="1230"/>
      <c r="DB77" s="1230"/>
      <c r="DC77" s="1230"/>
    </row>
    <row r="78" spans="2:107" ht="13.2" x14ac:dyDescent="0.2">
      <c r="B78" s="255"/>
      <c r="G78" s="1236"/>
      <c r="H78" s="1236"/>
      <c r="I78" s="1236"/>
      <c r="J78" s="1236"/>
      <c r="K78" s="1234"/>
      <c r="L78" s="1234"/>
      <c r="M78" s="1234"/>
      <c r="N78" s="1234"/>
      <c r="AN78" s="1235"/>
      <c r="AO78" s="1235"/>
      <c r="AP78" s="1235"/>
      <c r="AQ78" s="1235"/>
      <c r="AR78" s="1235"/>
      <c r="AS78" s="1235"/>
      <c r="AT78" s="1235"/>
      <c r="AU78" s="1235"/>
      <c r="AV78" s="1235"/>
      <c r="AW78" s="1235"/>
      <c r="AX78" s="1235"/>
      <c r="AY78" s="1235"/>
      <c r="AZ78" s="1235"/>
      <c r="BA78" s="1235"/>
      <c r="BB78" s="1233"/>
      <c r="BC78" s="1233"/>
      <c r="BD78" s="1233"/>
      <c r="BE78" s="1233"/>
      <c r="BF78" s="1233"/>
      <c r="BG78" s="1233"/>
      <c r="BH78" s="1233"/>
      <c r="BI78" s="1233"/>
      <c r="BJ78" s="1233"/>
      <c r="BK78" s="1233"/>
      <c r="BL78" s="1233"/>
      <c r="BM78" s="1233"/>
      <c r="BN78" s="1233"/>
      <c r="BO78" s="1233"/>
      <c r="BP78" s="1230"/>
      <c r="BQ78" s="1230"/>
      <c r="BR78" s="1230"/>
      <c r="BS78" s="1230"/>
      <c r="BT78" s="1230"/>
      <c r="BU78" s="1230"/>
      <c r="BV78" s="1230"/>
      <c r="BW78" s="1230"/>
      <c r="BX78" s="1230"/>
      <c r="BY78" s="1230"/>
      <c r="BZ78" s="1230"/>
      <c r="CA78" s="1230"/>
      <c r="CB78" s="1230"/>
      <c r="CC78" s="1230"/>
      <c r="CD78" s="1230"/>
      <c r="CE78" s="1230"/>
      <c r="CF78" s="1230"/>
      <c r="CG78" s="1230"/>
      <c r="CH78" s="1230"/>
      <c r="CI78" s="1230"/>
      <c r="CJ78" s="1230"/>
      <c r="CK78" s="1230"/>
      <c r="CL78" s="1230"/>
      <c r="CM78" s="1230"/>
      <c r="CN78" s="1230"/>
      <c r="CO78" s="1230"/>
      <c r="CP78" s="1230"/>
      <c r="CQ78" s="1230"/>
      <c r="CR78" s="1230"/>
      <c r="CS78" s="1230"/>
      <c r="CT78" s="1230"/>
      <c r="CU78" s="1230"/>
      <c r="CV78" s="1230"/>
      <c r="CW78" s="1230"/>
      <c r="CX78" s="1230"/>
      <c r="CY78" s="1230"/>
      <c r="CZ78" s="1230"/>
      <c r="DA78" s="1230"/>
      <c r="DB78" s="1230"/>
      <c r="DC78" s="1230"/>
    </row>
    <row r="79" spans="2:107" ht="13.2" x14ac:dyDescent="0.2">
      <c r="B79" s="255"/>
      <c r="G79" s="1236"/>
      <c r="H79" s="1236"/>
      <c r="I79" s="1231"/>
      <c r="J79" s="1231"/>
      <c r="K79" s="1232"/>
      <c r="L79" s="1232"/>
      <c r="M79" s="1232"/>
      <c r="N79" s="1232"/>
      <c r="AN79" s="1235"/>
      <c r="AO79" s="1235"/>
      <c r="AP79" s="1235"/>
      <c r="AQ79" s="1235"/>
      <c r="AR79" s="1235"/>
      <c r="AS79" s="1235"/>
      <c r="AT79" s="1235"/>
      <c r="AU79" s="1235"/>
      <c r="AV79" s="1235"/>
      <c r="AW79" s="1235"/>
      <c r="AX79" s="1235"/>
      <c r="AY79" s="1235"/>
      <c r="AZ79" s="1235"/>
      <c r="BA79" s="1235"/>
      <c r="BB79" s="1233" t="s">
        <v>610</v>
      </c>
      <c r="BC79" s="1233"/>
      <c r="BD79" s="1233"/>
      <c r="BE79" s="1233"/>
      <c r="BF79" s="1233"/>
      <c r="BG79" s="1233"/>
      <c r="BH79" s="1233"/>
      <c r="BI79" s="1233"/>
      <c r="BJ79" s="1233"/>
      <c r="BK79" s="1233"/>
      <c r="BL79" s="1233"/>
      <c r="BM79" s="1233"/>
      <c r="BN79" s="1233"/>
      <c r="BO79" s="1233"/>
      <c r="BP79" s="1230">
        <v>6.8</v>
      </c>
      <c r="BQ79" s="1230"/>
      <c r="BR79" s="1230"/>
      <c r="BS79" s="1230"/>
      <c r="BT79" s="1230"/>
      <c r="BU79" s="1230"/>
      <c r="BV79" s="1230"/>
      <c r="BW79" s="1230"/>
      <c r="BX79" s="1230">
        <v>6.6</v>
      </c>
      <c r="BY79" s="1230"/>
      <c r="BZ79" s="1230"/>
      <c r="CA79" s="1230"/>
      <c r="CB79" s="1230"/>
      <c r="CC79" s="1230"/>
      <c r="CD79" s="1230"/>
      <c r="CE79" s="1230"/>
      <c r="CF79" s="1230">
        <v>6.4</v>
      </c>
      <c r="CG79" s="1230"/>
      <c r="CH79" s="1230"/>
      <c r="CI79" s="1230"/>
      <c r="CJ79" s="1230"/>
      <c r="CK79" s="1230"/>
      <c r="CL79" s="1230"/>
      <c r="CM79" s="1230"/>
      <c r="CN79" s="1230">
        <v>6.3</v>
      </c>
      <c r="CO79" s="1230"/>
      <c r="CP79" s="1230"/>
      <c r="CQ79" s="1230"/>
      <c r="CR79" s="1230"/>
      <c r="CS79" s="1230"/>
      <c r="CT79" s="1230"/>
      <c r="CU79" s="1230"/>
      <c r="CV79" s="1230">
        <v>6.6</v>
      </c>
      <c r="CW79" s="1230"/>
      <c r="CX79" s="1230"/>
      <c r="CY79" s="1230"/>
      <c r="CZ79" s="1230"/>
      <c r="DA79" s="1230"/>
      <c r="DB79" s="1230"/>
      <c r="DC79" s="1230"/>
    </row>
    <row r="80" spans="2:107" ht="13.2" x14ac:dyDescent="0.2">
      <c r="B80" s="255"/>
      <c r="G80" s="1236"/>
      <c r="H80" s="1236"/>
      <c r="I80" s="1231"/>
      <c r="J80" s="1231"/>
      <c r="K80" s="1232"/>
      <c r="L80" s="1232"/>
      <c r="M80" s="1232"/>
      <c r="N80" s="1232"/>
      <c r="AN80" s="1235"/>
      <c r="AO80" s="1235"/>
      <c r="AP80" s="1235"/>
      <c r="AQ80" s="1235"/>
      <c r="AR80" s="1235"/>
      <c r="AS80" s="1235"/>
      <c r="AT80" s="1235"/>
      <c r="AU80" s="1235"/>
      <c r="AV80" s="1235"/>
      <c r="AW80" s="1235"/>
      <c r="AX80" s="1235"/>
      <c r="AY80" s="1235"/>
      <c r="AZ80" s="1235"/>
      <c r="BA80" s="1235"/>
      <c r="BB80" s="1233"/>
      <c r="BC80" s="1233"/>
      <c r="BD80" s="1233"/>
      <c r="BE80" s="1233"/>
      <c r="BF80" s="1233"/>
      <c r="BG80" s="1233"/>
      <c r="BH80" s="1233"/>
      <c r="BI80" s="1233"/>
      <c r="BJ80" s="1233"/>
      <c r="BK80" s="1233"/>
      <c r="BL80" s="1233"/>
      <c r="BM80" s="1233"/>
      <c r="BN80" s="1233"/>
      <c r="BO80" s="1233"/>
      <c r="BP80" s="1230"/>
      <c r="BQ80" s="1230"/>
      <c r="BR80" s="1230"/>
      <c r="BS80" s="1230"/>
      <c r="BT80" s="1230"/>
      <c r="BU80" s="1230"/>
      <c r="BV80" s="1230"/>
      <c r="BW80" s="1230"/>
      <c r="BX80" s="1230"/>
      <c r="BY80" s="1230"/>
      <c r="BZ80" s="1230"/>
      <c r="CA80" s="1230"/>
      <c r="CB80" s="1230"/>
      <c r="CC80" s="1230"/>
      <c r="CD80" s="1230"/>
      <c r="CE80" s="1230"/>
      <c r="CF80" s="1230"/>
      <c r="CG80" s="1230"/>
      <c r="CH80" s="1230"/>
      <c r="CI80" s="1230"/>
      <c r="CJ80" s="1230"/>
      <c r="CK80" s="1230"/>
      <c r="CL80" s="1230"/>
      <c r="CM80" s="1230"/>
      <c r="CN80" s="1230"/>
      <c r="CO80" s="1230"/>
      <c r="CP80" s="1230"/>
      <c r="CQ80" s="1230"/>
      <c r="CR80" s="1230"/>
      <c r="CS80" s="1230"/>
      <c r="CT80" s="1230"/>
      <c r="CU80" s="1230"/>
      <c r="CV80" s="1230"/>
      <c r="CW80" s="1230"/>
      <c r="CX80" s="1230"/>
      <c r="CY80" s="1230"/>
      <c r="CZ80" s="1230"/>
      <c r="DA80" s="1230"/>
      <c r="DB80" s="1230"/>
      <c r="DC80" s="1230"/>
    </row>
    <row r="81" spans="2:109" ht="13.2" x14ac:dyDescent="0.2">
      <c r="B81" s="255"/>
    </row>
    <row r="82" spans="2:109" ht="16.2" x14ac:dyDescent="0.2">
      <c r="B82" s="255"/>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36"/>
      <c r="C83" s="307"/>
      <c r="D83" s="307"/>
      <c r="E83" s="307"/>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c r="AJ83" s="307"/>
      <c r="AK83" s="307"/>
      <c r="AL83" s="307"/>
      <c r="AM83" s="307"/>
      <c r="AN83" s="307"/>
      <c r="AO83" s="307"/>
      <c r="AP83" s="307"/>
      <c r="AQ83" s="307"/>
      <c r="AR83" s="307"/>
      <c r="AS83" s="307"/>
      <c r="AT83" s="307"/>
      <c r="AU83" s="307"/>
      <c r="AV83" s="307"/>
      <c r="AW83" s="307"/>
      <c r="AX83" s="307"/>
      <c r="AY83" s="307"/>
      <c r="AZ83" s="307"/>
      <c r="BA83" s="307"/>
      <c r="BB83" s="307"/>
      <c r="BC83" s="307"/>
      <c r="BD83" s="307"/>
      <c r="BE83" s="307"/>
      <c r="BF83" s="307"/>
      <c r="BG83" s="307"/>
      <c r="BH83" s="307"/>
      <c r="BI83" s="307"/>
      <c r="BJ83" s="307"/>
      <c r="BK83" s="307"/>
      <c r="BL83" s="307"/>
      <c r="BM83" s="307"/>
      <c r="BN83" s="307"/>
      <c r="BO83" s="307"/>
      <c r="BP83" s="307"/>
      <c r="BQ83" s="307"/>
      <c r="BR83" s="307"/>
      <c r="BS83" s="307"/>
      <c r="BT83" s="307"/>
      <c r="BU83" s="307"/>
      <c r="BV83" s="307"/>
      <c r="BW83" s="307"/>
      <c r="BX83" s="307"/>
      <c r="BY83" s="307"/>
      <c r="BZ83" s="307"/>
      <c r="CA83" s="307"/>
      <c r="CB83" s="307"/>
      <c r="CC83" s="307"/>
      <c r="CD83" s="307"/>
      <c r="CE83" s="307"/>
      <c r="CF83" s="307"/>
      <c r="CG83" s="307"/>
      <c r="CH83" s="307"/>
      <c r="CI83" s="307"/>
      <c r="CJ83" s="307"/>
      <c r="CK83" s="307"/>
      <c r="CL83" s="307"/>
      <c r="CM83" s="307"/>
      <c r="CN83" s="307"/>
      <c r="CO83" s="307"/>
      <c r="CP83" s="307"/>
      <c r="CQ83" s="307"/>
      <c r="CR83" s="307"/>
      <c r="CS83" s="307"/>
      <c r="CT83" s="307"/>
      <c r="CU83" s="307"/>
      <c r="CV83" s="307"/>
      <c r="CW83" s="307"/>
      <c r="CX83" s="307"/>
      <c r="CY83" s="307"/>
      <c r="CZ83" s="307"/>
      <c r="DA83" s="307"/>
      <c r="DB83" s="307"/>
      <c r="DC83" s="307"/>
      <c r="DD83" s="337"/>
    </row>
    <row r="84" spans="2:109" ht="13.2" x14ac:dyDescent="0.2">
      <c r="DD84" s="251"/>
      <c r="DE84" s="251"/>
    </row>
    <row r="85" spans="2:109" ht="13.2" x14ac:dyDescent="0.2">
      <c r="DD85" s="251"/>
      <c r="DE85" s="251"/>
    </row>
  </sheetData>
  <sheetProtection algorithmName="SHA-512" hashValue="yA/Z+1iR/TyQ++01ltlqu59Lw+BiA2JNFA+A/I+V2ikvPK7zJu0fio9+OmtZaf7lLAF+MHYLltBuM9fMZ5gswg==" saltValue="JxdeYmCt9zh/hP/jUdySK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BB271-CC2D-4478-9CA4-26B88E493C3B}">
  <sheetPr codeName="Sheet11">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0" customWidth="1"/>
    <col min="35" max="122" width="2.44140625" style="249" customWidth="1"/>
    <col min="123" max="16384" width="2.44140625" style="249" hidden="1"/>
  </cols>
  <sheetData>
    <row r="1" spans="1:34" ht="13.5" customHeight="1"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row>
    <row r="2" spans="1:34" ht="13.2" x14ac:dyDescent="0.2">
      <c r="S2" s="249"/>
      <c r="AH2" s="249"/>
    </row>
    <row r="3" spans="1:34" ht="13.2" x14ac:dyDescent="0.2">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row>
    <row r="4" spans="1:34" ht="13.2" x14ac:dyDescent="0.2"/>
    <row r="5" spans="1:34" ht="13.2" x14ac:dyDescent="0.2"/>
    <row r="6" spans="1:34" ht="13.2" x14ac:dyDescent="0.2"/>
    <row r="7" spans="1:34" ht="13.2" x14ac:dyDescent="0.2"/>
    <row r="8" spans="1:34" ht="13.2" x14ac:dyDescent="0.2"/>
    <row r="9" spans="1:34" ht="13.2" x14ac:dyDescent="0.2">
      <c r="AH9" s="24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9"/>
    </row>
    <row r="18" spans="12:34" ht="13.2" x14ac:dyDescent="0.2"/>
    <row r="19" spans="12:34" ht="13.2" x14ac:dyDescent="0.2"/>
    <row r="20" spans="12:34" ht="13.2" x14ac:dyDescent="0.2">
      <c r="AH20" s="249"/>
    </row>
    <row r="21" spans="12:34" ht="13.2" x14ac:dyDescent="0.2">
      <c r="AH21" s="249"/>
    </row>
    <row r="22" spans="12:34" ht="13.2" x14ac:dyDescent="0.2"/>
    <row r="23" spans="12:34" ht="13.2" x14ac:dyDescent="0.2"/>
    <row r="24" spans="12:34" ht="13.2" x14ac:dyDescent="0.2">
      <c r="Q24" s="249"/>
    </row>
    <row r="25" spans="12:34" ht="13.2" x14ac:dyDescent="0.2"/>
    <row r="26" spans="12:34" ht="13.2" x14ac:dyDescent="0.2"/>
    <row r="27" spans="12:34" ht="13.2" x14ac:dyDescent="0.2"/>
    <row r="28" spans="12:34" ht="13.2" x14ac:dyDescent="0.2">
      <c r="O28" s="249"/>
      <c r="T28" s="249"/>
      <c r="AH28" s="249"/>
    </row>
    <row r="29" spans="12:34" ht="13.2" x14ac:dyDescent="0.2"/>
    <row r="30" spans="12:34" ht="13.2" x14ac:dyDescent="0.2"/>
    <row r="31" spans="12:34" ht="13.2" x14ac:dyDescent="0.2">
      <c r="Q31" s="249"/>
    </row>
    <row r="32" spans="12:34" ht="13.2" x14ac:dyDescent="0.2">
      <c r="L32" s="249"/>
    </row>
    <row r="33" spans="2:34" ht="13.2" x14ac:dyDescent="0.2">
      <c r="C33" s="249"/>
      <c r="E33" s="249"/>
      <c r="G33" s="249"/>
      <c r="I33" s="249"/>
      <c r="X33" s="249"/>
    </row>
    <row r="34" spans="2:34" ht="13.2" x14ac:dyDescent="0.2">
      <c r="B34" s="249"/>
      <c r="P34" s="249"/>
      <c r="R34" s="249"/>
      <c r="T34" s="249"/>
    </row>
    <row r="35" spans="2:34" ht="13.2" x14ac:dyDescent="0.2">
      <c r="D35" s="249"/>
      <c r="W35" s="249"/>
      <c r="AC35" s="249"/>
      <c r="AD35" s="249"/>
      <c r="AE35" s="249"/>
      <c r="AF35" s="249"/>
      <c r="AG35" s="249"/>
      <c r="AH35" s="249"/>
    </row>
    <row r="36" spans="2:34" ht="13.2" x14ac:dyDescent="0.2">
      <c r="H36" s="249"/>
      <c r="J36" s="249"/>
      <c r="K36" s="249"/>
      <c r="M36" s="249"/>
      <c r="Y36" s="249"/>
      <c r="Z36" s="249"/>
      <c r="AA36" s="249"/>
      <c r="AB36" s="249"/>
      <c r="AC36" s="249"/>
      <c r="AD36" s="249"/>
      <c r="AE36" s="249"/>
      <c r="AF36" s="249"/>
      <c r="AG36" s="249"/>
      <c r="AH36" s="249"/>
    </row>
    <row r="37" spans="2:34" ht="13.2" x14ac:dyDescent="0.2">
      <c r="AH37" s="249"/>
    </row>
    <row r="38" spans="2:34" ht="13.2" x14ac:dyDescent="0.2">
      <c r="AG38" s="249"/>
      <c r="AH38" s="249"/>
    </row>
    <row r="39" spans="2:34" ht="13.2" x14ac:dyDescent="0.2"/>
    <row r="40" spans="2:34" ht="13.2" x14ac:dyDescent="0.2">
      <c r="X40" s="249"/>
    </row>
    <row r="41" spans="2:34" ht="13.2" x14ac:dyDescent="0.2">
      <c r="R41" s="249"/>
    </row>
    <row r="42" spans="2:34" ht="13.2" x14ac:dyDescent="0.2">
      <c r="W42" s="249"/>
    </row>
    <row r="43" spans="2:34" ht="13.2" x14ac:dyDescent="0.2">
      <c r="Y43" s="249"/>
      <c r="Z43" s="249"/>
      <c r="AA43" s="249"/>
      <c r="AB43" s="249"/>
      <c r="AC43" s="249"/>
      <c r="AD43" s="249"/>
      <c r="AE43" s="249"/>
      <c r="AF43" s="249"/>
      <c r="AG43" s="249"/>
      <c r="AH43" s="249"/>
    </row>
    <row r="44" spans="2:34" ht="13.2" x14ac:dyDescent="0.2">
      <c r="AH44" s="249"/>
    </row>
    <row r="45" spans="2:34" ht="13.2" x14ac:dyDescent="0.2">
      <c r="X45" s="249"/>
    </row>
    <row r="46" spans="2:34" ht="13.2" x14ac:dyDescent="0.2"/>
    <row r="47" spans="2:34" ht="13.2" x14ac:dyDescent="0.2"/>
    <row r="48" spans="2:34" ht="13.2" x14ac:dyDescent="0.2">
      <c r="W48" s="249"/>
      <c r="Y48" s="249"/>
      <c r="Z48" s="249"/>
      <c r="AA48" s="249"/>
      <c r="AB48" s="249"/>
      <c r="AC48" s="249"/>
      <c r="AD48" s="249"/>
      <c r="AE48" s="249"/>
      <c r="AF48" s="249"/>
      <c r="AG48" s="249"/>
      <c r="AH48" s="249"/>
    </row>
    <row r="49" spans="28:34" ht="13.2" x14ac:dyDescent="0.2"/>
    <row r="50" spans="28:34" ht="13.2" x14ac:dyDescent="0.2">
      <c r="AE50" s="249"/>
      <c r="AF50" s="249"/>
      <c r="AG50" s="249"/>
      <c r="AH50" s="249"/>
    </row>
    <row r="51" spans="28:34" ht="13.2" x14ac:dyDescent="0.2">
      <c r="AC51" s="249"/>
      <c r="AD51" s="249"/>
      <c r="AE51" s="249"/>
      <c r="AF51" s="249"/>
      <c r="AG51" s="249"/>
      <c r="AH51" s="249"/>
    </row>
    <row r="52" spans="28:34" ht="13.2" x14ac:dyDescent="0.2"/>
    <row r="53" spans="28:34" ht="13.2" x14ac:dyDescent="0.2">
      <c r="AF53" s="249"/>
      <c r="AG53" s="249"/>
      <c r="AH53" s="249"/>
    </row>
    <row r="54" spans="28:34" ht="13.2" x14ac:dyDescent="0.2">
      <c r="AH54" s="249"/>
    </row>
    <row r="55" spans="28:34" ht="13.2" x14ac:dyDescent="0.2"/>
    <row r="56" spans="28:34" ht="13.2" x14ac:dyDescent="0.2">
      <c r="AB56" s="249"/>
      <c r="AC56" s="249"/>
      <c r="AD56" s="249"/>
      <c r="AE56" s="249"/>
      <c r="AF56" s="249"/>
      <c r="AG56" s="249"/>
      <c r="AH56" s="249"/>
    </row>
    <row r="57" spans="28:34" ht="13.2" x14ac:dyDescent="0.2">
      <c r="AH57" s="249"/>
    </row>
    <row r="58" spans="28:34" ht="13.2" x14ac:dyDescent="0.2">
      <c r="AH58" s="249"/>
    </row>
    <row r="59" spans="28:34" ht="13.2" x14ac:dyDescent="0.2"/>
    <row r="60" spans="28:34" ht="13.2" x14ac:dyDescent="0.2"/>
    <row r="61" spans="28:34" ht="13.2" x14ac:dyDescent="0.2"/>
    <row r="62" spans="28:34" ht="13.2" x14ac:dyDescent="0.2"/>
    <row r="63" spans="28:34" ht="13.2" x14ac:dyDescent="0.2">
      <c r="AH63" s="249"/>
    </row>
    <row r="64" spans="28:34" ht="13.2" x14ac:dyDescent="0.2">
      <c r="AG64" s="249"/>
      <c r="AH64" s="249"/>
    </row>
    <row r="65" spans="28:34" ht="13.2" x14ac:dyDescent="0.2"/>
    <row r="66" spans="28:34" ht="13.2" x14ac:dyDescent="0.2"/>
    <row r="67" spans="28:34" ht="13.2" x14ac:dyDescent="0.2"/>
    <row r="68" spans="28:34" ht="13.2" x14ac:dyDescent="0.2">
      <c r="AB68" s="249"/>
      <c r="AC68" s="249"/>
      <c r="AD68" s="249"/>
      <c r="AE68" s="249"/>
      <c r="AF68" s="249"/>
      <c r="AG68" s="249"/>
      <c r="AH68" s="249"/>
    </row>
    <row r="69" spans="28:34" ht="13.2" x14ac:dyDescent="0.2">
      <c r="AF69" s="249"/>
      <c r="AG69" s="249"/>
      <c r="AH69" s="249"/>
    </row>
    <row r="70" spans="28:34" ht="13.2" x14ac:dyDescent="0.2"/>
    <row r="71" spans="28:34" ht="13.2" x14ac:dyDescent="0.2"/>
    <row r="72" spans="28:34" ht="13.2" x14ac:dyDescent="0.2"/>
    <row r="73" spans="28:34" ht="13.2" x14ac:dyDescent="0.2"/>
    <row r="74" spans="28:34" ht="13.2" x14ac:dyDescent="0.2"/>
    <row r="75" spans="28:34" ht="13.2" x14ac:dyDescent="0.2">
      <c r="AH75" s="249"/>
    </row>
    <row r="76" spans="28:34" ht="13.2" x14ac:dyDescent="0.2">
      <c r="AF76" s="249"/>
      <c r="AG76" s="249"/>
      <c r="AH76" s="249"/>
    </row>
    <row r="77" spans="28:34" ht="13.2" x14ac:dyDescent="0.2">
      <c r="AG77" s="249"/>
      <c r="AH77" s="249"/>
    </row>
    <row r="78" spans="28:34" ht="13.2" x14ac:dyDescent="0.2"/>
    <row r="79" spans="28:34" ht="13.2" x14ac:dyDescent="0.2"/>
    <row r="80" spans="28:34" ht="13.2" x14ac:dyDescent="0.2"/>
    <row r="81" spans="25:34" ht="13.2" x14ac:dyDescent="0.2"/>
    <row r="82" spans="25:34" ht="13.2" x14ac:dyDescent="0.2">
      <c r="Y82" s="249"/>
    </row>
    <row r="83" spans="25:34" ht="13.2" x14ac:dyDescent="0.2">
      <c r="Y83" s="249"/>
      <c r="Z83" s="249"/>
      <c r="AA83" s="249"/>
      <c r="AB83" s="249"/>
      <c r="AC83" s="249"/>
      <c r="AD83" s="249"/>
      <c r="AE83" s="249"/>
      <c r="AF83" s="249"/>
      <c r="AG83" s="249"/>
      <c r="AH83" s="249"/>
    </row>
    <row r="84" spans="25:34" ht="13.2" x14ac:dyDescent="0.2"/>
    <row r="85" spans="25:34" ht="13.2" x14ac:dyDescent="0.2"/>
    <row r="86" spans="25:34" ht="13.2" x14ac:dyDescent="0.2"/>
    <row r="87" spans="25:34" ht="13.2" x14ac:dyDescent="0.2"/>
    <row r="88" spans="25:34" ht="13.2" x14ac:dyDescent="0.2">
      <c r="AH88" s="24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9"/>
      <c r="AG94" s="249"/>
      <c r="AH94" s="249"/>
    </row>
    <row r="95" spans="25:34" ht="13.5" customHeight="1" x14ac:dyDescent="0.2">
      <c r="AH95" s="24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9"/>
    </row>
    <row r="102" spans="33:34" ht="13.5" customHeight="1" x14ac:dyDescent="0.2"/>
    <row r="103" spans="33:34" ht="13.5" customHeight="1" x14ac:dyDescent="0.2"/>
    <row r="104" spans="33:34" ht="13.5" customHeight="1" x14ac:dyDescent="0.2">
      <c r="AG104" s="249"/>
      <c r="AH104" s="24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9"/>
    </row>
    <row r="117" spans="34:122" ht="13.5" customHeight="1" x14ac:dyDescent="0.2"/>
    <row r="118" spans="34:122" ht="13.5" customHeight="1" x14ac:dyDescent="0.2"/>
    <row r="119" spans="34:122" ht="13.5" customHeight="1" x14ac:dyDescent="0.2"/>
    <row r="120" spans="34:122" ht="13.5" customHeight="1" x14ac:dyDescent="0.2">
      <c r="AH120" s="249"/>
    </row>
    <row r="121" spans="34:122" ht="13.5" customHeight="1" x14ac:dyDescent="0.2">
      <c r="AH121" s="249"/>
    </row>
    <row r="122" spans="34:122" ht="13.5" customHeight="1" x14ac:dyDescent="0.2"/>
    <row r="123" spans="34:122" ht="13.5" customHeight="1" x14ac:dyDescent="0.2"/>
    <row r="124" spans="34:122" ht="13.5" customHeight="1" x14ac:dyDescent="0.2"/>
    <row r="125" spans="34:122" ht="13.5" customHeight="1" x14ac:dyDescent="0.2">
      <c r="DR125" s="249" t="s">
        <v>507</v>
      </c>
    </row>
  </sheetData>
  <sheetProtection algorithmName="SHA-512" hashValue="pDNcTyX/DgNbjZ6rXsIF6JxA0YLlc+b6LKHkFTO9PX8DYdiheLo2xHmWL4ixoQ4qPuMtp87dMgpDkyILWSHXAg==" saltValue="FlQWhE+yH/F7WQXtEJ6q6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0A36C-7AF5-42AE-8460-B0F93286198F}">
  <sheetPr codeName="Sheet12">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0" customWidth="1"/>
    <col min="35" max="122" width="2.44140625" style="249" customWidth="1"/>
    <col min="123" max="16384" width="2.44140625" style="249" hidden="1"/>
  </cols>
  <sheetData>
    <row r="1" spans="2:34" ht="13.5" customHeight="1" x14ac:dyDescent="0.2">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row>
    <row r="2" spans="2:34" ht="13.2" x14ac:dyDescent="0.2">
      <c r="S2" s="249"/>
      <c r="AH2" s="249"/>
    </row>
    <row r="3" spans="2:34" ht="13.2" x14ac:dyDescent="0.2">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row>
    <row r="4" spans="2:34" ht="13.2" x14ac:dyDescent="0.2"/>
    <row r="5" spans="2:34" ht="13.2" x14ac:dyDescent="0.2"/>
    <row r="6" spans="2:34" ht="13.2" x14ac:dyDescent="0.2"/>
    <row r="7" spans="2:34" ht="13.2" x14ac:dyDescent="0.2"/>
    <row r="8" spans="2:34" ht="13.2" x14ac:dyDescent="0.2"/>
    <row r="9" spans="2:34" ht="13.2" x14ac:dyDescent="0.2">
      <c r="AH9" s="24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9"/>
    </row>
    <row r="18" spans="12:34" ht="13.2" x14ac:dyDescent="0.2"/>
    <row r="19" spans="12:34" ht="13.2" x14ac:dyDescent="0.2"/>
    <row r="20" spans="12:34" ht="13.2" x14ac:dyDescent="0.2">
      <c r="AH20" s="249"/>
    </row>
    <row r="21" spans="12:34" ht="13.2" x14ac:dyDescent="0.2">
      <c r="AH21" s="249"/>
    </row>
    <row r="22" spans="12:34" ht="13.2" x14ac:dyDescent="0.2"/>
    <row r="23" spans="12:34" ht="13.2" x14ac:dyDescent="0.2"/>
    <row r="24" spans="12:34" ht="13.2" x14ac:dyDescent="0.2">
      <c r="Q24" s="249"/>
    </row>
    <row r="25" spans="12:34" ht="13.2" x14ac:dyDescent="0.2"/>
    <row r="26" spans="12:34" ht="13.2" x14ac:dyDescent="0.2"/>
    <row r="27" spans="12:34" ht="13.2" x14ac:dyDescent="0.2"/>
    <row r="28" spans="12:34" ht="13.2" x14ac:dyDescent="0.2">
      <c r="O28" s="249"/>
      <c r="T28" s="249"/>
      <c r="AH28" s="249"/>
    </row>
    <row r="29" spans="12:34" ht="13.2" x14ac:dyDescent="0.2"/>
    <row r="30" spans="12:34" ht="13.2" x14ac:dyDescent="0.2"/>
    <row r="31" spans="12:34" ht="13.2" x14ac:dyDescent="0.2">
      <c r="Q31" s="249"/>
    </row>
    <row r="32" spans="12:34" ht="13.2" x14ac:dyDescent="0.2">
      <c r="L32" s="249"/>
    </row>
    <row r="33" spans="2:34" ht="13.2" x14ac:dyDescent="0.2">
      <c r="C33" s="249"/>
      <c r="E33" s="249"/>
      <c r="G33" s="249"/>
      <c r="I33" s="249"/>
      <c r="X33" s="249"/>
    </row>
    <row r="34" spans="2:34" ht="13.2" x14ac:dyDescent="0.2">
      <c r="B34" s="249"/>
      <c r="P34" s="249"/>
      <c r="R34" s="249"/>
      <c r="T34" s="249"/>
    </row>
    <row r="35" spans="2:34" ht="13.2" x14ac:dyDescent="0.2">
      <c r="D35" s="249"/>
      <c r="W35" s="249"/>
      <c r="AC35" s="249"/>
      <c r="AD35" s="249"/>
      <c r="AE35" s="249"/>
      <c r="AF35" s="249"/>
      <c r="AG35" s="249"/>
      <c r="AH35" s="249"/>
    </row>
    <row r="36" spans="2:34" ht="13.2" x14ac:dyDescent="0.2">
      <c r="H36" s="249"/>
      <c r="J36" s="249"/>
      <c r="K36" s="249"/>
      <c r="M36" s="249"/>
      <c r="Y36" s="249"/>
      <c r="Z36" s="249"/>
      <c r="AA36" s="249"/>
      <c r="AB36" s="249"/>
      <c r="AC36" s="249"/>
      <c r="AD36" s="249"/>
      <c r="AE36" s="249"/>
      <c r="AF36" s="249"/>
      <c r="AG36" s="249"/>
      <c r="AH36" s="249"/>
    </row>
    <row r="37" spans="2:34" ht="13.2" x14ac:dyDescent="0.2">
      <c r="AH37" s="249"/>
    </row>
    <row r="38" spans="2:34" ht="13.2" x14ac:dyDescent="0.2">
      <c r="AG38" s="249"/>
      <c r="AH38" s="249"/>
    </row>
    <row r="39" spans="2:34" ht="13.2" x14ac:dyDescent="0.2"/>
    <row r="40" spans="2:34" ht="13.2" x14ac:dyDescent="0.2">
      <c r="X40" s="249"/>
    </row>
    <row r="41" spans="2:34" ht="13.2" x14ac:dyDescent="0.2">
      <c r="R41" s="249"/>
    </row>
    <row r="42" spans="2:34" ht="13.2" x14ac:dyDescent="0.2">
      <c r="W42" s="249"/>
    </row>
    <row r="43" spans="2:34" ht="13.2" x14ac:dyDescent="0.2">
      <c r="Y43" s="249"/>
      <c r="Z43" s="249"/>
      <c r="AA43" s="249"/>
      <c r="AB43" s="249"/>
      <c r="AC43" s="249"/>
      <c r="AD43" s="249"/>
      <c r="AE43" s="249"/>
      <c r="AF43" s="249"/>
      <c r="AG43" s="249"/>
      <c r="AH43" s="249"/>
    </row>
    <row r="44" spans="2:34" ht="13.2" x14ac:dyDescent="0.2">
      <c r="AH44" s="249"/>
    </row>
    <row r="45" spans="2:34" ht="13.2" x14ac:dyDescent="0.2">
      <c r="X45" s="249"/>
    </row>
    <row r="46" spans="2:34" ht="13.2" x14ac:dyDescent="0.2"/>
    <row r="47" spans="2:34" ht="13.2" x14ac:dyDescent="0.2"/>
    <row r="48" spans="2:34" ht="13.2" x14ac:dyDescent="0.2">
      <c r="W48" s="249"/>
      <c r="Y48" s="249"/>
      <c r="Z48" s="249"/>
      <c r="AA48" s="249"/>
      <c r="AB48" s="249"/>
      <c r="AC48" s="249"/>
      <c r="AD48" s="249"/>
      <c r="AE48" s="249"/>
      <c r="AF48" s="249"/>
      <c r="AG48" s="249"/>
      <c r="AH48" s="249"/>
    </row>
    <row r="49" spans="28:34" ht="13.2" x14ac:dyDescent="0.2"/>
    <row r="50" spans="28:34" ht="13.2" x14ac:dyDescent="0.2">
      <c r="AE50" s="249"/>
      <c r="AF50" s="249"/>
      <c r="AG50" s="249"/>
      <c r="AH50" s="249"/>
    </row>
    <row r="51" spans="28:34" ht="13.2" x14ac:dyDescent="0.2">
      <c r="AC51" s="249"/>
      <c r="AD51" s="249"/>
      <c r="AE51" s="249"/>
      <c r="AF51" s="249"/>
      <c r="AG51" s="249"/>
      <c r="AH51" s="249"/>
    </row>
    <row r="52" spans="28:34" ht="13.2" x14ac:dyDescent="0.2"/>
    <row r="53" spans="28:34" ht="13.2" x14ac:dyDescent="0.2">
      <c r="AF53" s="249"/>
      <c r="AG53" s="249"/>
      <c r="AH53" s="249"/>
    </row>
    <row r="54" spans="28:34" ht="13.2" x14ac:dyDescent="0.2">
      <c r="AH54" s="249"/>
    </row>
    <row r="55" spans="28:34" ht="13.2" x14ac:dyDescent="0.2"/>
    <row r="56" spans="28:34" ht="13.2" x14ac:dyDescent="0.2">
      <c r="AB56" s="249"/>
      <c r="AC56" s="249"/>
      <c r="AD56" s="249"/>
      <c r="AE56" s="249"/>
      <c r="AF56" s="249"/>
      <c r="AG56" s="249"/>
      <c r="AH56" s="249"/>
    </row>
    <row r="57" spans="28:34" ht="13.2" x14ac:dyDescent="0.2">
      <c r="AH57" s="249"/>
    </row>
    <row r="58" spans="28:34" ht="13.2" x14ac:dyDescent="0.2">
      <c r="AH58" s="249"/>
    </row>
    <row r="59" spans="28:34" ht="13.2" x14ac:dyDescent="0.2">
      <c r="AG59" s="249"/>
      <c r="AH59" s="249"/>
    </row>
    <row r="60" spans="28:34" ht="13.2" x14ac:dyDescent="0.2"/>
    <row r="61" spans="28:34" ht="13.2" x14ac:dyDescent="0.2"/>
    <row r="62" spans="28:34" ht="13.2" x14ac:dyDescent="0.2"/>
    <row r="63" spans="28:34" ht="13.2" x14ac:dyDescent="0.2">
      <c r="AH63" s="249"/>
    </row>
    <row r="64" spans="28:34" ht="13.2" x14ac:dyDescent="0.2">
      <c r="AG64" s="249"/>
      <c r="AH64" s="249"/>
    </row>
    <row r="65" spans="28:34" ht="13.2" x14ac:dyDescent="0.2"/>
    <row r="66" spans="28:34" ht="13.2" x14ac:dyDescent="0.2"/>
    <row r="67" spans="28:34" ht="13.2" x14ac:dyDescent="0.2"/>
    <row r="68" spans="28:34" ht="13.2" x14ac:dyDescent="0.2">
      <c r="AB68" s="249"/>
      <c r="AC68" s="249"/>
      <c r="AD68" s="249"/>
      <c r="AE68" s="249"/>
      <c r="AF68" s="249"/>
      <c r="AG68" s="249"/>
      <c r="AH68" s="249"/>
    </row>
    <row r="69" spans="28:34" ht="13.2" x14ac:dyDescent="0.2">
      <c r="AF69" s="249"/>
      <c r="AG69" s="249"/>
      <c r="AH69" s="249"/>
    </row>
    <row r="70" spans="28:34" ht="13.2" x14ac:dyDescent="0.2"/>
    <row r="71" spans="28:34" ht="13.2" x14ac:dyDescent="0.2"/>
    <row r="72" spans="28:34" ht="13.2" x14ac:dyDescent="0.2"/>
    <row r="73" spans="28:34" ht="13.2" x14ac:dyDescent="0.2"/>
    <row r="74" spans="28:34" ht="13.2" x14ac:dyDescent="0.2"/>
    <row r="75" spans="28:34" ht="13.2" x14ac:dyDescent="0.2">
      <c r="AH75" s="249"/>
    </row>
    <row r="76" spans="28:34" ht="13.2" x14ac:dyDescent="0.2">
      <c r="AF76" s="249"/>
      <c r="AG76" s="249"/>
      <c r="AH76" s="249"/>
    </row>
    <row r="77" spans="28:34" ht="13.2" x14ac:dyDescent="0.2">
      <c r="AG77" s="249"/>
      <c r="AH77" s="249"/>
    </row>
    <row r="78" spans="28:34" ht="13.2" x14ac:dyDescent="0.2"/>
    <row r="79" spans="28:34" ht="13.2" x14ac:dyDescent="0.2"/>
    <row r="80" spans="28:34" ht="13.2" x14ac:dyDescent="0.2"/>
    <row r="81" spans="25:34" ht="13.2" x14ac:dyDescent="0.2"/>
    <row r="82" spans="25:34" ht="13.2" x14ac:dyDescent="0.2">
      <c r="Y82" s="249"/>
    </row>
    <row r="83" spans="25:34" ht="13.2" x14ac:dyDescent="0.2">
      <c r="Y83" s="249"/>
      <c r="Z83" s="249"/>
      <c r="AA83" s="249"/>
      <c r="AB83" s="249"/>
      <c r="AC83" s="249"/>
      <c r="AD83" s="249"/>
      <c r="AE83" s="249"/>
      <c r="AF83" s="249"/>
      <c r="AG83" s="249"/>
      <c r="AH83" s="249"/>
    </row>
    <row r="84" spans="25:34" ht="13.2" x14ac:dyDescent="0.2"/>
    <row r="85" spans="25:34" ht="13.2" x14ac:dyDescent="0.2"/>
    <row r="86" spans="25:34" ht="13.2" x14ac:dyDescent="0.2"/>
    <row r="87" spans="25:34" ht="13.2" x14ac:dyDescent="0.2"/>
    <row r="88" spans="25:34" ht="13.2" x14ac:dyDescent="0.2">
      <c r="AH88" s="24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9"/>
      <c r="AG94" s="249"/>
      <c r="AH94" s="249"/>
    </row>
    <row r="95" spans="25:34" ht="13.5" customHeight="1" x14ac:dyDescent="0.2">
      <c r="AH95" s="24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9"/>
    </row>
    <row r="102" spans="33:34" ht="13.5" customHeight="1" x14ac:dyDescent="0.2"/>
    <row r="103" spans="33:34" ht="13.5" customHeight="1" x14ac:dyDescent="0.2"/>
    <row r="104" spans="33:34" ht="13.5" customHeight="1" x14ac:dyDescent="0.2">
      <c r="AG104" s="249"/>
      <c r="AH104" s="24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9"/>
    </row>
    <row r="117" spans="34:122" ht="13.5" customHeight="1" x14ac:dyDescent="0.2"/>
    <row r="118" spans="34:122" ht="13.5" customHeight="1" x14ac:dyDescent="0.2"/>
    <row r="119" spans="34:122" ht="13.5" customHeight="1" x14ac:dyDescent="0.2"/>
    <row r="120" spans="34:122" ht="13.5" customHeight="1" x14ac:dyDescent="0.2">
      <c r="AH120" s="249"/>
    </row>
    <row r="121" spans="34:122" ht="13.5" customHeight="1" x14ac:dyDescent="0.2">
      <c r="AH121" s="249"/>
    </row>
    <row r="122" spans="34:122" ht="13.5" customHeight="1" x14ac:dyDescent="0.2"/>
    <row r="123" spans="34:122" ht="13.5" customHeight="1" x14ac:dyDescent="0.2"/>
    <row r="124" spans="34:122" ht="13.5" customHeight="1" x14ac:dyDescent="0.2"/>
    <row r="125" spans="34:122" ht="13.5" customHeight="1" x14ac:dyDescent="0.2">
      <c r="DR125" s="249" t="s">
        <v>507</v>
      </c>
    </row>
  </sheetData>
  <sheetProtection algorithmName="SHA-512" hashValue="p6NKKfOGRXSdKsrg27AG/n2EyNLqxm+wjpJ1IC2PS7MzWxhwA6QVIsbbuLAGPavAa+oUgy6gqciP5RVKAVv1bA==" saltValue="Ge4mPaXptSIhnl3ZJjNlV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8" customWidth="1"/>
    <col min="2" max="8" width="13.33203125" style="138" customWidth="1"/>
    <col min="9" max="16384" width="11.109375" style="138"/>
  </cols>
  <sheetData>
    <row r="1" spans="1:8" x14ac:dyDescent="0.2">
      <c r="A1" s="132"/>
      <c r="B1" s="133"/>
      <c r="C1" s="134"/>
      <c r="D1" s="135"/>
      <c r="E1" s="136"/>
      <c r="F1" s="136"/>
      <c r="G1" s="136"/>
      <c r="H1" s="137"/>
    </row>
    <row r="2" spans="1:8" x14ac:dyDescent="0.2">
      <c r="A2" s="139"/>
      <c r="B2" s="140"/>
      <c r="C2" s="141"/>
      <c r="D2" s="142" t="s">
        <v>55</v>
      </c>
      <c r="E2" s="143"/>
      <c r="F2" s="144" t="s">
        <v>557</v>
      </c>
      <c r="G2" s="145"/>
      <c r="H2" s="146"/>
    </row>
    <row r="3" spans="1:8" x14ac:dyDescent="0.2">
      <c r="A3" s="142" t="s">
        <v>550</v>
      </c>
      <c r="B3" s="147"/>
      <c r="C3" s="148"/>
      <c r="D3" s="149">
        <v>41218</v>
      </c>
      <c r="E3" s="150"/>
      <c r="F3" s="151">
        <v>47387</v>
      </c>
      <c r="G3" s="152"/>
      <c r="H3" s="153"/>
    </row>
    <row r="4" spans="1:8" x14ac:dyDescent="0.2">
      <c r="A4" s="154"/>
      <c r="B4" s="155"/>
      <c r="C4" s="156"/>
      <c r="D4" s="157">
        <v>30083</v>
      </c>
      <c r="E4" s="158"/>
      <c r="F4" s="159">
        <v>24928</v>
      </c>
      <c r="G4" s="160"/>
      <c r="H4" s="161"/>
    </row>
    <row r="5" spans="1:8" x14ac:dyDescent="0.2">
      <c r="A5" s="142" t="s">
        <v>552</v>
      </c>
      <c r="B5" s="147"/>
      <c r="C5" s="148"/>
      <c r="D5" s="149">
        <v>28507</v>
      </c>
      <c r="E5" s="150"/>
      <c r="F5" s="151">
        <v>51264</v>
      </c>
      <c r="G5" s="152"/>
      <c r="H5" s="153"/>
    </row>
    <row r="6" spans="1:8" x14ac:dyDescent="0.2">
      <c r="A6" s="154"/>
      <c r="B6" s="155"/>
      <c r="C6" s="156"/>
      <c r="D6" s="157">
        <v>19598</v>
      </c>
      <c r="E6" s="158"/>
      <c r="F6" s="159">
        <v>26040</v>
      </c>
      <c r="G6" s="160"/>
      <c r="H6" s="161"/>
    </row>
    <row r="7" spans="1:8" x14ac:dyDescent="0.2">
      <c r="A7" s="142" t="s">
        <v>553</v>
      </c>
      <c r="B7" s="147"/>
      <c r="C7" s="148"/>
      <c r="D7" s="149">
        <v>41280</v>
      </c>
      <c r="E7" s="150"/>
      <c r="F7" s="151">
        <v>52068</v>
      </c>
      <c r="G7" s="152"/>
      <c r="H7" s="153"/>
    </row>
    <row r="8" spans="1:8" x14ac:dyDescent="0.2">
      <c r="A8" s="154"/>
      <c r="B8" s="155"/>
      <c r="C8" s="156"/>
      <c r="D8" s="157">
        <v>16668</v>
      </c>
      <c r="E8" s="158"/>
      <c r="F8" s="159">
        <v>26936</v>
      </c>
      <c r="G8" s="160"/>
      <c r="H8" s="161"/>
    </row>
    <row r="9" spans="1:8" x14ac:dyDescent="0.2">
      <c r="A9" s="142" t="s">
        <v>554</v>
      </c>
      <c r="B9" s="147"/>
      <c r="C9" s="148"/>
      <c r="D9" s="149">
        <v>24990</v>
      </c>
      <c r="E9" s="150"/>
      <c r="F9" s="151">
        <v>47161</v>
      </c>
      <c r="G9" s="152"/>
      <c r="H9" s="153"/>
    </row>
    <row r="10" spans="1:8" x14ac:dyDescent="0.2">
      <c r="A10" s="154"/>
      <c r="B10" s="155"/>
      <c r="C10" s="156"/>
      <c r="D10" s="157">
        <v>14894</v>
      </c>
      <c r="E10" s="158"/>
      <c r="F10" s="159">
        <v>24595</v>
      </c>
      <c r="G10" s="160"/>
      <c r="H10" s="161"/>
    </row>
    <row r="11" spans="1:8" x14ac:dyDescent="0.2">
      <c r="A11" s="142" t="s">
        <v>555</v>
      </c>
      <c r="B11" s="147"/>
      <c r="C11" s="148"/>
      <c r="D11" s="149">
        <v>33852</v>
      </c>
      <c r="E11" s="150"/>
      <c r="F11" s="151">
        <v>43423</v>
      </c>
      <c r="G11" s="152"/>
      <c r="H11" s="153"/>
    </row>
    <row r="12" spans="1:8" x14ac:dyDescent="0.2">
      <c r="A12" s="154"/>
      <c r="B12" s="155"/>
      <c r="C12" s="162"/>
      <c r="D12" s="157">
        <v>16488</v>
      </c>
      <c r="E12" s="158"/>
      <c r="F12" s="159">
        <v>22207</v>
      </c>
      <c r="G12" s="160"/>
      <c r="H12" s="161"/>
    </row>
    <row r="13" spans="1:8" x14ac:dyDescent="0.2">
      <c r="A13" s="142"/>
      <c r="B13" s="147"/>
      <c r="C13" s="148"/>
      <c r="D13" s="149">
        <v>33969</v>
      </c>
      <c r="E13" s="150"/>
      <c r="F13" s="151">
        <v>48261</v>
      </c>
      <c r="G13" s="163"/>
      <c r="H13" s="153"/>
    </row>
    <row r="14" spans="1:8" x14ac:dyDescent="0.2">
      <c r="A14" s="154"/>
      <c r="B14" s="155"/>
      <c r="C14" s="156"/>
      <c r="D14" s="157">
        <v>19546</v>
      </c>
      <c r="E14" s="158"/>
      <c r="F14" s="159">
        <v>24941</v>
      </c>
      <c r="G14" s="160"/>
      <c r="H14" s="161"/>
    </row>
    <row r="17" spans="1:11" x14ac:dyDescent="0.2">
      <c r="A17" s="138" t="s">
        <v>56</v>
      </c>
    </row>
    <row r="18" spans="1:11" x14ac:dyDescent="0.2">
      <c r="A18" s="164"/>
      <c r="B18" s="164" t="str">
        <f>実質収支比率等に係る経年分析!F$46</f>
        <v>H30</v>
      </c>
      <c r="C18" s="164" t="str">
        <f>実質収支比率等に係る経年分析!G$46</f>
        <v>R01</v>
      </c>
      <c r="D18" s="164" t="str">
        <f>実質収支比率等に係る経年分析!H$46</f>
        <v>R02</v>
      </c>
      <c r="E18" s="164" t="str">
        <f>実質収支比率等に係る経年分析!I$46</f>
        <v>R03</v>
      </c>
      <c r="F18" s="164" t="str">
        <f>実質収支比率等に係る経年分析!J$46</f>
        <v>R04</v>
      </c>
    </row>
    <row r="19" spans="1:11" x14ac:dyDescent="0.2">
      <c r="A19" s="164" t="s">
        <v>57</v>
      </c>
      <c r="B19" s="164">
        <f>ROUND(VALUE(SUBSTITUTE(実質収支比率等に係る経年分析!F$48,"▲","-")),2)</f>
        <v>5.01</v>
      </c>
      <c r="C19" s="164">
        <f>ROUND(VALUE(SUBSTITUTE(実質収支比率等に係る経年分析!G$48,"▲","-")),2)</f>
        <v>4.38</v>
      </c>
      <c r="D19" s="164">
        <f>ROUND(VALUE(SUBSTITUTE(実質収支比率等に係る経年分析!H$48,"▲","-")),2)</f>
        <v>7.19</v>
      </c>
      <c r="E19" s="164">
        <f>ROUND(VALUE(SUBSTITUTE(実質収支比率等に係る経年分析!I$48,"▲","-")),2)</f>
        <v>7.84</v>
      </c>
      <c r="F19" s="164">
        <f>ROUND(VALUE(SUBSTITUTE(実質収支比率等に係る経年分析!J$48,"▲","-")),2)</f>
        <v>5.75</v>
      </c>
    </row>
    <row r="20" spans="1:11" x14ac:dyDescent="0.2">
      <c r="A20" s="164" t="s">
        <v>58</v>
      </c>
      <c r="B20" s="164">
        <f>ROUND(VALUE(SUBSTITUTE(実質収支比率等に係る経年分析!F$47,"▲","-")),2)</f>
        <v>15.73</v>
      </c>
      <c r="C20" s="164">
        <f>ROUND(VALUE(SUBSTITUTE(実質収支比率等に係る経年分析!G$47,"▲","-")),2)</f>
        <v>16.91</v>
      </c>
      <c r="D20" s="164">
        <f>ROUND(VALUE(SUBSTITUTE(実質収支比率等に係る経年分析!H$47,"▲","-")),2)</f>
        <v>15.78</v>
      </c>
      <c r="E20" s="164">
        <f>ROUND(VALUE(SUBSTITUTE(実質収支比率等に係る経年分析!I$47,"▲","-")),2)</f>
        <v>19.14</v>
      </c>
      <c r="F20" s="164">
        <f>ROUND(VALUE(SUBSTITUTE(実質収支比率等に係る経年分析!J$47,"▲","-")),2)</f>
        <v>23.92</v>
      </c>
    </row>
    <row r="21" spans="1:11" x14ac:dyDescent="0.2">
      <c r="A21" s="164" t="s">
        <v>59</v>
      </c>
      <c r="B21" s="164">
        <f>IF(ISNUMBER(VALUE(SUBSTITUTE(実質収支比率等に係る経年分析!F$49,"▲","-"))),ROUND(VALUE(SUBSTITUTE(実質収支比率等に係る経年分析!F$49,"▲","-")),2),NA())</f>
        <v>1.43</v>
      </c>
      <c r="C21" s="164">
        <f>IF(ISNUMBER(VALUE(SUBSTITUTE(実質収支比率等に係る経年分析!G$49,"▲","-"))),ROUND(VALUE(SUBSTITUTE(実質収支比率等に係る経年分析!G$49,"▲","-")),2),NA())</f>
        <v>0.4</v>
      </c>
      <c r="D21" s="164">
        <f>IF(ISNUMBER(VALUE(SUBSTITUTE(実質収支比率等に係る経年分析!H$49,"▲","-"))),ROUND(VALUE(SUBSTITUTE(実質収支比率等に係る経年分析!H$49,"▲","-")),2),NA())</f>
        <v>2.42</v>
      </c>
      <c r="E21" s="164">
        <f>IF(ISNUMBER(VALUE(SUBSTITUTE(実質収支比率等に係る経年分析!I$49,"▲","-"))),ROUND(VALUE(SUBSTITUTE(実質収支比率等に係る経年分析!I$49,"▲","-")),2),NA())</f>
        <v>5.42</v>
      </c>
      <c r="F21" s="164">
        <f>IF(ISNUMBER(VALUE(SUBSTITUTE(実質収支比率等に係る経年分析!J$49,"▲","-"))),ROUND(VALUE(SUBSTITUTE(実質収支比率等に係る経年分析!J$49,"▲","-")),2),NA())</f>
        <v>1.95</v>
      </c>
    </row>
    <row r="24" spans="1:11" x14ac:dyDescent="0.2">
      <c r="A24" s="138" t="s">
        <v>60</v>
      </c>
    </row>
    <row r="25" spans="1:11" x14ac:dyDescent="0.2">
      <c r="A25" s="165"/>
      <c r="B25" s="165" t="str">
        <f>連結実質赤字比率に係る赤字・黒字の構成分析!F$33</f>
        <v>H30</v>
      </c>
      <c r="C25" s="165"/>
      <c r="D25" s="165" t="str">
        <f>連結実質赤字比率に係る赤字・黒字の構成分析!G$33</f>
        <v>R01</v>
      </c>
      <c r="E25" s="165"/>
      <c r="F25" s="165" t="str">
        <f>連結実質赤字比率に係る赤字・黒字の構成分析!H$33</f>
        <v>R02</v>
      </c>
      <c r="G25" s="165"/>
      <c r="H25" s="165" t="str">
        <f>連結実質赤字比率に係る赤字・黒字の構成分析!I$33</f>
        <v>R03</v>
      </c>
      <c r="I25" s="165"/>
      <c r="J25" s="165" t="str">
        <f>連結実質赤字比率に係る赤字・黒字の構成分析!J$33</f>
        <v>R04</v>
      </c>
      <c r="K25" s="165"/>
    </row>
    <row r="26" spans="1:11" x14ac:dyDescent="0.2">
      <c r="A26" s="165"/>
      <c r="B26" s="165" t="s">
        <v>61</v>
      </c>
      <c r="C26" s="165" t="s">
        <v>62</v>
      </c>
      <c r="D26" s="165" t="s">
        <v>61</v>
      </c>
      <c r="E26" s="165" t="s">
        <v>62</v>
      </c>
      <c r="F26" s="165" t="s">
        <v>61</v>
      </c>
      <c r="G26" s="165" t="s">
        <v>62</v>
      </c>
      <c r="H26" s="165" t="s">
        <v>61</v>
      </c>
      <c r="I26" s="165" t="s">
        <v>62</v>
      </c>
      <c r="J26" s="165" t="s">
        <v>61</v>
      </c>
      <c r="K26" s="165" t="s">
        <v>62</v>
      </c>
    </row>
    <row r="27" spans="1:11" x14ac:dyDescent="0.2">
      <c r="A27" s="165" t="str">
        <f>IF(連結実質赤字比率に係る赤字・黒字の構成分析!C$43="",NA(),連結実質赤字比率に係る赤字・黒字の構成分析!C$43)</f>
        <v>その他会計（黒字）</v>
      </c>
      <c r="B27" s="165" t="e">
        <f>IF(ROUND(VALUE(SUBSTITUTE(連結実質赤字比率に係る赤字・黒字の構成分析!F$43,"▲", "-")), 2) &lt; 0, ABS(ROUND(VALUE(SUBSTITUTE(連結実質赤字比率に係る赤字・黒字の構成分析!F$43,"▲", "-")), 2)), NA())</f>
        <v>#VALUE!</v>
      </c>
      <c r="C27" s="165" t="e">
        <f>IF(ROUND(VALUE(SUBSTITUTE(連結実質赤字比率に係る赤字・黒字の構成分析!F$43,"▲", "-")), 2) &gt;= 0, ABS(ROUND(VALUE(SUBSTITUTE(連結実質赤字比率に係る赤字・黒字の構成分析!F$43,"▲", "-")), 2)), NA())</f>
        <v>#VALUE!</v>
      </c>
      <c r="D27" s="165" t="e">
        <f>IF(ROUND(VALUE(SUBSTITUTE(連結実質赤字比率に係る赤字・黒字の構成分析!G$43,"▲", "-")), 2) &lt; 0, ABS(ROUND(VALUE(SUBSTITUTE(連結実質赤字比率に係る赤字・黒字の構成分析!G$43,"▲", "-")), 2)), NA())</f>
        <v>#VALUE!</v>
      </c>
      <c r="E27" s="165" t="e">
        <f>IF(ROUND(VALUE(SUBSTITUTE(連結実質赤字比率に係る赤字・黒字の構成分析!G$43,"▲", "-")), 2) &gt;= 0, ABS(ROUND(VALUE(SUBSTITUTE(連結実質赤字比率に係る赤字・黒字の構成分析!G$43,"▲", "-")), 2)), NA())</f>
        <v>#VALUE!</v>
      </c>
      <c r="F27" s="165" t="e">
        <f>IF(ROUND(VALUE(SUBSTITUTE(連結実質赤字比率に係る赤字・黒字の構成分析!H$43,"▲", "-")), 2) &lt; 0, ABS(ROUND(VALUE(SUBSTITUTE(連結実質赤字比率に係る赤字・黒字の構成分析!H$43,"▲", "-")), 2)), NA())</f>
        <v>#VALUE!</v>
      </c>
      <c r="G27" s="165" t="e">
        <f>IF(ROUND(VALUE(SUBSTITUTE(連結実質赤字比率に係る赤字・黒字の構成分析!H$43,"▲", "-")), 2) &gt;= 0, ABS(ROUND(VALUE(SUBSTITUTE(連結実質赤字比率に係る赤字・黒字の構成分析!H$43,"▲", "-")), 2)), NA())</f>
        <v>#VALUE!</v>
      </c>
      <c r="H27" s="165" t="e">
        <f>IF(ROUND(VALUE(SUBSTITUTE(連結実質赤字比率に係る赤字・黒字の構成分析!I$43,"▲", "-")), 2) &lt; 0, ABS(ROUND(VALUE(SUBSTITUTE(連結実質赤字比率に係る赤字・黒字の構成分析!I$43,"▲", "-")), 2)), NA())</f>
        <v>#VALUE!</v>
      </c>
      <c r="I27" s="165" t="e">
        <f>IF(ROUND(VALUE(SUBSTITUTE(連結実質赤字比率に係る赤字・黒字の構成分析!I$43,"▲", "-")), 2) &gt;= 0, ABS(ROUND(VALUE(SUBSTITUTE(連結実質赤字比率に係る赤字・黒字の構成分析!I$43,"▲", "-")), 2)), NA())</f>
        <v>#VALUE!</v>
      </c>
      <c r="J27" s="165" t="e">
        <f>IF(ROUND(VALUE(SUBSTITUTE(連結実質赤字比率に係る赤字・黒字の構成分析!J$43,"▲", "-")), 2) &lt; 0, ABS(ROUND(VALUE(SUBSTITUTE(連結実質赤字比率に係る赤字・黒字の構成分析!J$43,"▲", "-")), 2)), NA())</f>
        <v>#VALUE!</v>
      </c>
      <c r="K27" s="165" t="e">
        <f>IF(ROUND(VALUE(SUBSTITUTE(連結実質赤字比率に係る赤字・黒字の構成分析!J$43,"▲", "-")), 2) &gt;= 0, ABS(ROUND(VALUE(SUBSTITUTE(連結実質赤字比率に係る赤字・黒字の構成分析!J$43,"▲", "-")), 2)), NA())</f>
        <v>#VALUE!</v>
      </c>
    </row>
    <row r="28" spans="1:11" x14ac:dyDescent="0.2">
      <c r="A28" s="165" t="str">
        <f>IF(連結実質赤字比率に係る赤字・黒字の構成分析!C$42="",NA(),連結実質赤字比率に係る赤字・黒字の構成分析!C$42)</f>
        <v>その他会計（赤字）</v>
      </c>
      <c r="B28" s="165" t="e">
        <f>IF(ROUND(VALUE(SUBSTITUTE(連結実質赤字比率に係る赤字・黒字の構成分析!F$42,"▲", "-")), 2) &lt; 0, ABS(ROUND(VALUE(SUBSTITUTE(連結実質赤字比率に係る赤字・黒字の構成分析!F$42,"▲", "-")), 2)), NA())</f>
        <v>#VALUE!</v>
      </c>
      <c r="C28" s="165" t="e">
        <f>IF(ROUND(VALUE(SUBSTITUTE(連結実質赤字比率に係る赤字・黒字の構成分析!F$42,"▲", "-")), 2) &gt;= 0, ABS(ROUND(VALUE(SUBSTITUTE(連結実質赤字比率に係る赤字・黒字の構成分析!F$42,"▲", "-")), 2)), NA())</f>
        <v>#VALUE!</v>
      </c>
      <c r="D28" s="165" t="e">
        <f>IF(ROUND(VALUE(SUBSTITUTE(連結実質赤字比率に係る赤字・黒字の構成分析!G$42,"▲", "-")), 2) &lt; 0, ABS(ROUND(VALUE(SUBSTITUTE(連結実質赤字比率に係る赤字・黒字の構成分析!G$42,"▲", "-")), 2)), NA())</f>
        <v>#VALUE!</v>
      </c>
      <c r="E28" s="165" t="e">
        <f>IF(ROUND(VALUE(SUBSTITUTE(連結実質赤字比率に係る赤字・黒字の構成分析!G$42,"▲", "-")), 2) &gt;= 0, ABS(ROUND(VALUE(SUBSTITUTE(連結実質赤字比率に係る赤字・黒字の構成分析!G$42,"▲", "-")), 2)), NA())</f>
        <v>#VALUE!</v>
      </c>
      <c r="F28" s="165" t="e">
        <f>IF(ROUND(VALUE(SUBSTITUTE(連結実質赤字比率に係る赤字・黒字の構成分析!H$42,"▲", "-")), 2) &lt; 0, ABS(ROUND(VALUE(SUBSTITUTE(連結実質赤字比率に係る赤字・黒字の構成分析!H$42,"▲", "-")), 2)), NA())</f>
        <v>#VALUE!</v>
      </c>
      <c r="G28" s="165" t="e">
        <f>IF(ROUND(VALUE(SUBSTITUTE(連結実質赤字比率に係る赤字・黒字の構成分析!H$42,"▲", "-")), 2) &gt;= 0, ABS(ROUND(VALUE(SUBSTITUTE(連結実質赤字比率に係る赤字・黒字の構成分析!H$42,"▲", "-")), 2)), NA())</f>
        <v>#VALUE!</v>
      </c>
      <c r="H28" s="165" t="e">
        <f>IF(ROUND(VALUE(SUBSTITUTE(連結実質赤字比率に係る赤字・黒字の構成分析!I$42,"▲", "-")), 2) &lt; 0, ABS(ROUND(VALUE(SUBSTITUTE(連結実質赤字比率に係る赤字・黒字の構成分析!I$42,"▲", "-")), 2)), NA())</f>
        <v>#VALUE!</v>
      </c>
      <c r="I28" s="165" t="e">
        <f>IF(ROUND(VALUE(SUBSTITUTE(連結実質赤字比率に係る赤字・黒字の構成分析!I$42,"▲", "-")), 2) &gt;= 0, ABS(ROUND(VALUE(SUBSTITUTE(連結実質赤字比率に係る赤字・黒字の構成分析!I$42,"▲", "-")), 2)), NA())</f>
        <v>#VALUE!</v>
      </c>
      <c r="J28" s="165" t="e">
        <f>IF(ROUND(VALUE(SUBSTITUTE(連結実質赤字比率に係る赤字・黒字の構成分析!J$42,"▲", "-")), 2) &lt; 0, ABS(ROUND(VALUE(SUBSTITUTE(連結実質赤字比率に係る赤字・黒字の構成分析!J$42,"▲", "-")), 2)), NA())</f>
        <v>#VALUE!</v>
      </c>
      <c r="K28" s="165" t="e">
        <f>IF(ROUND(VALUE(SUBSTITUTE(連結実質赤字比率に係る赤字・黒字の構成分析!J$42,"▲", "-")), 2) &gt;= 0, ABS(ROUND(VALUE(SUBSTITUTE(連結実質赤字比率に係る赤字・黒字の構成分析!J$42,"▲", "-")), 2)), NA())</f>
        <v>#VALUE!</v>
      </c>
    </row>
    <row r="29" spans="1:11" x14ac:dyDescent="0.2">
      <c r="A29" s="165" t="e">
        <f>IF(連結実質赤字比率に係る赤字・黒字の構成分析!C$41="",NA(),連結実質赤字比率に係る赤字・黒字の構成分析!C$41)</f>
        <v>#N/A</v>
      </c>
      <c r="B29" s="165" t="e">
        <f>IF(ROUND(VALUE(SUBSTITUTE(連結実質赤字比率に係る赤字・黒字の構成分析!F$41,"▲", "-")), 2) &lt; 0, ABS(ROUND(VALUE(SUBSTITUTE(連結実質赤字比率に係る赤字・黒字の構成分析!F$41,"▲", "-")), 2)), NA())</f>
        <v>#VALUE!</v>
      </c>
      <c r="C29" s="165" t="e">
        <f>IF(ROUND(VALUE(SUBSTITUTE(連結実質赤字比率に係る赤字・黒字の構成分析!F$41,"▲", "-")), 2) &gt;= 0, ABS(ROUND(VALUE(SUBSTITUTE(連結実質赤字比率に係る赤字・黒字の構成分析!F$41,"▲", "-")), 2)), NA())</f>
        <v>#VALUE!</v>
      </c>
      <c r="D29" s="165" t="e">
        <f>IF(ROUND(VALUE(SUBSTITUTE(連結実質赤字比率に係る赤字・黒字の構成分析!G$41,"▲", "-")), 2) &lt; 0, ABS(ROUND(VALUE(SUBSTITUTE(連結実質赤字比率に係る赤字・黒字の構成分析!G$41,"▲", "-")), 2)), NA())</f>
        <v>#VALUE!</v>
      </c>
      <c r="E29" s="165" t="e">
        <f>IF(ROUND(VALUE(SUBSTITUTE(連結実質赤字比率に係る赤字・黒字の構成分析!G$41,"▲", "-")), 2) &gt;= 0, ABS(ROUND(VALUE(SUBSTITUTE(連結実質赤字比率に係る赤字・黒字の構成分析!G$41,"▲", "-")), 2)), NA())</f>
        <v>#VALUE!</v>
      </c>
      <c r="F29" s="165" t="e">
        <f>IF(ROUND(VALUE(SUBSTITUTE(連結実質赤字比率に係る赤字・黒字の構成分析!H$41,"▲", "-")), 2) &lt; 0, ABS(ROUND(VALUE(SUBSTITUTE(連結実質赤字比率に係る赤字・黒字の構成分析!H$41,"▲", "-")), 2)), NA())</f>
        <v>#VALUE!</v>
      </c>
      <c r="G29" s="165" t="e">
        <f>IF(ROUND(VALUE(SUBSTITUTE(連結実質赤字比率に係る赤字・黒字の構成分析!H$41,"▲", "-")), 2) &gt;= 0, ABS(ROUND(VALUE(SUBSTITUTE(連結実質赤字比率に係る赤字・黒字の構成分析!H$41,"▲", "-")), 2)), NA())</f>
        <v>#VALUE!</v>
      </c>
      <c r="H29" s="165" t="e">
        <f>IF(ROUND(VALUE(SUBSTITUTE(連結実質赤字比率に係る赤字・黒字の構成分析!I$41,"▲", "-")), 2) &lt; 0, ABS(ROUND(VALUE(SUBSTITUTE(連結実質赤字比率に係る赤字・黒字の構成分析!I$41,"▲", "-")), 2)), NA())</f>
        <v>#VALUE!</v>
      </c>
      <c r="I29" s="165" t="e">
        <f>IF(ROUND(VALUE(SUBSTITUTE(連結実質赤字比率に係る赤字・黒字の構成分析!I$41,"▲", "-")), 2) &gt;= 0, ABS(ROUND(VALUE(SUBSTITUTE(連結実質赤字比率に係る赤字・黒字の構成分析!I$41,"▲", "-")), 2)), NA())</f>
        <v>#VALUE!</v>
      </c>
      <c r="J29" s="165" t="e">
        <f>IF(ROUND(VALUE(SUBSTITUTE(連結実質赤字比率に係る赤字・黒字の構成分析!J$41,"▲", "-")), 2) &lt; 0, ABS(ROUND(VALUE(SUBSTITUTE(連結実質赤字比率に係る赤字・黒字の構成分析!J$41,"▲", "-")), 2)), NA())</f>
        <v>#VALUE!</v>
      </c>
      <c r="K29" s="165" t="e">
        <f>IF(ROUND(VALUE(SUBSTITUTE(連結実質赤字比率に係る赤字・黒字の構成分析!J$41,"▲", "-")), 2) &gt;= 0, ABS(ROUND(VALUE(SUBSTITUTE(連結実質赤字比率に係る赤字・黒字の構成分析!J$41,"▲", "-")), 2)), NA())</f>
        <v>#VALUE!</v>
      </c>
    </row>
    <row r="30" spans="1:11" x14ac:dyDescent="0.2">
      <c r="A30" s="165" t="e">
        <f>IF(連結実質赤字比率に係る赤字・黒字の構成分析!C$40="",NA(),連結実質赤字比率に係る赤字・黒字の構成分析!C$40)</f>
        <v>#N/A</v>
      </c>
      <c r="B30" s="165" t="e">
        <f>IF(ROUND(VALUE(SUBSTITUTE(連結実質赤字比率に係る赤字・黒字の構成分析!F$40,"▲", "-")), 2) &lt; 0, ABS(ROUND(VALUE(SUBSTITUTE(連結実質赤字比率に係る赤字・黒字の構成分析!F$40,"▲", "-")), 2)), NA())</f>
        <v>#VALUE!</v>
      </c>
      <c r="C30" s="165" t="e">
        <f>IF(ROUND(VALUE(SUBSTITUTE(連結実質赤字比率に係る赤字・黒字の構成分析!F$40,"▲", "-")), 2) &gt;= 0, ABS(ROUND(VALUE(SUBSTITUTE(連結実質赤字比率に係る赤字・黒字の構成分析!F$40,"▲", "-")), 2)), NA())</f>
        <v>#VALUE!</v>
      </c>
      <c r="D30" s="165" t="e">
        <f>IF(ROUND(VALUE(SUBSTITUTE(連結実質赤字比率に係る赤字・黒字の構成分析!G$40,"▲", "-")), 2) &lt; 0, ABS(ROUND(VALUE(SUBSTITUTE(連結実質赤字比率に係る赤字・黒字の構成分析!G$40,"▲", "-")), 2)), NA())</f>
        <v>#VALUE!</v>
      </c>
      <c r="E30" s="165" t="e">
        <f>IF(ROUND(VALUE(SUBSTITUTE(連結実質赤字比率に係る赤字・黒字の構成分析!G$40,"▲", "-")), 2) &gt;= 0, ABS(ROUND(VALUE(SUBSTITUTE(連結実質赤字比率に係る赤字・黒字の構成分析!G$40,"▲", "-")), 2)), NA())</f>
        <v>#VALUE!</v>
      </c>
      <c r="F30" s="165" t="e">
        <f>IF(ROUND(VALUE(SUBSTITUTE(連結実質赤字比率に係る赤字・黒字の構成分析!H$40,"▲", "-")), 2) &lt; 0, ABS(ROUND(VALUE(SUBSTITUTE(連結実質赤字比率に係る赤字・黒字の構成分析!H$40,"▲", "-")), 2)), NA())</f>
        <v>#VALUE!</v>
      </c>
      <c r="G30" s="165" t="e">
        <f>IF(ROUND(VALUE(SUBSTITUTE(連結実質赤字比率に係る赤字・黒字の構成分析!H$40,"▲", "-")), 2) &gt;= 0, ABS(ROUND(VALUE(SUBSTITUTE(連結実質赤字比率に係る赤字・黒字の構成分析!H$40,"▲", "-")), 2)), NA())</f>
        <v>#VALUE!</v>
      </c>
      <c r="H30" s="165" t="e">
        <f>IF(ROUND(VALUE(SUBSTITUTE(連結実質赤字比率に係る赤字・黒字の構成分析!I$40,"▲", "-")), 2) &lt; 0, ABS(ROUND(VALUE(SUBSTITUTE(連結実質赤字比率に係る赤字・黒字の構成分析!I$40,"▲", "-")), 2)), NA())</f>
        <v>#VALUE!</v>
      </c>
      <c r="I30" s="165" t="e">
        <f>IF(ROUND(VALUE(SUBSTITUTE(連結実質赤字比率に係る赤字・黒字の構成分析!I$40,"▲", "-")), 2) &gt;= 0, ABS(ROUND(VALUE(SUBSTITUTE(連結実質赤字比率に係る赤字・黒字の構成分析!I$40,"▲", "-")), 2)), NA())</f>
        <v>#VALUE!</v>
      </c>
      <c r="J30" s="165" t="e">
        <f>IF(ROUND(VALUE(SUBSTITUTE(連結実質赤字比率に係る赤字・黒字の構成分析!J$40,"▲", "-")), 2) &lt; 0, ABS(ROUND(VALUE(SUBSTITUTE(連結実質赤字比率に係る赤字・黒字の構成分析!J$40,"▲", "-")), 2)), NA())</f>
        <v>#VALUE!</v>
      </c>
      <c r="K30" s="165" t="e">
        <f>IF(ROUND(VALUE(SUBSTITUTE(連結実質赤字比率に係る赤字・黒字の構成分析!J$40,"▲", "-")), 2) &gt;= 0, ABS(ROUND(VALUE(SUBSTITUTE(連結実質赤字比率に係る赤字・黒字の構成分析!J$40,"▲", "-")), 2)), NA())</f>
        <v>#VALUE!</v>
      </c>
    </row>
    <row r="31" spans="1:11" x14ac:dyDescent="0.2">
      <c r="A31" s="165" t="str">
        <f>IF(連結実質赤字比率に係る赤字・黒字の構成分析!C$39="",NA(),連結実質赤字比率に係る赤字・黒字の構成分析!C$39)</f>
        <v>矢口工業団地拡張事業特別会計</v>
      </c>
      <c r="B31" s="165" t="e">
        <f>IF(ROUND(VALUE(SUBSTITUTE(連結実質赤字比率に係る赤字・黒字の構成分析!F$39,"▲", "-")), 2) &lt; 0, ABS(ROUND(VALUE(SUBSTITUTE(連結実質赤字比率に係る赤字・黒字の構成分析!F$39,"▲", "-")), 2)), NA())</f>
        <v>#N/A</v>
      </c>
      <c r="C31" s="165">
        <f>IF(ROUND(VALUE(SUBSTITUTE(連結実質赤字比率に係る赤字・黒字の構成分析!F$39,"▲", "-")), 2) &gt;= 0, ABS(ROUND(VALUE(SUBSTITUTE(連結実質赤字比率に係る赤字・黒字の構成分析!F$39,"▲", "-")), 2)), NA())</f>
        <v>0.4</v>
      </c>
      <c r="D31" s="165" t="e">
        <f>IF(ROUND(VALUE(SUBSTITUTE(連結実質赤字比率に係る赤字・黒字の構成分析!G$39,"▲", "-")), 2) &lt; 0, ABS(ROUND(VALUE(SUBSTITUTE(連結実質赤字比率に係る赤字・黒字の構成分析!G$39,"▲", "-")), 2)), NA())</f>
        <v>#N/A</v>
      </c>
      <c r="E31" s="165">
        <f>IF(ROUND(VALUE(SUBSTITUTE(連結実質赤字比率に係る赤字・黒字の構成分析!G$39,"▲", "-")), 2) &gt;= 0, ABS(ROUND(VALUE(SUBSTITUTE(連結実質赤字比率に係る赤字・黒字の構成分析!G$39,"▲", "-")), 2)), NA())</f>
        <v>0.43</v>
      </c>
      <c r="F31" s="165" t="e">
        <f>IF(ROUND(VALUE(SUBSTITUTE(連結実質赤字比率に係る赤字・黒字の構成分析!H$39,"▲", "-")), 2) &lt; 0, ABS(ROUND(VALUE(SUBSTITUTE(連結実質赤字比率に係る赤字・黒字の構成分析!H$39,"▲", "-")), 2)), NA())</f>
        <v>#N/A</v>
      </c>
      <c r="G31" s="165">
        <f>IF(ROUND(VALUE(SUBSTITUTE(連結実質赤字比率に係る赤字・黒字の構成分析!H$39,"▲", "-")), 2) &gt;= 0, ABS(ROUND(VALUE(SUBSTITUTE(連結実質赤字比率に係る赤字・黒字の構成分析!H$39,"▲", "-")), 2)), NA())</f>
        <v>0</v>
      </c>
      <c r="H31" s="165" t="e">
        <f>IF(ROUND(VALUE(SUBSTITUTE(連結実質赤字比率に係る赤字・黒字の構成分析!I$39,"▲", "-")), 2) &lt; 0, ABS(ROUND(VALUE(SUBSTITUTE(連結実質赤字比率に係る赤字・黒字の構成分析!I$39,"▲", "-")), 2)), NA())</f>
        <v>#N/A</v>
      </c>
      <c r="I31" s="165">
        <f>IF(ROUND(VALUE(SUBSTITUTE(連結実質赤字比率に係る赤字・黒字の構成分析!I$39,"▲", "-")), 2) &gt;= 0, ABS(ROUND(VALUE(SUBSTITUTE(連結実質赤字比率に係る赤字・黒字の構成分析!I$39,"▲", "-")), 2)), NA())</f>
        <v>0</v>
      </c>
      <c r="J31" s="165" t="e">
        <f>IF(ROUND(VALUE(SUBSTITUTE(連結実質赤字比率に係る赤字・黒字の構成分析!J$39,"▲", "-")), 2) &lt; 0, ABS(ROUND(VALUE(SUBSTITUTE(連結実質赤字比率に係る赤字・黒字の構成分析!J$39,"▲", "-")), 2)), NA())</f>
        <v>#N/A</v>
      </c>
      <c r="K31" s="165">
        <f>IF(ROUND(VALUE(SUBSTITUTE(連結実質赤字比率に係る赤字・黒字の構成分析!J$39,"▲", "-")), 2) &gt;= 0, ABS(ROUND(VALUE(SUBSTITUTE(連結実質赤字比率に係る赤字・黒字の構成分析!J$39,"▲", "-")), 2)), NA())</f>
        <v>0</v>
      </c>
    </row>
    <row r="32" spans="1:11" x14ac:dyDescent="0.2">
      <c r="A32" s="165" t="str">
        <f>IF(連結実質赤字比率に係る赤字・黒字の構成分析!C$38="",NA(),連結実質赤字比率に係る赤字・黒字の構成分析!C$38)</f>
        <v>後期高齢者医療特別会計</v>
      </c>
      <c r="B32" s="165" t="e">
        <f>IF(ROUND(VALUE(SUBSTITUTE(連結実質赤字比率に係る赤字・黒字の構成分析!F$38,"▲", "-")), 2) &lt; 0, ABS(ROUND(VALUE(SUBSTITUTE(連結実質赤字比率に係る赤字・黒字の構成分析!F$38,"▲", "-")), 2)), NA())</f>
        <v>#N/A</v>
      </c>
      <c r="C32" s="165">
        <f>IF(ROUND(VALUE(SUBSTITUTE(連結実質赤字比率に係る赤字・黒字の構成分析!F$38,"▲", "-")), 2) &gt;= 0, ABS(ROUND(VALUE(SUBSTITUTE(連結実質赤字比率に係る赤字・黒字の構成分析!F$38,"▲", "-")), 2)), NA())</f>
        <v>0</v>
      </c>
      <c r="D32" s="165" t="e">
        <f>IF(ROUND(VALUE(SUBSTITUTE(連結実質赤字比率に係る赤字・黒字の構成分析!G$38,"▲", "-")), 2) &lt; 0, ABS(ROUND(VALUE(SUBSTITUTE(連結実質赤字比率に係る赤字・黒字の構成分析!G$38,"▲", "-")), 2)), NA())</f>
        <v>#N/A</v>
      </c>
      <c r="E32" s="165">
        <f>IF(ROUND(VALUE(SUBSTITUTE(連結実質赤字比率に係る赤字・黒字の構成分析!G$38,"▲", "-")), 2) &gt;= 0, ABS(ROUND(VALUE(SUBSTITUTE(連結実質赤字比率に係る赤字・黒字の構成分析!G$38,"▲", "-")), 2)), NA())</f>
        <v>0.01</v>
      </c>
      <c r="F32" s="165" t="e">
        <f>IF(ROUND(VALUE(SUBSTITUTE(連結実質赤字比率に係る赤字・黒字の構成分析!H$38,"▲", "-")), 2) &lt; 0, ABS(ROUND(VALUE(SUBSTITUTE(連結実質赤字比率に係る赤字・黒字の構成分析!H$38,"▲", "-")), 2)), NA())</f>
        <v>#N/A</v>
      </c>
      <c r="G32" s="165">
        <f>IF(ROUND(VALUE(SUBSTITUTE(連結実質赤字比率に係る赤字・黒字の構成分析!H$38,"▲", "-")), 2) &gt;= 0, ABS(ROUND(VALUE(SUBSTITUTE(連結実質赤字比率に係る赤字・黒字の構成分析!H$38,"▲", "-")), 2)), NA())</f>
        <v>0</v>
      </c>
      <c r="H32" s="165" t="e">
        <f>IF(ROUND(VALUE(SUBSTITUTE(連結実質赤字比率に係る赤字・黒字の構成分析!I$38,"▲", "-")), 2) &lt; 0, ABS(ROUND(VALUE(SUBSTITUTE(連結実質赤字比率に係る赤字・黒字の構成分析!I$38,"▲", "-")), 2)), NA())</f>
        <v>#N/A</v>
      </c>
      <c r="I32" s="165">
        <f>IF(ROUND(VALUE(SUBSTITUTE(連結実質赤字比率に係る赤字・黒字の構成分析!I$38,"▲", "-")), 2) &gt;= 0, ABS(ROUND(VALUE(SUBSTITUTE(連結実質赤字比率に係る赤字・黒字の構成分析!I$38,"▲", "-")), 2)), NA())</f>
        <v>0</v>
      </c>
      <c r="J32" s="165" t="e">
        <f>IF(ROUND(VALUE(SUBSTITUTE(連結実質赤字比率に係る赤字・黒字の構成分析!J$38,"▲", "-")), 2) &lt; 0, ABS(ROUND(VALUE(SUBSTITUTE(連結実質赤字比率に係る赤字・黒字の構成分析!J$38,"▲", "-")), 2)), NA())</f>
        <v>#N/A</v>
      </c>
      <c r="K32" s="165">
        <f>IF(ROUND(VALUE(SUBSTITUTE(連結実質赤字比率に係る赤字・黒字の構成分析!J$38,"▲", "-")), 2) &gt;= 0, ABS(ROUND(VALUE(SUBSTITUTE(連結実質赤字比率に係る赤字・黒字の構成分析!J$38,"▲", "-")), 2)), NA())</f>
        <v>0</v>
      </c>
    </row>
    <row r="33" spans="1:16" x14ac:dyDescent="0.2">
      <c r="A33" s="165" t="str">
        <f>IF(連結実質赤字比率に係る赤字・黒字の構成分析!C$37="",NA(),連結実質赤字比率に係る赤字・黒字の構成分析!C$37)</f>
        <v>国民健康保険特別会計</v>
      </c>
      <c r="B33" s="165" t="e">
        <f>IF(ROUND(VALUE(SUBSTITUTE(連結実質赤字比率に係る赤字・黒字の構成分析!F$37,"▲", "-")), 2) &lt; 0, ABS(ROUND(VALUE(SUBSTITUTE(連結実質赤字比率に係る赤字・黒字の構成分析!F$37,"▲", "-")), 2)), NA())</f>
        <v>#N/A</v>
      </c>
      <c r="C33" s="165">
        <f>IF(ROUND(VALUE(SUBSTITUTE(連結実質赤字比率に係る赤字・黒字の構成分析!F$37,"▲", "-")), 2) &gt;= 0, ABS(ROUND(VALUE(SUBSTITUTE(連結実質赤字比率に係る赤字・黒字の構成分析!F$37,"▲", "-")), 2)), NA())</f>
        <v>0.68</v>
      </c>
      <c r="D33" s="165" t="e">
        <f>IF(ROUND(VALUE(SUBSTITUTE(連結実質赤字比率に係る赤字・黒字の構成分析!G$37,"▲", "-")), 2) &lt; 0, ABS(ROUND(VALUE(SUBSTITUTE(連結実質赤字比率に係る赤字・黒字の構成分析!G$37,"▲", "-")), 2)), NA())</f>
        <v>#N/A</v>
      </c>
      <c r="E33" s="165">
        <f>IF(ROUND(VALUE(SUBSTITUTE(連結実質赤字比率に係る赤字・黒字の構成分析!G$37,"▲", "-")), 2) &gt;= 0, ABS(ROUND(VALUE(SUBSTITUTE(連結実質赤字比率に係る赤字・黒字の構成分析!G$37,"▲", "-")), 2)), NA())</f>
        <v>0.96</v>
      </c>
      <c r="F33" s="165" t="e">
        <f>IF(ROUND(VALUE(SUBSTITUTE(連結実質赤字比率に係る赤字・黒字の構成分析!H$37,"▲", "-")), 2) &lt; 0, ABS(ROUND(VALUE(SUBSTITUTE(連結実質赤字比率に係る赤字・黒字の構成分析!H$37,"▲", "-")), 2)), NA())</f>
        <v>#N/A</v>
      </c>
      <c r="G33" s="165">
        <f>IF(ROUND(VALUE(SUBSTITUTE(連結実質赤字比率に係る赤字・黒字の構成分析!H$37,"▲", "-")), 2) &gt;= 0, ABS(ROUND(VALUE(SUBSTITUTE(連結実質赤字比率に係る赤字・黒字の構成分析!H$37,"▲", "-")), 2)), NA())</f>
        <v>0.88</v>
      </c>
      <c r="H33" s="165" t="e">
        <f>IF(ROUND(VALUE(SUBSTITUTE(連結実質赤字比率に係る赤字・黒字の構成分析!I$37,"▲", "-")), 2) &lt; 0, ABS(ROUND(VALUE(SUBSTITUTE(連結実質赤字比率に係る赤字・黒字の構成分析!I$37,"▲", "-")), 2)), NA())</f>
        <v>#N/A</v>
      </c>
      <c r="I33" s="165">
        <f>IF(ROUND(VALUE(SUBSTITUTE(連結実質赤字比率に係る赤字・黒字の構成分析!I$37,"▲", "-")), 2) &gt;= 0, ABS(ROUND(VALUE(SUBSTITUTE(連結実質赤字比率に係る赤字・黒字の構成分析!I$37,"▲", "-")), 2)), NA())</f>
        <v>0.5</v>
      </c>
      <c r="J33" s="165" t="e">
        <f>IF(ROUND(VALUE(SUBSTITUTE(連結実質赤字比率に係る赤字・黒字の構成分析!J$37,"▲", "-")), 2) &lt; 0, ABS(ROUND(VALUE(SUBSTITUTE(連結実質赤字比率に係る赤字・黒字の構成分析!J$37,"▲", "-")), 2)), NA())</f>
        <v>#N/A</v>
      </c>
      <c r="K33" s="165">
        <f>IF(ROUND(VALUE(SUBSTITUTE(連結実質赤字比率に係る赤字・黒字の構成分析!J$37,"▲", "-")), 2) &gt;= 0, ABS(ROUND(VALUE(SUBSTITUTE(連結実質赤字比率に係る赤字・黒字の構成分析!J$37,"▲", "-")), 2)), NA())</f>
        <v>0.52</v>
      </c>
    </row>
    <row r="34" spans="1:16" x14ac:dyDescent="0.2">
      <c r="A34" s="165" t="str">
        <f>IF(連結実質赤字比率に係る赤字・黒字の構成分析!C$36="",NA(),連結実質赤字比率に係る赤字・黒字の構成分析!C$36)</f>
        <v>介護保険特別会計</v>
      </c>
      <c r="B34" s="165" t="e">
        <f>IF(ROUND(VALUE(SUBSTITUTE(連結実質赤字比率に係る赤字・黒字の構成分析!F$36,"▲", "-")), 2) &lt; 0, ABS(ROUND(VALUE(SUBSTITUTE(連結実質赤字比率に係る赤字・黒字の構成分析!F$36,"▲", "-")), 2)), NA())</f>
        <v>#N/A</v>
      </c>
      <c r="C34" s="165">
        <f>IF(ROUND(VALUE(SUBSTITUTE(連結実質赤字比率に係る赤字・黒字の構成分析!F$36,"▲", "-")), 2) &gt;= 0, ABS(ROUND(VALUE(SUBSTITUTE(連結実質赤字比率に係る赤字・黒字の構成分析!F$36,"▲", "-")), 2)), NA())</f>
        <v>2.11</v>
      </c>
      <c r="D34" s="165" t="e">
        <f>IF(ROUND(VALUE(SUBSTITUTE(連結実質赤字比率に係る赤字・黒字の構成分析!G$36,"▲", "-")), 2) &lt; 0, ABS(ROUND(VALUE(SUBSTITUTE(連結実質赤字比率に係る赤字・黒字の構成分析!G$36,"▲", "-")), 2)), NA())</f>
        <v>#N/A</v>
      </c>
      <c r="E34" s="165">
        <f>IF(ROUND(VALUE(SUBSTITUTE(連結実質赤字比率に係る赤字・黒字の構成分析!G$36,"▲", "-")), 2) &gt;= 0, ABS(ROUND(VALUE(SUBSTITUTE(連結実質赤字比率に係る赤字・黒字の構成分析!G$36,"▲", "-")), 2)), NA())</f>
        <v>1.91</v>
      </c>
      <c r="F34" s="165" t="e">
        <f>IF(ROUND(VALUE(SUBSTITUTE(連結実質赤字比率に係る赤字・黒字の構成分析!H$36,"▲", "-")), 2) &lt; 0, ABS(ROUND(VALUE(SUBSTITUTE(連結実質赤字比率に係る赤字・黒字の構成分析!H$36,"▲", "-")), 2)), NA())</f>
        <v>#N/A</v>
      </c>
      <c r="G34" s="165">
        <f>IF(ROUND(VALUE(SUBSTITUTE(連結実質赤字比率に係る赤字・黒字の構成分析!H$36,"▲", "-")), 2) &gt;= 0, ABS(ROUND(VALUE(SUBSTITUTE(連結実質赤字比率に係る赤字・黒字の構成分析!H$36,"▲", "-")), 2)), NA())</f>
        <v>2.97</v>
      </c>
      <c r="H34" s="165" t="e">
        <f>IF(ROUND(VALUE(SUBSTITUTE(連結実質赤字比率に係る赤字・黒字の構成分析!I$36,"▲", "-")), 2) &lt; 0, ABS(ROUND(VALUE(SUBSTITUTE(連結実質赤字比率に係る赤字・黒字の構成分析!I$36,"▲", "-")), 2)), NA())</f>
        <v>#N/A</v>
      </c>
      <c r="I34" s="165">
        <f>IF(ROUND(VALUE(SUBSTITUTE(連結実質赤字比率に係る赤字・黒字の構成分析!I$36,"▲", "-")), 2) &gt;= 0, ABS(ROUND(VALUE(SUBSTITUTE(連結実質赤字比率に係る赤字・黒字の構成分析!I$36,"▲", "-")), 2)), NA())</f>
        <v>2.1800000000000002</v>
      </c>
      <c r="J34" s="165" t="e">
        <f>IF(ROUND(VALUE(SUBSTITUTE(連結実質赤字比率に係る赤字・黒字の構成分析!J$36,"▲", "-")), 2) &lt; 0, ABS(ROUND(VALUE(SUBSTITUTE(連結実質赤字比率に係る赤字・黒字の構成分析!J$36,"▲", "-")), 2)), NA())</f>
        <v>#N/A</v>
      </c>
      <c r="K34" s="165">
        <f>IF(ROUND(VALUE(SUBSTITUTE(連結実質赤字比率に係る赤字・黒字の構成分析!J$36,"▲", "-")), 2) &gt;= 0, ABS(ROUND(VALUE(SUBSTITUTE(連結実質赤字比率に係る赤字・黒字の構成分析!J$36,"▲", "-")), 2)), NA())</f>
        <v>2.1</v>
      </c>
    </row>
    <row r="35" spans="1:16" x14ac:dyDescent="0.2">
      <c r="A35" s="165" t="str">
        <f>IF(連結実質赤字比率に係る赤字・黒字の構成分析!C$35="",NA(),連結実質赤字比率に係る赤字・黒字の構成分析!C$35)</f>
        <v>栄町下水道事業会計</v>
      </c>
      <c r="B35" s="165" t="e">
        <f>IF(ROUND(VALUE(SUBSTITUTE(連結実質赤字比率に係る赤字・黒字の構成分析!F$35,"▲", "-")), 2) &lt; 0, ABS(ROUND(VALUE(SUBSTITUTE(連結実質赤字比率に係る赤字・黒字の構成分析!F$35,"▲", "-")), 2)), NA())</f>
        <v>#N/A</v>
      </c>
      <c r="C35" s="165">
        <f>IF(ROUND(VALUE(SUBSTITUTE(連結実質赤字比率に係る赤字・黒字の構成分析!F$35,"▲", "-")), 2) &gt;= 0, ABS(ROUND(VALUE(SUBSTITUTE(連結実質赤字比率に係る赤字・黒字の構成分析!F$35,"▲", "-")), 2)), NA())</f>
        <v>0.35</v>
      </c>
      <c r="D35" s="165" t="e">
        <f>IF(ROUND(VALUE(SUBSTITUTE(連結実質赤字比率に係る赤字・黒字の構成分析!G$35,"▲", "-")), 2) &lt; 0, ABS(ROUND(VALUE(SUBSTITUTE(連結実質赤字比率に係る赤字・黒字の構成分析!G$35,"▲", "-")), 2)), NA())</f>
        <v>#N/A</v>
      </c>
      <c r="E35" s="165">
        <f>IF(ROUND(VALUE(SUBSTITUTE(連結実質赤字比率に係る赤字・黒字の構成分析!G$35,"▲", "-")), 2) &gt;= 0, ABS(ROUND(VALUE(SUBSTITUTE(連結実質赤字比率に係る赤字・黒字の構成分析!G$35,"▲", "-")), 2)), NA())</f>
        <v>0.47</v>
      </c>
      <c r="F35" s="165" t="e">
        <f>IF(ROUND(VALUE(SUBSTITUTE(連結実質赤字比率に係る赤字・黒字の構成分析!H$35,"▲", "-")), 2) &lt; 0, ABS(ROUND(VALUE(SUBSTITUTE(連結実質赤字比率に係る赤字・黒字の構成分析!H$35,"▲", "-")), 2)), NA())</f>
        <v>#N/A</v>
      </c>
      <c r="G35" s="165">
        <f>IF(ROUND(VALUE(SUBSTITUTE(連結実質赤字比率に係る赤字・黒字の構成分析!H$35,"▲", "-")), 2) &gt;= 0, ABS(ROUND(VALUE(SUBSTITUTE(連結実質赤字比率に係る赤字・黒字の構成分析!H$35,"▲", "-")), 2)), NA())</f>
        <v>1.0900000000000001</v>
      </c>
      <c r="H35" s="165" t="e">
        <f>IF(ROUND(VALUE(SUBSTITUTE(連結実質赤字比率に係る赤字・黒字の構成分析!I$35,"▲", "-")), 2) &lt; 0, ABS(ROUND(VALUE(SUBSTITUTE(連結実質赤字比率に係る赤字・黒字の構成分析!I$35,"▲", "-")), 2)), NA())</f>
        <v>#N/A</v>
      </c>
      <c r="I35" s="165">
        <f>IF(ROUND(VALUE(SUBSTITUTE(連結実質赤字比率に係る赤字・黒字の構成分析!I$35,"▲", "-")), 2) &gt;= 0, ABS(ROUND(VALUE(SUBSTITUTE(連結実質赤字比率に係る赤字・黒字の構成分析!I$35,"▲", "-")), 2)), NA())</f>
        <v>1.18</v>
      </c>
      <c r="J35" s="165" t="e">
        <f>IF(ROUND(VALUE(SUBSTITUTE(連結実質赤字比率に係る赤字・黒字の構成分析!J$35,"▲", "-")), 2) &lt; 0, ABS(ROUND(VALUE(SUBSTITUTE(連結実質赤字比率に係る赤字・黒字の構成分析!J$35,"▲", "-")), 2)), NA())</f>
        <v>#N/A</v>
      </c>
      <c r="K35" s="165">
        <f>IF(ROUND(VALUE(SUBSTITUTE(連結実質赤字比率に係る赤字・黒字の構成分析!J$35,"▲", "-")), 2) &gt;= 0, ABS(ROUND(VALUE(SUBSTITUTE(連結実質赤字比率に係る赤字・黒字の構成分析!J$35,"▲", "-")), 2)), NA())</f>
        <v>2.1800000000000002</v>
      </c>
    </row>
    <row r="36" spans="1:16" x14ac:dyDescent="0.2">
      <c r="A36" s="165" t="str">
        <f>IF(連結実質赤字比率に係る赤字・黒字の構成分析!C$34="",NA(),連結実質赤字比率に係る赤字・黒字の構成分析!C$34)</f>
        <v>一般会計</v>
      </c>
      <c r="B36" s="165" t="e">
        <f>IF(ROUND(VALUE(SUBSTITUTE(連結実質赤字比率に係る赤字・黒字の構成分析!F$34,"▲", "-")), 2) &lt; 0, ABS(ROUND(VALUE(SUBSTITUTE(連結実質赤字比率に係る赤字・黒字の構成分析!F$34,"▲", "-")), 2)), NA())</f>
        <v>#N/A</v>
      </c>
      <c r="C36" s="165">
        <f>IF(ROUND(VALUE(SUBSTITUTE(連結実質赤字比率に係る赤字・黒字の構成分析!F$34,"▲", "-")), 2) &gt;= 0, ABS(ROUND(VALUE(SUBSTITUTE(連結実質赤字比率に係る赤字・黒字の構成分析!F$34,"▲", "-")), 2)), NA())</f>
        <v>4.5999999999999996</v>
      </c>
      <c r="D36" s="165" t="e">
        <f>IF(ROUND(VALUE(SUBSTITUTE(連結実質赤字比率に係る赤字・黒字の構成分析!G$34,"▲", "-")), 2) &lt; 0, ABS(ROUND(VALUE(SUBSTITUTE(連結実質赤字比率に係る赤字・黒字の構成分析!G$34,"▲", "-")), 2)), NA())</f>
        <v>#N/A</v>
      </c>
      <c r="E36" s="165">
        <f>IF(ROUND(VALUE(SUBSTITUTE(連結実質赤字比率に係る赤字・黒字の構成分析!G$34,"▲", "-")), 2) &gt;= 0, ABS(ROUND(VALUE(SUBSTITUTE(連結実質赤字比率に係る赤字・黒字の構成分析!G$34,"▲", "-")), 2)), NA())</f>
        <v>3.95</v>
      </c>
      <c r="F36" s="165" t="e">
        <f>IF(ROUND(VALUE(SUBSTITUTE(連結実質赤字比率に係る赤字・黒字の構成分析!H$34,"▲", "-")), 2) &lt; 0, ABS(ROUND(VALUE(SUBSTITUTE(連結実質赤字比率に係る赤字・黒字の構成分析!H$34,"▲", "-")), 2)), NA())</f>
        <v>#N/A</v>
      </c>
      <c r="G36" s="165">
        <f>IF(ROUND(VALUE(SUBSTITUTE(連結実質赤字比率に係る赤字・黒字の構成分析!H$34,"▲", "-")), 2) &gt;= 0, ABS(ROUND(VALUE(SUBSTITUTE(連結実質赤字比率に係る赤字・黒字の構成分析!H$34,"▲", "-")), 2)), NA())</f>
        <v>7.19</v>
      </c>
      <c r="H36" s="165" t="e">
        <f>IF(ROUND(VALUE(SUBSTITUTE(連結実質赤字比率に係る赤字・黒字の構成分析!I$34,"▲", "-")), 2) &lt; 0, ABS(ROUND(VALUE(SUBSTITUTE(連結実質赤字比率に係る赤字・黒字の構成分析!I$34,"▲", "-")), 2)), NA())</f>
        <v>#N/A</v>
      </c>
      <c r="I36" s="165">
        <f>IF(ROUND(VALUE(SUBSTITUTE(連結実質赤字比率に係る赤字・黒字の構成分析!I$34,"▲", "-")), 2) &gt;= 0, ABS(ROUND(VALUE(SUBSTITUTE(連結実質赤字比率に係る赤字・黒字の構成分析!I$34,"▲", "-")), 2)), NA())</f>
        <v>7.84</v>
      </c>
      <c r="J36" s="165" t="e">
        <f>IF(ROUND(VALUE(SUBSTITUTE(連結実質赤字比率に係る赤字・黒字の構成分析!J$34,"▲", "-")), 2) &lt; 0, ABS(ROUND(VALUE(SUBSTITUTE(連結実質赤字比率に係る赤字・黒字の構成分析!J$34,"▲", "-")), 2)), NA())</f>
        <v>#N/A</v>
      </c>
      <c r="K36" s="165">
        <f>IF(ROUND(VALUE(SUBSTITUTE(連結実質赤字比率に係る赤字・黒字の構成分析!J$34,"▲", "-")), 2) &gt;= 0, ABS(ROUND(VALUE(SUBSTITUTE(連結実質赤字比率に係る赤字・黒字の構成分析!J$34,"▲", "-")), 2)), NA())</f>
        <v>5.75</v>
      </c>
    </row>
    <row r="39" spans="1:16" x14ac:dyDescent="0.2">
      <c r="A39" s="138" t="s">
        <v>63</v>
      </c>
    </row>
    <row r="40" spans="1:16" x14ac:dyDescent="0.2">
      <c r="A40" s="166"/>
      <c r="B40" s="166" t="str">
        <f>'実質公債費比率（分子）の構造'!K$44</f>
        <v>H30</v>
      </c>
      <c r="C40" s="166"/>
      <c r="D40" s="166"/>
      <c r="E40" s="166" t="str">
        <f>'実質公債費比率（分子）の構造'!L$44</f>
        <v>R01</v>
      </c>
      <c r="F40" s="166"/>
      <c r="G40" s="166"/>
      <c r="H40" s="166" t="str">
        <f>'実質公債費比率（分子）の構造'!M$44</f>
        <v>R02</v>
      </c>
      <c r="I40" s="166"/>
      <c r="J40" s="166"/>
      <c r="K40" s="166" t="str">
        <f>'実質公債費比率（分子）の構造'!N$44</f>
        <v>R03</v>
      </c>
      <c r="L40" s="166"/>
      <c r="M40" s="166"/>
      <c r="N40" s="166" t="str">
        <f>'実質公債費比率（分子）の構造'!O$44</f>
        <v>R04</v>
      </c>
      <c r="O40" s="166"/>
      <c r="P40" s="166"/>
    </row>
    <row r="41" spans="1:16" x14ac:dyDescent="0.2">
      <c r="A41" s="166"/>
      <c r="B41" s="166" t="s">
        <v>64</v>
      </c>
      <c r="C41" s="166"/>
      <c r="D41" s="166" t="s">
        <v>65</v>
      </c>
      <c r="E41" s="166" t="s">
        <v>64</v>
      </c>
      <c r="F41" s="166"/>
      <c r="G41" s="166" t="s">
        <v>65</v>
      </c>
      <c r="H41" s="166" t="s">
        <v>64</v>
      </c>
      <c r="I41" s="166"/>
      <c r="J41" s="166" t="s">
        <v>65</v>
      </c>
      <c r="K41" s="166" t="s">
        <v>64</v>
      </c>
      <c r="L41" s="166"/>
      <c r="M41" s="166" t="s">
        <v>65</v>
      </c>
      <c r="N41" s="166" t="s">
        <v>64</v>
      </c>
      <c r="O41" s="166"/>
      <c r="P41" s="166" t="s">
        <v>65</v>
      </c>
    </row>
    <row r="42" spans="1:16" x14ac:dyDescent="0.2">
      <c r="A42" s="166" t="s">
        <v>66</v>
      </c>
      <c r="B42" s="166"/>
      <c r="C42" s="166"/>
      <c r="D42" s="166">
        <f>'実質公債費比率（分子）の構造'!K$52</f>
        <v>633</v>
      </c>
      <c r="E42" s="166"/>
      <c r="F42" s="166"/>
      <c r="G42" s="166">
        <f>'実質公債費比率（分子）の構造'!L$52</f>
        <v>639</v>
      </c>
      <c r="H42" s="166"/>
      <c r="I42" s="166"/>
      <c r="J42" s="166">
        <f>'実質公債費比率（分子）の構造'!M$52</f>
        <v>667</v>
      </c>
      <c r="K42" s="166"/>
      <c r="L42" s="166"/>
      <c r="M42" s="166">
        <f>'実質公債費比率（分子）の構造'!N$52</f>
        <v>688</v>
      </c>
      <c r="N42" s="166"/>
      <c r="O42" s="166"/>
      <c r="P42" s="166">
        <f>'実質公債費比率（分子）の構造'!O$52</f>
        <v>688</v>
      </c>
    </row>
    <row r="43" spans="1:16" x14ac:dyDescent="0.2">
      <c r="A43" s="166" t="s">
        <v>67</v>
      </c>
      <c r="B43" s="166" t="str">
        <f>'実質公債費比率（分子）の構造'!K$51</f>
        <v>-</v>
      </c>
      <c r="C43" s="166"/>
      <c r="D43" s="166"/>
      <c r="E43" s="166" t="str">
        <f>'実質公債費比率（分子）の構造'!L$51</f>
        <v>-</v>
      </c>
      <c r="F43" s="166"/>
      <c r="G43" s="166"/>
      <c r="H43" s="166" t="str">
        <f>'実質公債費比率（分子）の構造'!M$51</f>
        <v>-</v>
      </c>
      <c r="I43" s="166"/>
      <c r="J43" s="166"/>
      <c r="K43" s="166" t="str">
        <f>'実質公債費比率（分子）の構造'!N$51</f>
        <v>-</v>
      </c>
      <c r="L43" s="166"/>
      <c r="M43" s="166"/>
      <c r="N43" s="166" t="str">
        <f>'実質公債費比率（分子）の構造'!O$51</f>
        <v>-</v>
      </c>
      <c r="O43" s="166"/>
      <c r="P43" s="166"/>
    </row>
    <row r="44" spans="1:16" x14ac:dyDescent="0.2">
      <c r="A44" s="166" t="s">
        <v>68</v>
      </c>
      <c r="B44" s="166">
        <f>'実質公債費比率（分子）の構造'!K$50</f>
        <v>7</v>
      </c>
      <c r="C44" s="166"/>
      <c r="D44" s="166"/>
      <c r="E44" s="166">
        <f>'実質公債費比率（分子）の構造'!L$50</f>
        <v>7</v>
      </c>
      <c r="F44" s="166"/>
      <c r="G44" s="166"/>
      <c r="H44" s="166">
        <f>'実質公債費比率（分子）の構造'!M$50</f>
        <v>7</v>
      </c>
      <c r="I44" s="166"/>
      <c r="J44" s="166"/>
      <c r="K44" s="166">
        <f>'実質公債費比率（分子）の構造'!N$50</f>
        <v>7</v>
      </c>
      <c r="L44" s="166"/>
      <c r="M44" s="166"/>
      <c r="N44" s="166">
        <f>'実質公債費比率（分子）の構造'!O$50</f>
        <v>7</v>
      </c>
      <c r="O44" s="166"/>
      <c r="P44" s="166"/>
    </row>
    <row r="45" spans="1:16" x14ac:dyDescent="0.2">
      <c r="A45" s="166" t="s">
        <v>69</v>
      </c>
      <c r="B45" s="166">
        <f>'実質公債費比率（分子）の構造'!K$49</f>
        <v>9</v>
      </c>
      <c r="C45" s="166"/>
      <c r="D45" s="166"/>
      <c r="E45" s="166">
        <f>'実質公債費比率（分子）の構造'!L$49</f>
        <v>20</v>
      </c>
      <c r="F45" s="166"/>
      <c r="G45" s="166"/>
      <c r="H45" s="166">
        <f>'実質公債費比率（分子）の構造'!M$49</f>
        <v>22</v>
      </c>
      <c r="I45" s="166"/>
      <c r="J45" s="166"/>
      <c r="K45" s="166">
        <f>'実質公債費比率（分子）の構造'!N$49</f>
        <v>20</v>
      </c>
      <c r="L45" s="166"/>
      <c r="M45" s="166"/>
      <c r="N45" s="166">
        <f>'実質公債費比率（分子）の構造'!O$49</f>
        <v>19</v>
      </c>
      <c r="O45" s="166"/>
      <c r="P45" s="166"/>
    </row>
    <row r="46" spans="1:16" x14ac:dyDescent="0.2">
      <c r="A46" s="166" t="s">
        <v>70</v>
      </c>
      <c r="B46" s="166">
        <f>'実質公債費比率（分子）の構造'!K$48</f>
        <v>85</v>
      </c>
      <c r="C46" s="166"/>
      <c r="D46" s="166"/>
      <c r="E46" s="166">
        <f>'実質公債費比率（分子）の構造'!L$48</f>
        <v>81</v>
      </c>
      <c r="F46" s="166"/>
      <c r="G46" s="166"/>
      <c r="H46" s="166">
        <f>'実質公債費比率（分子）の構造'!M$48</f>
        <v>93</v>
      </c>
      <c r="I46" s="166"/>
      <c r="J46" s="166"/>
      <c r="K46" s="166">
        <f>'実質公債費比率（分子）の構造'!N$48</f>
        <v>92</v>
      </c>
      <c r="L46" s="166"/>
      <c r="M46" s="166"/>
      <c r="N46" s="166">
        <f>'実質公債費比率（分子）の構造'!O$48</f>
        <v>96</v>
      </c>
      <c r="O46" s="166"/>
      <c r="P46" s="166"/>
    </row>
    <row r="47" spans="1:16" x14ac:dyDescent="0.2">
      <c r="A47" s="166" t="s">
        <v>71</v>
      </c>
      <c r="B47" s="166" t="str">
        <f>'実質公債費比率（分子）の構造'!K$47</f>
        <v>-</v>
      </c>
      <c r="C47" s="166"/>
      <c r="D47" s="166"/>
      <c r="E47" s="166" t="str">
        <f>'実質公債費比率（分子）の構造'!L$47</f>
        <v>-</v>
      </c>
      <c r="F47" s="166"/>
      <c r="G47" s="166"/>
      <c r="H47" s="166" t="str">
        <f>'実質公債費比率（分子）の構造'!M$47</f>
        <v>-</v>
      </c>
      <c r="I47" s="166"/>
      <c r="J47" s="166"/>
      <c r="K47" s="166" t="str">
        <f>'実質公債費比率（分子）の構造'!N$47</f>
        <v>-</v>
      </c>
      <c r="L47" s="166"/>
      <c r="M47" s="166"/>
      <c r="N47" s="166" t="str">
        <f>'実質公債費比率（分子）の構造'!O$47</f>
        <v>-</v>
      </c>
      <c r="O47" s="166"/>
      <c r="P47" s="166"/>
    </row>
    <row r="48" spans="1:16" x14ac:dyDescent="0.2">
      <c r="A48" s="166" t="s">
        <v>72</v>
      </c>
      <c r="B48" s="166" t="str">
        <f>'実質公債費比率（分子）の構造'!K$46</f>
        <v>-</v>
      </c>
      <c r="C48" s="166"/>
      <c r="D48" s="166"/>
      <c r="E48" s="166" t="str">
        <f>'実質公債費比率（分子）の構造'!L$46</f>
        <v>-</v>
      </c>
      <c r="F48" s="166"/>
      <c r="G48" s="166"/>
      <c r="H48" s="166" t="str">
        <f>'実質公債費比率（分子）の構造'!M$46</f>
        <v>-</v>
      </c>
      <c r="I48" s="166"/>
      <c r="J48" s="166"/>
      <c r="K48" s="166" t="str">
        <f>'実質公債費比率（分子）の構造'!N$46</f>
        <v>-</v>
      </c>
      <c r="L48" s="166"/>
      <c r="M48" s="166"/>
      <c r="N48" s="166" t="str">
        <f>'実質公債費比率（分子）の構造'!O$46</f>
        <v>-</v>
      </c>
      <c r="O48" s="166"/>
      <c r="P48" s="166"/>
    </row>
    <row r="49" spans="1:16" x14ac:dyDescent="0.2">
      <c r="A49" s="166" t="s">
        <v>73</v>
      </c>
      <c r="B49" s="166">
        <f>'実質公債費比率（分子）の構造'!K$45</f>
        <v>816</v>
      </c>
      <c r="C49" s="166"/>
      <c r="D49" s="166"/>
      <c r="E49" s="166">
        <f>'実質公債費比率（分子）の構造'!L$45</f>
        <v>773</v>
      </c>
      <c r="F49" s="166"/>
      <c r="G49" s="166"/>
      <c r="H49" s="166">
        <f>'実質公債費比率（分子）の構造'!M$45</f>
        <v>723</v>
      </c>
      <c r="I49" s="166"/>
      <c r="J49" s="166"/>
      <c r="K49" s="166">
        <f>'実質公債費比率（分子）の構造'!N$45</f>
        <v>770</v>
      </c>
      <c r="L49" s="166"/>
      <c r="M49" s="166"/>
      <c r="N49" s="166">
        <f>'実質公債費比率（分子）の構造'!O$45</f>
        <v>807</v>
      </c>
      <c r="O49" s="166"/>
      <c r="P49" s="166"/>
    </row>
    <row r="50" spans="1:16" x14ac:dyDescent="0.2">
      <c r="A50" s="166" t="s">
        <v>74</v>
      </c>
      <c r="B50" s="166" t="e">
        <f>NA()</f>
        <v>#N/A</v>
      </c>
      <c r="C50" s="166">
        <f>IF(ISNUMBER('実質公債費比率（分子）の構造'!K$53),'実質公債費比率（分子）の構造'!K$53,NA())</f>
        <v>284</v>
      </c>
      <c r="D50" s="166" t="e">
        <f>NA()</f>
        <v>#N/A</v>
      </c>
      <c r="E50" s="166" t="e">
        <f>NA()</f>
        <v>#N/A</v>
      </c>
      <c r="F50" s="166">
        <f>IF(ISNUMBER('実質公債費比率（分子）の構造'!L$53),'実質公債費比率（分子）の構造'!L$53,NA())</f>
        <v>242</v>
      </c>
      <c r="G50" s="166" t="e">
        <f>NA()</f>
        <v>#N/A</v>
      </c>
      <c r="H50" s="166" t="e">
        <f>NA()</f>
        <v>#N/A</v>
      </c>
      <c r="I50" s="166">
        <f>IF(ISNUMBER('実質公債費比率（分子）の構造'!M$53),'実質公債費比率（分子）の構造'!M$53,NA())</f>
        <v>178</v>
      </c>
      <c r="J50" s="166" t="e">
        <f>NA()</f>
        <v>#N/A</v>
      </c>
      <c r="K50" s="166" t="e">
        <f>NA()</f>
        <v>#N/A</v>
      </c>
      <c r="L50" s="166">
        <f>IF(ISNUMBER('実質公債費比率（分子）の構造'!N$53),'実質公債費比率（分子）の構造'!N$53,NA())</f>
        <v>201</v>
      </c>
      <c r="M50" s="166" t="e">
        <f>NA()</f>
        <v>#N/A</v>
      </c>
      <c r="N50" s="166" t="e">
        <f>NA()</f>
        <v>#N/A</v>
      </c>
      <c r="O50" s="166">
        <f>IF(ISNUMBER('実質公債費比率（分子）の構造'!O$53),'実質公債費比率（分子）の構造'!O$53,NA())</f>
        <v>241</v>
      </c>
      <c r="P50" s="166" t="e">
        <f>NA()</f>
        <v>#N/A</v>
      </c>
    </row>
    <row r="53" spans="1:16" x14ac:dyDescent="0.2">
      <c r="A53" s="138" t="s">
        <v>75</v>
      </c>
    </row>
    <row r="54" spans="1:16" x14ac:dyDescent="0.2">
      <c r="A54" s="165"/>
      <c r="B54" s="165" t="str">
        <f>'将来負担比率（分子）の構造'!I$40</f>
        <v>H30</v>
      </c>
      <c r="C54" s="165"/>
      <c r="D54" s="165"/>
      <c r="E54" s="165" t="str">
        <f>'将来負担比率（分子）の構造'!J$40</f>
        <v>R01</v>
      </c>
      <c r="F54" s="165"/>
      <c r="G54" s="165"/>
      <c r="H54" s="165" t="str">
        <f>'将来負担比率（分子）の構造'!K$40</f>
        <v>R02</v>
      </c>
      <c r="I54" s="165"/>
      <c r="J54" s="165"/>
      <c r="K54" s="165" t="str">
        <f>'将来負担比率（分子）の構造'!L$40</f>
        <v>R03</v>
      </c>
      <c r="L54" s="165"/>
      <c r="M54" s="165"/>
      <c r="N54" s="165" t="str">
        <f>'将来負担比率（分子）の構造'!M$40</f>
        <v>R04</v>
      </c>
      <c r="O54" s="165"/>
      <c r="P54" s="165"/>
    </row>
    <row r="55" spans="1:16" x14ac:dyDescent="0.2">
      <c r="A55" s="165"/>
      <c r="B55" s="165" t="s">
        <v>76</v>
      </c>
      <c r="C55" s="165"/>
      <c r="D55" s="165" t="s">
        <v>77</v>
      </c>
      <c r="E55" s="165" t="s">
        <v>76</v>
      </c>
      <c r="F55" s="165"/>
      <c r="G55" s="165" t="s">
        <v>77</v>
      </c>
      <c r="H55" s="165" t="s">
        <v>76</v>
      </c>
      <c r="I55" s="165"/>
      <c r="J55" s="165" t="s">
        <v>77</v>
      </c>
      <c r="K55" s="165" t="s">
        <v>76</v>
      </c>
      <c r="L55" s="165"/>
      <c r="M55" s="165" t="s">
        <v>77</v>
      </c>
      <c r="N55" s="165" t="s">
        <v>76</v>
      </c>
      <c r="O55" s="165"/>
      <c r="P55" s="165" t="s">
        <v>77</v>
      </c>
    </row>
    <row r="56" spans="1:16" x14ac:dyDescent="0.2">
      <c r="A56" s="165" t="s">
        <v>46</v>
      </c>
      <c r="B56" s="165"/>
      <c r="C56" s="165"/>
      <c r="D56" s="165">
        <f>'将来負担比率（分子）の構造'!I$52</f>
        <v>6813</v>
      </c>
      <c r="E56" s="165"/>
      <c r="F56" s="165"/>
      <c r="G56" s="165">
        <f>'将来負担比率（分子）の構造'!J$52</f>
        <v>6706</v>
      </c>
      <c r="H56" s="165"/>
      <c r="I56" s="165"/>
      <c r="J56" s="165">
        <f>'将来負担比率（分子）の構造'!K$52</f>
        <v>6596</v>
      </c>
      <c r="K56" s="165"/>
      <c r="L56" s="165"/>
      <c r="M56" s="165">
        <f>'将来負担比率（分子）の構造'!L$52</f>
        <v>6405</v>
      </c>
      <c r="N56" s="165"/>
      <c r="O56" s="165"/>
      <c r="P56" s="165">
        <f>'将来負担比率（分子）の構造'!M$52</f>
        <v>6064</v>
      </c>
    </row>
    <row r="57" spans="1:16" x14ac:dyDescent="0.2">
      <c r="A57" s="165" t="s">
        <v>45</v>
      </c>
      <c r="B57" s="165"/>
      <c r="C57" s="165"/>
      <c r="D57" s="165">
        <f>'将来負担比率（分子）の構造'!I$51</f>
        <v>814</v>
      </c>
      <c r="E57" s="165"/>
      <c r="F57" s="165"/>
      <c r="G57" s="165">
        <f>'将来負担比率（分子）の構造'!J$51</f>
        <v>757</v>
      </c>
      <c r="H57" s="165"/>
      <c r="I57" s="165"/>
      <c r="J57" s="165">
        <f>'将来負担比率（分子）の構造'!K$51</f>
        <v>819</v>
      </c>
      <c r="K57" s="165"/>
      <c r="L57" s="165"/>
      <c r="M57" s="165">
        <f>'将来負担比率（分子）の構造'!L$51</f>
        <v>683</v>
      </c>
      <c r="N57" s="165"/>
      <c r="O57" s="165"/>
      <c r="P57" s="165">
        <f>'将来負担比率（分子）の構造'!M$51</f>
        <v>667</v>
      </c>
    </row>
    <row r="58" spans="1:16" x14ac:dyDescent="0.2">
      <c r="A58" s="165" t="s">
        <v>44</v>
      </c>
      <c r="B58" s="165"/>
      <c r="C58" s="165"/>
      <c r="D58" s="165">
        <f>'将来負担比率（分子）の構造'!I$50</f>
        <v>2380</v>
      </c>
      <c r="E58" s="165"/>
      <c r="F58" s="165"/>
      <c r="G58" s="165">
        <f>'将来負担比率（分子）の構造'!J$50</f>
        <v>2525</v>
      </c>
      <c r="H58" s="165"/>
      <c r="I58" s="165"/>
      <c r="J58" s="165">
        <f>'将来負担比率（分子）の構造'!K$50</f>
        <v>2664</v>
      </c>
      <c r="K58" s="165"/>
      <c r="L58" s="165"/>
      <c r="M58" s="165">
        <f>'将来負担比率（分子）の構造'!L$50</f>
        <v>3362</v>
      </c>
      <c r="N58" s="165"/>
      <c r="O58" s="165"/>
      <c r="P58" s="165">
        <f>'将来負担比率（分子）の構造'!M$50</f>
        <v>3768</v>
      </c>
    </row>
    <row r="59" spans="1:16" x14ac:dyDescent="0.2">
      <c r="A59" s="165" t="s">
        <v>42</v>
      </c>
      <c r="B59" s="165" t="str">
        <f>'将来負担比率（分子）の構造'!I$49</f>
        <v>-</v>
      </c>
      <c r="C59" s="165"/>
      <c r="D59" s="165"/>
      <c r="E59" s="165" t="str">
        <f>'将来負担比率（分子）の構造'!J$49</f>
        <v>-</v>
      </c>
      <c r="F59" s="165"/>
      <c r="G59" s="165"/>
      <c r="H59" s="165" t="str">
        <f>'将来負担比率（分子）の構造'!K$49</f>
        <v>-</v>
      </c>
      <c r="I59" s="165"/>
      <c r="J59" s="165"/>
      <c r="K59" s="165" t="str">
        <f>'将来負担比率（分子）の構造'!L$49</f>
        <v>-</v>
      </c>
      <c r="L59" s="165"/>
      <c r="M59" s="165"/>
      <c r="N59" s="165" t="str">
        <f>'将来負担比率（分子）の構造'!M$49</f>
        <v>-</v>
      </c>
      <c r="O59" s="165"/>
      <c r="P59" s="165"/>
    </row>
    <row r="60" spans="1:16" x14ac:dyDescent="0.2">
      <c r="A60" s="165" t="s">
        <v>41</v>
      </c>
      <c r="B60" s="165" t="str">
        <f>'将来負担比率（分子）の構造'!I$48</f>
        <v>-</v>
      </c>
      <c r="C60" s="165"/>
      <c r="D60" s="165"/>
      <c r="E60" s="165" t="str">
        <f>'将来負担比率（分子）の構造'!J$48</f>
        <v>-</v>
      </c>
      <c r="F60" s="165"/>
      <c r="G60" s="165"/>
      <c r="H60" s="165" t="str">
        <f>'将来負担比率（分子）の構造'!K$48</f>
        <v>-</v>
      </c>
      <c r="I60" s="165"/>
      <c r="J60" s="165"/>
      <c r="K60" s="165" t="str">
        <f>'将来負担比率（分子）の構造'!L$48</f>
        <v>-</v>
      </c>
      <c r="L60" s="165"/>
      <c r="M60" s="165"/>
      <c r="N60" s="165" t="str">
        <f>'将来負担比率（分子）の構造'!M$48</f>
        <v>-</v>
      </c>
      <c r="O60" s="165"/>
      <c r="P60" s="165"/>
    </row>
    <row r="61" spans="1:16" x14ac:dyDescent="0.2">
      <c r="A61" s="165" t="s">
        <v>39</v>
      </c>
      <c r="B61" s="165" t="str">
        <f>'将来負担比率（分子）の構造'!I$46</f>
        <v>-</v>
      </c>
      <c r="C61" s="165"/>
      <c r="D61" s="165"/>
      <c r="E61" s="165" t="str">
        <f>'将来負担比率（分子）の構造'!J$46</f>
        <v>-</v>
      </c>
      <c r="F61" s="165"/>
      <c r="G61" s="165"/>
      <c r="H61" s="165" t="str">
        <f>'将来負担比率（分子）の構造'!K$46</f>
        <v>-</v>
      </c>
      <c r="I61" s="165"/>
      <c r="J61" s="165"/>
      <c r="K61" s="165" t="str">
        <f>'将来負担比率（分子）の構造'!L$46</f>
        <v>-</v>
      </c>
      <c r="L61" s="165"/>
      <c r="M61" s="165"/>
      <c r="N61" s="165" t="str">
        <f>'将来負担比率（分子）の構造'!M$46</f>
        <v>-</v>
      </c>
      <c r="O61" s="165"/>
      <c r="P61" s="165"/>
    </row>
    <row r="62" spans="1:16" x14ac:dyDescent="0.2">
      <c r="A62" s="165" t="s">
        <v>38</v>
      </c>
      <c r="B62" s="165">
        <f>'将来負担比率（分子）の構造'!I$45</f>
        <v>2024</v>
      </c>
      <c r="C62" s="165"/>
      <c r="D62" s="165"/>
      <c r="E62" s="165">
        <f>'将来負担比率（分子）の構造'!J$45</f>
        <v>1991</v>
      </c>
      <c r="F62" s="165"/>
      <c r="G62" s="165"/>
      <c r="H62" s="165">
        <f>'将来負担比率（分子）の構造'!K$45</f>
        <v>1920</v>
      </c>
      <c r="I62" s="165"/>
      <c r="J62" s="165"/>
      <c r="K62" s="165">
        <f>'将来負担比率（分子）の構造'!L$45</f>
        <v>1839</v>
      </c>
      <c r="L62" s="165"/>
      <c r="M62" s="165"/>
      <c r="N62" s="165">
        <f>'将来負担比率（分子）の構造'!M$45</f>
        <v>2130</v>
      </c>
      <c r="O62" s="165"/>
      <c r="P62" s="165"/>
    </row>
    <row r="63" spans="1:16" x14ac:dyDescent="0.2">
      <c r="A63" s="165" t="s">
        <v>37</v>
      </c>
      <c r="B63" s="165">
        <f>'将来負担比率（分子）の構造'!I$44</f>
        <v>164</v>
      </c>
      <c r="C63" s="165"/>
      <c r="D63" s="165"/>
      <c r="E63" s="165">
        <f>'将来負担比率（分子）の構造'!J$44</f>
        <v>148</v>
      </c>
      <c r="F63" s="165"/>
      <c r="G63" s="165"/>
      <c r="H63" s="165">
        <f>'将来負担比率（分子）の構造'!K$44</f>
        <v>125</v>
      </c>
      <c r="I63" s="165"/>
      <c r="J63" s="165"/>
      <c r="K63" s="165">
        <f>'将来負担比率（分子）の構造'!L$44</f>
        <v>103</v>
      </c>
      <c r="L63" s="165"/>
      <c r="M63" s="165"/>
      <c r="N63" s="165">
        <f>'将来負担比率（分子）の構造'!M$44</f>
        <v>131</v>
      </c>
      <c r="O63" s="165"/>
      <c r="P63" s="165"/>
    </row>
    <row r="64" spans="1:16" x14ac:dyDescent="0.2">
      <c r="A64" s="165" t="s">
        <v>36</v>
      </c>
      <c r="B64" s="165">
        <f>'将来負担比率（分子）の構造'!I$43</f>
        <v>1108</v>
      </c>
      <c r="C64" s="165"/>
      <c r="D64" s="165"/>
      <c r="E64" s="165">
        <f>'将来負担比率（分子）の構造'!J$43</f>
        <v>977</v>
      </c>
      <c r="F64" s="165"/>
      <c r="G64" s="165"/>
      <c r="H64" s="165">
        <f>'将来負担比率（分子）の構造'!K$43</f>
        <v>1022</v>
      </c>
      <c r="I64" s="165"/>
      <c r="J64" s="165"/>
      <c r="K64" s="165">
        <f>'将来負担比率（分子）の構造'!L$43</f>
        <v>1028</v>
      </c>
      <c r="L64" s="165"/>
      <c r="M64" s="165"/>
      <c r="N64" s="165">
        <f>'将来負担比率（分子）の構造'!M$43</f>
        <v>1050</v>
      </c>
      <c r="O64" s="165"/>
      <c r="P64" s="165"/>
    </row>
    <row r="65" spans="1:16" x14ac:dyDescent="0.2">
      <c r="A65" s="165" t="s">
        <v>35</v>
      </c>
      <c r="B65" s="165">
        <f>'将来負担比率（分子）の構造'!I$42</f>
        <v>313</v>
      </c>
      <c r="C65" s="165"/>
      <c r="D65" s="165"/>
      <c r="E65" s="165">
        <f>'将来負担比率（分子）の構造'!J$42</f>
        <v>276</v>
      </c>
      <c r="F65" s="165"/>
      <c r="G65" s="165"/>
      <c r="H65" s="165">
        <f>'将来負担比率（分子）の構造'!K$42</f>
        <v>243</v>
      </c>
      <c r="I65" s="165"/>
      <c r="J65" s="165"/>
      <c r="K65" s="165">
        <f>'将来負担比率（分子）の構造'!L$42</f>
        <v>212</v>
      </c>
      <c r="L65" s="165"/>
      <c r="M65" s="165"/>
      <c r="N65" s="165">
        <f>'将来負担比率（分子）の構造'!M$42</f>
        <v>238</v>
      </c>
      <c r="O65" s="165"/>
      <c r="P65" s="165"/>
    </row>
    <row r="66" spans="1:16" x14ac:dyDescent="0.2">
      <c r="A66" s="165" t="s">
        <v>34</v>
      </c>
      <c r="B66" s="165">
        <f>'将来負担比率（分子）の構造'!I$41</f>
        <v>7653</v>
      </c>
      <c r="C66" s="165"/>
      <c r="D66" s="165"/>
      <c r="E66" s="165">
        <f>'将来負担比率（分子）の構造'!J$41</f>
        <v>7376</v>
      </c>
      <c r="F66" s="165"/>
      <c r="G66" s="165"/>
      <c r="H66" s="165">
        <f>'将来負担比率（分子）の構造'!K$41</f>
        <v>7382</v>
      </c>
      <c r="I66" s="165"/>
      <c r="J66" s="165"/>
      <c r="K66" s="165">
        <f>'将来負担比率（分子）の構造'!L$41</f>
        <v>7139</v>
      </c>
      <c r="L66" s="165"/>
      <c r="M66" s="165"/>
      <c r="N66" s="165">
        <f>'将来負担比率（分子）の構造'!M$41</f>
        <v>6671</v>
      </c>
      <c r="O66" s="165"/>
      <c r="P66" s="165"/>
    </row>
    <row r="67" spans="1:16" x14ac:dyDescent="0.2">
      <c r="A67" s="165" t="s">
        <v>78</v>
      </c>
      <c r="B67" s="165" t="e">
        <f>NA()</f>
        <v>#N/A</v>
      </c>
      <c r="C67" s="165">
        <f>IF(ISNUMBER('将来負担比率（分子）の構造'!I$53), IF('将来負担比率（分子）の構造'!I$53 &lt; 0, 0, '将来負担比率（分子）の構造'!I$53), NA())</f>
        <v>1254</v>
      </c>
      <c r="D67" s="165" t="e">
        <f>NA()</f>
        <v>#N/A</v>
      </c>
      <c r="E67" s="165" t="e">
        <f>NA()</f>
        <v>#N/A</v>
      </c>
      <c r="F67" s="165">
        <f>IF(ISNUMBER('将来負担比率（分子）の構造'!J$53), IF('将来負担比率（分子）の構造'!J$53 &lt; 0, 0, '将来負担比率（分子）の構造'!J$53), NA())</f>
        <v>780</v>
      </c>
      <c r="G67" s="165" t="e">
        <f>NA()</f>
        <v>#N/A</v>
      </c>
      <c r="H67" s="165" t="e">
        <f>NA()</f>
        <v>#N/A</v>
      </c>
      <c r="I67" s="165">
        <f>IF(ISNUMBER('将来負担比率（分子）の構造'!K$53), IF('将来負担比率（分子）の構造'!K$53 &lt; 0, 0, '将来負担比率（分子）の構造'!K$53), NA())</f>
        <v>613</v>
      </c>
      <c r="J67" s="165" t="e">
        <f>NA()</f>
        <v>#N/A</v>
      </c>
      <c r="K67" s="165" t="e">
        <f>NA()</f>
        <v>#N/A</v>
      </c>
      <c r="L67" s="165">
        <f>IF(ISNUMBER('将来負担比率（分子）の構造'!L$53), IF('将来負担比率（分子）の構造'!L$53 &lt; 0, 0, '将来負担比率（分子）の構造'!L$53), NA())</f>
        <v>0</v>
      </c>
      <c r="M67" s="165" t="e">
        <f>NA()</f>
        <v>#N/A</v>
      </c>
      <c r="N67" s="165" t="e">
        <f>NA()</f>
        <v>#N/A</v>
      </c>
      <c r="O67" s="165">
        <f>IF(ISNUMBER('将来負担比率（分子）の構造'!M$53), IF('将来負担比率（分子）の構造'!M$53 &lt; 0, 0, '将来負担比率（分子）の構造'!M$53), NA())</f>
        <v>0</v>
      </c>
      <c r="P67" s="165" t="e">
        <f>NA()</f>
        <v>#N/A</v>
      </c>
    </row>
    <row r="70" spans="1:16" x14ac:dyDescent="0.2">
      <c r="A70" s="167" t="s">
        <v>79</v>
      </c>
      <c r="B70" s="167"/>
      <c r="C70" s="167"/>
      <c r="D70" s="167"/>
      <c r="E70" s="167"/>
      <c r="F70" s="167"/>
    </row>
    <row r="71" spans="1:16" x14ac:dyDescent="0.2">
      <c r="A71" s="168"/>
      <c r="B71" s="168" t="str">
        <f>基金残高に係る経年分析!F54</f>
        <v>R02</v>
      </c>
      <c r="C71" s="168" t="str">
        <f>基金残高に係る経年分析!G54</f>
        <v>R03</v>
      </c>
      <c r="D71" s="168" t="str">
        <f>基金残高に係る経年分析!H54</f>
        <v>R04</v>
      </c>
    </row>
    <row r="72" spans="1:16" x14ac:dyDescent="0.2">
      <c r="A72" s="168" t="s">
        <v>80</v>
      </c>
      <c r="B72" s="169">
        <f>基金残高に係る経年分析!F55</f>
        <v>735</v>
      </c>
      <c r="C72" s="169">
        <f>基金残高に係る経年分析!G55</f>
        <v>950</v>
      </c>
      <c r="D72" s="169">
        <f>基金残高に係る経年分析!H55</f>
        <v>1156</v>
      </c>
    </row>
    <row r="73" spans="1:16" x14ac:dyDescent="0.2">
      <c r="A73" s="168" t="s">
        <v>81</v>
      </c>
      <c r="B73" s="169">
        <f>基金残高に係る経年分析!F56</f>
        <v>0</v>
      </c>
      <c r="C73" s="169">
        <f>基金残高に係る経年分析!G56</f>
        <v>86</v>
      </c>
      <c r="D73" s="169">
        <f>基金残高に係る経年分析!H56</f>
        <v>86</v>
      </c>
    </row>
    <row r="74" spans="1:16" x14ac:dyDescent="0.2">
      <c r="A74" s="168" t="s">
        <v>82</v>
      </c>
      <c r="B74" s="169">
        <f>基金残高に係る経年分析!F57</f>
        <v>1094</v>
      </c>
      <c r="C74" s="169">
        <f>基金残高に係る経年分析!G57</f>
        <v>1441</v>
      </c>
      <c r="D74" s="169">
        <f>基金残高に係る経年分析!H57</f>
        <v>1610</v>
      </c>
    </row>
  </sheetData>
  <sheetProtection algorithmName="SHA-512" hashValue="A57U5U8CZgx7ptbFQPQVSs+NrIkZlDU1kfg+te3Kba0My+sEQbZsuVEZpWDlNjPFUp6bUGH91WdwA/OwtncSeQ==" saltValue="d2Q23fL/SsPVp7lN3stw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dcterms:created xsi:type="dcterms:W3CDTF">2024-03-14T01:52:44Z</dcterms:created>
  <dcterms:modified xsi:type="dcterms:W3CDTF">2024-11-14T01:06:22Z</dcterms:modified>
  <cp:category/>
</cp:coreProperties>
</file>