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W40" i="10" s="1"/>
  <c r="BW41" i="10" s="1"/>
  <c r="BW42" i="10" s="1"/>
  <c r="BW43" i="10" s="1"/>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alcChain>
</file>

<file path=xl/sharedStrings.xml><?xml version="1.0" encoding="utf-8"?>
<sst xmlns="http://schemas.openxmlformats.org/spreadsheetml/2006/main" count="1128" uniqueCount="622">
  <si>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</si>
  <si>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</si>
  <si>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</si>
  <si>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</si>
  <si>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</si>
  <si>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</si>
  <si>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</si>
  <si>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</si>
  <si>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</si>
  <si>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</si>
  <si>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</si>
  <si>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</si>
  <si>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</si>
  <si>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</si>
  <si>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</si>
  <si>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</si>
  <si>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</si>
  <si>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</si>
  <si>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</si>
  <si>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</si>
  <si>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</si>
  <si>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</si>
  <si>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</si>
  <si>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</si>
  <si>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</si>
  <si>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</si>
  <si>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</si>
  <si>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</si>
  <si>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</si>
  <si>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</si>
  <si>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</si>
  <si>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</si>
  <si>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</si>
  <si>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</si>
  <si>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</si>
  <si>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</si>
  <si>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</si>
  <si>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</si>
  <si>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</si>
  <si>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</si>
  <si>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</si>
  <si>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</si>
  <si>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</si>
  <si>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</si>
  <si>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</si>
  <si>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</si>
  <si>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</si>
  <si>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</si>
  <si>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</si>
  <si>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</si>
  <si>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</si>
  <si>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</si>
  <si>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</si>
  <si>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</si>
  <si>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</si>
  <si>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</si>
  <si>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</si>
  <si>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</si>
  <si>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</si>
  <si>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</si>
  <si>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</si>
  <si>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</si>
  <si>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</si>
  <si>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</si>
  <si>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</si>
  <si>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</si>
  <si>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</si>
  <si>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</si>
  <si>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</si>
  <si>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</si>
  <si>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</si>
  <si>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</si>
  <si>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</si>
  <si>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</si>
  <si>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</si>
  <si>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</si>
  <si>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</si>
  <si>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</si>
  <si>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</si>
  <si>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</si>
  <si>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</si>
  <si>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</si>
  <si>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</si>
  <si>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</si>
  <si>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</si>
  <si>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</si>
  <si>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</si>
  <si>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</si>
  <si>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</si>
  <si>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</si>
  <si>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</si>
  <si>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</si>
  <si>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</si>
  <si>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</si>
  <si>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</si>
  <si>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</si>
  <si>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</si>
  <si>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</si>
  <si>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</si>
  <si>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多古町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</si>
  <si>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</si>
  <si>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</si>
  <si>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</si>
  <si>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</si>
  <si>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</si>
  <si>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</si>
  <si>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</si>
  <si>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</si>
  <si>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</si>
  <si>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</si>
  <si>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</si>
  <si>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</si>
  <si>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</si>
  <si>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</si>
  <si>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</si>
  <si>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</si>
  <si>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</si>
  <si>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</si>
  <si>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</si>
  <si>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</si>
  <si>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</si>
  <si>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</si>
  <si>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</si>
  <si>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</si>
  <si>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</si>
  <si>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</si>
  <si>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</si>
  <si>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</si>
  <si>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</si>
  <si>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</si>
  <si>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</si>
  <si>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</si>
  <si>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</si>
  <si>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</si>
  <si>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</si>
  <si>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</si>
  <si>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</si>
  <si>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</si>
  <si>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</si>
  <si>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</si>
  <si>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</si>
  <si>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</si>
  <si>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</si>
  <si>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</si>
  <si>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</si>
  <si>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</si>
  <si>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</si>
  <si>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</si>
  <si>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</si>
  <si>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</si>
  <si>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</si>
  <si>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</si>
  <si>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</si>
  <si>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</si>
  <si>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</si>
  <si>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</si>
  <si>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</si>
  <si>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</si>
  <si>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</si>
  <si>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</si>
  <si>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</si>
  <si>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</si>
  <si>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</si>
  <si>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</si>
  <si>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</si>
  <si>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</si>
  <si>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</si>
  <si>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</si>
  <si>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</si>
  <si>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</si>
  <si>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</si>
  <si>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</si>
  <si>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</si>
  <si>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</si>
  <si>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</si>
  <si>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</si>
  <si>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</si>
  <si>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</si>
  <si>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</si>
  <si>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</si>
  <si>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</si>
  <si>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</si>
  <si>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</si>
  <si>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</si>
  <si>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</si>
  <si>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</si>
  <si>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</si>
  <si>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</si>
  <si>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</si>
  <si>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</si>
  <si>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</si>
  <si>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</si>
  <si>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</si>
  <si>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</si>
  <si>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</si>
  <si>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</si>
  <si>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</si>
  <si>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</si>
  <si>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</si>
  <si>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</si>
  <si>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</si>
  <si>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</si>
  <si>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</si>
  <si>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</si>
  <si>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</si>
  <si>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</si>
  <si>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</si>
  <si>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</si>
  <si>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</si>
  <si>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</si>
  <si>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</si>
  <si>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</si>
  <si>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</si>
  <si>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</si>
  <si>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</si>
  <si>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</si>
  <si>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</si>
  <si>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</si>
  <si>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千葉県多古町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</si>
  <si>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</si>
  <si>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</si>
  <si>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</si>
  <si>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</si>
  <si>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</si>
  <si>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</si>
  <si>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</si>
  <si>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</si>
  <si>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</si>
  <si>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</si>
  <si>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</si>
  <si>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</si>
  <si>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</si>
  <si>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</si>
  <si>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</si>
  <si>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</si>
  <si>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</si>
  <si>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</si>
  <si>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</si>
  <si>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</si>
  <si>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</si>
  <si>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</si>
  <si>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</si>
  <si>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</si>
  <si>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</si>
  <si>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</si>
  <si>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</si>
  <si>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</si>
  <si>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</si>
  <si>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</si>
  <si>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</si>
  <si>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</si>
  <si>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</si>
  <si>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</si>
  <si>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</si>
  <si>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</si>
  <si>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</si>
  <si>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</si>
  <si>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</si>
  <si>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</si>
  <si>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</si>
  <si>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</si>
  <si>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</si>
  <si>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</si>
  <si>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</si>
  <si>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</si>
  <si>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</si>
  <si>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</si>
  <si>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</si>
  <si>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</si>
  <si>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</si>
  <si>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</si>
  <si>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</si>
  <si>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</si>
  <si>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</si>
  <si>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</si>
  <si>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</si>
  <si>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</si>
  <si>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</si>
  <si>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</si>
  <si>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</si>
  <si>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</si>
  <si>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</si>
  <si>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</si>
  <si>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</si>
  <si>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</si>
  <si>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</si>
  <si>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</si>
  <si>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</si>
  <si>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</si>
  <si>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</si>
  <si>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</si>
  <si>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</si>
  <si>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</si>
  <si>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</si>
  <si>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</si>
  <si>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</si>
  <si>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</si>
  <si>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</si>
  <si>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</si>
  <si>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</si>
  <si>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</si>
  <si>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</si>
  <si>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</si>
  <si>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</si>
  <si>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</si>
  <si>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</si>
  <si>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</si>
  <si>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</si>
  <si>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</si>
  <si>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</si>
  <si>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</si>
  <si>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</si>
  <si>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</si>
  <si>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</si>
  <si>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</si>
  <si>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</si>
  <si>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</si>
  <si>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</si>
  <si>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</si>
  <si>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</si>
  <si>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</si>
  <si>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</si>
  <si>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</si>
  <si>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</si>
  <si>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</si>
  <si>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</si>
  <si>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</si>
  <si>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</si>
  <si>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</si>
  <si>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</si>
  <si>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</si>
  <si>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</si>
  <si>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</si>
  <si>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</si>
  <si>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</si>
  <si>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</si>
  <si>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</si>
  <si>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</si>
  <si>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</si>
  <si>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</si>
  <si>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</si>
  <si>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</si>
  <si>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</si>
  <si>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</si>
  <si>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</si>
  <si>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</si>
  <si>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</si>
  <si>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</si>
  <si>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</si>
  <si>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</si>
  <si>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</si>
  <si>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</si>
  <si>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</si>
  <si>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</si>
  <si>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</si>
  <si>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</si>
  <si>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</si>
  <si>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</si>
  <si>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</si>
  <si>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</si>
  <si>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</si>
  <si>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</si>
  <si>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</si>
  <si>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</si>
  <si>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</si>
  <si>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</si>
  <si>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</si>
  <si>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</si>
  <si>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</si>
  <si>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</si>
  <si>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</si>
  <si>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</si>
  <si>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</si>
  <si>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千葉県多古町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</si>
  <si>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</si>
  <si>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</si>
  <si>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</si>
  <si>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</si>
  <si>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</si>
  <si>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</si>
  <si>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</si>
  <si>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</si>
  <si>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</si>
  <si>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</si>
  <si>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</si>
  <si>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</si>
  <si>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</si>
  <si>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</si>
  <si>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</si>
  <si>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</si>
  <si>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</si>
  <si>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</si>
  <si>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</si>
  <si>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</si>
  <si>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</si>
  <si>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</si>
  <si>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</si>
  <si>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</si>
  <si>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</si>
  <si>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</si>
  <si>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</si>
  <si>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</si>
  <si>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</si>
  <si>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</si>
  <si>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</si>
  <si>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</si>
  <si>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</si>
  <si>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</si>
  <si>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</si>
  <si>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</si>
  <si>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</si>
  <si>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</si>
  <si>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</si>
  <si>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</si>
  <si>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国保多古中央病院事業会計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</si>
  <si>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</si>
  <si>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</si>
  <si>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</si>
  <si>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</si>
  <si>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</si>
  <si>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</si>
  <si>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</si>
  <si>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</si>
  <si>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</si>
  <si>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</si>
  <si>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</si>
  <si>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</si>
  <si>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</si>
  <si>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</si>
  <si>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</si>
  <si>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</si>
  <si>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</si>
  <si>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</si>
  <si>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</si>
  <si>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</si>
  <si>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</si>
  <si>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</si>
  <si>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</si>
  <si>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</si>
  <si>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</si>
  <si>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</si>
  <si>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</si>
  <si>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</si>
  <si>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</si>
  <si>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</si>
  <si>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</si>
  <si>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</si>
  <si>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</si>
  <si>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</si>
  <si>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</si>
  <si>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</si>
  <si>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</si>
  <si>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</si>
  <si>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</si>
  <si>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</si>
  <si>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</si>
  <si>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</si>
  <si>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</si>
  <si>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</si>
  <si>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</si>
  <si>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</si>
  <si>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</si>
  <si>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</si>
  <si>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</si>
  <si>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</si>
  <si>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</si>
  <si>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</si>
  <si>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</si>
  <si>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</si>
  <si>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</si>
  <si>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</si>
  <si>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</si>
  <si>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</si>
  <si>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</si>
  <si>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</si>
  <si>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</si>
  <si>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</si>
  <si>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</si>
  <si>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</si>
  <si>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</si>
  <si>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</si>
  <si>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</si>
  <si>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</si>
  <si>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国保多古中央病院事業会計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</si>
  <si>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</si>
  <si>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</si>
  <si>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</si>
  <si>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</si>
  <si>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</si>
  <si>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</si>
  <si>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</si>
  <si>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</si>
  <si>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</si>
  <si>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</si>
  <si>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</si>
  <si>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</si>
  <si>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</si>
  <si>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</si>
  <si>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</si>
  <si>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</si>
  <si>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</si>
  <si>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</si>
  <si>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</si>
  <si>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</si>
  <si>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</si>
  <si>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</si>
  <si>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</si>
  <si>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</si>
  <si>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</si>
  <si>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</si>
  <si>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</si>
  <si>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</si>
  <si>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</si>
  <si>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</si>
  <si>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</si>
  <si>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</si>
  <si>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</si>
  <si>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</si>
  <si>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</si>
  <si>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</si>
  <si>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</si>
  <si>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</si>
  <si>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</si>
  <si>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</si>
  <si>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</si>
  <si>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</si>
  <si>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</si>
  <si>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</si>
  <si>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</si>
  <si>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</si>
  <si>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</si>
  <si>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</si>
  <si>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</si>
  <si>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</si>
  <si>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</si>
  <si>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</si>
  <si>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</si>
  <si>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</si>
  <si>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</si>
  <si>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</si>
  <si>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</si>
  <si>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</si>
  <si>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</si>
  <si>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</si>
  <si>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</si>
  <si>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</si>
  <si>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</si>
  <si>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</si>
  <si>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</si>
  <si>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</si>
  <si>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</si>
  <si>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</si>
  <si>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</si>
  <si>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</si>
  <si>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</si>
  <si>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</si>
  <si>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</si>
  <si>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</si>
  <si>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</si>
  <si>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</si>
  <si>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</si>
  <si>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</si>
  <si>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</si>
  <si>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</si>
  <si>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</si>
  <si>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</si>
  <si>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</si>
  <si>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</si>
  <si>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</si>
  <si>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</si>
  <si>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</si>
  <si>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</si>
  <si>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</si>
  <si>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</si>
  <si>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</si>
  <si>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1.76</t>
  </si>
  <si>
    <t>▲ 7.73</t>
  </si>
  <si>
    <t>▲ 7.11</t>
  </si>
  <si>
    <t>一般会計</t>
  </si>
  <si>
    <t>国保多古中央病院事業会計</t>
  </si>
  <si>
    <t>水道事業会計</t>
  </si>
  <si>
    <t>介護保険事業特別会計</t>
  </si>
  <si>
    <t>国民健康保険事業特別会計</t>
  </si>
  <si>
    <t>学校給食センター事業特別会計</t>
  </si>
  <si>
    <t>農業集落排水事業特別会計</t>
  </si>
  <si>
    <t>後期高齢者医療特別会計</t>
  </si>
  <si>
    <t>その他会計（赤字）</t>
  </si>
  <si>
    <t>その他会計（黒字）</t>
  </si>
  <si>
    <t>H27末</t>
    <phoneticPr fontId="5"/>
  </si>
  <si>
    <t>H28末</t>
    <phoneticPr fontId="5"/>
  </si>
  <si>
    <t>H29末</t>
    <phoneticPr fontId="5"/>
  </si>
  <si>
    <t>H30末</t>
    <phoneticPr fontId="5"/>
  </si>
  <si>
    <t>R01末</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</si>
  <si>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</si>
  <si>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</si>
  <si>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</si>
  <si>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</si>
  <si>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匝瑳市ほか二町環境衛生組合</t>
    <phoneticPr fontId="2"/>
  </si>
  <si>
    <t>東総衛生組合</t>
    <phoneticPr fontId="2"/>
  </si>
  <si>
    <t>千葉県後期高齢者医療広域連合（後期高齢者医療特別会計）</t>
    <phoneticPr fontId="2"/>
  </si>
  <si>
    <t>千葉県後期高齢者医療広域連合（一般会計）</t>
    <phoneticPr fontId="2"/>
  </si>
  <si>
    <t>香取広域市町村圏事務組合</t>
    <phoneticPr fontId="2"/>
  </si>
  <si>
    <t>多古</t>
    <rPh sb="0" eb="2">
      <t>タコ</t>
    </rPh>
    <phoneticPr fontId="2"/>
  </si>
  <si>
    <t>ティ・ティ・エス</t>
    <phoneticPr fontId="2"/>
  </si>
  <si>
    <t>道路整備基金</t>
    <rPh sb="0" eb="2">
      <t>ドウロ</t>
    </rPh>
    <rPh sb="2" eb="4">
      <t>セイビ</t>
    </rPh>
    <rPh sb="4" eb="6">
      <t>キキン</t>
    </rPh>
    <phoneticPr fontId="5"/>
  </si>
  <si>
    <t>房総導水路栗山川沿岸補償施設基金</t>
    <phoneticPr fontId="2"/>
  </si>
  <si>
    <t>ふるさと創生基金</t>
    <phoneticPr fontId="2"/>
  </si>
  <si>
    <t>空港周辺整備基金</t>
    <phoneticPr fontId="2"/>
  </si>
  <si>
    <t>ふるさと応援基金</t>
  </si>
  <si>
    <t xml:space="preserve">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</si>
  <si>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</si>
  <si>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</si>
  <si>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</si>
  <si>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</si>
  <si>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</si>
  <si>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平成27年度以降将来負担比率なしとなっている。
　将来負担を小さくするだけでなく、世代間の公平性を考慮したうえで、計画的地方債発行に努めていく。</t>
  </si>
  <si>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</si>
  <si>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</si>
  <si>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</si>
  <si>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rPr>
        <sz val="11"/>
        <color theme="1"/>
        <rFont val="ＭＳ Ｐゴシック"/>
        <family val="3"/>
        <charset val="128"/>
      </rPr>
      <t>平成27年度以降将来負担比率なしとなっている。
　将来負担を小さくするだけでなく、世代間の公平性を考慮したうえで、計画的な地方債発行と施設の長寿命化に努めていく。</t>
    </r>
    <r>
      <rPr>
        <sz val="11"/>
        <color indexed="8"/>
        <rFont val="ＭＳ Ｐゴシック"/>
        <family val="3"/>
        <charset val="128"/>
      </rPr>
      <t xml:space="preserve">
</t>
    </r>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</si>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</sst>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2"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4"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5"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4"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4"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4"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4"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4"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2" xfId="14" applyNumberFormat="1" applyFont="1" applyFill="1" applyBorder="1" applyAlignment="1" applyProtection="1">
      <alignment horizontal="right" vertical="center" shrinkToFit="1"/>
    </xf>
    <xf numFmtId="187" fontId="34" fillId="6" borderId="164"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79"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0" xfId="14" applyNumberFormat="1" applyFont="1" applyFill="1" applyBorder="1" applyAlignment="1" applyProtection="1">
      <alignment horizontal="right" vertical="center" shrinkToFit="1"/>
    </xf>
    <xf numFmtId="177" fontId="34" fillId="6" borderId="171"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2"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2"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4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0"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59"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0"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3" xfId="12" applyFont="1" applyFill="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8"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38"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107537</c:v>
                </c:pt>
                <c:pt idx="1">
                  <c:v>113913</c:v>
                </c:pt>
                <c:pt idx="2">
                  <c:v>115050</c:v>
                </c:pt>
                <c:pt idx="3">
                  <c:v>118252</c:v>
                </c:pt>
                <c:pt idx="4">
                  <c:v>120302</c:v>
                </c:pt>
              </c:numCache>
            </c:numRef>
          </c:val>
          <c:smooth val="0"/>
          <c:extLst>
            <c:ext xmlns:c16="http://schemas.microsoft.com/office/drawing/2014/chart" uri="{C3380CC4-5D6E-409C-BE32-E72D297353CC}">
              <c16:uniqueId val="{00000000-DB4E-42C3-B31C-7C8FCE9BB5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39508</c:v>
                </c:pt>
                <c:pt idx="1">
                  <c:v>63699</c:v>
                </c:pt>
                <c:pt idx="2">
                  <c:v>100939</c:v>
                </c:pt>
                <c:pt idx="3">
                  <c:v>32216</c:v>
                </c:pt>
                <c:pt idx="4">
                  <c:v>34178</c:v>
                </c:pt>
              </c:numCache>
            </c:numRef>
          </c:val>
          <c:smooth val="0"/>
          <c:extLst>
            <c:ext xmlns:c16="http://schemas.microsoft.com/office/drawing/2014/chart" uri="{C3380CC4-5D6E-409C-BE32-E72D297353CC}">
              <c16:uniqueId val="{00000001-DB4E-42C3-B31C-7C8FCE9BB59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14.46</c:v>
                </c:pt>
                <c:pt idx="1">
                  <c:v>14.72</c:v>
                </c:pt>
                <c:pt idx="2">
                  <c:v>9.84</c:v>
                </c:pt>
                <c:pt idx="3">
                  <c:v>11.07</c:v>
                </c:pt>
                <c:pt idx="4">
                  <c:v>15.37</c:v>
                </c:pt>
              </c:numCache>
            </c:numRef>
          </c:val>
          <c:extLst>
            <c:ext xmlns:c16="http://schemas.microsoft.com/office/drawing/2014/chart" uri="{C3380CC4-5D6E-409C-BE32-E72D297353CC}">
              <c16:uniqueId val="{00000000-7C22-4342-AB61-F329054366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42.17</c:v>
                </c:pt>
                <c:pt idx="1">
                  <c:v>40.869999999999997</c:v>
                </c:pt>
                <c:pt idx="2">
                  <c:v>37.619999999999997</c:v>
                </c:pt>
                <c:pt idx="3">
                  <c:v>30.07</c:v>
                </c:pt>
                <c:pt idx="4">
                  <c:v>32.81</c:v>
                </c:pt>
              </c:numCache>
            </c:numRef>
          </c:val>
          <c:extLst>
            <c:ext xmlns:c16="http://schemas.microsoft.com/office/drawing/2014/chart" uri="{C3380CC4-5D6E-409C-BE32-E72D297353CC}">
              <c16:uniqueId val="{00000001-7C22-4342-AB61-F329054366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2.27</c:v>
                </c:pt>
                <c:pt idx="1">
                  <c:v>-1.76</c:v>
                </c:pt>
                <c:pt idx="2">
                  <c:v>-7.73</c:v>
                </c:pt>
                <c:pt idx="3">
                  <c:v>-7.11</c:v>
                </c:pt>
                <c:pt idx="4">
                  <c:v>9.89</c:v>
                </c:pt>
              </c:numCache>
            </c:numRef>
          </c:val>
          <c:smooth val="0"/>
          <c:extLst>
            <c:ext xmlns:c16="http://schemas.microsoft.com/office/drawing/2014/chart" uri="{C3380CC4-5D6E-409C-BE32-E72D297353CC}">
              <c16:uniqueId val="{00000002-7C22-4342-AB61-F329054366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0C1-4686-8BF2-06FF7F3506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C1-4686-8BF2-06FF7F3506D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0.03</c:v>
                </c:pt>
                <c:pt idx="8">
                  <c:v>#N/A</c:v>
                </c:pt>
                <c:pt idx="9">
                  <c:v>0.01</c:v>
                </c:pt>
              </c:numCache>
            </c:numRef>
          </c:val>
          <c:extLst>
            <c:ext xmlns:c16="http://schemas.microsoft.com/office/drawing/2014/chart" uri="{C3380CC4-5D6E-409C-BE32-E72D297353CC}">
              <c16:uniqueId val="{00000002-90C1-4686-8BF2-06FF7F3506D8}"/>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0.14000000000000001</c:v>
                </c:pt>
                <c:pt idx="2">
                  <c:v>#N/A</c:v>
                </c:pt>
                <c:pt idx="3">
                  <c:v>0.08</c:v>
                </c:pt>
                <c:pt idx="4">
                  <c:v>#N/A</c:v>
                </c:pt>
                <c:pt idx="5">
                  <c:v>0.14000000000000001</c:v>
                </c:pt>
                <c:pt idx="6">
                  <c:v>#N/A</c:v>
                </c:pt>
                <c:pt idx="7">
                  <c:v>0.18</c:v>
                </c:pt>
                <c:pt idx="8">
                  <c:v>#N/A</c:v>
                </c:pt>
                <c:pt idx="9">
                  <c:v>0.1</c:v>
                </c:pt>
              </c:numCache>
            </c:numRef>
          </c:val>
          <c:extLst>
            <c:ext xmlns:c16="http://schemas.microsoft.com/office/drawing/2014/chart" uri="{C3380CC4-5D6E-409C-BE32-E72D297353CC}">
              <c16:uniqueId val="{00000003-90C1-4686-8BF2-06FF7F3506D8}"/>
            </c:ext>
          </c:extLst>
        </c:ser>
        <c:ser>
          <c:idx val="4"/>
          <c:order val="4"/>
          <c:tx>
            <c:strRef>
              <c:f>データシート!$A$31</c:f>
              <c:strCache>
                <c:ptCount val="1"/>
                <c:pt idx="0">
                  <c:v>学校給食センター事業特別会計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0.09</c:v>
                </c:pt>
                <c:pt idx="2">
                  <c:v>#N/A</c:v>
                </c:pt>
                <c:pt idx="3">
                  <c:v>0.08</c:v>
                </c:pt>
                <c:pt idx="4">
                  <c:v>#N/A</c:v>
                </c:pt>
                <c:pt idx="5">
                  <c:v>0.06</c:v>
                </c:pt>
                <c:pt idx="6">
                  <c:v>#N/A</c:v>
                </c:pt>
                <c:pt idx="7">
                  <c:v>0.1</c:v>
                </c:pt>
                <c:pt idx="8">
                  <c:v>#N/A</c:v>
                </c:pt>
                <c:pt idx="9">
                  <c:v>0.11</c:v>
                </c:pt>
              </c:numCache>
            </c:numRef>
          </c:val>
          <c:extLst>
            <c:ext xmlns:c16="http://schemas.microsoft.com/office/drawing/2014/chart" uri="{C3380CC4-5D6E-409C-BE32-E72D297353CC}">
              <c16:uniqueId val="{00000004-90C1-4686-8BF2-06FF7F3506D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5.26</c:v>
                </c:pt>
                <c:pt idx="2">
                  <c:v>#N/A</c:v>
                </c:pt>
                <c:pt idx="3">
                  <c:v>4.79</c:v>
                </c:pt>
                <c:pt idx="4">
                  <c:v>#N/A</c:v>
                </c:pt>
                <c:pt idx="5">
                  <c:v>5.29</c:v>
                </c:pt>
                <c:pt idx="6">
                  <c:v>#N/A</c:v>
                </c:pt>
                <c:pt idx="7">
                  <c:v>1.65</c:v>
                </c:pt>
                <c:pt idx="8">
                  <c:v>#N/A</c:v>
                </c:pt>
                <c:pt idx="9">
                  <c:v>1.1599999999999999</c:v>
                </c:pt>
              </c:numCache>
            </c:numRef>
          </c:val>
          <c:extLst>
            <c:ext xmlns:c16="http://schemas.microsoft.com/office/drawing/2014/chart" uri="{C3380CC4-5D6E-409C-BE32-E72D297353CC}">
              <c16:uniqueId val="{00000005-90C1-4686-8BF2-06FF7F3506D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3.64</c:v>
                </c:pt>
                <c:pt idx="2">
                  <c:v>#N/A</c:v>
                </c:pt>
                <c:pt idx="3">
                  <c:v>4.9000000000000004</c:v>
                </c:pt>
                <c:pt idx="4">
                  <c:v>#N/A</c:v>
                </c:pt>
                <c:pt idx="5">
                  <c:v>2.13</c:v>
                </c:pt>
                <c:pt idx="6">
                  <c:v>#N/A</c:v>
                </c:pt>
                <c:pt idx="7">
                  <c:v>1.66</c:v>
                </c:pt>
                <c:pt idx="8">
                  <c:v>#N/A</c:v>
                </c:pt>
                <c:pt idx="9">
                  <c:v>1.7</c:v>
                </c:pt>
              </c:numCache>
            </c:numRef>
          </c:val>
          <c:extLst>
            <c:ext xmlns:c16="http://schemas.microsoft.com/office/drawing/2014/chart" uri="{C3380CC4-5D6E-409C-BE32-E72D297353CC}">
              <c16:uniqueId val="{00000006-90C1-4686-8BF2-06FF7F3506D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9.85</c:v>
                </c:pt>
                <c:pt idx="2">
                  <c:v>#N/A</c:v>
                </c:pt>
                <c:pt idx="3">
                  <c:v>9.07</c:v>
                </c:pt>
                <c:pt idx="4">
                  <c:v>#N/A</c:v>
                </c:pt>
                <c:pt idx="5">
                  <c:v>8.82</c:v>
                </c:pt>
                <c:pt idx="6">
                  <c:v>#N/A</c:v>
                </c:pt>
                <c:pt idx="7">
                  <c:v>8.5399999999999991</c:v>
                </c:pt>
                <c:pt idx="8">
                  <c:v>#N/A</c:v>
                </c:pt>
                <c:pt idx="9">
                  <c:v>7.76</c:v>
                </c:pt>
              </c:numCache>
            </c:numRef>
          </c:val>
          <c:extLst>
            <c:ext xmlns:c16="http://schemas.microsoft.com/office/drawing/2014/chart" uri="{C3380CC4-5D6E-409C-BE32-E72D297353CC}">
              <c16:uniqueId val="{00000007-90C1-4686-8BF2-06FF7F3506D8}"/>
            </c:ext>
          </c:extLst>
        </c:ser>
        <c:ser>
          <c:idx val="8"/>
          <c:order val="8"/>
          <c:tx>
            <c:strRef>
              <c:f>データシート!$A$35</c:f>
              <c:strCache>
                <c:ptCount val="1"/>
                <c:pt idx="0">
                  <c:v>国保多古中央病院事業会計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16.23</c:v>
                </c:pt>
                <c:pt idx="2">
                  <c:v>#N/A</c:v>
                </c:pt>
                <c:pt idx="3">
                  <c:v>9.86</c:v>
                </c:pt>
                <c:pt idx="4">
                  <c:v>#N/A</c:v>
                </c:pt>
                <c:pt idx="5">
                  <c:v>4.74</c:v>
                </c:pt>
                <c:pt idx="6">
                  <c:v>#N/A</c:v>
                </c:pt>
                <c:pt idx="7">
                  <c:v>1.07</c:v>
                </c:pt>
                <c:pt idx="8">
                  <c:v>#N/A</c:v>
                </c:pt>
                <c:pt idx="9">
                  <c:v>11.5</c:v>
                </c:pt>
              </c:numCache>
            </c:numRef>
          </c:val>
          <c:extLst>
            <c:ext xmlns:c16="http://schemas.microsoft.com/office/drawing/2014/chart" uri="{C3380CC4-5D6E-409C-BE32-E72D297353CC}">
              <c16:uniqueId val="{00000008-90C1-4686-8BF2-06FF7F3506D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14.36</c:v>
                </c:pt>
                <c:pt idx="2">
                  <c:v>#N/A</c:v>
                </c:pt>
                <c:pt idx="3">
                  <c:v>14.63</c:v>
                </c:pt>
                <c:pt idx="4">
                  <c:v>#N/A</c:v>
                </c:pt>
                <c:pt idx="5">
                  <c:v>9.7799999999999994</c:v>
                </c:pt>
                <c:pt idx="6">
                  <c:v>#N/A</c:v>
                </c:pt>
                <c:pt idx="7">
                  <c:v>10.96</c:v>
                </c:pt>
                <c:pt idx="8">
                  <c:v>#N/A</c:v>
                </c:pt>
                <c:pt idx="9">
                  <c:v>15.25</c:v>
                </c:pt>
              </c:numCache>
            </c:numRef>
          </c:val>
          <c:extLst>
            <c:ext xmlns:c16="http://schemas.microsoft.com/office/drawing/2014/chart" uri="{C3380CC4-5D6E-409C-BE32-E72D297353CC}">
              <c16:uniqueId val="{00000009-90C1-4686-8BF2-06FF7F3506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466</c:v>
                </c:pt>
                <c:pt idx="5">
                  <c:v>436</c:v>
                </c:pt>
                <c:pt idx="8">
                  <c:v>432</c:v>
                </c:pt>
                <c:pt idx="11">
                  <c:v>432</c:v>
                </c:pt>
                <c:pt idx="14">
                  <c:v>432</c:v>
                </c:pt>
              </c:numCache>
            </c:numRef>
          </c:val>
          <c:extLst>
            <c:ext xmlns:c16="http://schemas.microsoft.com/office/drawing/2014/chart" uri="{C3380CC4-5D6E-409C-BE32-E72D297353CC}">
              <c16:uniqueId val="{00000000-7862-4F88-9EC2-104E53BCC2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862-4F88-9EC2-104E53BCC2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862-4F88-9EC2-104E53BCC2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84</c:v>
                </c:pt>
                <c:pt idx="3">
                  <c:v>70</c:v>
                </c:pt>
                <c:pt idx="6">
                  <c:v>66</c:v>
                </c:pt>
                <c:pt idx="9">
                  <c:v>67</c:v>
                </c:pt>
                <c:pt idx="12">
                  <c:v>36</c:v>
                </c:pt>
              </c:numCache>
            </c:numRef>
          </c:val>
          <c:extLst>
            <c:ext xmlns:c16="http://schemas.microsoft.com/office/drawing/2014/chart" uri="{C3380CC4-5D6E-409C-BE32-E72D297353CC}">
              <c16:uniqueId val="{00000003-7862-4F88-9EC2-104E53BCC2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202</c:v>
                </c:pt>
                <c:pt idx="3">
                  <c:v>211</c:v>
                </c:pt>
                <c:pt idx="6">
                  <c:v>203</c:v>
                </c:pt>
                <c:pt idx="9">
                  <c:v>218</c:v>
                </c:pt>
                <c:pt idx="12">
                  <c:v>237</c:v>
                </c:pt>
              </c:numCache>
            </c:numRef>
          </c:val>
          <c:extLst>
            <c:ext xmlns:c16="http://schemas.microsoft.com/office/drawing/2014/chart" uri="{C3380CC4-5D6E-409C-BE32-E72D297353CC}">
              <c16:uniqueId val="{00000004-7862-4F88-9EC2-104E53BCC2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62-4F88-9EC2-104E53BCC2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62-4F88-9EC2-104E53BCC2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289</c:v>
                </c:pt>
                <c:pt idx="3">
                  <c:v>313</c:v>
                </c:pt>
                <c:pt idx="6">
                  <c:v>303</c:v>
                </c:pt>
                <c:pt idx="9">
                  <c:v>371</c:v>
                </c:pt>
                <c:pt idx="12">
                  <c:v>401</c:v>
                </c:pt>
              </c:numCache>
            </c:numRef>
          </c:val>
          <c:extLst>
            <c:ext xmlns:c16="http://schemas.microsoft.com/office/drawing/2014/chart" uri="{C3380CC4-5D6E-409C-BE32-E72D297353CC}">
              <c16:uniqueId val="{00000007-7862-4F88-9EC2-104E53BCC25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109</c:v>
                </c:pt>
                <c:pt idx="2">
                  <c:v>#N/A</c:v>
                </c:pt>
                <c:pt idx="3">
                  <c:v>#N/A</c:v>
                </c:pt>
                <c:pt idx="4">
                  <c:v>158</c:v>
                </c:pt>
                <c:pt idx="5">
                  <c:v>#N/A</c:v>
                </c:pt>
                <c:pt idx="6">
                  <c:v>#N/A</c:v>
                </c:pt>
                <c:pt idx="7">
                  <c:v>140</c:v>
                </c:pt>
                <c:pt idx="8">
                  <c:v>#N/A</c:v>
                </c:pt>
                <c:pt idx="9">
                  <c:v>#N/A</c:v>
                </c:pt>
                <c:pt idx="10">
                  <c:v>224</c:v>
                </c:pt>
                <c:pt idx="11">
                  <c:v>#N/A</c:v>
                </c:pt>
                <c:pt idx="12">
                  <c:v>#N/A</c:v>
                </c:pt>
                <c:pt idx="13">
                  <c:v>242</c:v>
                </c:pt>
                <c:pt idx="14">
                  <c:v>#N/A</c:v>
                </c:pt>
              </c:numCache>
            </c:numRef>
          </c:val>
          <c:smooth val="0"/>
          <c:extLst>
            <c:ext xmlns:c16="http://schemas.microsoft.com/office/drawing/2014/chart" uri="{C3380CC4-5D6E-409C-BE32-E72D297353CC}">
              <c16:uniqueId val="{00000008-7862-4F88-9EC2-104E53BCC25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4946</c:v>
                </c:pt>
                <c:pt idx="5">
                  <c:v>4868</c:v>
                </c:pt>
                <c:pt idx="8">
                  <c:v>4793</c:v>
                </c:pt>
                <c:pt idx="11">
                  <c:v>4650</c:v>
                </c:pt>
                <c:pt idx="14">
                  <c:v>4598</c:v>
                </c:pt>
              </c:numCache>
            </c:numRef>
          </c:val>
          <c:extLst>
            <c:ext xmlns:c16="http://schemas.microsoft.com/office/drawing/2014/chart" uri="{C3380CC4-5D6E-409C-BE32-E72D297353CC}">
              <c16:uniqueId val="{00000000-68F7-4711-A567-D2142F2924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8F7-4711-A567-D2142F2924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2963</c:v>
                </c:pt>
                <c:pt idx="5">
                  <c:v>3096</c:v>
                </c:pt>
                <c:pt idx="8">
                  <c:v>2929</c:v>
                </c:pt>
                <c:pt idx="11">
                  <c:v>2770</c:v>
                </c:pt>
                <c:pt idx="14">
                  <c:v>3034</c:v>
                </c:pt>
              </c:numCache>
            </c:numRef>
          </c:val>
          <c:extLst>
            <c:ext xmlns:c16="http://schemas.microsoft.com/office/drawing/2014/chart" uri="{C3380CC4-5D6E-409C-BE32-E72D297353CC}">
              <c16:uniqueId val="{00000002-68F7-4711-A567-D2142F2924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F7-4711-A567-D2142F2924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F7-4711-A567-D2142F2924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F7-4711-A567-D2142F2924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1183</c:v>
                </c:pt>
                <c:pt idx="3">
                  <c:v>1121</c:v>
                </c:pt>
                <c:pt idx="6">
                  <c:v>1031</c:v>
                </c:pt>
                <c:pt idx="9">
                  <c:v>933</c:v>
                </c:pt>
                <c:pt idx="12">
                  <c:v>922</c:v>
                </c:pt>
              </c:numCache>
            </c:numRef>
          </c:val>
          <c:extLst>
            <c:ext xmlns:c16="http://schemas.microsoft.com/office/drawing/2014/chart" uri="{C3380CC4-5D6E-409C-BE32-E72D297353CC}">
              <c16:uniqueId val="{00000006-68F7-4711-A567-D2142F2924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314</c:v>
                </c:pt>
                <c:pt idx="3">
                  <c:v>268</c:v>
                </c:pt>
                <c:pt idx="6">
                  <c:v>219</c:v>
                </c:pt>
                <c:pt idx="9">
                  <c:v>194</c:v>
                </c:pt>
                <c:pt idx="12">
                  <c:v>214</c:v>
                </c:pt>
              </c:numCache>
            </c:numRef>
          </c:val>
          <c:extLst>
            <c:ext xmlns:c16="http://schemas.microsoft.com/office/drawing/2014/chart" uri="{C3380CC4-5D6E-409C-BE32-E72D297353CC}">
              <c16:uniqueId val="{00000007-68F7-4711-A567-D2142F2924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1708</c:v>
                </c:pt>
                <c:pt idx="3">
                  <c:v>2335</c:v>
                </c:pt>
                <c:pt idx="6">
                  <c:v>2196</c:v>
                </c:pt>
                <c:pt idx="9">
                  <c:v>1952</c:v>
                </c:pt>
                <c:pt idx="12">
                  <c:v>606</c:v>
                </c:pt>
              </c:numCache>
            </c:numRef>
          </c:val>
          <c:extLst>
            <c:ext xmlns:c16="http://schemas.microsoft.com/office/drawing/2014/chart" uri="{C3380CC4-5D6E-409C-BE32-E72D297353CC}">
              <c16:uniqueId val="{00000008-68F7-4711-A567-D2142F2924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8F7-4711-A567-D2142F2924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3694</c:v>
                </c:pt>
                <c:pt idx="3">
                  <c:v>3861</c:v>
                </c:pt>
                <c:pt idx="6">
                  <c:v>4177</c:v>
                </c:pt>
                <c:pt idx="9">
                  <c:v>4038</c:v>
                </c:pt>
                <c:pt idx="12">
                  <c:v>3963</c:v>
                </c:pt>
              </c:numCache>
            </c:numRef>
          </c:val>
          <c:extLst>
            <c:ext xmlns:c16="http://schemas.microsoft.com/office/drawing/2014/chart" uri="{C3380CC4-5D6E-409C-BE32-E72D297353CC}">
              <c16:uniqueId val="{0000000A-68F7-4711-A567-D2142F29244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8F7-4711-A567-D2142F29244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1620</c:v>
                </c:pt>
                <c:pt idx="1">
                  <c:v>1274</c:v>
                </c:pt>
                <c:pt idx="2">
                  <c:v>1494</c:v>
                </c:pt>
              </c:numCache>
            </c:numRef>
          </c:val>
          <c:extLst>
            <c:ext xmlns:c16="http://schemas.microsoft.com/office/drawing/2014/chart" uri="{C3380CC4-5D6E-409C-BE32-E72D297353CC}">
              <c16:uniqueId val="{00000000-265B-42F6-AD7A-0F52ED9AFF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356</c:v>
                </c:pt>
                <c:pt idx="1">
                  <c:v>356</c:v>
                </c:pt>
                <c:pt idx="2">
                  <c:v>356</c:v>
                </c:pt>
              </c:numCache>
            </c:numRef>
          </c:val>
          <c:extLst>
            <c:ext xmlns:c16="http://schemas.microsoft.com/office/drawing/2014/chart" uri="{C3380CC4-5D6E-409C-BE32-E72D297353CC}">
              <c16:uniqueId val="{00000001-265B-42F6-AD7A-0F52ED9AFF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700</c:v>
                </c:pt>
                <c:pt idx="1">
                  <c:v>664</c:v>
                </c:pt>
                <c:pt idx="2">
                  <c:v>731</c:v>
                </c:pt>
              </c:numCache>
            </c:numRef>
          </c:val>
          <c:extLst>
            <c:ext xmlns:c16="http://schemas.microsoft.com/office/drawing/2014/chart" uri="{C3380CC4-5D6E-409C-BE32-E72D297353CC}">
              <c16:uniqueId val="{00000002-265B-42F6-AD7A-0F52ED9AFF4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{EC9F4D6B-6E84-4733-9281-C60928B3BE04}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01C-4FE3-8103-A44BB211C9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{3C250D62-B278-4469-96F3-210FD6E434B6}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1C-4FE3-8103-A44BB211C9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{D29DB88C-9010-486B-B832-91BD8E2B73E5}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1C-4FE3-8103-A44BB211C9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{AFE81649-20C6-44E0-8A71-A7352E3E93C1}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1C-4FE3-8103-A44BB211C9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{004B3B62-89BD-422A-ACF9-CDAEAB116D47}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1C-4FE3-8103-A44BB211C9F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{BE10D4A4-D4F6-4BA8-8274-6B4B05F3CA42}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01C-4FE3-8103-A44BB211C9F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{AA3FDF34-C371-4E99-AA0D-FEFA05A1FB12}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01C-4FE3-8103-A44BB211C9F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{4DC50A54-1A43-472F-A464-1A5279E15773}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01C-4FE3-8103-A44BB211C9F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{A622B5A7-62D2-43E3-BF59-7E7B441591B1}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01C-4FE3-8103-A44BB211C9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62.8</c:v>
                </c:pt>
                <c:pt idx="16">
                  <c:v>62.4</c:v>
                </c:pt>
                <c:pt idx="24">
                  <c:v>64.2</c:v>
                </c:pt>
                <c:pt idx="32">
                  <c:v>66.099999999999994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01C-4FE3-8103-A44BB211C9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{818C300B-92ED-432A-99C7-71E3006B3D5F}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01C-4FE3-8103-A44BB211C9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{FA5F5649-462E-4EDC-A53D-211369E1C986}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1C-4FE3-8103-A44BB211C9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{DBB48D6F-97CB-42C7-BFC6-29500C37A6B0}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1C-4FE3-8103-A44BB211C9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{22598D81-8DD1-42B5-A6A6-B36D2A2950E5}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1C-4FE3-8103-A44BB211C9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{B92B25BC-B4D9-4357-BCFD-147FDB2AF57A}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1C-4FE3-8103-A44BB211C9FA}"/>
                </c:ext>
              </c:extLst>
            </c:dLbl>
            <c:dLbl>
              <c:idx val="8"/>
              <c:layout>
                <c:manualLayout>
                  <c:x val="-2.564082028957735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{6DD7F7C5-D768-4732-90C1-299D893BB28F}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01C-4FE3-8103-A44BB211C9FA}"/>
                </c:ext>
              </c:extLst>
            </c:dLbl>
            <c:dLbl>
              <c:idx val="16"/>
              <c:layout>
                <c:manualLayout>
                  <c:x val="-3.864958064956725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{FAE4F3F4-01B7-4ADD-AF6D-D5D4BA8CDC49}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01C-4FE3-8103-A44BB211C9F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{ECB679EB-0358-4F90-93E7-8CD92E9E3C8A}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01C-4FE3-8103-A44BB211C9F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{D74C69DB-C489-49DD-88E4-3A22F6D7673E}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01C-4FE3-8103-A44BB211C9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61.7</c:v>
                </c:pt>
                <c:pt idx="16">
                  <c:v>61.8</c:v>
                </c:pt>
                <c:pt idx="24">
                  <c:v>62.8</c:v>
                </c:pt>
                <c:pt idx="32">
                  <c:v>64.2</c:v>
                </c:pt>
              </c:numCache>
            </c:numRef>
          </c:xVal>
          <c:yVal>
            <c:numRef>
              <c:f>公会計指標分析・財政指標組合せ分析表!$BP$55:$DC$55</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A01C-4FE3-8103-A44BB211C9FA}"/>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{20A748A1-9697-4E3B-8BE4-F8765A9E1ADA}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39B-4CAC-8438-33E34A6C8E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{6ECBE819-F4F0-4DB3-9FEE-FF2E74A24741}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9B-4CAC-8438-33E34A6C8E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{DDEE091F-DF2A-426C-A8F1-21E944C46F7F}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9B-4CAC-8438-33E34A6C8E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{18BC1B91-07B4-4A0B-AD71-863062C78C9D}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9B-4CAC-8438-33E34A6C8E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{E6578CCB-281D-4E29-BE8B-7B8F82047D39}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9B-4CAC-8438-33E34A6C8E1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{8BF94F08-C942-4E8D-A5E7-EC4CC76DCF56}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39B-4CAC-8438-33E34A6C8E1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{2B35317A-B13A-4DAA-BA82-CEF254BD5A7A}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39B-4CAC-8438-33E34A6C8E1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{FD4C8AF0-B614-4974-8484-1F6A0DA8AE0A}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39B-4CAC-8438-33E34A6C8E1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{0E782AA7-B348-4829-9512-C7FF283720BF}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39B-4CAC-8438-33E34A6C8E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4.0999999999999996</c:v>
                </c:pt>
                <c:pt idx="8">
                  <c:v>3.7</c:v>
                </c:pt>
                <c:pt idx="16">
                  <c:v>3.5</c:v>
                </c:pt>
                <c:pt idx="24">
                  <c:v>4.5</c:v>
                </c:pt>
                <c:pt idx="32">
                  <c:v>5.0999999999999996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39B-4CAC-8438-33E34A6C8E1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{6DC87D28-6B66-4712-92F1-5237219AE838}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39B-4CAC-8438-33E34A6C8E1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{408FF737-77DF-4CD6-BE3D-41C57E3D9784}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9B-4CAC-8438-33E34A6C8E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{20F386E7-87EB-437B-BDE3-D0275E1A1B98}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9B-4CAC-8438-33E34A6C8E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{616888C5-FA58-42B2-84B4-5E316E1F649D}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9B-4CAC-8438-33E34A6C8E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{7E7BBFB1-D6CB-4C7D-BF12-531FAC681E39}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9B-4CAC-8438-33E34A6C8E13}"/>
                </c:ext>
              </c:extLst>
            </c:dLbl>
            <c:dLbl>
              <c:idx val="8"/>
              <c:layout>
                <c:manualLayout>
                  <c:x val="-4.5160355153971272E-2"/>
                  <c:y val="-6.57547021830843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{6E197C2A-9EF5-4854-B20D-E799A33CF08C}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39B-4CAC-8438-33E34A6C8E13}"/>
                </c:ext>
              </c:extLst>
            </c:dLbl>
            <c:dLbl>
              <c:idx val="16"/>
              <c:layout>
                <c:manualLayout>
                  <c:x val="-1.8235628084250059E-2"/>
                  <c:y val="-5.907859199250363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{F9B1C866-E479-453C-A880-EC214899FB33}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39B-4CAC-8438-33E34A6C8E1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{AF023826-C3E1-42F9-BFA9-305172A284CA}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39B-4CAC-8438-33E34A6C8E1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{60FD3DFF-FFBB-402D-872D-CD7ACCAC609C}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39B-4CAC-8438-33E34A6C8E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9.9</c:v>
                </c:pt>
                <c:pt idx="16">
                  <c:v>9.9</c:v>
                </c:pt>
                <c:pt idx="24">
                  <c:v>9.9</c:v>
                </c:pt>
                <c:pt idx="32">
                  <c:v>9.5</c:v>
                </c:pt>
              </c:numCache>
            </c:numRef>
          </c:xVal>
          <c:yVal>
            <c:numRef>
              <c:f>公会計指標分析・財政指標組合せ分析表!$BP$77:$DC$77</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339B-4CAC-8438-33E34A6C8E13}"/>
            </c:ext>
          </c:extLst>
        </c:ser>
        <c:dLbls>
          <c:showLegendKey val="0"/>
          <c:showVal val="1"/>
          <c:showCatName val="0"/>
          <c:showSerName val="0"/>
          <c:showPercent val="0"/>
          <c:showBubbleSize val="0"/>
        </c:dLbls>
        <c:axId val="84219776"/>
        <c:axId val="84234240"/>
      </c:scatterChart>
      <c:valAx>
        <c:axId val="84219776"/>
        <c:scaling>
          <c:orientation val="maxMin"/>
          <c:max val="10.299999999999999"/>
          <c:min val="9.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14,387
13,874
72.80
9,683,767
8,941,081
699,797
4,553,089
3,963,466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財政力指数は、数年にわたり横ばいであったが、近年は設備投資も先行していることから、償却資産が大きく伸びたため微増傾向となっている。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宅地造成の完了によって課税対象家屋数が増加していることを加味した結果が現状であることから、企業業績の悪化や資産価値の減少により、今後の財政力指数は逓減していく可能性もあるため、企業誘致をはじめ、定住化促進、徴収率の向上を図り、収入額の確保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769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106892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64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56744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429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165100</xdr:rowOff>
    </xdr:from>
    <xdr:to>
      <xdr:col>19</xdr:col>
      <xdr:colOff>184150</xdr:colOff>
      <xdr:row>44</xdr:row>
      <xdr:rowOff>95250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41</xdr:row>
      <xdr:rowOff>35983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850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13758</xdr:rowOff>
    </xdr:from>
    <xdr:to>
      <xdr:col>15</xdr:col>
      <xdr:colOff>133350</xdr:colOff>
      <xdr:row>44</xdr:row>
      <xdr:rowOff>115358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56092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悪化傾向となったが、これは物件費及び繰出金が増え、併せて当年度の臨時財政対策債を借りなかったことによる経常一般財源の減も影響したと考えられる。そのため、臨時財政対策債を借り入れた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年度では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年度においては、地方交付税の減少の影響が大きく、</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した。令和元年度にかけて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ポイント増加したのは、公債費が逓増傾向であることや公営企業への繰出金の増加などが影響している。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年度においては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ポイント減少しており、減収補填債の借入等による一般財源の増加が原因の１つと考えられる。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経常収支比率を回復するには、経常的経費の削減だけでなく、歳入面の改善が必要不可欠である。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4128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110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147655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29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4128</xdr:rowOff>
    </xdr:from>
    <xdr:to>
      <xdr:col>24</xdr:col>
      <xdr:colOff>12700</xdr:colOff>
      <xdr:row>66</xdr:row>
      <xdr:rowOff>4128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1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171132</xdr:rowOff>
    </xdr:from>
    <xdr:to>
      <xdr:col>23</xdr:col>
      <xdr:colOff>133350</xdr:colOff>
      <xdr:row>63</xdr:row>
      <xdr:rowOff>60007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80103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94632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553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29845</xdr:rowOff>
    </xdr:from>
    <xdr:to>
      <xdr:col>19</xdr:col>
      <xdr:colOff>133350</xdr:colOff>
      <xdr:row>63</xdr:row>
      <xdr:rowOff>60007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3119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164147</xdr:rowOff>
    </xdr:from>
    <xdr:to>
      <xdr:col>15</xdr:col>
      <xdr:colOff>82550</xdr:colOff>
      <xdr:row>63</xdr:row>
      <xdr:rowOff>29845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451147"/>
          <a:ext cx="889000" cy="3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120332</xdr:rowOff>
    </xdr:from>
    <xdr:to>
      <xdr:col>15</xdr:col>
      <xdr:colOff>133350</xdr:colOff>
      <xdr:row>63</xdr:row>
      <xdr:rowOff>50482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60659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164147</xdr:rowOff>
    </xdr:from>
    <xdr:to>
      <xdr:col>11</xdr:col>
      <xdr:colOff>31750</xdr:colOff>
      <xdr:row>63</xdr:row>
      <xdr:rowOff>78105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451147"/>
          <a:ext cx="889000" cy="4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47943</xdr:rowOff>
    </xdr:from>
    <xdr:to>
      <xdr:col>11</xdr:col>
      <xdr:colOff>82550</xdr:colOff>
      <xdr:row>62</xdr:row>
      <xdr:rowOff>149543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134320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123524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120332</xdr:rowOff>
    </xdr:from>
    <xdr:to>
      <xdr:col>23</xdr:col>
      <xdr:colOff>184150</xdr:colOff>
      <xdr:row>63</xdr:row>
      <xdr:rowOff>50482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92409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72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9207</xdr:rowOff>
    </xdr:from>
    <xdr:to>
      <xdr:col>19</xdr:col>
      <xdr:colOff>184150</xdr:colOff>
      <xdr:row>63</xdr:row>
      <xdr:rowOff>110807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150495</xdr:rowOff>
    </xdr:from>
    <xdr:to>
      <xdr:col>15</xdr:col>
      <xdr:colOff>133350</xdr:colOff>
      <xdr:row>63</xdr:row>
      <xdr:rowOff>80645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65422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113347</xdr:rowOff>
    </xdr:from>
    <xdr:to>
      <xdr:col>11</xdr:col>
      <xdr:colOff>82550</xdr:colOff>
      <xdr:row>61</xdr:row>
      <xdr:rowOff>43497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53674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類似団体と比較すると概ね良好な状況ではあるが、平成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年度から決算額は増加傾向となっている。</a:t>
          </a:r>
        </a:p>
        <a:p>
          <a:r>
            <a:rPr kumimoji="1" lang="ja-JP" altLang="en-US" sz="1300">
              <a:latin typeface="ＭＳ Ｐゴシック" panose="020B0600070205080204" pitchFamily="50" charset="-128"/>
              <a:ea typeface="ＭＳ Ｐゴシック" panose="020B0600070205080204" pitchFamily="50" charset="-128"/>
            </a:rPr>
            <a:t>　令和２年度については、前年度比</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ポイントの増加であるが、新型コロナウイルスに対する関連経費の増加によるものである。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人当たりの数値であるため、人口が減少傾向にある本町においては、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人あたりの経費は引き続き悪化傾向であり、歳出の適正化、抑制とともに、人口減少対策についても考えていく必要がある。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131978</xdr:rowOff>
    </xdr:from>
    <xdr:to>
      <xdr:col>23</xdr:col>
      <xdr:colOff>133350</xdr:colOff>
      <xdr:row>87</xdr:row>
      <xdr:rowOff>148802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4019428"/>
          <a:ext cx="0" cy="1045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120879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148802</xdr:rowOff>
    </xdr:from>
    <xdr:to>
      <xdr:col>24</xdr:col>
      <xdr:colOff>12700</xdr:colOff>
      <xdr:row>87</xdr:row>
      <xdr:rowOff>148802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4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46905</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131978</xdr:rowOff>
    </xdr:from>
    <xdr:to>
      <xdr:col>24</xdr:col>
      <xdr:colOff>12700</xdr:colOff>
      <xdr:row>81</xdr:row>
      <xdr:rowOff>131978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01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127347</xdr:rowOff>
    </xdr:from>
    <xdr:to>
      <xdr:col>23</xdr:col>
      <xdr:colOff>133350</xdr:colOff>
      <xdr:row>83</xdr:row>
      <xdr:rowOff>73103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86247"/>
          <a:ext cx="838200" cy="11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51526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453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79449</xdr:rowOff>
    </xdr:from>
    <xdr:to>
      <xdr:col>23</xdr:col>
      <xdr:colOff>184150</xdr:colOff>
      <xdr:row>85</xdr:row>
      <xdr:rowOff>9599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48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96369</xdr:rowOff>
    </xdr:from>
    <xdr:to>
      <xdr:col>19</xdr:col>
      <xdr:colOff>133350</xdr:colOff>
      <xdr:row>82</xdr:row>
      <xdr:rowOff>127347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55269"/>
          <a:ext cx="889000" cy="3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159297</xdr:rowOff>
    </xdr:from>
    <xdr:to>
      <xdr:col>19</xdr:col>
      <xdr:colOff>184150</xdr:colOff>
      <xdr:row>84</xdr:row>
      <xdr:rowOff>89447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74224</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476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95782</xdr:rowOff>
    </xdr:from>
    <xdr:to>
      <xdr:col>15</xdr:col>
      <xdr:colOff>82550</xdr:colOff>
      <xdr:row>82</xdr:row>
      <xdr:rowOff>96369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54682"/>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104287</xdr:rowOff>
    </xdr:from>
    <xdr:to>
      <xdr:col>15</xdr:col>
      <xdr:colOff>133350</xdr:colOff>
      <xdr:row>84</xdr:row>
      <xdr:rowOff>34437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19214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42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44148</xdr:rowOff>
    </xdr:from>
    <xdr:to>
      <xdr:col>11</xdr:col>
      <xdr:colOff>31750</xdr:colOff>
      <xdr:row>82</xdr:row>
      <xdr:rowOff>95782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03048"/>
          <a:ext cx="889000" cy="5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93004</xdr:rowOff>
    </xdr:from>
    <xdr:to>
      <xdr:col>11</xdr:col>
      <xdr:colOff>82550</xdr:colOff>
      <xdr:row>84</xdr:row>
      <xdr:rowOff>23154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7931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4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77043</xdr:rowOff>
    </xdr:from>
    <xdr:to>
      <xdr:col>7</xdr:col>
      <xdr:colOff>31750</xdr:colOff>
      <xdr:row>84</xdr:row>
      <xdr:rowOff>7193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163420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22303</xdr:rowOff>
    </xdr:from>
    <xdr:to>
      <xdr:col>23</xdr:col>
      <xdr:colOff>184150</xdr:colOff>
      <xdr:row>83</xdr:row>
      <xdr:rowOff>123903</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38830</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9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76547</xdr:rowOff>
    </xdr:from>
    <xdr:to>
      <xdr:col>19</xdr:col>
      <xdr:colOff>184150</xdr:colOff>
      <xdr:row>83</xdr:row>
      <xdr:rowOff>6697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3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16874</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904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45569</xdr:rowOff>
    </xdr:from>
    <xdr:to>
      <xdr:col>15</xdr:col>
      <xdr:colOff>133350</xdr:colOff>
      <xdr:row>82</xdr:row>
      <xdr:rowOff>147169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157346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7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44982</xdr:rowOff>
    </xdr:from>
    <xdr:to>
      <xdr:col>11</xdr:col>
      <xdr:colOff>82550</xdr:colOff>
      <xdr:row>82</xdr:row>
      <xdr:rowOff>146582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156759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87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164798</xdr:rowOff>
    </xdr:from>
    <xdr:to>
      <xdr:col>7</xdr:col>
      <xdr:colOff>31750</xdr:colOff>
      <xdr:row>82</xdr:row>
      <xdr:rowOff>94948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5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105125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82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年度にかけて、指数は改善傾向にあったが、令和元年度からは指数が上昇している。また、令和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年度における類似団体内の順位は未だ下位となっている。　本町は職員数が少なく、経験年数階層や人事異動による変動が顕著に現れるため、恒常的に職員給与及び定員管理の適正化に努め、改善を図っていく必要がある。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83255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8128"/>
          <a:ext cx="0" cy="13941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55332</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83255</xdr:rowOff>
    </xdr:from>
    <xdr:to>
      <xdr:col>81</xdr:col>
      <xdr:colOff>133350</xdr:colOff>
      <xdr:row>89</xdr:row>
      <xdr:rowOff>83255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158045</xdr:rowOff>
    </xdr:from>
    <xdr:to>
      <xdr:col>81</xdr:col>
      <xdr:colOff>44450</xdr:colOff>
      <xdr:row>88</xdr:row>
      <xdr:rowOff>120650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074195"/>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142116</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37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158045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9376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77611</xdr:rowOff>
    </xdr:from>
    <xdr:to>
      <xdr:col>72</xdr:col>
      <xdr:colOff>203200</xdr:colOff>
      <xdr:row>88</xdr:row>
      <xdr:rowOff>67028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99376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85372</xdr:rowOff>
    </xdr:from>
    <xdr:to>
      <xdr:col>73</xdr:col>
      <xdr:colOff>44450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67028</xdr:rowOff>
    </xdr:from>
    <xdr:to>
      <xdr:col>68</xdr:col>
      <xdr:colOff>152400</xdr:colOff>
      <xdr:row>89</xdr:row>
      <xdr:rowOff>2822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1546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113188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16228</xdr:rowOff>
    </xdr:from>
    <xdr:to>
      <xdr:col>68</xdr:col>
      <xdr:colOff>203200</xdr:colOff>
      <xdr:row>88</xdr:row>
      <xdr:rowOff>117828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102605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123472</xdr:rowOff>
    </xdr:from>
    <xdr:to>
      <xdr:col>64</xdr:col>
      <xdr:colOff>152400</xdr:colOff>
      <xdr:row>89</xdr:row>
      <xdr:rowOff>53622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38399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類似団体に比べ比較的低い水準を維持してはいるが、人口は減少傾向であるため、数値は自然増に向かうと予想される。</a:t>
          </a:r>
        </a:p>
        <a:p>
          <a:r>
            <a:rPr kumimoji="1" lang="ja-JP" altLang="en-US" sz="1100">
              <a:latin typeface="ＭＳ Ｐゴシック" panose="020B0600070205080204" pitchFamily="50" charset="-128"/>
              <a:ea typeface="ＭＳ Ｐゴシック" panose="020B0600070205080204" pitchFamily="50" charset="-128"/>
            </a:rPr>
            <a:t>　数値の改善策については、適正な定員管理を行うだけでなく、人口減少対策を併せて行っていく必要がある。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149981</xdr:rowOff>
    </xdr:from>
    <xdr:to>
      <xdr:col>81</xdr:col>
      <xdr:colOff>44450</xdr:colOff>
      <xdr:row>66</xdr:row>
      <xdr:rowOff>121617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4081"/>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93694</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121617</xdr:rowOff>
    </xdr:from>
    <xdr:to>
      <xdr:col>81</xdr:col>
      <xdr:colOff>133350</xdr:colOff>
      <xdr:row>66</xdr:row>
      <xdr:rowOff>121617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3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64908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149981</xdr:rowOff>
    </xdr:from>
    <xdr:to>
      <xdr:col>81</xdr:col>
      <xdr:colOff>133350</xdr:colOff>
      <xdr:row>58</xdr:row>
      <xdr:rowOff>149981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73418</xdr:rowOff>
    </xdr:from>
    <xdr:to>
      <xdr:col>81</xdr:col>
      <xdr:colOff>44450</xdr:colOff>
      <xdr:row>61</xdr:row>
      <xdr:rowOff>127423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531868"/>
          <a:ext cx="8382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87768</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46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4475</xdr:rowOff>
    </xdr:from>
    <xdr:to>
      <xdr:col>77</xdr:col>
      <xdr:colOff>44450</xdr:colOff>
      <xdr:row>61</xdr:row>
      <xdr:rowOff>73418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6292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84667</xdr:rowOff>
    </xdr:from>
    <xdr:to>
      <xdr:col>77</xdr:col>
      <xdr:colOff>95250</xdr:colOff>
      <xdr:row>62</xdr:row>
      <xdr:rowOff>14817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171044</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2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171329</xdr:rowOff>
    </xdr:from>
    <xdr:to>
      <xdr:col>72</xdr:col>
      <xdr:colOff>203200</xdr:colOff>
      <xdr:row>61</xdr:row>
      <xdr:rowOff>4475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58329"/>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31810</xdr:rowOff>
    </xdr:from>
    <xdr:to>
      <xdr:col>73</xdr:col>
      <xdr:colOff>44450</xdr:colOff>
      <xdr:row>61</xdr:row>
      <xdr:rowOff>133410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118187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140305</xdr:rowOff>
    </xdr:from>
    <xdr:to>
      <xdr:col>68</xdr:col>
      <xdr:colOff>152400</xdr:colOff>
      <xdr:row>60</xdr:row>
      <xdr:rowOff>171329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2730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16873</xdr:rowOff>
    </xdr:from>
    <xdr:to>
      <xdr:col>68</xdr:col>
      <xdr:colOff>203200</xdr:colOff>
      <xdr:row>61</xdr:row>
      <xdr:rowOff>118473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103250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160746</xdr:rowOff>
    </xdr:from>
    <xdr:to>
      <xdr:col>64</xdr:col>
      <xdr:colOff>152400</xdr:colOff>
      <xdr:row>61</xdr:row>
      <xdr:rowOff>90896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75673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76623</xdr:rowOff>
    </xdr:from>
    <xdr:to>
      <xdr:col>81</xdr:col>
      <xdr:colOff>95250</xdr:colOff>
      <xdr:row>62</xdr:row>
      <xdr:rowOff>6773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93150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8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22618</xdr:rowOff>
    </xdr:from>
    <xdr:to>
      <xdr:col>77</xdr:col>
      <xdr:colOff>95250</xdr:colOff>
      <xdr:row>61</xdr:row>
      <xdr:rowOff>124218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134395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24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125125</xdr:rowOff>
    </xdr:from>
    <xdr:to>
      <xdr:col>73</xdr:col>
      <xdr:colOff>44450</xdr:colOff>
      <xdr:row>61</xdr:row>
      <xdr:rowOff>55275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65452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8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120529</xdr:rowOff>
    </xdr:from>
    <xdr:to>
      <xdr:col>68</xdr:col>
      <xdr:colOff>203200</xdr:colOff>
      <xdr:row>61</xdr:row>
      <xdr:rowOff>50679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60856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7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89505</xdr:rowOff>
    </xdr:from>
    <xdr:to>
      <xdr:col>64</xdr:col>
      <xdr:colOff>152400</xdr:colOff>
      <xdr:row>61</xdr:row>
      <xdr:rowOff>19655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29832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新規借入の抑制と償還が進んできたことにより、実質公債費比率は年々改善しているが、平成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年度以降、地方債の借入額は増加傾向にあり、特に平成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年度以降の事業債の元金償還の開始に伴い、令和元年度からは実質公債費比率は悪化して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分母となる標準財政規模が急変することは考えにくく、分子となる公債費について、金利、据置期間等も考慮したうえで適正な地方債発行に努める。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131535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300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103612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131535</xdr:rowOff>
    </xdr:from>
    <xdr:to>
      <xdr:col>81</xdr:col>
      <xdr:colOff>133350</xdr:colOff>
      <xdr:row>45</xdr:row>
      <xdr:rowOff>131535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125185</xdr:rowOff>
    </xdr:from>
    <xdr:to>
      <xdr:col>81</xdr:col>
      <xdr:colOff>44450</xdr:colOff>
      <xdr:row>39</xdr:row>
      <xdr:rowOff>22678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64028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106636</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10281</xdr:rowOff>
    </xdr:from>
    <xdr:to>
      <xdr:col>77</xdr:col>
      <xdr:colOff>44450</xdr:colOff>
      <xdr:row>38</xdr:row>
      <xdr:rowOff>125185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525381"/>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9072</xdr:rowOff>
    </xdr:from>
    <xdr:to>
      <xdr:col>77</xdr:col>
      <xdr:colOff>95250</xdr:colOff>
      <xdr:row>42</xdr:row>
      <xdr:rowOff>110672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10281</xdr:rowOff>
    </xdr:from>
    <xdr:to>
      <xdr:col>72</xdr:col>
      <xdr:colOff>203200</xdr:colOff>
      <xdr:row>38</xdr:row>
      <xdr:rowOff>33262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5253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9072</xdr:rowOff>
    </xdr:from>
    <xdr:to>
      <xdr:col>73</xdr:col>
      <xdr:colOff>44450</xdr:colOff>
      <xdr:row>42</xdr:row>
      <xdr:rowOff>110672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95449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33262</xdr:rowOff>
    </xdr:from>
    <xdr:to>
      <xdr:col>68</xdr:col>
      <xdr:colOff>152400</xdr:colOff>
      <xdr:row>38</xdr:row>
      <xdr:rowOff>79224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5483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143328</xdr:rowOff>
    </xdr:from>
    <xdr:to>
      <xdr:col>81</xdr:col>
      <xdr:colOff>95250</xdr:colOff>
      <xdr:row>39</xdr:row>
      <xdr:rowOff>73478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159855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74385</xdr:rowOff>
    </xdr:from>
    <xdr:to>
      <xdr:col>77</xdr:col>
      <xdr:colOff>95250</xdr:colOff>
      <xdr:row>39</xdr:row>
      <xdr:rowOff>4535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14713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130931</xdr:rowOff>
    </xdr:from>
    <xdr:to>
      <xdr:col>73</xdr:col>
      <xdr:colOff>44450</xdr:colOff>
      <xdr:row>38</xdr:row>
      <xdr:rowOff>61081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71258</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153912</xdr:rowOff>
    </xdr:from>
    <xdr:to>
      <xdr:col>68</xdr:col>
      <xdr:colOff>203200</xdr:colOff>
      <xdr:row>38</xdr:row>
      <xdr:rowOff>84062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94239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28424</xdr:rowOff>
    </xdr:from>
    <xdr:to>
      <xdr:col>64</xdr:col>
      <xdr:colOff>152400</xdr:colOff>
      <xdr:row>38</xdr:row>
      <xdr:rowOff>130024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140201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年度以降比率なしとなっている。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将来負担を小さくするだけでなく、世代間の公平性を考慮したうえで、計画的な地方債発行に努める。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139548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46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111625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8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139548</xdr:rowOff>
    </xdr:from>
    <xdr:to>
      <xdr:col>81</xdr:col>
      <xdr:colOff>133350</xdr:colOff>
      <xdr:row>22</xdr:row>
      <xdr:rowOff>139548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113352</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685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141275</xdr:rowOff>
    </xdr:from>
    <xdr:to>
      <xdr:col>81</xdr:col>
      <xdr:colOff>95250</xdr:colOff>
      <xdr:row>16</xdr:row>
      <xdr:rowOff>71425</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7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72136</xdr:rowOff>
    </xdr:from>
    <xdr:to>
      <xdr:col>77</xdr:col>
      <xdr:colOff>95250</xdr:colOff>
      <xdr:row>17</xdr:row>
      <xdr:rowOff>2286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12463</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58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124257</xdr:rowOff>
    </xdr:from>
    <xdr:to>
      <xdr:col>73</xdr:col>
      <xdr:colOff>44450</xdr:colOff>
      <xdr:row>17</xdr:row>
      <xdr:rowOff>54407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8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64584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63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108814</xdr:rowOff>
    </xdr:from>
    <xdr:to>
      <xdr:col>68</xdr:col>
      <xdr:colOff>203200</xdr:colOff>
      <xdr:row>17</xdr:row>
      <xdr:rowOff>38964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49141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6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153213</xdr:rowOff>
    </xdr:from>
    <xdr:to>
      <xdr:col>64</xdr:col>
      <xdr:colOff>152400</xdr:colOff>
      <xdr:row>17</xdr:row>
      <xdr:rowOff>83363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8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93540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66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14,387
13,874
72.80
9,683,767
8,941,081
699,797
4,553,089
3,963,466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ラスパイレス指数にも反映されているが、本町の職員構造上、採用・退職、年数階層、職種区分による変動が大きく現れるため、ばらつきが大きくなっている。</a:t>
          </a:r>
        </a:p>
        <a:p>
          <a:r>
            <a:rPr kumimoji="1" lang="ja-JP" altLang="en-US" sz="1100">
              <a:latin typeface="ＭＳ Ｐゴシック" panose="020B0600070205080204" pitchFamily="50" charset="-128"/>
              <a:ea typeface="ＭＳ Ｐゴシック" panose="020B0600070205080204" pitchFamily="50" charset="-128"/>
            </a:rPr>
            <a:t>　適正な定員管理により、ばらつきを抑えるとともに、業務効率の向上を図ることで、人件費の抑制に努める。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38</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43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62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43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80010</xdr:rowOff>
    </xdr:from>
    <xdr:to>
      <xdr:col>20</xdr:col>
      <xdr:colOff>38100</xdr:colOff>
      <xdr:row>36</xdr:row>
      <xdr:rowOff>10160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89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8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49530</xdr:rowOff>
    </xdr:from>
    <xdr:to>
      <xdr:col>11</xdr:col>
      <xdr:colOff>60325</xdr:colOff>
      <xdr:row>35</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163830</xdr:rowOff>
    </xdr:from>
    <xdr:to>
      <xdr:col>24</xdr:col>
      <xdr:colOff>76200</xdr:colOff>
      <xdr:row>38</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年度以降ふるさと寄附金の増加に伴う返礼品等の経費が増えてきたが、収入面においても共に増加傾向となったため横ばいの結果となっていた。平成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年度においては学童保育の委託にかかる経費の増額と併せ、経常収入の減少のため物件費割合の増加となった。</a:t>
          </a:r>
        </a:p>
        <a:p>
          <a:r>
            <a:rPr kumimoji="1" lang="ja-JP" altLang="en-US" sz="1050">
              <a:latin typeface="ＭＳ Ｐゴシック" panose="020B0600070205080204" pitchFamily="50" charset="-128"/>
              <a:ea typeface="ＭＳ Ｐゴシック" panose="020B0600070205080204" pitchFamily="50" charset="-128"/>
            </a:rPr>
            <a:t>　令和元年度における減少は台風災害等において小学校等が休校となったことにより、給食等に係る経費が減少したためである。</a:t>
          </a:r>
        </a:p>
        <a:p>
          <a:r>
            <a:rPr kumimoji="1" lang="ja-JP" altLang="en-US" sz="1050">
              <a:latin typeface="ＭＳ Ｐゴシック" panose="020B0600070205080204" pitchFamily="50" charset="-128"/>
              <a:ea typeface="ＭＳ Ｐゴシック" panose="020B0600070205080204" pitchFamily="50" charset="-128"/>
            </a:rPr>
            <a:t>　令和２年度における増加については、新型コロナウイルス対策における増加である。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今後も業務効率化や物件費抑制など歳出面の改善と収入面においても増加傾向となるように努める。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48078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20155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48078</xdr:rowOff>
    </xdr:from>
    <xdr:to>
      <xdr:col>82</xdr:col>
      <xdr:colOff>196850</xdr:colOff>
      <xdr:row>21</xdr:row>
      <xdr:rowOff>48078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102507</xdr:rowOff>
    </xdr:from>
    <xdr:to>
      <xdr:col>82</xdr:col>
      <xdr:colOff>107950</xdr:colOff>
      <xdr:row>17</xdr:row>
      <xdr:rowOff>156936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171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102507</xdr:rowOff>
    </xdr:from>
    <xdr:to>
      <xdr:col>78</xdr:col>
      <xdr:colOff>69850</xdr:colOff>
      <xdr:row>18</xdr:row>
      <xdr:rowOff>61686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171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80736</xdr:rowOff>
    </xdr:from>
    <xdr:to>
      <xdr:col>73</xdr:col>
      <xdr:colOff>180975</xdr:colOff>
      <xdr:row>18</xdr:row>
      <xdr:rowOff>61686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953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80736</xdr:rowOff>
    </xdr:from>
    <xdr:to>
      <xdr:col>69</xdr:col>
      <xdr:colOff>92075</xdr:colOff>
      <xdr:row>17</xdr:row>
      <xdr:rowOff>113393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95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76398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106136</xdr:rowOff>
    </xdr:from>
    <xdr:to>
      <xdr:col>82</xdr:col>
      <xdr:colOff>158750</xdr:colOff>
      <xdr:row>18</xdr:row>
      <xdr:rowOff>36286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78213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51707</xdr:rowOff>
    </xdr:from>
    <xdr:to>
      <xdr:col>78</xdr:col>
      <xdr:colOff>120650</xdr:colOff>
      <xdr:row>17</xdr:row>
      <xdr:rowOff>153307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163484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73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10886</xdr:rowOff>
    </xdr:from>
    <xdr:to>
      <xdr:col>74</xdr:col>
      <xdr:colOff>31750</xdr:colOff>
      <xdr:row>18</xdr:row>
      <xdr:rowOff>112486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97263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116313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人口減少、高齢化が進む本町においては、一貫して高齢者人口比率が増加しているが、介護予防の推進により、高齢者に係る扶助費は増加せずほぼ横ばいとなっている。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また２年度において昨年度比０．９ポイントの減少となっているが、コロナ渦による受診控えにより、医療扶助が減少したことが原因である。一方で社会福祉に関する経費が上昇傾向であることと、本町の年少人口は減少傾向だが、少子化対策などにより保育に要する扶助費は増加することが予想されるため、保育関係業務の強化と併せて、いかに効率化するかが課題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55</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3091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経常収支比率のうち、その他については減少となった。これは維持補修費において、前年度に比べ道路の舗装修繕が減少したためである。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しかしながら、維持補修費については老朽化対応などにより増加する可能性があることから、計画に基づいた的確な修繕を行うべきと考える。またその他経費としては国民健康保険事業会計や介護保険事業会計への経常的な繰出金であるため、今後は事務事業の効率化や見直しによる改善にも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043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114300</xdr:rowOff>
    </xdr:from>
    <xdr:to>
      <xdr:col>82</xdr:col>
      <xdr:colOff>107950</xdr:colOff>
      <xdr:row>55</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3726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50800</xdr:rowOff>
    </xdr:from>
    <xdr:to>
      <xdr:col>78</xdr:col>
      <xdr:colOff>120650</xdr:colOff>
      <xdr:row>56</xdr:row>
      <xdr:rowOff>152400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76200</xdr:rowOff>
    </xdr:from>
    <xdr:to>
      <xdr:col>73</xdr:col>
      <xdr:colOff>180975</xdr:colOff>
      <xdr:row>56</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3345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76200</xdr:rowOff>
    </xdr:from>
    <xdr:to>
      <xdr:col>69</xdr:col>
      <xdr:colOff>92075</xdr:colOff>
      <xdr:row>57</xdr:row>
      <xdr:rowOff>57150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3345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127000</xdr:rowOff>
    </xdr:from>
    <xdr:to>
      <xdr:col>69</xdr:col>
      <xdr:colOff>142875</xdr:colOff>
      <xdr:row>57</xdr:row>
      <xdr:rowOff>57150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63500</xdr:rowOff>
    </xdr:from>
    <xdr:to>
      <xdr:col>82</xdr:col>
      <xdr:colOff>158750</xdr:colOff>
      <xdr:row>54</xdr:row>
      <xdr:rowOff>165100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80027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25400</xdr:rowOff>
    </xdr:from>
    <xdr:to>
      <xdr:col>69</xdr:col>
      <xdr:colOff>142875</xdr:colOff>
      <xdr:row>54</xdr:row>
      <xdr:rowOff>127000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令和２年度においては、一部事務組合負担金や公営企業会計への繰出が大きくなったため、増加傾向となった。</a:t>
          </a:r>
        </a:p>
        <a:p>
          <a:r>
            <a:rPr kumimoji="1" lang="ja-JP" altLang="en-US" sz="1100">
              <a:latin typeface="ＭＳ Ｐゴシック" panose="020B0600070205080204" pitchFamily="50" charset="-128"/>
              <a:ea typeface="ＭＳ Ｐゴシック" panose="020B0600070205080204" pitchFamily="50" charset="-128"/>
            </a:rPr>
            <a:t>　令和３年度以降においても、塵芥処理に関する組合の編入や公営企業会計への繰出の増加などにより、補助費等の増加が見込まれることから、引きつづき経常収入の改善と共に、未だ類似団体に比べ補助経費が高水準であり、町内団体等に対する補助金も相当数あることから、事業評価やシーリング等による歳出削減などの精査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5842</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0659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92219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5842</xdr:rowOff>
    </xdr:from>
    <xdr:to>
      <xdr:col>82</xdr:col>
      <xdr:colOff>196850</xdr:colOff>
      <xdr:row>35</xdr:row>
      <xdr:rowOff>5842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17272</xdr:rowOff>
    </xdr:from>
    <xdr:to>
      <xdr:col>82</xdr:col>
      <xdr:colOff>107950</xdr:colOff>
      <xdr:row>40</xdr:row>
      <xdr:rowOff>30988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8752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133858</xdr:rowOff>
    </xdr:from>
    <xdr:to>
      <xdr:col>78</xdr:col>
      <xdr:colOff>69850</xdr:colOff>
      <xdr:row>40</xdr:row>
      <xdr:rowOff>17272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8204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74422</xdr:rowOff>
    </xdr:from>
    <xdr:to>
      <xdr:col>73</xdr:col>
      <xdr:colOff>180975</xdr:colOff>
      <xdr:row>39</xdr:row>
      <xdr:rowOff>133858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7609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60198</xdr:rowOff>
    </xdr:from>
    <xdr:to>
      <xdr:col>74</xdr:col>
      <xdr:colOff>31750</xdr:colOff>
      <xdr:row>37</xdr:row>
      <xdr:rowOff>161798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74422</xdr:rowOff>
    </xdr:from>
    <xdr:to>
      <xdr:col>69</xdr:col>
      <xdr:colOff>92075</xdr:colOff>
      <xdr:row>39</xdr:row>
      <xdr:rowOff>143002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7609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151638</xdr:rowOff>
    </xdr:from>
    <xdr:to>
      <xdr:col>82</xdr:col>
      <xdr:colOff>158750</xdr:colOff>
      <xdr:row>40</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60215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137922</xdr:rowOff>
    </xdr:from>
    <xdr:to>
      <xdr:col>78</xdr:col>
      <xdr:colOff>120650</xdr:colOff>
      <xdr:row>40</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52849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91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83058</xdr:rowOff>
    </xdr:from>
    <xdr:to>
      <xdr:col>74</xdr:col>
      <xdr:colOff>31750</xdr:colOff>
      <xdr:row>40</xdr:row>
      <xdr:rowOff>13208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169435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85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23622</xdr:rowOff>
    </xdr:from>
    <xdr:to>
      <xdr:col>69</xdr:col>
      <xdr:colOff>142875</xdr:colOff>
      <xdr:row>39</xdr:row>
      <xdr:rowOff>125222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109999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92202</xdr:rowOff>
    </xdr:from>
    <xdr:to>
      <xdr:col>65</xdr:col>
      <xdr:colOff>53975</xdr:colOff>
      <xdr:row>40</xdr:row>
      <xdr:rowOff>22352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7129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近年の経常収支比率に占める公債費の割合は、概ね良好な状態を維持しているが、平成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年度以降、大規模な普通建設事業に係る借入が多くなっており、令和元年度より一部の元金償還が開始となったことから増加となった。</a:t>
          </a:r>
        </a:p>
        <a:p>
          <a:r>
            <a:rPr kumimoji="1" lang="ja-JP" altLang="en-US" sz="1100">
              <a:latin typeface="ＭＳ Ｐゴシック" panose="020B0600070205080204" pitchFamily="50" charset="-128"/>
              <a:ea typeface="ＭＳ Ｐゴシック" panose="020B0600070205080204" pitchFamily="50" charset="-128"/>
            </a:rPr>
            <a:t>　公債費の割合については、世代間負担の観点から安定して償還していくことが重要であるため、借入条件等の精査により安定的かつ適正な償還に努める。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28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115570</xdr:rowOff>
    </xdr:from>
    <xdr:to>
      <xdr:col>24</xdr:col>
      <xdr:colOff>25400</xdr:colOff>
      <xdr:row>73</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6314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29845</xdr:rowOff>
    </xdr:from>
    <xdr:to>
      <xdr:col>19</xdr:col>
      <xdr:colOff>187325</xdr:colOff>
      <xdr:row>73</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54569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18415</xdr:rowOff>
    </xdr:from>
    <xdr:to>
      <xdr:col>15</xdr:col>
      <xdr:colOff>98425</xdr:colOff>
      <xdr:row>73</xdr:row>
      <xdr:rowOff>29845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5342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18415</xdr:rowOff>
    </xdr:from>
    <xdr:to>
      <xdr:col>11</xdr:col>
      <xdr:colOff>9525</xdr:colOff>
      <xdr:row>73</xdr:row>
      <xdr:rowOff>18415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2534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76200</xdr:rowOff>
    </xdr:from>
    <xdr:to>
      <xdr:col>24</xdr:col>
      <xdr:colOff>76200</xdr:colOff>
      <xdr:row>74</xdr:row>
      <xdr:rowOff>6350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156227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64770</xdr:rowOff>
    </xdr:from>
    <xdr:to>
      <xdr:col>20</xdr:col>
      <xdr:colOff>38100</xdr:colOff>
      <xdr:row>73</xdr:row>
      <xdr:rowOff>166370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5097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150495</xdr:rowOff>
    </xdr:from>
    <xdr:to>
      <xdr:col>15</xdr:col>
      <xdr:colOff>149225</xdr:colOff>
      <xdr:row>73</xdr:row>
      <xdr:rowOff>80645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4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90822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26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139065</xdr:rowOff>
    </xdr:from>
    <xdr:to>
      <xdr:col>11</xdr:col>
      <xdr:colOff>60325</xdr:colOff>
      <xdr:row>73</xdr:row>
      <xdr:rowOff>69215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4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79392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25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139065</xdr:rowOff>
    </xdr:from>
    <xdr:to>
      <xdr:col>6</xdr:col>
      <xdr:colOff>171450</xdr:colOff>
      <xdr:row>73</xdr:row>
      <xdr:rowOff>69215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4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79392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25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経常収支比率における公債費以外の割合は約</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割を占めており、類似団体と比較すると最下位となっている。</a:t>
          </a:r>
        </a:p>
        <a:p>
          <a:r>
            <a:rPr kumimoji="1" lang="ja-JP" altLang="en-US" sz="1100">
              <a:latin typeface="ＭＳ Ｐゴシック" panose="020B0600070205080204" pitchFamily="50" charset="-128"/>
              <a:ea typeface="ＭＳ Ｐゴシック" panose="020B0600070205080204" pitchFamily="50" charset="-128"/>
            </a:rPr>
            <a:t>　一方で公債費のみを見ると類似団体中</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位となっており、公債費の占める割合が低いために、その他の割合が大きくなっているとも言える。</a:t>
          </a:r>
        </a:p>
        <a:p>
          <a:r>
            <a:rPr kumimoji="1" lang="ja-JP" altLang="en-US" sz="1100">
              <a:latin typeface="ＭＳ Ｐゴシック" panose="020B0600070205080204" pitchFamily="50" charset="-128"/>
              <a:ea typeface="ＭＳ Ｐゴシック" panose="020B0600070205080204" pitchFamily="50" charset="-128"/>
            </a:rPr>
            <a:t>　とりわけ人件費及び補助費等の占める割合が大きく、類似団体と比べ下位であることから、改善すべき項目であることが見て取れるが、自治体毎の環境因子も考慮したうえで、適正割合の検討が必要である。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79</xdr:row>
      <xdr:rowOff>5842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314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149369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52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5842</xdr:rowOff>
    </xdr:from>
    <xdr:to>
      <xdr:col>82</xdr:col>
      <xdr:colOff>196850</xdr:colOff>
      <xdr:row>79</xdr:row>
      <xdr:rowOff>5842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55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xdr:rowOff>
    </xdr:from>
    <xdr:to>
      <xdr:col>82</xdr:col>
      <xdr:colOff>107950</xdr:colOff>
      <xdr:row>79</xdr:row>
      <xdr:rowOff>60706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5503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60706</xdr:rowOff>
    </xdr:from>
    <xdr:to>
      <xdr:col>78</xdr:col>
      <xdr:colOff>69850</xdr:colOff>
      <xdr:row>79</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6052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79</xdr:row>
      <xdr:rowOff>106426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372085"/>
          <a:ext cx="8890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21337</xdr:rowOff>
    </xdr:from>
    <xdr:to>
      <xdr:col>74</xdr:col>
      <xdr:colOff>31750</xdr:colOff>
      <xdr:row>76</xdr:row>
      <xdr:rowOff>122937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79</xdr:row>
      <xdr:rowOff>152146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372085"/>
          <a:ext cx="8890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137922</xdr:rowOff>
    </xdr:from>
    <xdr:to>
      <xdr:col>69</xdr:col>
      <xdr:colOff>142875</xdr:colOff>
      <xdr:row>76</xdr:row>
      <xdr:rowOff>68072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78249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126492</xdr:rowOff>
    </xdr:from>
    <xdr:to>
      <xdr:col>82</xdr:col>
      <xdr:colOff>158750</xdr:colOff>
      <xdr:row>79</xdr:row>
      <xdr:rowOff>56642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35069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0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9906</xdr:rowOff>
    </xdr:from>
    <xdr:to>
      <xdr:col>78</xdr:col>
      <xdr:colOff>120650</xdr:colOff>
      <xdr:row>79</xdr:row>
      <xdr:rowOff>111506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96283</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55626</xdr:rowOff>
    </xdr:from>
    <xdr:to>
      <xdr:col>74</xdr:col>
      <xdr:colOff>31750</xdr:colOff>
      <xdr:row>79</xdr:row>
      <xdr:rowOff>157226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142003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101346</xdr:rowOff>
    </xdr:from>
    <xdr:to>
      <xdr:col>65</xdr:col>
      <xdr:colOff>53975</xdr:colOff>
      <xdr:row>80</xdr:row>
      <xdr:rowOff>31496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16273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67357</xdr:rowOff>
    </xdr:from>
    <xdr:to>
      <xdr:col>29</xdr:col>
      <xdr:colOff>127000</xdr:colOff>
      <xdr:row>20</xdr:row>
      <xdr:rowOff>163837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2382"/>
          <a:ext cx="0" cy="14680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135914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163837</xdr:rowOff>
    </xdr:from>
    <xdr:to>
      <xdr:col>30</xdr:col>
      <xdr:colOff>25400</xdr:colOff>
      <xdr:row>20</xdr:row>
      <xdr:rowOff>163837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0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153734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67357</xdr:rowOff>
    </xdr:from>
    <xdr:to>
      <xdr:col>30</xdr:col>
      <xdr:colOff>25400</xdr:colOff>
      <xdr:row>12</xdr:row>
      <xdr:rowOff>67357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2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50408</xdr:rowOff>
    </xdr:from>
    <xdr:to>
      <xdr:col>29</xdr:col>
      <xdr:colOff>127000</xdr:colOff>
      <xdr:row>19</xdr:row>
      <xdr:rowOff>90326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55583"/>
          <a:ext cx="647700" cy="39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139274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122747</xdr:rowOff>
    </xdr:from>
    <xdr:to>
      <xdr:col>29</xdr:col>
      <xdr:colOff>177800</xdr:colOff>
      <xdr:row>18</xdr:row>
      <xdr:rowOff>52897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90326</xdr:rowOff>
    </xdr:from>
    <xdr:to>
      <xdr:col>26</xdr:col>
      <xdr:colOff>50800</xdr:colOff>
      <xdr:row>19</xdr:row>
      <xdr:rowOff>125204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95501"/>
          <a:ext cx="698500" cy="34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148677</xdr:rowOff>
    </xdr:from>
    <xdr:to>
      <xdr:col>26</xdr:col>
      <xdr:colOff>101600</xdr:colOff>
      <xdr:row>18</xdr:row>
      <xdr:rowOff>78827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89004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7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125204</xdr:rowOff>
    </xdr:from>
    <xdr:to>
      <xdr:col>22</xdr:col>
      <xdr:colOff>114300</xdr:colOff>
      <xdr:row>19</xdr:row>
      <xdr:rowOff>133412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30379"/>
          <a:ext cx="698500" cy="8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33789</xdr:rowOff>
    </xdr:from>
    <xdr:to>
      <xdr:col>22</xdr:col>
      <xdr:colOff>165100</xdr:colOff>
      <xdr:row>18</xdr:row>
      <xdr:rowOff>135389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145566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133412</xdr:rowOff>
    </xdr:from>
    <xdr:to>
      <xdr:col>18</xdr:col>
      <xdr:colOff>177800</xdr:colOff>
      <xdr:row>19</xdr:row>
      <xdr:rowOff>158209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38587"/>
          <a:ext cx="698500" cy="24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59088</xdr:rowOff>
    </xdr:from>
    <xdr:to>
      <xdr:col>19</xdr:col>
      <xdr:colOff>38100</xdr:colOff>
      <xdr:row>18</xdr:row>
      <xdr:rowOff>160688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170865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95348</xdr:rowOff>
    </xdr:from>
    <xdr:to>
      <xdr:col>15</xdr:col>
      <xdr:colOff>101600</xdr:colOff>
      <xdr:row>19</xdr:row>
      <xdr:rowOff>25498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9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35675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9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171058</xdr:rowOff>
    </xdr:from>
    <xdr:to>
      <xdr:col>29</xdr:col>
      <xdr:colOff>177800</xdr:colOff>
      <xdr:row>19</xdr:row>
      <xdr:rowOff>101208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04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143135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7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39526</xdr:rowOff>
    </xdr:from>
    <xdr:to>
      <xdr:col>26</xdr:col>
      <xdr:colOff>101600</xdr:colOff>
      <xdr:row>19</xdr:row>
      <xdr:rowOff>141126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44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125903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31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74404</xdr:rowOff>
    </xdr:from>
    <xdr:to>
      <xdr:col>22</xdr:col>
      <xdr:colOff>165100</xdr:colOff>
      <xdr:row>20</xdr:row>
      <xdr:rowOff>4554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79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160781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6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82612</xdr:rowOff>
    </xdr:from>
    <xdr:to>
      <xdr:col>19</xdr:col>
      <xdr:colOff>38100</xdr:colOff>
      <xdr:row>20</xdr:row>
      <xdr:rowOff>12762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87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168989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7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107409</xdr:rowOff>
    </xdr:from>
    <xdr:to>
      <xdr:col>15</xdr:col>
      <xdr:colOff>101600</xdr:colOff>
      <xdr:row>20</xdr:row>
      <xdr:rowOff>37559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12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22336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9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246672</xdr:rowOff>
    </xdr:from>
    <xdr:to>
      <xdr:col>29</xdr:col>
      <xdr:colOff>127000</xdr:colOff>
      <xdr:row>37</xdr:row>
      <xdr:rowOff>340798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1222"/>
          <a:ext cx="0" cy="12942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312875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43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340798</xdr:rowOff>
    </xdr:from>
    <xdr:to>
      <xdr:col>30</xdr:col>
      <xdr:colOff>25400</xdr:colOff>
      <xdr:row>37</xdr:row>
      <xdr:rowOff>340798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654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161599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1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246672</xdr:rowOff>
    </xdr:from>
    <xdr:to>
      <xdr:col>30</xdr:col>
      <xdr:colOff>25400</xdr:colOff>
      <xdr:row>33</xdr:row>
      <xdr:rowOff>246672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1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109912</xdr:rowOff>
    </xdr:from>
    <xdr:to>
      <xdr:col>29</xdr:col>
      <xdr:colOff>127000</xdr:colOff>
      <xdr:row>37</xdr:row>
      <xdr:rowOff>137078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34612"/>
          <a:ext cx="647700" cy="27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92346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0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247269</xdr:rowOff>
    </xdr:from>
    <xdr:to>
      <xdr:col>29</xdr:col>
      <xdr:colOff>177800</xdr:colOff>
      <xdr:row>36</xdr:row>
      <xdr:rowOff>5969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137078</xdr:rowOff>
    </xdr:from>
    <xdr:to>
      <xdr:col>26</xdr:col>
      <xdr:colOff>50800</xdr:colOff>
      <xdr:row>37</xdr:row>
      <xdr:rowOff>250482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61778"/>
          <a:ext cx="698500" cy="113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247517</xdr:rowOff>
    </xdr:from>
    <xdr:to>
      <xdr:col>26</xdr:col>
      <xdr:colOff>101600</xdr:colOff>
      <xdr:row>36</xdr:row>
      <xdr:rowOff>6217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16394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26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230518</xdr:rowOff>
    </xdr:from>
    <xdr:to>
      <xdr:col>22</xdr:col>
      <xdr:colOff>114300</xdr:colOff>
      <xdr:row>37</xdr:row>
      <xdr:rowOff>250482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55218"/>
          <a:ext cx="698500" cy="19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276930</xdr:rowOff>
    </xdr:from>
    <xdr:to>
      <xdr:col>22</xdr:col>
      <xdr:colOff>165100</xdr:colOff>
      <xdr:row>36</xdr:row>
      <xdr:rowOff>35630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45807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230518</xdr:rowOff>
    </xdr:from>
    <xdr:to>
      <xdr:col>18</xdr:col>
      <xdr:colOff>177800</xdr:colOff>
      <xdr:row>37</xdr:row>
      <xdr:rowOff>293554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55218"/>
          <a:ext cx="698500" cy="63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279997</xdr:rowOff>
    </xdr:from>
    <xdr:to>
      <xdr:col>19</xdr:col>
      <xdr:colOff>38100</xdr:colOff>
      <xdr:row>36</xdr:row>
      <xdr:rowOff>38697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48874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279711</xdr:rowOff>
    </xdr:from>
    <xdr:to>
      <xdr:col>15</xdr:col>
      <xdr:colOff>101600</xdr:colOff>
      <xdr:row>36</xdr:row>
      <xdr:rowOff>38411</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48588</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59112</xdr:rowOff>
    </xdr:from>
    <xdr:to>
      <xdr:col>29</xdr:col>
      <xdr:colOff>177800</xdr:colOff>
      <xdr:row>37</xdr:row>
      <xdr:rowOff>160712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83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31189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5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86278</xdr:rowOff>
    </xdr:from>
    <xdr:to>
      <xdr:col>26</xdr:col>
      <xdr:colOff>101600</xdr:colOff>
      <xdr:row>37</xdr:row>
      <xdr:rowOff>187878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10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172655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97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199682</xdr:rowOff>
    </xdr:from>
    <xdr:to>
      <xdr:col>22</xdr:col>
      <xdr:colOff>165100</xdr:colOff>
      <xdr:row>37</xdr:row>
      <xdr:rowOff>301282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24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286059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1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179718</xdr:rowOff>
    </xdr:from>
    <xdr:to>
      <xdr:col>19</xdr:col>
      <xdr:colOff>38100</xdr:colOff>
      <xdr:row>37</xdr:row>
      <xdr:rowOff>281318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04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266095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9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242754</xdr:rowOff>
    </xdr:from>
    <xdr:to>
      <xdr:col>15</xdr:col>
      <xdr:colOff>101600</xdr:colOff>
      <xdr:row>38</xdr:row>
      <xdr:rowOff>1454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6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329131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5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14,387
13,874
72.80
9,683,767
8,941,081
699,797
4,553,089
3,963,466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138171</xdr:rowOff>
    </xdr:from>
    <xdr:to>
      <xdr:col>24</xdr:col>
      <xdr:colOff>62865</xdr:colOff>
      <xdr:row>39</xdr:row>
      <xdr:rowOff>5240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1671"/>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9067</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5240</xdr:rowOff>
    </xdr:from>
    <xdr:to>
      <xdr:col>24</xdr:col>
      <xdr:colOff>152400</xdr:colOff>
      <xdr:row>39</xdr:row>
      <xdr:rowOff>5240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84848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5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138171</xdr:rowOff>
    </xdr:from>
    <xdr:to>
      <xdr:col>24</xdr:col>
      <xdr:colOff>152400</xdr:colOff>
      <xdr:row>30</xdr:row>
      <xdr:rowOff>138171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129327</xdr:rowOff>
    </xdr:from>
    <xdr:to>
      <xdr:col>24</xdr:col>
      <xdr:colOff>63500</xdr:colOff>
      <xdr:row>37</xdr:row>
      <xdr:rowOff>117554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301527"/>
          <a:ext cx="838200" cy="15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38225</xdr:rowOff>
    </xdr:from>
    <xdr:ext cx="599010"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67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15348</xdr:rowOff>
    </xdr:from>
    <xdr:to>
      <xdr:col>24</xdr:col>
      <xdr:colOff>114300</xdr:colOff>
      <xdr:row>35</xdr:row>
      <xdr:rowOff>116948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1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117554</xdr:rowOff>
    </xdr:from>
    <xdr:to>
      <xdr:col>19</xdr:col>
      <xdr:colOff>177800</xdr:colOff>
      <xdr:row>37</xdr:row>
      <xdr:rowOff>166303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461204"/>
          <a:ext cx="8890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43151</xdr:rowOff>
    </xdr:from>
    <xdr:to>
      <xdr:col>20</xdr:col>
      <xdr:colOff>38100</xdr:colOff>
      <xdr:row>36</xdr:row>
      <xdr:rowOff>144751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2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161278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9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160889</xdr:rowOff>
    </xdr:from>
    <xdr:to>
      <xdr:col>15</xdr:col>
      <xdr:colOff>50800</xdr:colOff>
      <xdr:row>37</xdr:row>
      <xdr:rowOff>166303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6504539"/>
          <a:ext cx="889000" cy="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100301</xdr:rowOff>
    </xdr:from>
    <xdr:to>
      <xdr:col>15</xdr:col>
      <xdr:colOff>101600</xdr:colOff>
      <xdr:row>37</xdr:row>
      <xdr:rowOff>30451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27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46978</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04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160889</xdr:rowOff>
    </xdr:from>
    <xdr:to>
      <xdr:col>10</xdr:col>
      <xdr:colOff>114300</xdr:colOff>
      <xdr:row>38</xdr:row>
      <xdr:rowOff>2740</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504539"/>
          <a:ext cx="889000" cy="1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108560</xdr:rowOff>
    </xdr:from>
    <xdr:to>
      <xdr:col>10</xdr:col>
      <xdr:colOff>165100</xdr:colOff>
      <xdr:row>37</xdr:row>
      <xdr:rowOff>38710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55237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0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145821</xdr:rowOff>
    </xdr:from>
    <xdr:to>
      <xdr:col>6</xdr:col>
      <xdr:colOff>38100</xdr:colOff>
      <xdr:row>37</xdr:row>
      <xdr:rowOff>75971</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92498</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09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78527</xdr:rowOff>
    </xdr:from>
    <xdr:to>
      <xdr:col>24</xdr:col>
      <xdr:colOff>114300</xdr:colOff>
      <xdr:row>37</xdr:row>
      <xdr:rowOff>8677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2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56954</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22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66754</xdr:rowOff>
    </xdr:from>
    <xdr:to>
      <xdr:col>20</xdr:col>
      <xdr:colOff>38100</xdr:colOff>
      <xdr:row>37</xdr:row>
      <xdr:rowOff>168354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41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159481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5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115503</xdr:rowOff>
    </xdr:from>
    <xdr:to>
      <xdr:col>15</xdr:col>
      <xdr:colOff>101600</xdr:colOff>
      <xdr:row>38</xdr:row>
      <xdr:rowOff>45653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45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36780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55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110088</xdr:rowOff>
    </xdr:from>
    <xdr:to>
      <xdr:col>10</xdr:col>
      <xdr:colOff>165100</xdr:colOff>
      <xdr:row>38</xdr:row>
      <xdr:rowOff>40238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45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31366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5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123390</xdr:rowOff>
    </xdr:from>
    <xdr:to>
      <xdr:col>6</xdr:col>
      <xdr:colOff>38100</xdr:colOff>
      <xdr:row>38</xdr:row>
      <xdr:rowOff>53540</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46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44667</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55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33782</xdr:rowOff>
    </xdr:from>
    <xdr:to>
      <xdr:col>24</xdr:col>
      <xdr:colOff>62865</xdr:colOff>
      <xdr:row>59</xdr:row>
      <xdr:rowOff>90823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06282"/>
          <a:ext cx="1270" cy="160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94650</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1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90823</xdr:rowOff>
    </xdr:from>
    <xdr:to>
      <xdr:col>24</xdr:col>
      <xdr:colOff>152400</xdr:colOff>
      <xdr:row>59</xdr:row>
      <xdr:rowOff>90823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0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151909</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3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33782</xdr:rowOff>
    </xdr:from>
    <xdr:to>
      <xdr:col>24</xdr:col>
      <xdr:colOff>152400</xdr:colOff>
      <xdr:row>50</xdr:row>
      <xdr:rowOff>33782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0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108110</xdr:rowOff>
    </xdr:from>
    <xdr:to>
      <xdr:col>24</xdr:col>
      <xdr:colOff>63500</xdr:colOff>
      <xdr:row>58</xdr:row>
      <xdr:rowOff>78229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880760"/>
          <a:ext cx="838200" cy="14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139318</xdr:rowOff>
    </xdr:from>
    <xdr:ext cx="599010"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9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116441</xdr:rowOff>
    </xdr:from>
    <xdr:to>
      <xdr:col>24</xdr:col>
      <xdr:colOff>114300</xdr:colOff>
      <xdr:row>56</xdr:row>
      <xdr:rowOff>46591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78229</xdr:rowOff>
    </xdr:from>
    <xdr:to>
      <xdr:col>19</xdr:col>
      <xdr:colOff>177800</xdr:colOff>
      <xdr:row>58</xdr:row>
      <xdr:rowOff>155484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10022329"/>
          <a:ext cx="889000" cy="7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150699</xdr:rowOff>
    </xdr:from>
    <xdr:to>
      <xdr:col>20</xdr:col>
      <xdr:colOff>38100</xdr:colOff>
      <xdr:row>56</xdr:row>
      <xdr:rowOff>80849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8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97376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497795" y="935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122098</xdr:rowOff>
    </xdr:from>
    <xdr:to>
      <xdr:col>15</xdr:col>
      <xdr:colOff>50800</xdr:colOff>
      <xdr:row>58</xdr:row>
      <xdr:rowOff>155484</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10066198"/>
          <a:ext cx="889000" cy="3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76033</xdr:rowOff>
    </xdr:from>
    <xdr:to>
      <xdr:col>15</xdr:col>
      <xdr:colOff>101600</xdr:colOff>
      <xdr:row>57</xdr:row>
      <xdr:rowOff>6183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7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22710</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08795" y="945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122098</xdr:rowOff>
    </xdr:from>
    <xdr:to>
      <xdr:col>10</xdr:col>
      <xdr:colOff>114300</xdr:colOff>
      <xdr:row>59</xdr:row>
      <xdr:rowOff>44014</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10066198"/>
          <a:ext cx="889000" cy="9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91067</xdr:rowOff>
    </xdr:from>
    <xdr:to>
      <xdr:col>10</xdr:col>
      <xdr:colOff>165100</xdr:colOff>
      <xdr:row>57</xdr:row>
      <xdr:rowOff>21217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69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37744</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19795" y="946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89956</xdr:rowOff>
    </xdr:from>
    <xdr:to>
      <xdr:col>6</xdr:col>
      <xdr:colOff>38100</xdr:colOff>
      <xdr:row>57</xdr:row>
      <xdr:rowOff>20106</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9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36633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30795" y="946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57310</xdr:rowOff>
    </xdr:from>
    <xdr:to>
      <xdr:col>24</xdr:col>
      <xdr:colOff>114300</xdr:colOff>
      <xdr:row>57</xdr:row>
      <xdr:rowOff>158910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8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35737</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8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27429</xdr:rowOff>
    </xdr:from>
    <xdr:to>
      <xdr:col>20</xdr:col>
      <xdr:colOff>38100</xdr:colOff>
      <xdr:row>58</xdr:row>
      <xdr:rowOff>129029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97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120156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1006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104684</xdr:rowOff>
    </xdr:from>
    <xdr:to>
      <xdr:col>15</xdr:col>
      <xdr:colOff>101600</xdr:colOff>
      <xdr:row>59</xdr:row>
      <xdr:rowOff>34834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1004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25961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14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71298</xdr:rowOff>
    </xdr:from>
    <xdr:to>
      <xdr:col>10</xdr:col>
      <xdr:colOff>165100</xdr:colOff>
      <xdr:row>59</xdr:row>
      <xdr:rowOff>1448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100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164025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1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164664</xdr:rowOff>
    </xdr:from>
    <xdr:to>
      <xdr:col>6</xdr:col>
      <xdr:colOff>38100</xdr:colOff>
      <xdr:row>59</xdr:row>
      <xdr:rowOff>94814</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1010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85941</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2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73178</xdr:rowOff>
    </xdr:from>
    <xdr:to>
      <xdr:col>24</xdr:col>
      <xdr:colOff>62865</xdr:colOff>
      <xdr:row>79</xdr:row>
      <xdr:rowOff>749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246128"/>
          <a:ext cx="1270" cy="129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4576</xdr:rowOff>
    </xdr:from>
    <xdr:ext cx="469744"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749</xdr:rowOff>
    </xdr:from>
    <xdr:to>
      <xdr:col>24</xdr:col>
      <xdr:colOff>152400</xdr:colOff>
      <xdr:row>79</xdr:row>
      <xdr:rowOff>749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4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19855</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20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73178</xdr:rowOff>
    </xdr:from>
    <xdr:to>
      <xdr:col>24</xdr:col>
      <xdr:colOff>152400</xdr:colOff>
      <xdr:row>71</xdr:row>
      <xdr:rowOff>73178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24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84950</xdr:rowOff>
    </xdr:from>
    <xdr:to>
      <xdr:col>24</xdr:col>
      <xdr:colOff>63500</xdr:colOff>
      <xdr:row>77</xdr:row>
      <xdr:rowOff>93447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286600"/>
          <a:ext cx="8382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95204</xdr:rowOff>
    </xdr:from>
    <xdr:ext cx="534377"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295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72326</xdr:rowOff>
    </xdr:from>
    <xdr:to>
      <xdr:col>24</xdr:col>
      <xdr:colOff>114300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10122</xdr:rowOff>
    </xdr:from>
    <xdr:to>
      <xdr:col>19</xdr:col>
      <xdr:colOff>177800</xdr:colOff>
      <xdr:row>77</xdr:row>
      <xdr:rowOff>93447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3211772"/>
          <a:ext cx="889000" cy="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133362</xdr:rowOff>
    </xdr:from>
    <xdr:to>
      <xdr:col>20</xdr:col>
      <xdr:colOff>38100</xdr:colOff>
      <xdr:row>77</xdr:row>
      <xdr:rowOff>63512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80039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10122</xdr:rowOff>
    </xdr:from>
    <xdr:to>
      <xdr:col>15</xdr:col>
      <xdr:colOff>50800</xdr:colOff>
      <xdr:row>77</xdr:row>
      <xdr:rowOff>98171</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3211772"/>
          <a:ext cx="889000" cy="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60592</xdr:rowOff>
    </xdr:from>
    <xdr:to>
      <xdr:col>15</xdr:col>
      <xdr:colOff>101600</xdr:colOff>
      <xdr:row>76</xdr:row>
      <xdr:rowOff>162192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7269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41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98171</xdr:rowOff>
    </xdr:from>
    <xdr:to>
      <xdr:col>10</xdr:col>
      <xdr:colOff>114300</xdr:colOff>
      <xdr:row>77</xdr:row>
      <xdr:rowOff>130366</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3299821"/>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56972</xdr:rowOff>
    </xdr:from>
    <xdr:to>
      <xdr:col>10</xdr:col>
      <xdr:colOff>165100</xdr:colOff>
      <xdr:row>76</xdr:row>
      <xdr:rowOff>158572</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3649</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52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83871</xdr:rowOff>
    </xdr:from>
    <xdr:to>
      <xdr:col>6</xdr:col>
      <xdr:colOff>38100</xdr:colOff>
      <xdr:row>77</xdr:row>
      <xdr:rowOff>14021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30548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63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34150</xdr:rowOff>
    </xdr:from>
    <xdr:to>
      <xdr:col>24</xdr:col>
      <xdr:colOff>114300</xdr:colOff>
      <xdr:row>77</xdr:row>
      <xdr:rowOff>135750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2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12577</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2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42647</xdr:rowOff>
    </xdr:from>
    <xdr:to>
      <xdr:col>20</xdr:col>
      <xdr:colOff>38100</xdr:colOff>
      <xdr:row>77</xdr:row>
      <xdr:rowOff>144247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2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135374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33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130772</xdr:rowOff>
    </xdr:from>
    <xdr:to>
      <xdr:col>15</xdr:col>
      <xdr:colOff>101600</xdr:colOff>
      <xdr:row>77</xdr:row>
      <xdr:rowOff>60922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16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52049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25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47371</xdr:rowOff>
    </xdr:from>
    <xdr:to>
      <xdr:col>10</xdr:col>
      <xdr:colOff>165100</xdr:colOff>
      <xdr:row>77</xdr:row>
      <xdr:rowOff>148971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24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140098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34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79566</xdr:rowOff>
    </xdr:from>
    <xdr:to>
      <xdr:col>6</xdr:col>
      <xdr:colOff>38100</xdr:colOff>
      <xdr:row>78</xdr:row>
      <xdr:rowOff>9716</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2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843</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37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13512</xdr:rowOff>
    </xdr:from>
    <xdr:to>
      <xdr:col>24</xdr:col>
      <xdr:colOff>62865</xdr:colOff>
      <xdr:row>99</xdr:row>
      <xdr:rowOff>131666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615462"/>
          <a:ext cx="1270" cy="148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135493</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7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131666</xdr:rowOff>
    </xdr:from>
    <xdr:to>
      <xdr:col>24</xdr:col>
      <xdr:colOff>152400</xdr:colOff>
      <xdr:row>99</xdr:row>
      <xdr:rowOff>131666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710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131639</xdr:rowOff>
    </xdr:from>
    <xdr:ext cx="599010"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39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13512</xdr:rowOff>
    </xdr:from>
    <xdr:to>
      <xdr:col>24</xdr:col>
      <xdr:colOff>152400</xdr:colOff>
      <xdr:row>91</xdr:row>
      <xdr:rowOff>13512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61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1969</xdr:rowOff>
    </xdr:from>
    <xdr:to>
      <xdr:col>24</xdr:col>
      <xdr:colOff>63500</xdr:colOff>
      <xdr:row>99</xdr:row>
      <xdr:rowOff>48194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3797300" y="16975519"/>
          <a:ext cx="838200" cy="4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84834</xdr:rowOff>
    </xdr:from>
    <xdr:ext cx="534377"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620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61957</xdr:rowOff>
    </xdr:from>
    <xdr:to>
      <xdr:col>24</xdr:col>
      <xdr:colOff>114300</xdr:colOff>
      <xdr:row>95</xdr:row>
      <xdr:rowOff>163557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45847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48194</xdr:rowOff>
    </xdr:from>
    <xdr:to>
      <xdr:col>19</xdr:col>
      <xdr:colOff>177800</xdr:colOff>
      <xdr:row>99</xdr:row>
      <xdr:rowOff>75561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908300" y="17021744"/>
          <a:ext cx="889000" cy="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90697</xdr:rowOff>
    </xdr:from>
    <xdr:to>
      <xdr:col>20</xdr:col>
      <xdr:colOff>38100</xdr:colOff>
      <xdr:row>96</xdr:row>
      <xdr:rowOff>20847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3746500" y="1637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37374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15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53093</xdr:rowOff>
    </xdr:from>
    <xdr:to>
      <xdr:col>15</xdr:col>
      <xdr:colOff>50800</xdr:colOff>
      <xdr:row>99</xdr:row>
      <xdr:rowOff>75561</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2019300" y="17026643"/>
          <a:ext cx="889000" cy="2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105375</xdr:rowOff>
    </xdr:from>
    <xdr:to>
      <xdr:col>15</xdr:col>
      <xdr:colOff>101600</xdr:colOff>
      <xdr:row>96</xdr:row>
      <xdr:rowOff>35525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2857500" y="1639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52052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616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41925</xdr:rowOff>
    </xdr:from>
    <xdr:to>
      <xdr:col>10</xdr:col>
      <xdr:colOff>114300</xdr:colOff>
      <xdr:row>99</xdr:row>
      <xdr:rowOff>53093</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a:off x="1130300" y="17015475"/>
          <a:ext cx="889000" cy="1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113686</xdr:rowOff>
    </xdr:from>
    <xdr:to>
      <xdr:col>10</xdr:col>
      <xdr:colOff>165100</xdr:colOff>
      <xdr:row>96</xdr:row>
      <xdr:rowOff>43836</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968500" y="16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60363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107939</xdr:rowOff>
    </xdr:from>
    <xdr:to>
      <xdr:col>6</xdr:col>
      <xdr:colOff>38100</xdr:colOff>
      <xdr:row>96</xdr:row>
      <xdr:rowOff>38089</xdr:rowOff>
    </xdr:to>
    <xdr:sp macro="" textlink="">
      <xdr:nvSpPr>
        <xdr:cNvPr id="254" name="フローチャート: 判断 253">
          <a:extLst>
            <a:ext uri="{FF2B5EF4-FFF2-40B4-BE49-F238E27FC236}">
              <a16:creationId xmlns:a16="http://schemas.microsoft.com/office/drawing/2014/main" id="{00000000-0008-0000-0600-0000FE000000}"/>
            </a:ext>
          </a:extLst>
        </xdr:cNvPr>
        <xdr:cNvSpPr/>
      </xdr:nvSpPr>
      <xdr:spPr>
        <a:xfrm>
          <a:off x="1079500" y="163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54616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1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122619</xdr:rowOff>
    </xdr:from>
    <xdr:to>
      <xdr:col>24</xdr:col>
      <xdr:colOff>114300</xdr:colOff>
      <xdr:row>99</xdr:row>
      <xdr:rowOff>52769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4584700" y="169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101046</xdr:rowOff>
    </xdr:from>
    <xdr:ext cx="534377"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690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168844</xdr:rowOff>
    </xdr:from>
    <xdr:to>
      <xdr:col>20</xdr:col>
      <xdr:colOff>38100</xdr:colOff>
      <xdr:row>99</xdr:row>
      <xdr:rowOff>98994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3746500" y="1697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90121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530111" y="1706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24761</xdr:rowOff>
    </xdr:from>
    <xdr:to>
      <xdr:col>15</xdr:col>
      <xdr:colOff>101600</xdr:colOff>
      <xdr:row>99</xdr:row>
      <xdr:rowOff>126361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2857500" y="169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117488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41111" y="1709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2293</xdr:rowOff>
    </xdr:from>
    <xdr:to>
      <xdr:col>10</xdr:col>
      <xdr:colOff>165100</xdr:colOff>
      <xdr:row>99</xdr:row>
      <xdr:rowOff>103893</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968500" y="1697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95020</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52111" y="1706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162575</xdr:rowOff>
    </xdr:from>
    <xdr:to>
      <xdr:col>6</xdr:col>
      <xdr:colOff>38100</xdr:colOff>
      <xdr:row>99</xdr:row>
      <xdr:rowOff>92725</xdr:rowOff>
    </xdr:to>
    <xdr:sp macro="" textlink="">
      <xdr:nvSpPr>
        <xdr:cNvPr id="269" name="楕円 268">
          <a:extLst>
            <a:ext uri="{FF2B5EF4-FFF2-40B4-BE49-F238E27FC236}">
              <a16:creationId xmlns:a16="http://schemas.microsoft.com/office/drawing/2014/main" id="{00000000-0008-0000-0600-00000D010000}"/>
            </a:ext>
          </a:extLst>
        </xdr:cNvPr>
        <xdr:cNvSpPr/>
      </xdr:nvSpPr>
      <xdr:spPr>
        <a:xfrm>
          <a:off x="1079500" y="169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83852</xdr:rowOff>
    </xdr:from>
    <xdr:ext cx="534377"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63111" y="1705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21255</xdr:rowOff>
    </xdr:from>
    <xdr:to>
      <xdr:col>54</xdr:col>
      <xdr:colOff>189865</xdr:colOff>
      <xdr:row>36</xdr:row>
      <xdr:rowOff>114362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164755"/>
          <a:ext cx="1270" cy="112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118189</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2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114362</xdr:rowOff>
    </xdr:from>
    <xdr:to>
      <xdr:col>55</xdr:col>
      <xdr:colOff>88900</xdr:colOff>
      <xdr:row>36</xdr:row>
      <xdr:rowOff>114362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28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139382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3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21255</xdr:rowOff>
    </xdr:from>
    <xdr:to>
      <xdr:col>55</xdr:col>
      <xdr:colOff>88900</xdr:colOff>
      <xdr:row>30</xdr:row>
      <xdr:rowOff>21255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16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102912</xdr:rowOff>
    </xdr:from>
    <xdr:to>
      <xdr:col>55</xdr:col>
      <xdr:colOff>0</xdr:colOff>
      <xdr:row>37</xdr:row>
      <xdr:rowOff>94540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103662"/>
          <a:ext cx="838200" cy="33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62724</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892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39847</xdr:rowOff>
    </xdr:from>
    <xdr:to>
      <xdr:col>55</xdr:col>
      <xdr:colOff>50800</xdr:colOff>
      <xdr:row>35</xdr:row>
      <xdr:rowOff>141447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0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94540</xdr:rowOff>
    </xdr:from>
    <xdr:to>
      <xdr:col>50</xdr:col>
      <xdr:colOff>114300</xdr:colOff>
      <xdr:row>37</xdr:row>
      <xdr:rowOff>119002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438190"/>
          <a:ext cx="889000" cy="2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141153</xdr:rowOff>
    </xdr:from>
    <xdr:to>
      <xdr:col>50</xdr:col>
      <xdr:colOff>165100</xdr:colOff>
      <xdr:row>37</xdr:row>
      <xdr:rowOff>71303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87830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0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119002</xdr:rowOff>
    </xdr:from>
    <xdr:to>
      <xdr:col>45</xdr:col>
      <xdr:colOff>177800</xdr:colOff>
      <xdr:row>37</xdr:row>
      <xdr:rowOff>127817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462652"/>
          <a:ext cx="8890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126964</xdr:rowOff>
    </xdr:from>
    <xdr:to>
      <xdr:col>46</xdr:col>
      <xdr:colOff>38100</xdr:colOff>
      <xdr:row>37</xdr:row>
      <xdr:rowOff>57114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73641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07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127817</xdr:rowOff>
    </xdr:from>
    <xdr:to>
      <xdr:col>41</xdr:col>
      <xdr:colOff>50800</xdr:colOff>
      <xdr:row>37</xdr:row>
      <xdr:rowOff>131050</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471467"/>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130887</xdr:rowOff>
    </xdr:from>
    <xdr:to>
      <xdr:col>41</xdr:col>
      <xdr:colOff>101600</xdr:colOff>
      <xdr:row>37</xdr:row>
      <xdr:rowOff>61037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77564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165840</xdr:rowOff>
    </xdr:from>
    <xdr:to>
      <xdr:col>36</xdr:col>
      <xdr:colOff>165100</xdr:colOff>
      <xdr:row>37</xdr:row>
      <xdr:rowOff>95990</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112517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52112</xdr:rowOff>
    </xdr:from>
    <xdr:to>
      <xdr:col>55</xdr:col>
      <xdr:colOff>50800</xdr:colOff>
      <xdr:row>35</xdr:row>
      <xdr:rowOff>153712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05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30539</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03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43740</xdr:rowOff>
    </xdr:from>
    <xdr:to>
      <xdr:col>50</xdr:col>
      <xdr:colOff>165100</xdr:colOff>
      <xdr:row>37</xdr:row>
      <xdr:rowOff>145340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136467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4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68202</xdr:rowOff>
    </xdr:from>
    <xdr:to>
      <xdr:col>46</xdr:col>
      <xdr:colOff>38100</xdr:colOff>
      <xdr:row>37</xdr:row>
      <xdr:rowOff>169802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1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160930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5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77017</xdr:rowOff>
    </xdr:from>
    <xdr:to>
      <xdr:col>41</xdr:col>
      <xdr:colOff>101600</xdr:colOff>
      <xdr:row>38</xdr:row>
      <xdr:rowOff>7167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42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169744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51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80250</xdr:rowOff>
    </xdr:from>
    <xdr:to>
      <xdr:col>36</xdr:col>
      <xdr:colOff>165100</xdr:colOff>
      <xdr:row>38</xdr:row>
      <xdr:rowOff>10399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239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1527</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130899</xdr:rowOff>
    </xdr:from>
    <xdr:to>
      <xdr:col>54</xdr:col>
      <xdr:colOff>189865</xdr:colOff>
      <xdr:row>58</xdr:row>
      <xdr:rowOff>135962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31949"/>
          <a:ext cx="1270" cy="154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139789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135962</xdr:rowOff>
    </xdr:from>
    <xdr:to>
      <xdr:col>55</xdr:col>
      <xdr:colOff>88900</xdr:colOff>
      <xdr:row>58</xdr:row>
      <xdr:rowOff>135962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77576</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0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130899</xdr:rowOff>
    </xdr:from>
    <xdr:to>
      <xdr:col>55</xdr:col>
      <xdr:colOff>88900</xdr:colOff>
      <xdr:row>49</xdr:row>
      <xdr:rowOff>130899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3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85682</xdr:rowOff>
    </xdr:from>
    <xdr:to>
      <xdr:col>55</xdr:col>
      <xdr:colOff>0</xdr:colOff>
      <xdr:row>58</xdr:row>
      <xdr:rowOff>93157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10029782"/>
          <a:ext cx="8382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72527</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02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49650</xdr:rowOff>
    </xdr:from>
    <xdr:to>
      <xdr:col>55</xdr:col>
      <xdr:colOff>50800</xdr:colOff>
      <xdr:row>56</xdr:row>
      <xdr:rowOff>151250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2773</xdr:rowOff>
    </xdr:from>
    <xdr:to>
      <xdr:col>50</xdr:col>
      <xdr:colOff>114300</xdr:colOff>
      <xdr:row>58</xdr:row>
      <xdr:rowOff>93157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775423"/>
          <a:ext cx="889000" cy="26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57460</xdr:rowOff>
    </xdr:from>
    <xdr:to>
      <xdr:col>50</xdr:col>
      <xdr:colOff>165100</xdr:colOff>
      <xdr:row>56</xdr:row>
      <xdr:rowOff>159060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4137</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2773</xdr:rowOff>
    </xdr:from>
    <xdr:to>
      <xdr:col>45</xdr:col>
      <xdr:colOff>177800</xdr:colOff>
      <xdr:row>57</xdr:row>
      <xdr:rowOff>144657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775423"/>
          <a:ext cx="889000" cy="1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69659</xdr:rowOff>
    </xdr:from>
    <xdr:to>
      <xdr:col>46</xdr:col>
      <xdr:colOff>38100</xdr:colOff>
      <xdr:row>56</xdr:row>
      <xdr:rowOff>171259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16336</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44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144657</xdr:rowOff>
    </xdr:from>
    <xdr:to>
      <xdr:col>41</xdr:col>
      <xdr:colOff>50800</xdr:colOff>
      <xdr:row>58</xdr:row>
      <xdr:rowOff>65374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917307"/>
          <a:ext cx="889000" cy="9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73992</xdr:rowOff>
    </xdr:from>
    <xdr:to>
      <xdr:col>41</xdr:col>
      <xdr:colOff>101600</xdr:colOff>
      <xdr:row>57</xdr:row>
      <xdr:rowOff>4142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20669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4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98284</xdr:rowOff>
    </xdr:from>
    <xdr:to>
      <xdr:col>36</xdr:col>
      <xdr:colOff>165100</xdr:colOff>
      <xdr:row>57</xdr:row>
      <xdr:rowOff>28434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44961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47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34882</xdr:rowOff>
    </xdr:from>
    <xdr:to>
      <xdr:col>55</xdr:col>
      <xdr:colOff>50800</xdr:colOff>
      <xdr:row>58</xdr:row>
      <xdr:rowOff>136482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121259</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9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42357</xdr:rowOff>
    </xdr:from>
    <xdr:to>
      <xdr:col>50</xdr:col>
      <xdr:colOff>165100</xdr:colOff>
      <xdr:row>58</xdr:row>
      <xdr:rowOff>143957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8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135084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7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123423</xdr:rowOff>
    </xdr:from>
    <xdr:to>
      <xdr:col>46</xdr:col>
      <xdr:colOff>38100</xdr:colOff>
      <xdr:row>57</xdr:row>
      <xdr:rowOff>53573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2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44700</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81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93857</xdr:rowOff>
    </xdr:from>
    <xdr:to>
      <xdr:col>41</xdr:col>
      <xdr:colOff>101600</xdr:colOff>
      <xdr:row>58</xdr:row>
      <xdr:rowOff>24007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6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15134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5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14574</xdr:rowOff>
    </xdr:from>
    <xdr:to>
      <xdr:col>36</xdr:col>
      <xdr:colOff>165100</xdr:colOff>
      <xdr:row>58</xdr:row>
      <xdr:rowOff>116174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107301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0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18538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91488"/>
          <a:ext cx="1270" cy="139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136665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6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18538</xdr:rowOff>
    </xdr:from>
    <xdr:to>
      <xdr:col>55</xdr:col>
      <xdr:colOff>88900</xdr:colOff>
      <xdr:row>71</xdr:row>
      <xdr:rowOff>18538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152650</xdr:rowOff>
    </xdr:from>
    <xdr:to>
      <xdr:col>55</xdr:col>
      <xdr:colOff>0</xdr:colOff>
      <xdr:row>78</xdr:row>
      <xdr:rowOff>164134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25750"/>
          <a:ext cx="838200" cy="1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87740</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89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64863</xdr:rowOff>
    </xdr:from>
    <xdr:to>
      <xdr:col>55</xdr:col>
      <xdr:colOff>50800</xdr:colOff>
      <xdr:row>78</xdr:row>
      <xdr:rowOff>166463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4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152650</xdr:rowOff>
    </xdr:from>
    <xdr:to>
      <xdr:col>50</xdr:col>
      <xdr:colOff>114300</xdr:colOff>
      <xdr:row>79</xdr:row>
      <xdr:rowOff>13680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525750"/>
          <a:ext cx="889000" cy="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77477</xdr:rowOff>
    </xdr:from>
    <xdr:to>
      <xdr:col>50</xdr:col>
      <xdr:colOff>165100</xdr:colOff>
      <xdr:row>79</xdr:row>
      <xdr:rowOff>7627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24154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2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13680</xdr:rowOff>
    </xdr:from>
    <xdr:to>
      <xdr:col>45</xdr:col>
      <xdr:colOff>177800</xdr:colOff>
      <xdr:row>79</xdr:row>
      <xdr:rowOff>21526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58230"/>
          <a:ext cx="889000" cy="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45157</xdr:rowOff>
    </xdr:from>
    <xdr:to>
      <xdr:col>46</xdr:col>
      <xdr:colOff>38100</xdr:colOff>
      <xdr:row>78</xdr:row>
      <xdr:rowOff>146757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163284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5043</xdr:rowOff>
    </xdr:from>
    <xdr:to>
      <xdr:col>41</xdr:col>
      <xdr:colOff>50800</xdr:colOff>
      <xdr:row>79</xdr:row>
      <xdr:rowOff>21526</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49593"/>
          <a:ext cx="889000" cy="1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48427</xdr:rowOff>
    </xdr:from>
    <xdr:to>
      <xdr:col>41</xdr:col>
      <xdr:colOff>101600</xdr:colOff>
      <xdr:row>78</xdr:row>
      <xdr:rowOff>150027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166554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31373</xdr:rowOff>
    </xdr:from>
    <xdr:to>
      <xdr:col>36</xdr:col>
      <xdr:colOff>165100</xdr:colOff>
      <xdr:row>78</xdr:row>
      <xdr:rowOff>132973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149500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113334</xdr:rowOff>
    </xdr:from>
    <xdr:to>
      <xdr:col>55</xdr:col>
      <xdr:colOff>50800</xdr:colOff>
      <xdr:row>79</xdr:row>
      <xdr:rowOff>43484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43290</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101850</xdr:rowOff>
    </xdr:from>
    <xdr:to>
      <xdr:col>50</xdr:col>
      <xdr:colOff>165100</xdr:colOff>
      <xdr:row>79</xdr:row>
      <xdr:rowOff>32000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7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23127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5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134330</xdr:rowOff>
    </xdr:from>
    <xdr:to>
      <xdr:col>46</xdr:col>
      <xdr:colOff>38100</xdr:colOff>
      <xdr:row>79</xdr:row>
      <xdr:rowOff>64480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55607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6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142176</xdr:rowOff>
    </xdr:from>
    <xdr:to>
      <xdr:col>41</xdr:col>
      <xdr:colOff>101600</xdr:colOff>
      <xdr:row>79</xdr:row>
      <xdr:rowOff>72326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63453</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60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125693</xdr:rowOff>
    </xdr:from>
    <xdr:to>
      <xdr:col>36</xdr:col>
      <xdr:colOff>165100</xdr:colOff>
      <xdr:row>79</xdr:row>
      <xdr:rowOff>55843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46970</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5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34232</xdr:rowOff>
    </xdr:from>
    <xdr:to>
      <xdr:col>54</xdr:col>
      <xdr:colOff>189865</xdr:colOff>
      <xdr:row>98</xdr:row>
      <xdr:rowOff>116481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36182"/>
          <a:ext cx="1270" cy="1282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120308</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116481</xdr:rowOff>
    </xdr:from>
    <xdr:to>
      <xdr:col>55</xdr:col>
      <xdr:colOff>88900</xdr:colOff>
      <xdr:row>98</xdr:row>
      <xdr:rowOff>116481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1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152359</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34232</xdr:rowOff>
    </xdr:from>
    <xdr:to>
      <xdr:col>55</xdr:col>
      <xdr:colOff>88900</xdr:colOff>
      <xdr:row>91</xdr:row>
      <xdr:rowOff>34232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3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116481</xdr:rowOff>
    </xdr:from>
    <xdr:to>
      <xdr:col>55</xdr:col>
      <xdr:colOff>0</xdr:colOff>
      <xdr:row>98</xdr:row>
      <xdr:rowOff>137833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918581"/>
          <a:ext cx="838200" cy="2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150753</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26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127876</xdr:rowOff>
    </xdr:from>
    <xdr:to>
      <xdr:col>55</xdr:col>
      <xdr:colOff>50800</xdr:colOff>
      <xdr:row>96</xdr:row>
      <xdr:rowOff>58026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112984</xdr:rowOff>
    </xdr:from>
    <xdr:to>
      <xdr:col>50</xdr:col>
      <xdr:colOff>114300</xdr:colOff>
      <xdr:row>98</xdr:row>
      <xdr:rowOff>137833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400734"/>
          <a:ext cx="889000" cy="53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131969</xdr:rowOff>
    </xdr:from>
    <xdr:to>
      <xdr:col>50</xdr:col>
      <xdr:colOff>165100</xdr:colOff>
      <xdr:row>96</xdr:row>
      <xdr:rowOff>62119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1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78646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1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112984</xdr:rowOff>
    </xdr:from>
    <xdr:to>
      <xdr:col>45</xdr:col>
      <xdr:colOff>177800</xdr:colOff>
      <xdr:row>97</xdr:row>
      <xdr:rowOff>48648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400734"/>
          <a:ext cx="889000" cy="27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15413</xdr:rowOff>
    </xdr:from>
    <xdr:to>
      <xdr:col>46</xdr:col>
      <xdr:colOff>38100</xdr:colOff>
      <xdr:row>96</xdr:row>
      <xdr:rowOff>117013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108140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5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48648</xdr:rowOff>
    </xdr:from>
    <xdr:to>
      <xdr:col>41</xdr:col>
      <xdr:colOff>50800</xdr:colOff>
      <xdr:row>98</xdr:row>
      <xdr:rowOff>68955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679298"/>
          <a:ext cx="889000" cy="1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49702</xdr:rowOff>
    </xdr:from>
    <xdr:to>
      <xdr:col>41</xdr:col>
      <xdr:colOff>101600</xdr:colOff>
      <xdr:row>96</xdr:row>
      <xdr:rowOff>151302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167829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96185</xdr:rowOff>
    </xdr:from>
    <xdr:to>
      <xdr:col>36</xdr:col>
      <xdr:colOff>165100</xdr:colOff>
      <xdr:row>97</xdr:row>
      <xdr:rowOff>26335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42862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65681</xdr:rowOff>
    </xdr:from>
    <xdr:to>
      <xdr:col>55</xdr:col>
      <xdr:colOff>50800</xdr:colOff>
      <xdr:row>98</xdr:row>
      <xdr:rowOff>167281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8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152058</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8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87033</xdr:rowOff>
    </xdr:from>
    <xdr:to>
      <xdr:col>50</xdr:col>
      <xdr:colOff>165100</xdr:colOff>
      <xdr:row>99</xdr:row>
      <xdr:rowOff>17183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88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8310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98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62184</xdr:rowOff>
    </xdr:from>
    <xdr:to>
      <xdr:col>46</xdr:col>
      <xdr:colOff>38100</xdr:colOff>
      <xdr:row>95</xdr:row>
      <xdr:rowOff>163784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34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8861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12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169298</xdr:rowOff>
    </xdr:from>
    <xdr:to>
      <xdr:col>41</xdr:col>
      <xdr:colOff>101600</xdr:colOff>
      <xdr:row>97</xdr:row>
      <xdr:rowOff>99448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90575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72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18155</xdr:rowOff>
    </xdr:from>
    <xdr:to>
      <xdr:col>36</xdr:col>
      <xdr:colOff>165100</xdr:colOff>
      <xdr:row>98</xdr:row>
      <xdr:rowOff>119755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8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110882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9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61425</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04925"/>
          <a:ext cx="1269" cy="152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72603</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59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8102</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8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61425</xdr:rowOff>
    </xdr:from>
    <xdr:to>
      <xdr:col>86</xdr:col>
      <xdr:colOff>25400</xdr:colOff>
      <xdr:row>30</xdr:row>
      <xdr:rowOff>61425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0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37805</xdr:rowOff>
    </xdr:from>
    <xdr:to>
      <xdr:col>85</xdr:col>
      <xdr:colOff>127000</xdr:colOff>
      <xdr:row>39</xdr:row>
      <xdr:rowOff>39587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24355"/>
          <a:ext cx="8382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161503</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138626</xdr:rowOff>
    </xdr:from>
    <xdr:to>
      <xdr:col>85</xdr:col>
      <xdr:colOff>177800</xdr:colOff>
      <xdr:row>39</xdr:row>
      <xdr:rowOff>68776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37805</xdr:rowOff>
    </xdr:from>
    <xdr:to>
      <xdr:col>81</xdr:col>
      <xdr:colOff>50800</xdr:colOff>
      <xdr:row>39</xdr:row>
      <xdr:rowOff>44283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24355"/>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133898</xdr:rowOff>
    </xdr:from>
    <xdr:to>
      <xdr:col>81</xdr:col>
      <xdr:colOff>101600</xdr:colOff>
      <xdr:row>39</xdr:row>
      <xdr:rowOff>64048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80575</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42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44238</xdr:rowOff>
    </xdr:from>
    <xdr:to>
      <xdr:col>76</xdr:col>
      <xdr:colOff>114300</xdr:colOff>
      <xdr:row>39</xdr:row>
      <xdr:rowOff>44283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30788"/>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145909</xdr:rowOff>
    </xdr:from>
    <xdr:to>
      <xdr:col>76</xdr:col>
      <xdr:colOff>165100</xdr:colOff>
      <xdr:row>39</xdr:row>
      <xdr:rowOff>76059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92586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44238</xdr:rowOff>
    </xdr:from>
    <xdr:to>
      <xdr:col>71</xdr:col>
      <xdr:colOff>177800</xdr:colOff>
      <xdr:row>39</xdr:row>
      <xdr:rowOff>44269</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30788"/>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135755</xdr:rowOff>
    </xdr:from>
    <xdr:to>
      <xdr:col>72</xdr:col>
      <xdr:colOff>38100</xdr:colOff>
      <xdr:row>39</xdr:row>
      <xdr:rowOff>65905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82432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146446</xdr:rowOff>
    </xdr:from>
    <xdr:to>
      <xdr:col>67</xdr:col>
      <xdr:colOff>101600</xdr:colOff>
      <xdr:row>39</xdr:row>
      <xdr:rowOff>76596</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93123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160237</xdr:rowOff>
    </xdr:from>
    <xdr:to>
      <xdr:col>85</xdr:col>
      <xdr:colOff>177800</xdr:colOff>
      <xdr:row>39</xdr:row>
      <xdr:rowOff>90387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7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117054</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3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158455</xdr:rowOff>
    </xdr:from>
    <xdr:to>
      <xdr:col>81</xdr:col>
      <xdr:colOff>101600</xdr:colOff>
      <xdr:row>39</xdr:row>
      <xdr:rowOff>88605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79732</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76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164933</xdr:rowOff>
    </xdr:from>
    <xdr:to>
      <xdr:col>76</xdr:col>
      <xdr:colOff>165100</xdr:colOff>
      <xdr:row>39</xdr:row>
      <xdr:rowOff>95083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86210</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35333" y="6772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164888</xdr:rowOff>
    </xdr:from>
    <xdr:to>
      <xdr:col>72</xdr:col>
      <xdr:colOff>38100</xdr:colOff>
      <xdr:row>39</xdr:row>
      <xdr:rowOff>95038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7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86165</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772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164919</xdr:rowOff>
    </xdr:from>
    <xdr:to>
      <xdr:col>67</xdr:col>
      <xdr:colOff>101600</xdr:colOff>
      <xdr:row>39</xdr:row>
      <xdr:rowOff>95069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86196</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57333" y="6772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24524</xdr:rowOff>
    </xdr:from>
    <xdr:to>
      <xdr:col>85</xdr:col>
      <xdr:colOff>126364</xdr:colOff>
      <xdr:row>78</xdr:row>
      <xdr:rowOff>32814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26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36641</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32814</xdr:rowOff>
    </xdr:from>
    <xdr:to>
      <xdr:col>86</xdr:col>
      <xdr:colOff>25400</xdr:colOff>
      <xdr:row>78</xdr:row>
      <xdr:rowOff>32814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142651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24524</xdr:rowOff>
    </xdr:from>
    <xdr:to>
      <xdr:col>86</xdr:col>
      <xdr:colOff>25400</xdr:colOff>
      <xdr:row>70</xdr:row>
      <xdr:rowOff>24524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2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3621</xdr:rowOff>
    </xdr:from>
    <xdr:to>
      <xdr:col>85</xdr:col>
      <xdr:colOff>127000</xdr:colOff>
      <xdr:row>78</xdr:row>
      <xdr:rowOff>21377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376721"/>
          <a:ext cx="838200" cy="1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88506</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7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65629</xdr:rowOff>
    </xdr:from>
    <xdr:to>
      <xdr:col>85</xdr:col>
      <xdr:colOff>177800</xdr:colOff>
      <xdr:row>75</xdr:row>
      <xdr:rowOff>167229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21377</xdr:rowOff>
    </xdr:from>
    <xdr:to>
      <xdr:col>81</xdr:col>
      <xdr:colOff>50800</xdr:colOff>
      <xdr:row>78</xdr:row>
      <xdr:rowOff>59051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394477"/>
          <a:ext cx="8890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24923</xdr:rowOff>
    </xdr:from>
    <xdr:to>
      <xdr:col>81</xdr:col>
      <xdr:colOff>101600</xdr:colOff>
      <xdr:row>75</xdr:row>
      <xdr:rowOff>126523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143050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56429</xdr:rowOff>
    </xdr:from>
    <xdr:to>
      <xdr:col>76</xdr:col>
      <xdr:colOff>114300</xdr:colOff>
      <xdr:row>78</xdr:row>
      <xdr:rowOff>59051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429529"/>
          <a:ext cx="8890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54373</xdr:rowOff>
    </xdr:from>
    <xdr:to>
      <xdr:col>76</xdr:col>
      <xdr:colOff>165100</xdr:colOff>
      <xdr:row>75</xdr:row>
      <xdr:rowOff>155973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1050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56429</xdr:rowOff>
    </xdr:from>
    <xdr:to>
      <xdr:col>71</xdr:col>
      <xdr:colOff>177800</xdr:colOff>
      <xdr:row>78</xdr:row>
      <xdr:rowOff>69619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429529"/>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35537</xdr:rowOff>
    </xdr:from>
    <xdr:to>
      <xdr:col>72</xdr:col>
      <xdr:colOff>38100</xdr:colOff>
      <xdr:row>75</xdr:row>
      <xdr:rowOff>137137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153664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56759</xdr:rowOff>
    </xdr:from>
    <xdr:to>
      <xdr:col>67</xdr:col>
      <xdr:colOff>101600</xdr:colOff>
      <xdr:row>75</xdr:row>
      <xdr:rowOff>158359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3436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124271</xdr:rowOff>
    </xdr:from>
    <xdr:to>
      <xdr:col>85</xdr:col>
      <xdr:colOff>177800</xdr:colOff>
      <xdr:row>78</xdr:row>
      <xdr:rowOff>54421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32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39198</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4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142027</xdr:rowOff>
    </xdr:from>
    <xdr:to>
      <xdr:col>81</xdr:col>
      <xdr:colOff>101600</xdr:colOff>
      <xdr:row>78</xdr:row>
      <xdr:rowOff>72177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3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63304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43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8251</xdr:rowOff>
    </xdr:from>
    <xdr:to>
      <xdr:col>76</xdr:col>
      <xdr:colOff>165100</xdr:colOff>
      <xdr:row>78</xdr:row>
      <xdr:rowOff>109851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38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100978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47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5629</xdr:rowOff>
    </xdr:from>
    <xdr:to>
      <xdr:col>72</xdr:col>
      <xdr:colOff>38100</xdr:colOff>
      <xdr:row>78</xdr:row>
      <xdr:rowOff>107229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3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98356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4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18819</xdr:rowOff>
    </xdr:from>
    <xdr:to>
      <xdr:col>67</xdr:col>
      <xdr:colOff>101600</xdr:colOff>
      <xdr:row>78</xdr:row>
      <xdr:rowOff>120419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111546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48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85347</xdr:rowOff>
    </xdr:from>
    <xdr:to>
      <xdr:col>85</xdr:col>
      <xdr:colOff>126364</xdr:colOff>
      <xdr:row>99</xdr:row>
      <xdr:rowOff>5412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87297"/>
          <a:ext cx="1269" cy="129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9239</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8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5412</xdr:rowOff>
    </xdr:from>
    <xdr:to>
      <xdr:col>86</xdr:col>
      <xdr:colOff>25400</xdr:colOff>
      <xdr:row>99</xdr:row>
      <xdr:rowOff>5412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7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32024</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46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85347</xdr:rowOff>
    </xdr:from>
    <xdr:to>
      <xdr:col>86</xdr:col>
      <xdr:colOff>25400</xdr:colOff>
      <xdr:row>91</xdr:row>
      <xdr:rowOff>85347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8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29744</xdr:rowOff>
    </xdr:from>
    <xdr:to>
      <xdr:col>85</xdr:col>
      <xdr:colOff>127000</xdr:colOff>
      <xdr:row>98</xdr:row>
      <xdr:rowOff>85125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831844"/>
          <a:ext cx="838200" cy="5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98533</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5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75656</xdr:rowOff>
    </xdr:from>
    <xdr:to>
      <xdr:col>85</xdr:col>
      <xdr:colOff>177800</xdr:colOff>
      <xdr:row>98</xdr:row>
      <xdr:rowOff>5806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165303</xdr:rowOff>
    </xdr:from>
    <xdr:to>
      <xdr:col>81</xdr:col>
      <xdr:colOff>50800</xdr:colOff>
      <xdr:row>98</xdr:row>
      <xdr:rowOff>85125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795953"/>
          <a:ext cx="889000" cy="9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35195</xdr:rowOff>
    </xdr:from>
    <xdr:to>
      <xdr:col>81</xdr:col>
      <xdr:colOff>101600</xdr:colOff>
      <xdr:row>97</xdr:row>
      <xdr:rowOff>136795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153322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113517</xdr:rowOff>
    </xdr:from>
    <xdr:to>
      <xdr:col>76</xdr:col>
      <xdr:colOff>114300</xdr:colOff>
      <xdr:row>97</xdr:row>
      <xdr:rowOff>165303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744167"/>
          <a:ext cx="889000" cy="5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163592</xdr:rowOff>
    </xdr:from>
    <xdr:to>
      <xdr:col>76</xdr:col>
      <xdr:colOff>165100</xdr:colOff>
      <xdr:row>97</xdr:row>
      <xdr:rowOff>93742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110269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113517</xdr:rowOff>
    </xdr:from>
    <xdr:to>
      <xdr:col>71</xdr:col>
      <xdr:colOff>177800</xdr:colOff>
      <xdr:row>98</xdr:row>
      <xdr:rowOff>24958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744167"/>
          <a:ext cx="889000" cy="8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152054</xdr:rowOff>
    </xdr:from>
    <xdr:to>
      <xdr:col>72</xdr:col>
      <xdr:colOff>38100</xdr:colOff>
      <xdr:row>97</xdr:row>
      <xdr:rowOff>82204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98731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71413</xdr:rowOff>
    </xdr:from>
    <xdr:to>
      <xdr:col>67</xdr:col>
      <xdr:colOff>101600</xdr:colOff>
      <xdr:row>98</xdr:row>
      <xdr:rowOff>1563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18090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4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150394</xdr:rowOff>
    </xdr:from>
    <xdr:to>
      <xdr:col>85</xdr:col>
      <xdr:colOff>177800</xdr:colOff>
      <xdr:row>98</xdr:row>
      <xdr:rowOff>80544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78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128821</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5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34325</xdr:rowOff>
    </xdr:from>
    <xdr:to>
      <xdr:col>81</xdr:col>
      <xdr:colOff>101600</xdr:colOff>
      <xdr:row>98</xdr:row>
      <xdr:rowOff>135925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3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127052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9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114503</xdr:rowOff>
    </xdr:from>
    <xdr:to>
      <xdr:col>76</xdr:col>
      <xdr:colOff>165100</xdr:colOff>
      <xdr:row>98</xdr:row>
      <xdr:rowOff>44653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74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35780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83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62717</xdr:rowOff>
    </xdr:from>
    <xdr:to>
      <xdr:col>72</xdr:col>
      <xdr:colOff>38100</xdr:colOff>
      <xdr:row>97</xdr:row>
      <xdr:rowOff>164317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69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155444</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7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145608</xdr:rowOff>
    </xdr:from>
    <xdr:to>
      <xdr:col>67</xdr:col>
      <xdr:colOff>101600</xdr:colOff>
      <xdr:row>98</xdr:row>
      <xdr:rowOff>75758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7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66885</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8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128544</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72044"/>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75221</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128544</xdr:rowOff>
    </xdr:from>
    <xdr:to>
      <xdr:col>116</xdr:col>
      <xdr:colOff>152400</xdr:colOff>
      <xdr:row>30</xdr:row>
      <xdr:rowOff>128544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7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77338</xdr:rowOff>
    </xdr:from>
    <xdr:to>
      <xdr:col>116</xdr:col>
      <xdr:colOff>63500</xdr:colOff>
      <xdr:row>38</xdr:row>
      <xdr:rowOff>95352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592438"/>
          <a:ext cx="8382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12930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185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161503</xdr:rowOff>
    </xdr:from>
    <xdr:to>
      <xdr:col>116</xdr:col>
      <xdr:colOff>114300</xdr:colOff>
      <xdr:row>37</xdr:row>
      <xdr:rowOff>91653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33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77338</xdr:rowOff>
    </xdr:from>
    <xdr:to>
      <xdr:col>111</xdr:col>
      <xdr:colOff>177800</xdr:colOff>
      <xdr:row>38</xdr:row>
      <xdr:rowOff>94894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592438"/>
          <a:ext cx="889000" cy="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101062</xdr:rowOff>
    </xdr:from>
    <xdr:to>
      <xdr:col>112</xdr:col>
      <xdr:colOff>38100</xdr:colOff>
      <xdr:row>38</xdr:row>
      <xdr:rowOff>31212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47739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1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94894</xdr:rowOff>
    </xdr:from>
    <xdr:to>
      <xdr:col>107</xdr:col>
      <xdr:colOff>50800</xdr:colOff>
      <xdr:row>38</xdr:row>
      <xdr:rowOff>96358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609994"/>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130139</xdr:rowOff>
    </xdr:from>
    <xdr:to>
      <xdr:col>107</xdr:col>
      <xdr:colOff>101600</xdr:colOff>
      <xdr:row>37</xdr:row>
      <xdr:rowOff>60289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76816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96358</xdr:rowOff>
    </xdr:from>
    <xdr:to>
      <xdr:col>102</xdr:col>
      <xdr:colOff>114300</xdr:colOff>
      <xdr:row>38</xdr:row>
      <xdr:rowOff>107238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611458"/>
          <a:ext cx="889000" cy="1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162784</xdr:rowOff>
    </xdr:from>
    <xdr:to>
      <xdr:col>102</xdr:col>
      <xdr:colOff>165100</xdr:colOff>
      <xdr:row>38</xdr:row>
      <xdr:rowOff>92934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109460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162235</xdr:rowOff>
    </xdr:from>
    <xdr:to>
      <xdr:col>98</xdr:col>
      <xdr:colOff>38100</xdr:colOff>
      <xdr:row>38</xdr:row>
      <xdr:rowOff>92385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108912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44552</xdr:rowOff>
    </xdr:from>
    <xdr:to>
      <xdr:col>116</xdr:col>
      <xdr:colOff>114300</xdr:colOff>
      <xdr:row>38</xdr:row>
      <xdr:rowOff>146152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5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130929</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47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26538</xdr:rowOff>
    </xdr:from>
    <xdr:to>
      <xdr:col>112</xdr:col>
      <xdr:colOff>38100</xdr:colOff>
      <xdr:row>38</xdr:row>
      <xdr:rowOff>128138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54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119265</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634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44094</xdr:rowOff>
    </xdr:from>
    <xdr:to>
      <xdr:col>107</xdr:col>
      <xdr:colOff>101600</xdr:colOff>
      <xdr:row>38</xdr:row>
      <xdr:rowOff>145694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136821</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651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45558</xdr:rowOff>
    </xdr:from>
    <xdr:to>
      <xdr:col>102</xdr:col>
      <xdr:colOff>165100</xdr:colOff>
      <xdr:row>38</xdr:row>
      <xdr:rowOff>147158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5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138285</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653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5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149165</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664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61650</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05600"/>
          <a:ext cx="1269" cy="1408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8327</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5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61650</xdr:rowOff>
    </xdr:from>
    <xdr:to>
      <xdr:col>116</xdr:col>
      <xdr:colOff>152400</xdr:colOff>
      <xdr:row>51</xdr:row>
      <xdr:rowOff>61650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86696</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59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63819</xdr:rowOff>
    </xdr:from>
    <xdr:to>
      <xdr:col>116</xdr:col>
      <xdr:colOff>114300</xdr:colOff>
      <xdr:row>58</xdr:row>
      <xdr:rowOff>165419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11960</xdr:rowOff>
    </xdr:from>
    <xdr:to>
      <xdr:col>112</xdr:col>
      <xdr:colOff>38100</xdr:colOff>
      <xdr:row>58</xdr:row>
      <xdr:rowOff>113560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95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130087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3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98682</xdr:rowOff>
    </xdr:from>
    <xdr:to>
      <xdr:col>107</xdr:col>
      <xdr:colOff>50800</xdr:colOff>
      <xdr:row>59</xdr:row>
      <xdr:rowOff>98878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214232"/>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75184</xdr:rowOff>
    </xdr:from>
    <xdr:to>
      <xdr:col>107</xdr:col>
      <xdr:colOff>101600</xdr:colOff>
      <xdr:row>59</xdr:row>
      <xdr:rowOff>5334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21861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98356</xdr:rowOff>
    </xdr:from>
    <xdr:to>
      <xdr:col>102</xdr:col>
      <xdr:colOff>114300</xdr:colOff>
      <xdr:row>59</xdr:row>
      <xdr:rowOff>98682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21390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62774</xdr:rowOff>
    </xdr:from>
    <xdr:to>
      <xdr:col>102</xdr:col>
      <xdr:colOff>165100</xdr:colOff>
      <xdr:row>58</xdr:row>
      <xdr:rowOff>164374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9451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8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51083</xdr:rowOff>
    </xdr:from>
    <xdr:to>
      <xdr:col>98</xdr:col>
      <xdr:colOff>38100</xdr:colOff>
      <xdr:row>58</xdr:row>
      <xdr:rowOff>152683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9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169210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7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47882</xdr:rowOff>
    </xdr:from>
    <xdr:to>
      <xdr:col>102</xdr:col>
      <xdr:colOff>165100</xdr:colOff>
      <xdr:row>59</xdr:row>
      <xdr:rowOff>149482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140609</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420650" y="102561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47556</xdr:rowOff>
    </xdr:from>
    <xdr:to>
      <xdr:col>98</xdr:col>
      <xdr:colOff>38100</xdr:colOff>
      <xdr:row>59</xdr:row>
      <xdr:rowOff>149156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140283</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99333" y="102558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151212</xdr:rowOff>
    </xdr:from>
    <xdr:to>
      <xdr:col>116</xdr:col>
      <xdr:colOff>62864</xdr:colOff>
      <xdr:row>79</xdr:row>
      <xdr:rowOff>45011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52712"/>
          <a:ext cx="1269" cy="143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48838</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45011</xdr:rowOff>
    </xdr:from>
    <xdr:to>
      <xdr:col>116</xdr:col>
      <xdr:colOff>152400</xdr:colOff>
      <xdr:row>79</xdr:row>
      <xdr:rowOff>45011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89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97889</xdr:rowOff>
    </xdr:from>
    <xdr:ext cx="599010"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2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151212</xdr:rowOff>
    </xdr:from>
    <xdr:to>
      <xdr:col>116</xdr:col>
      <xdr:colOff>152400</xdr:colOff>
      <xdr:row>70</xdr:row>
      <xdr:rowOff>151212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113232</xdr:rowOff>
    </xdr:from>
    <xdr:to>
      <xdr:col>116</xdr:col>
      <xdr:colOff>63500</xdr:colOff>
      <xdr:row>78</xdr:row>
      <xdr:rowOff>147996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486332"/>
          <a:ext cx="838200" cy="3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91905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95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69028</xdr:rowOff>
    </xdr:from>
    <xdr:to>
      <xdr:col>116</xdr:col>
      <xdr:colOff>114300</xdr:colOff>
      <xdr:row>76</xdr:row>
      <xdr:rowOff>170628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147996</xdr:rowOff>
    </xdr:from>
    <xdr:to>
      <xdr:col>111</xdr:col>
      <xdr:colOff>177800</xdr:colOff>
      <xdr:row>79</xdr:row>
      <xdr:rowOff>17644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521096"/>
          <a:ext cx="889000" cy="4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58365</xdr:rowOff>
    </xdr:from>
    <xdr:to>
      <xdr:col>112</xdr:col>
      <xdr:colOff>38100</xdr:colOff>
      <xdr:row>76</xdr:row>
      <xdr:rowOff>159965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5042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17644</xdr:rowOff>
    </xdr:from>
    <xdr:to>
      <xdr:col>107</xdr:col>
      <xdr:colOff>50800</xdr:colOff>
      <xdr:row>79</xdr:row>
      <xdr:rowOff>21841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3562194"/>
          <a:ext cx="8890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13151</xdr:rowOff>
    </xdr:from>
    <xdr:to>
      <xdr:col>107</xdr:col>
      <xdr:colOff>101600</xdr:colOff>
      <xdr:row>76</xdr:row>
      <xdr:rowOff>114751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131279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167850</xdr:rowOff>
    </xdr:from>
    <xdr:to>
      <xdr:col>102</xdr:col>
      <xdr:colOff>114300</xdr:colOff>
      <xdr:row>79</xdr:row>
      <xdr:rowOff>21841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3540950"/>
          <a:ext cx="889000" cy="2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21561</xdr:rowOff>
    </xdr:from>
    <xdr:to>
      <xdr:col>102</xdr:col>
      <xdr:colOff>165100</xdr:colOff>
      <xdr:row>76</xdr:row>
      <xdr:rowOff>123161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139688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8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xdr:rowOff>
    </xdr:from>
    <xdr:to>
      <xdr:col>98</xdr:col>
      <xdr:colOff>38100</xdr:colOff>
      <xdr:row>76</xdr:row>
      <xdr:rowOff>103077</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303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119604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80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62432</xdr:rowOff>
    </xdr:from>
    <xdr:to>
      <xdr:col>116</xdr:col>
      <xdr:colOff>114300</xdr:colOff>
      <xdr:row>78</xdr:row>
      <xdr:rowOff>164032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43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148809</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35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97196</xdr:rowOff>
    </xdr:from>
    <xdr:to>
      <xdr:col>112</xdr:col>
      <xdr:colOff>38100</xdr:colOff>
      <xdr:row>79</xdr:row>
      <xdr:rowOff>27346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47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18473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5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138294</xdr:rowOff>
    </xdr:from>
    <xdr:to>
      <xdr:col>107</xdr:col>
      <xdr:colOff>101600</xdr:colOff>
      <xdr:row>79</xdr:row>
      <xdr:rowOff>68444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51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59571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60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142491</xdr:rowOff>
    </xdr:from>
    <xdr:to>
      <xdr:col>102</xdr:col>
      <xdr:colOff>165100</xdr:colOff>
      <xdr:row>79</xdr:row>
      <xdr:rowOff>72641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51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63768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60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117050</xdr:rowOff>
    </xdr:from>
    <xdr:to>
      <xdr:col>98</xdr:col>
      <xdr:colOff>38100</xdr:colOff>
      <xdr:row>79</xdr:row>
      <xdr:rowOff>47200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4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38327</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58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性質別歳出毎の住民一人当たりのコストは、新型コロナウイルス感染症対策により、人件費・物件費・補助費等が主に前年比大幅増となっている。</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また、普通建設事業費（うち更新整備）については、類似団体内順位において最下位であり、昨年度より低水準であることから、今後の急激に増加する恐れがある。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住民一人当たりが負担する公共施設経費と捉えることができることから、公共施設総合管理計画や個別施設計画などを有効活用し、公共施設の適正な維持管理に努める。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なお、公共施設については、経済効果及び財政効果を視野に入れたうえで、複合化、集約化、再配置について検討を図る。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14,387
13,874
72.80
9,683,767
8,941,081
699,797
4,553,089
3,963,466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12011</xdr:rowOff>
    </xdr:from>
    <xdr:to>
      <xdr:col>24</xdr:col>
      <xdr:colOff>62865</xdr:colOff>
      <xdr:row>38</xdr:row>
      <xdr:rowOff>74059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26961"/>
          <a:ext cx="127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77886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74059</xdr:rowOff>
    </xdr:from>
    <xdr:to>
      <xdr:col>24</xdr:col>
      <xdr:colOff>152400</xdr:colOff>
      <xdr:row>38</xdr:row>
      <xdr:rowOff>74059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8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130138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12011</xdr:rowOff>
    </xdr:from>
    <xdr:to>
      <xdr:col>24</xdr:col>
      <xdr:colOff>152400</xdr:colOff>
      <xdr:row>31</xdr:row>
      <xdr:rowOff>12011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2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117166</xdr:rowOff>
    </xdr:from>
    <xdr:to>
      <xdr:col>24</xdr:col>
      <xdr:colOff>63500</xdr:colOff>
      <xdr:row>36</xdr:row>
      <xdr:rowOff>140027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8936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148026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7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125149</xdr:rowOff>
    </xdr:from>
    <xdr:to>
      <xdr:col>24</xdr:col>
      <xdr:colOff>114300</xdr:colOff>
      <xdr:row>36</xdr:row>
      <xdr:rowOff>55299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117166</xdr:rowOff>
    </xdr:from>
    <xdr:to>
      <xdr:col>19</xdr:col>
      <xdr:colOff>177800</xdr:colOff>
      <xdr:row>37</xdr:row>
      <xdr:rowOff>73079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89366"/>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135926</xdr:rowOff>
    </xdr:from>
    <xdr:to>
      <xdr:col>20</xdr:col>
      <xdr:colOff>38100</xdr:colOff>
      <xdr:row>35</xdr:row>
      <xdr:rowOff>66076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82603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4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73079</xdr:rowOff>
    </xdr:from>
    <xdr:to>
      <xdr:col>15</xdr:col>
      <xdr:colOff>50800</xdr:colOff>
      <xdr:row>38</xdr:row>
      <xdr:rowOff>80264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16729"/>
          <a:ext cx="889000" cy="17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151928</xdr:rowOff>
    </xdr:from>
    <xdr:to>
      <xdr:col>15</xdr:col>
      <xdr:colOff>101600</xdr:colOff>
      <xdr:row>35</xdr:row>
      <xdr:rowOff>82078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98605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80264</xdr:rowOff>
    </xdr:from>
    <xdr:to>
      <xdr:col>10</xdr:col>
      <xdr:colOff>114300</xdr:colOff>
      <xdr:row>38</xdr:row>
      <xdr:rowOff>120106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595364"/>
          <a:ext cx="8890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8237</xdr:rowOff>
    </xdr:from>
    <xdr:to>
      <xdr:col>10</xdr:col>
      <xdr:colOff>165100</xdr:colOff>
      <xdr:row>35</xdr:row>
      <xdr:rowOff>109837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126364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89227</xdr:rowOff>
    </xdr:from>
    <xdr:to>
      <xdr:col>24</xdr:col>
      <xdr:colOff>114300</xdr:colOff>
      <xdr:row>37</xdr:row>
      <xdr:rowOff>19377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6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67654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3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66366</xdr:rowOff>
    </xdr:from>
    <xdr:to>
      <xdr:col>20</xdr:col>
      <xdr:colOff>38100</xdr:colOff>
      <xdr:row>36</xdr:row>
      <xdr:rowOff>167966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159093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3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22279</xdr:rowOff>
    </xdr:from>
    <xdr:to>
      <xdr:col>15</xdr:col>
      <xdr:colOff>101600</xdr:colOff>
      <xdr:row>37</xdr:row>
      <xdr:rowOff>123879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6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115006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5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29464</xdr:rowOff>
    </xdr:from>
    <xdr:to>
      <xdr:col>10</xdr:col>
      <xdr:colOff>165100</xdr:colOff>
      <xdr:row>38</xdr:row>
      <xdr:rowOff>131064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122191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3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69306</xdr:rowOff>
    </xdr:from>
    <xdr:to>
      <xdr:col>6</xdr:col>
      <xdr:colOff>38100</xdr:colOff>
      <xdr:row>38</xdr:row>
      <xdr:rowOff>170906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162033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6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157430</xdr:rowOff>
    </xdr:from>
    <xdr:to>
      <xdr:col>24</xdr:col>
      <xdr:colOff>62865</xdr:colOff>
      <xdr:row>57</xdr:row>
      <xdr:rowOff>84232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9930"/>
          <a:ext cx="1270" cy="112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88059</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86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84232</xdr:rowOff>
    </xdr:from>
    <xdr:to>
      <xdr:col>24</xdr:col>
      <xdr:colOff>152400</xdr:colOff>
      <xdr:row>57</xdr:row>
      <xdr:rowOff>84232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85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104107</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157430</xdr:rowOff>
    </xdr:from>
    <xdr:to>
      <xdr:col>24</xdr:col>
      <xdr:colOff>152400</xdr:colOff>
      <xdr:row>50</xdr:row>
      <xdr:rowOff>157430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162323</xdr:rowOff>
    </xdr:from>
    <xdr:to>
      <xdr:col>24</xdr:col>
      <xdr:colOff>63500</xdr:colOff>
      <xdr:row>58</xdr:row>
      <xdr:rowOff>47637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63523"/>
          <a:ext cx="838200" cy="22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104740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3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81863</xdr:rowOff>
    </xdr:from>
    <xdr:to>
      <xdr:col>24</xdr:col>
      <xdr:colOff>114300</xdr:colOff>
      <xdr:row>57</xdr:row>
      <xdr:rowOff>12013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39817</xdr:rowOff>
    </xdr:from>
    <xdr:to>
      <xdr:col>19</xdr:col>
      <xdr:colOff>177800</xdr:colOff>
      <xdr:row>58</xdr:row>
      <xdr:rowOff>47637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83917"/>
          <a:ext cx="889000" cy="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77477</xdr:rowOff>
    </xdr:from>
    <xdr:to>
      <xdr:col>20</xdr:col>
      <xdr:colOff>38100</xdr:colOff>
      <xdr:row>58</xdr:row>
      <xdr:rowOff>7627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24154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26116</xdr:rowOff>
    </xdr:from>
    <xdr:to>
      <xdr:col>15</xdr:col>
      <xdr:colOff>50800</xdr:colOff>
      <xdr:row>58</xdr:row>
      <xdr:rowOff>39817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70216"/>
          <a:ext cx="889000" cy="1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53513</xdr:rowOff>
    </xdr:from>
    <xdr:to>
      <xdr:col>15</xdr:col>
      <xdr:colOff>101600</xdr:colOff>
      <xdr:row>57</xdr:row>
      <xdr:rowOff>155113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190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26116</xdr:rowOff>
    </xdr:from>
    <xdr:to>
      <xdr:col>10</xdr:col>
      <xdr:colOff>114300</xdr:colOff>
      <xdr:row>58</xdr:row>
      <xdr:rowOff>48772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70216"/>
          <a:ext cx="889000" cy="2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66593</xdr:rowOff>
    </xdr:from>
    <xdr:to>
      <xdr:col>10</xdr:col>
      <xdr:colOff>165100</xdr:colOff>
      <xdr:row>57</xdr:row>
      <xdr:rowOff>168193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13270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35257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111523</xdr:rowOff>
    </xdr:from>
    <xdr:to>
      <xdr:col>24</xdr:col>
      <xdr:colOff>114300</xdr:colOff>
      <xdr:row>57</xdr:row>
      <xdr:rowOff>41673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1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60289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6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168287</xdr:rowOff>
    </xdr:from>
    <xdr:to>
      <xdr:col>20</xdr:col>
      <xdr:colOff>38100</xdr:colOff>
      <xdr:row>58</xdr:row>
      <xdr:rowOff>98437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4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89564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3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160467</xdr:rowOff>
    </xdr:from>
    <xdr:to>
      <xdr:col>15</xdr:col>
      <xdr:colOff>101600</xdr:colOff>
      <xdr:row>58</xdr:row>
      <xdr:rowOff>90617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81744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2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146766</xdr:rowOff>
    </xdr:from>
    <xdr:to>
      <xdr:col>10</xdr:col>
      <xdr:colOff>165100</xdr:colOff>
      <xdr:row>58</xdr:row>
      <xdr:rowOff>76916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1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68043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1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169422</xdr:rowOff>
    </xdr:from>
    <xdr:to>
      <xdr:col>6</xdr:col>
      <xdr:colOff>38100</xdr:colOff>
      <xdr:row>58</xdr:row>
      <xdr:rowOff>99572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90699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3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53609</xdr:rowOff>
    </xdr:from>
    <xdr:to>
      <xdr:col>24</xdr:col>
      <xdr:colOff>62865</xdr:colOff>
      <xdr:row>78</xdr:row>
      <xdr:rowOff>10038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55109"/>
          <a:ext cx="1270" cy="1328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13865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8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10038</xdr:rowOff>
    </xdr:from>
    <xdr:to>
      <xdr:col>24</xdr:col>
      <xdr:colOff>152400</xdr:colOff>
      <xdr:row>78</xdr:row>
      <xdr:rowOff>10038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8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53609</xdr:rowOff>
    </xdr:from>
    <xdr:to>
      <xdr:col>24</xdr:col>
      <xdr:colOff>152400</xdr:colOff>
      <xdr:row>70</xdr:row>
      <xdr:rowOff>53609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5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10038</xdr:rowOff>
    </xdr:from>
    <xdr:to>
      <xdr:col>24</xdr:col>
      <xdr:colOff>63500</xdr:colOff>
      <xdr:row>78</xdr:row>
      <xdr:rowOff>70132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83138"/>
          <a:ext cx="838200" cy="6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55651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71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32774</xdr:rowOff>
    </xdr:from>
    <xdr:to>
      <xdr:col>24</xdr:col>
      <xdr:colOff>114300</xdr:colOff>
      <xdr:row>74</xdr:row>
      <xdr:rowOff>134374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70132</xdr:rowOff>
    </xdr:from>
    <xdr:to>
      <xdr:col>19</xdr:col>
      <xdr:colOff>177800</xdr:colOff>
      <xdr:row>78</xdr:row>
      <xdr:rowOff>131772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43232"/>
          <a:ext cx="889000" cy="6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119431</xdr:rowOff>
    </xdr:from>
    <xdr:to>
      <xdr:col>20</xdr:col>
      <xdr:colOff>38100</xdr:colOff>
      <xdr:row>75</xdr:row>
      <xdr:rowOff>49581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66108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8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120726</xdr:rowOff>
    </xdr:from>
    <xdr:to>
      <xdr:col>15</xdr:col>
      <xdr:colOff>50800</xdr:colOff>
      <xdr:row>78</xdr:row>
      <xdr:rowOff>131772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493826"/>
          <a:ext cx="889000" cy="1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6604</xdr:rowOff>
    </xdr:from>
    <xdr:to>
      <xdr:col>15</xdr:col>
      <xdr:colOff>101600</xdr:colOff>
      <xdr:row>75</xdr:row>
      <xdr:rowOff>108204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6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124731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4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120726</xdr:rowOff>
    </xdr:from>
    <xdr:to>
      <xdr:col>10</xdr:col>
      <xdr:colOff>114300</xdr:colOff>
      <xdr:row>78</xdr:row>
      <xdr:rowOff>125271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93826"/>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141469</xdr:rowOff>
    </xdr:from>
    <xdr:to>
      <xdr:col>10</xdr:col>
      <xdr:colOff>165100</xdr:colOff>
      <xdr:row>75</xdr:row>
      <xdr:rowOff>71619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2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88146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60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99297</xdr:rowOff>
    </xdr:from>
    <xdr:to>
      <xdr:col>6</xdr:col>
      <xdr:colOff>38100</xdr:colOff>
      <xdr:row>75</xdr:row>
      <xdr:rowOff>29447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78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45974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5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130688</xdr:rowOff>
    </xdr:from>
    <xdr:to>
      <xdr:col>24</xdr:col>
      <xdr:colOff>114300</xdr:colOff>
      <xdr:row>78</xdr:row>
      <xdr:rowOff>60838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3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45615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4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19332</xdr:rowOff>
    </xdr:from>
    <xdr:to>
      <xdr:col>20</xdr:col>
      <xdr:colOff>38100</xdr:colOff>
      <xdr:row>78</xdr:row>
      <xdr:rowOff>120932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112059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8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80972</xdr:rowOff>
    </xdr:from>
    <xdr:to>
      <xdr:col>15</xdr:col>
      <xdr:colOff>101600</xdr:colOff>
      <xdr:row>79</xdr:row>
      <xdr:rowOff>11122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5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2249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4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69926</xdr:rowOff>
    </xdr:from>
    <xdr:to>
      <xdr:col>10</xdr:col>
      <xdr:colOff>165100</xdr:colOff>
      <xdr:row>79</xdr:row>
      <xdr:rowOff>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162653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74471</xdr:rowOff>
    </xdr:from>
    <xdr:to>
      <xdr:col>6</xdr:col>
      <xdr:colOff>38100</xdr:colOff>
      <xdr:row>79</xdr:row>
      <xdr:rowOff>4621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4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167198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4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58959</xdr:rowOff>
    </xdr:from>
    <xdr:to>
      <xdr:col>24</xdr:col>
      <xdr:colOff>62865</xdr:colOff>
      <xdr:row>98</xdr:row>
      <xdr:rowOff>53609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9459"/>
          <a:ext cx="1270" cy="136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57436</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53609</xdr:rowOff>
    </xdr:from>
    <xdr:to>
      <xdr:col>24</xdr:col>
      <xdr:colOff>152400</xdr:colOff>
      <xdr:row>98</xdr:row>
      <xdr:rowOff>53609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5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5636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6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58959</xdr:rowOff>
    </xdr:from>
    <xdr:to>
      <xdr:col>24</xdr:col>
      <xdr:colOff>152400</xdr:colOff>
      <xdr:row>90</xdr:row>
      <xdr:rowOff>58959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44434</xdr:rowOff>
    </xdr:from>
    <xdr:to>
      <xdr:col>24</xdr:col>
      <xdr:colOff>63500</xdr:colOff>
      <xdr:row>96</xdr:row>
      <xdr:rowOff>87990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332184"/>
          <a:ext cx="838200" cy="2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119029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6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140602</xdr:rowOff>
    </xdr:from>
    <xdr:to>
      <xdr:col>24</xdr:col>
      <xdr:colOff>114300</xdr:colOff>
      <xdr:row>96</xdr:row>
      <xdr:rowOff>70752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87990</xdr:rowOff>
    </xdr:from>
    <xdr:to>
      <xdr:col>19</xdr:col>
      <xdr:colOff>177800</xdr:colOff>
      <xdr:row>96</xdr:row>
      <xdr:rowOff>170455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47190"/>
          <a:ext cx="889000" cy="8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8562</xdr:rowOff>
    </xdr:from>
    <xdr:to>
      <xdr:col>20</xdr:col>
      <xdr:colOff>38100</xdr:colOff>
      <xdr:row>96</xdr:row>
      <xdr:rowOff>110162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126689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170455</xdr:rowOff>
    </xdr:from>
    <xdr:to>
      <xdr:col>15</xdr:col>
      <xdr:colOff>50800</xdr:colOff>
      <xdr:row>97</xdr:row>
      <xdr:rowOff>4445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29655"/>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56514</xdr:rowOff>
    </xdr:from>
    <xdr:to>
      <xdr:col>15</xdr:col>
      <xdr:colOff>101600</xdr:colOff>
      <xdr:row>96</xdr:row>
      <xdr:rowOff>158114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3191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3919</xdr:rowOff>
    </xdr:from>
    <xdr:to>
      <xdr:col>10</xdr:col>
      <xdr:colOff>114300</xdr:colOff>
      <xdr:row>97</xdr:row>
      <xdr:rowOff>4445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634569"/>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152436</xdr:rowOff>
    </xdr:from>
    <xdr:to>
      <xdr:col>10</xdr:col>
      <xdr:colOff>165100</xdr:colOff>
      <xdr:row>96</xdr:row>
      <xdr:rowOff>82586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44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99113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1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48850</xdr:rowOff>
    </xdr:from>
    <xdr:to>
      <xdr:col>6</xdr:col>
      <xdr:colOff>38100</xdr:colOff>
      <xdr:row>96</xdr:row>
      <xdr:rowOff>150450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166977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165084</xdr:rowOff>
    </xdr:from>
    <xdr:to>
      <xdr:col>24</xdr:col>
      <xdr:colOff>114300</xdr:colOff>
      <xdr:row>95</xdr:row>
      <xdr:rowOff>95234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8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16511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1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37190</xdr:rowOff>
    </xdr:from>
    <xdr:to>
      <xdr:col>20</xdr:col>
      <xdr:colOff>38100</xdr:colOff>
      <xdr:row>96</xdr:row>
      <xdr:rowOff>138790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9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129917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58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119655</xdr:rowOff>
    </xdr:from>
    <xdr:to>
      <xdr:col>15</xdr:col>
      <xdr:colOff>101600</xdr:colOff>
      <xdr:row>97</xdr:row>
      <xdr:rowOff>49805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40932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125095</xdr:rowOff>
    </xdr:from>
    <xdr:to>
      <xdr:col>10</xdr:col>
      <xdr:colOff>165100</xdr:colOff>
      <xdr:row>97</xdr:row>
      <xdr:rowOff>55245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46372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67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124569</xdr:rowOff>
    </xdr:from>
    <xdr:to>
      <xdr:col>6</xdr:col>
      <xdr:colOff>38100</xdr:colOff>
      <xdr:row>97</xdr:row>
      <xdr:rowOff>54719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45846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67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5969</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92369"/>
          <a:ext cx="1270" cy="116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124096</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5969</xdr:rowOff>
    </xdr:from>
    <xdr:to>
      <xdr:col>55</xdr:col>
      <xdr:colOff>88900</xdr:colOff>
      <xdr:row>32</xdr:row>
      <xdr:rowOff>5969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9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145381</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17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122504</xdr:rowOff>
    </xdr:from>
    <xdr:to>
      <xdr:col>55</xdr:col>
      <xdr:colOff>50800</xdr:colOff>
      <xdr:row>38</xdr:row>
      <xdr:rowOff>52654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72898</xdr:rowOff>
    </xdr:from>
    <xdr:to>
      <xdr:col>50</xdr:col>
      <xdr:colOff>165100</xdr:colOff>
      <xdr:row>38</xdr:row>
      <xdr:rowOff>3048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19575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75412</xdr:rowOff>
    </xdr:from>
    <xdr:to>
      <xdr:col>46</xdr:col>
      <xdr:colOff>38100</xdr:colOff>
      <xdr:row>38</xdr:row>
      <xdr:rowOff>5562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22089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92329</xdr:rowOff>
    </xdr:from>
    <xdr:to>
      <xdr:col>41</xdr:col>
      <xdr:colOff>101600</xdr:colOff>
      <xdr:row>38</xdr:row>
      <xdr:rowOff>22479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39006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82728</xdr:rowOff>
    </xdr:from>
    <xdr:to>
      <xdr:col>36</xdr:col>
      <xdr:colOff>165100</xdr:colOff>
      <xdr:row>38</xdr:row>
      <xdr:rowOff>12878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29405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109314</xdr:rowOff>
    </xdr:from>
    <xdr:to>
      <xdr:col>54</xdr:col>
      <xdr:colOff>189865</xdr:colOff>
      <xdr:row>58</xdr:row>
      <xdr:rowOff>44474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3264"/>
          <a:ext cx="1270" cy="11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48301</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99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44474</xdr:rowOff>
    </xdr:from>
    <xdr:to>
      <xdr:col>55</xdr:col>
      <xdr:colOff>88900</xdr:colOff>
      <xdr:row>58</xdr:row>
      <xdr:rowOff>44474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8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55991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109314</xdr:rowOff>
    </xdr:from>
    <xdr:to>
      <xdr:col>55</xdr:col>
      <xdr:colOff>88900</xdr:colOff>
      <xdr:row>51</xdr:row>
      <xdr:rowOff>109314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122189</xdr:rowOff>
    </xdr:from>
    <xdr:to>
      <xdr:col>55</xdr:col>
      <xdr:colOff>0</xdr:colOff>
      <xdr:row>58</xdr:row>
      <xdr:rowOff>37237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894839"/>
          <a:ext cx="838200" cy="8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125973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55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103096</xdr:rowOff>
    </xdr:from>
    <xdr:to>
      <xdr:col>55</xdr:col>
      <xdr:colOff>50800</xdr:colOff>
      <xdr:row>57</xdr:row>
      <xdr:rowOff>33246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29711</xdr:rowOff>
    </xdr:from>
    <xdr:to>
      <xdr:col>50</xdr:col>
      <xdr:colOff>114300</xdr:colOff>
      <xdr:row>58</xdr:row>
      <xdr:rowOff>37237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973811"/>
          <a:ext cx="889000" cy="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123913</xdr:rowOff>
    </xdr:from>
    <xdr:to>
      <xdr:col>50</xdr:col>
      <xdr:colOff>165100</xdr:colOff>
      <xdr:row>57</xdr:row>
      <xdr:rowOff>54063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70590</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29465</xdr:rowOff>
    </xdr:from>
    <xdr:to>
      <xdr:col>45</xdr:col>
      <xdr:colOff>177800</xdr:colOff>
      <xdr:row>58</xdr:row>
      <xdr:rowOff>29711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73565"/>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103951</xdr:rowOff>
    </xdr:from>
    <xdr:to>
      <xdr:col>46</xdr:col>
      <xdr:colOff>38100</xdr:colOff>
      <xdr:row>57</xdr:row>
      <xdr:rowOff>34101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50628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29172</xdr:rowOff>
    </xdr:from>
    <xdr:to>
      <xdr:col>41</xdr:col>
      <xdr:colOff>50800</xdr:colOff>
      <xdr:row>58</xdr:row>
      <xdr:rowOff>29465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973272"/>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108048</xdr:rowOff>
    </xdr:from>
    <xdr:to>
      <xdr:col>41</xdr:col>
      <xdr:colOff>101600</xdr:colOff>
      <xdr:row>57</xdr:row>
      <xdr:rowOff>38198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54725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141698</xdr:rowOff>
    </xdr:from>
    <xdr:to>
      <xdr:col>36</xdr:col>
      <xdr:colOff>165100</xdr:colOff>
      <xdr:row>57</xdr:row>
      <xdr:rowOff>71848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88375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71389</xdr:rowOff>
    </xdr:from>
    <xdr:to>
      <xdr:col>55</xdr:col>
      <xdr:colOff>50800</xdr:colOff>
      <xdr:row>58</xdr:row>
      <xdr:rowOff>1539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157766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5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157887</xdr:rowOff>
    </xdr:from>
    <xdr:to>
      <xdr:col>50</xdr:col>
      <xdr:colOff>165100</xdr:colOff>
      <xdr:row>58</xdr:row>
      <xdr:rowOff>88037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79164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150361</xdr:rowOff>
    </xdr:from>
    <xdr:to>
      <xdr:col>46</xdr:col>
      <xdr:colOff>38100</xdr:colOff>
      <xdr:row>58</xdr:row>
      <xdr:rowOff>80511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71638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1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150115</xdr:rowOff>
    </xdr:from>
    <xdr:to>
      <xdr:col>41</xdr:col>
      <xdr:colOff>101600</xdr:colOff>
      <xdr:row>58</xdr:row>
      <xdr:rowOff>80265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71392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1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149822</xdr:rowOff>
    </xdr:from>
    <xdr:to>
      <xdr:col>36</xdr:col>
      <xdr:colOff>165100</xdr:colOff>
      <xdr:row>58</xdr:row>
      <xdr:rowOff>79972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71099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17494</xdr:rowOff>
    </xdr:from>
    <xdr:to>
      <xdr:col>54</xdr:col>
      <xdr:colOff>189865</xdr:colOff>
      <xdr:row>79</xdr:row>
      <xdr:rowOff>29927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18994"/>
          <a:ext cx="1270" cy="155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33754</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29927</xdr:rowOff>
    </xdr:from>
    <xdr:to>
      <xdr:col>55</xdr:col>
      <xdr:colOff>88900</xdr:colOff>
      <xdr:row>79</xdr:row>
      <xdr:rowOff>29927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135621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7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412,075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17494</xdr:rowOff>
    </xdr:from>
    <xdr:to>
      <xdr:col>55</xdr:col>
      <xdr:colOff>88900</xdr:colOff>
      <xdr:row>70</xdr:row>
      <xdr:rowOff>17494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1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26260</xdr:rowOff>
    </xdr:from>
    <xdr:to>
      <xdr:col>55</xdr:col>
      <xdr:colOff>0</xdr:colOff>
      <xdr:row>79</xdr:row>
      <xdr:rowOff>29927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570810"/>
          <a:ext cx="838200" cy="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10862</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12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159435</xdr:rowOff>
    </xdr:from>
    <xdr:to>
      <xdr:col>55</xdr:col>
      <xdr:colOff>50800</xdr:colOff>
      <xdr:row>78</xdr:row>
      <xdr:rowOff>89585</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26260</xdr:rowOff>
    </xdr:from>
    <xdr:to>
      <xdr:col>50</xdr:col>
      <xdr:colOff>114300</xdr:colOff>
      <xdr:row>79</xdr:row>
      <xdr:rowOff>32121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570810"/>
          <a:ext cx="889000" cy="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59232</xdr:rowOff>
    </xdr:from>
    <xdr:to>
      <xdr:col>50</xdr:col>
      <xdr:colOff>165100</xdr:colOff>
      <xdr:row>78</xdr:row>
      <xdr:rowOff>160832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5909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32063</xdr:rowOff>
    </xdr:from>
    <xdr:to>
      <xdr:col>45</xdr:col>
      <xdr:colOff>177800</xdr:colOff>
      <xdr:row>79</xdr:row>
      <xdr:rowOff>32121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576613"/>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74202</xdr:rowOff>
    </xdr:from>
    <xdr:to>
      <xdr:col>46</xdr:col>
      <xdr:colOff>38100</xdr:colOff>
      <xdr:row>79</xdr:row>
      <xdr:rowOff>4352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20879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32063</xdr:rowOff>
    </xdr:from>
    <xdr:to>
      <xdr:col>41</xdr:col>
      <xdr:colOff>50800</xdr:colOff>
      <xdr:row>79</xdr:row>
      <xdr:rowOff>35584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76613"/>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67500</xdr:rowOff>
    </xdr:from>
    <xdr:to>
      <xdr:col>41</xdr:col>
      <xdr:colOff>101600</xdr:colOff>
      <xdr:row>78</xdr:row>
      <xdr:rowOff>169100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14177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86260</xdr:rowOff>
    </xdr:from>
    <xdr:to>
      <xdr:col>36</xdr:col>
      <xdr:colOff>165100</xdr:colOff>
      <xdr:row>79</xdr:row>
      <xdr:rowOff>16410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32937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150577</xdr:rowOff>
    </xdr:from>
    <xdr:to>
      <xdr:col>55</xdr:col>
      <xdr:colOff>50800</xdr:colOff>
      <xdr:row>79</xdr:row>
      <xdr:rowOff>80727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5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65504</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3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146910</xdr:rowOff>
    </xdr:from>
    <xdr:to>
      <xdr:col>50</xdr:col>
      <xdr:colOff>165100</xdr:colOff>
      <xdr:row>79</xdr:row>
      <xdr:rowOff>77060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5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68187</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61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152771</xdr:rowOff>
    </xdr:from>
    <xdr:to>
      <xdr:col>46</xdr:col>
      <xdr:colOff>38100</xdr:colOff>
      <xdr:row>79</xdr:row>
      <xdr:rowOff>82921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52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74048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61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152713</xdr:rowOff>
    </xdr:from>
    <xdr:to>
      <xdr:col>41</xdr:col>
      <xdr:colOff>101600</xdr:colOff>
      <xdr:row>79</xdr:row>
      <xdr:rowOff>82863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52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73990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61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156234</xdr:rowOff>
    </xdr:from>
    <xdr:to>
      <xdr:col>36</xdr:col>
      <xdr:colOff>165100</xdr:colOff>
      <xdr:row>79</xdr:row>
      <xdr:rowOff>86384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2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77511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62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32620</xdr:rowOff>
    </xdr:from>
    <xdr:to>
      <xdr:col>54</xdr:col>
      <xdr:colOff>189865</xdr:colOff>
      <xdr:row>98</xdr:row>
      <xdr:rowOff>4510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06020"/>
          <a:ext cx="1270" cy="10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4510</xdr:rowOff>
    </xdr:from>
    <xdr:to>
      <xdr:col>55</xdr:col>
      <xdr:colOff>88900</xdr:colOff>
      <xdr:row>98</xdr:row>
      <xdr:rowOff>4510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150747</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58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32620</xdr:rowOff>
    </xdr:from>
    <xdr:to>
      <xdr:col>55</xdr:col>
      <xdr:colOff>88900</xdr:colOff>
      <xdr:row>92</xdr:row>
      <xdr:rowOff>32620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0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150701</xdr:rowOff>
    </xdr:from>
    <xdr:to>
      <xdr:col>55</xdr:col>
      <xdr:colOff>0</xdr:colOff>
      <xdr:row>97</xdr:row>
      <xdr:rowOff>165015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81351"/>
          <a:ext cx="838200" cy="1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80230</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7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57353</xdr:rowOff>
    </xdr:from>
    <xdr:to>
      <xdr:col>55</xdr:col>
      <xdr:colOff>50800</xdr:colOff>
      <xdr:row>96</xdr:row>
      <xdr:rowOff>158953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161083</xdr:rowOff>
    </xdr:from>
    <xdr:to>
      <xdr:col>50</xdr:col>
      <xdr:colOff>114300</xdr:colOff>
      <xdr:row>97</xdr:row>
      <xdr:rowOff>165015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91733"/>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71256</xdr:rowOff>
    </xdr:from>
    <xdr:to>
      <xdr:col>50</xdr:col>
      <xdr:colOff>165100</xdr:colOff>
      <xdr:row>97</xdr:row>
      <xdr:rowOff>1406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17933</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89395</xdr:rowOff>
    </xdr:from>
    <xdr:to>
      <xdr:col>45</xdr:col>
      <xdr:colOff>177800</xdr:colOff>
      <xdr:row>97</xdr:row>
      <xdr:rowOff>161083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20045"/>
          <a:ext cx="889000" cy="7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91804</xdr:rowOff>
    </xdr:from>
    <xdr:to>
      <xdr:col>46</xdr:col>
      <xdr:colOff>38100</xdr:colOff>
      <xdr:row>97</xdr:row>
      <xdr:rowOff>21954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38481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89395</xdr:rowOff>
    </xdr:from>
    <xdr:to>
      <xdr:col>41</xdr:col>
      <xdr:colOff>50800</xdr:colOff>
      <xdr:row>97</xdr:row>
      <xdr:rowOff>171343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20045"/>
          <a:ext cx="889000" cy="8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85082</xdr:rowOff>
    </xdr:from>
    <xdr:to>
      <xdr:col>41</xdr:col>
      <xdr:colOff>101600</xdr:colOff>
      <xdr:row>97</xdr:row>
      <xdr:rowOff>15232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31759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102836</xdr:rowOff>
    </xdr:from>
    <xdr:to>
      <xdr:col>36</xdr:col>
      <xdr:colOff>165100</xdr:colOff>
      <xdr:row>97</xdr:row>
      <xdr:rowOff>32986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49513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99901</xdr:rowOff>
    </xdr:from>
    <xdr:to>
      <xdr:col>55</xdr:col>
      <xdr:colOff>50800</xdr:colOff>
      <xdr:row>98</xdr:row>
      <xdr:rowOff>30051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3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14828</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114215</xdr:rowOff>
    </xdr:from>
    <xdr:to>
      <xdr:col>50</xdr:col>
      <xdr:colOff>165100</xdr:colOff>
      <xdr:row>98</xdr:row>
      <xdr:rowOff>44365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4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35492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110283</xdr:rowOff>
    </xdr:from>
    <xdr:to>
      <xdr:col>46</xdr:col>
      <xdr:colOff>38100</xdr:colOff>
      <xdr:row>98</xdr:row>
      <xdr:rowOff>40433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4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31560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3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38595</xdr:rowOff>
    </xdr:from>
    <xdr:to>
      <xdr:col>41</xdr:col>
      <xdr:colOff>101600</xdr:colOff>
      <xdr:row>97</xdr:row>
      <xdr:rowOff>140195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6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131322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6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120543</xdr:rowOff>
    </xdr:from>
    <xdr:to>
      <xdr:col>36</xdr:col>
      <xdr:colOff>165100</xdr:colOff>
      <xdr:row>98</xdr:row>
      <xdr:rowOff>50693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41820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7569</xdr:rowOff>
    </xdr:from>
    <xdr:to>
      <xdr:col>85</xdr:col>
      <xdr:colOff>126364</xdr:colOff>
      <xdr:row>38</xdr:row>
      <xdr:rowOff>73003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22519"/>
          <a:ext cx="1269" cy="126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76830</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73003</xdr:rowOff>
    </xdr:from>
    <xdr:to>
      <xdr:col>86</xdr:col>
      <xdr:colOff>25400</xdr:colOff>
      <xdr:row>38</xdr:row>
      <xdr:rowOff>73003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8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125696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7569</xdr:rowOff>
    </xdr:from>
    <xdr:to>
      <xdr:col>86</xdr:col>
      <xdr:colOff>25400</xdr:colOff>
      <xdr:row>31</xdr:row>
      <xdr:rowOff>7569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157411</xdr:rowOff>
    </xdr:from>
    <xdr:to>
      <xdr:col>85</xdr:col>
      <xdr:colOff>127000</xdr:colOff>
      <xdr:row>38</xdr:row>
      <xdr:rowOff>2061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501061"/>
          <a:ext cx="8382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157497</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5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157411</xdr:rowOff>
    </xdr:from>
    <xdr:to>
      <xdr:col>81</xdr:col>
      <xdr:colOff>50800</xdr:colOff>
      <xdr:row>37</xdr:row>
      <xdr:rowOff>162832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01061"/>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152026</xdr:rowOff>
    </xdr:from>
    <xdr:to>
      <xdr:col>81</xdr:col>
      <xdr:colOff>101600</xdr:colOff>
      <xdr:row>37</xdr:row>
      <xdr:rowOff>82176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98703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162832</xdr:rowOff>
    </xdr:from>
    <xdr:to>
      <xdr:col>76</xdr:col>
      <xdr:colOff>114300</xdr:colOff>
      <xdr:row>38</xdr:row>
      <xdr:rowOff>2029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06482"/>
          <a:ext cx="889000" cy="1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138550</xdr:rowOff>
    </xdr:from>
    <xdr:to>
      <xdr:col>76</xdr:col>
      <xdr:colOff>165100</xdr:colOff>
      <xdr:row>37</xdr:row>
      <xdr:rowOff>68700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85227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8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1930</xdr:rowOff>
    </xdr:from>
    <xdr:to>
      <xdr:col>71</xdr:col>
      <xdr:colOff>177800</xdr:colOff>
      <xdr:row>38</xdr:row>
      <xdr:rowOff>2029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17030"/>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3937</xdr:rowOff>
    </xdr:from>
    <xdr:to>
      <xdr:col>72</xdr:col>
      <xdr:colOff>38100</xdr:colOff>
      <xdr:row>37</xdr:row>
      <xdr:rowOff>105537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122064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160887</xdr:rowOff>
    </xdr:from>
    <xdr:to>
      <xdr:col>67</xdr:col>
      <xdr:colOff>101600</xdr:colOff>
      <xdr:row>37</xdr:row>
      <xdr:rowOff>91037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107564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122711</xdr:rowOff>
    </xdr:from>
    <xdr:to>
      <xdr:col>85</xdr:col>
      <xdr:colOff>177800</xdr:colOff>
      <xdr:row>38</xdr:row>
      <xdr:rowOff>52861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6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37638</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8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106611</xdr:rowOff>
    </xdr:from>
    <xdr:to>
      <xdr:col>81</xdr:col>
      <xdr:colOff>101600</xdr:colOff>
      <xdr:row>38</xdr:row>
      <xdr:rowOff>36761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5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27888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4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112032</xdr:rowOff>
    </xdr:from>
    <xdr:to>
      <xdr:col>76</xdr:col>
      <xdr:colOff>165100</xdr:colOff>
      <xdr:row>38</xdr:row>
      <xdr:rowOff>42182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5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33309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4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122679</xdr:rowOff>
    </xdr:from>
    <xdr:to>
      <xdr:col>72</xdr:col>
      <xdr:colOff>38100</xdr:colOff>
      <xdr:row>38</xdr:row>
      <xdr:rowOff>52829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6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43956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5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122581</xdr:rowOff>
    </xdr:from>
    <xdr:to>
      <xdr:col>67</xdr:col>
      <xdr:colOff>101600</xdr:colOff>
      <xdr:row>38</xdr:row>
      <xdr:rowOff>52730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662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43857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5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55499</xdr:rowOff>
    </xdr:from>
    <xdr:to>
      <xdr:col>85</xdr:col>
      <xdr:colOff>126364</xdr:colOff>
      <xdr:row>59</xdr:row>
      <xdr:rowOff>115453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99449"/>
          <a:ext cx="1269" cy="143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119280</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115453</xdr:rowOff>
    </xdr:from>
    <xdr:to>
      <xdr:col>86</xdr:col>
      <xdr:colOff>25400</xdr:colOff>
      <xdr:row>59</xdr:row>
      <xdr:rowOff>115453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3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55499</xdr:rowOff>
    </xdr:from>
    <xdr:to>
      <xdr:col>86</xdr:col>
      <xdr:colOff>25400</xdr:colOff>
      <xdr:row>51</xdr:row>
      <xdr:rowOff>55499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83129</xdr:rowOff>
    </xdr:from>
    <xdr:to>
      <xdr:col>85</xdr:col>
      <xdr:colOff>127000</xdr:colOff>
      <xdr:row>58</xdr:row>
      <xdr:rowOff>163992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10027229"/>
          <a:ext cx="838200" cy="8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140344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4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117467</xdr:rowOff>
    </xdr:from>
    <xdr:to>
      <xdr:col>85</xdr:col>
      <xdr:colOff>177800</xdr:colOff>
      <xdr:row>58</xdr:row>
      <xdr:rowOff>47617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89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139837</xdr:rowOff>
    </xdr:from>
    <xdr:to>
      <xdr:col>81</xdr:col>
      <xdr:colOff>50800</xdr:colOff>
      <xdr:row>58</xdr:row>
      <xdr:rowOff>163992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569587"/>
          <a:ext cx="889000" cy="53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162822</xdr:rowOff>
    </xdr:from>
    <xdr:to>
      <xdr:col>81</xdr:col>
      <xdr:colOff>101600</xdr:colOff>
      <xdr:row>58</xdr:row>
      <xdr:rowOff>92972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9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109499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71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139837</xdr:rowOff>
    </xdr:from>
    <xdr:to>
      <xdr:col>76</xdr:col>
      <xdr:colOff>114300</xdr:colOff>
      <xdr:row>58</xdr:row>
      <xdr:rowOff>36723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569587"/>
          <a:ext cx="889000" cy="41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146263</xdr:rowOff>
    </xdr:from>
    <xdr:to>
      <xdr:col>76</xdr:col>
      <xdr:colOff>165100</xdr:colOff>
      <xdr:row>58</xdr:row>
      <xdr:rowOff>76413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91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67540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1001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36723</xdr:rowOff>
    </xdr:from>
    <xdr:to>
      <xdr:col>71</xdr:col>
      <xdr:colOff>177800</xdr:colOff>
      <xdr:row>58</xdr:row>
      <xdr:rowOff>139479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80823"/>
          <a:ext cx="889000" cy="10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66726</xdr:rowOff>
    </xdr:from>
    <xdr:to>
      <xdr:col>72</xdr:col>
      <xdr:colOff>38100</xdr:colOff>
      <xdr:row>58</xdr:row>
      <xdr:rowOff>168326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100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159453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1010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97937</xdr:rowOff>
    </xdr:from>
    <xdr:to>
      <xdr:col>67</xdr:col>
      <xdr:colOff>101600</xdr:colOff>
      <xdr:row>59</xdr:row>
      <xdr:rowOff>28087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1004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19214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1013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32329</xdr:rowOff>
    </xdr:from>
    <xdr:to>
      <xdr:col>85</xdr:col>
      <xdr:colOff>177800</xdr:colOff>
      <xdr:row>58</xdr:row>
      <xdr:rowOff>133929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7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10756</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95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113192</xdr:rowOff>
    </xdr:from>
    <xdr:to>
      <xdr:col>81</xdr:col>
      <xdr:colOff>101600</xdr:colOff>
      <xdr:row>59</xdr:row>
      <xdr:rowOff>43342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1005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34469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1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89037</xdr:rowOff>
    </xdr:from>
    <xdr:to>
      <xdr:col>76</xdr:col>
      <xdr:colOff>165100</xdr:colOff>
      <xdr:row>56</xdr:row>
      <xdr:rowOff>19187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5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35714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29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157373</xdr:rowOff>
    </xdr:from>
    <xdr:to>
      <xdr:col>72</xdr:col>
      <xdr:colOff>38100</xdr:colOff>
      <xdr:row>58</xdr:row>
      <xdr:rowOff>87523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3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104050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0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88679</xdr:rowOff>
    </xdr:from>
    <xdr:to>
      <xdr:col>67</xdr:col>
      <xdr:colOff>101600</xdr:colOff>
      <xdr:row>59</xdr:row>
      <xdr:rowOff>18829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100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35356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61426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62926"/>
          <a:ext cx="1269" cy="1526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72603</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17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8103</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801,089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61426</xdr:rowOff>
    </xdr:from>
    <xdr:to>
      <xdr:col>86</xdr:col>
      <xdr:colOff>25400</xdr:colOff>
      <xdr:row>70</xdr:row>
      <xdr:rowOff>61426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6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37805</xdr:rowOff>
    </xdr:from>
    <xdr:to>
      <xdr:col>85</xdr:col>
      <xdr:colOff>127000</xdr:colOff>
      <xdr:row>79</xdr:row>
      <xdr:rowOff>39587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2355"/>
          <a:ext cx="8382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161503</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63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138626</xdr:rowOff>
    </xdr:from>
    <xdr:to>
      <xdr:col>85</xdr:col>
      <xdr:colOff>177800</xdr:colOff>
      <xdr:row>79</xdr:row>
      <xdr:rowOff>68776</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5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37805</xdr:rowOff>
    </xdr:from>
    <xdr:to>
      <xdr:col>81</xdr:col>
      <xdr:colOff>50800</xdr:colOff>
      <xdr:row>79</xdr:row>
      <xdr:rowOff>44283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82355"/>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133897</xdr:rowOff>
    </xdr:from>
    <xdr:to>
      <xdr:col>81</xdr:col>
      <xdr:colOff>101600</xdr:colOff>
      <xdr:row>79</xdr:row>
      <xdr:rowOff>64047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80574</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44239</xdr:rowOff>
    </xdr:from>
    <xdr:to>
      <xdr:col>76</xdr:col>
      <xdr:colOff>114300</xdr:colOff>
      <xdr:row>79</xdr:row>
      <xdr:rowOff>44283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8789"/>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145901</xdr:rowOff>
    </xdr:from>
    <xdr:to>
      <xdr:col>76</xdr:col>
      <xdr:colOff>165100</xdr:colOff>
      <xdr:row>79</xdr:row>
      <xdr:rowOff>76051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92578</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44239</xdr:rowOff>
    </xdr:from>
    <xdr:to>
      <xdr:col>71</xdr:col>
      <xdr:colOff>177800</xdr:colOff>
      <xdr:row>79</xdr:row>
      <xdr:rowOff>44269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88789"/>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135756</xdr:rowOff>
    </xdr:from>
    <xdr:to>
      <xdr:col>72</xdr:col>
      <xdr:colOff>38100</xdr:colOff>
      <xdr:row>79</xdr:row>
      <xdr:rowOff>65906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82433</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146447</xdr:rowOff>
    </xdr:from>
    <xdr:to>
      <xdr:col>67</xdr:col>
      <xdr:colOff>101600</xdr:colOff>
      <xdr:row>79</xdr:row>
      <xdr:rowOff>76597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93124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160237</xdr:rowOff>
    </xdr:from>
    <xdr:to>
      <xdr:col>85</xdr:col>
      <xdr:colOff>177800</xdr:colOff>
      <xdr:row>79</xdr:row>
      <xdr:rowOff>90387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117054</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9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158455</xdr:rowOff>
    </xdr:from>
    <xdr:to>
      <xdr:col>81</xdr:col>
      <xdr:colOff>101600</xdr:colOff>
      <xdr:row>79</xdr:row>
      <xdr:rowOff>88605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79732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62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164933</xdr:rowOff>
    </xdr:from>
    <xdr:to>
      <xdr:col>76</xdr:col>
      <xdr:colOff>165100</xdr:colOff>
      <xdr:row>79</xdr:row>
      <xdr:rowOff>95083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86210</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35333" y="13630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164889</xdr:rowOff>
    </xdr:from>
    <xdr:to>
      <xdr:col>72</xdr:col>
      <xdr:colOff>38100</xdr:colOff>
      <xdr:row>79</xdr:row>
      <xdr:rowOff>95039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86166</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630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164919</xdr:rowOff>
    </xdr:from>
    <xdr:to>
      <xdr:col>67</xdr:col>
      <xdr:colOff>101600</xdr:colOff>
      <xdr:row>79</xdr:row>
      <xdr:rowOff>95069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86196</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57333" y="13630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24524</xdr:rowOff>
    </xdr:from>
    <xdr:to>
      <xdr:col>85</xdr:col>
      <xdr:colOff>126364</xdr:colOff>
      <xdr:row>98</xdr:row>
      <xdr:rowOff>32814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55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36641</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32814</xdr:rowOff>
    </xdr:from>
    <xdr:to>
      <xdr:col>86</xdr:col>
      <xdr:colOff>25400</xdr:colOff>
      <xdr:row>98</xdr:row>
      <xdr:rowOff>32814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34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142651</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3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205,115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24524</xdr:rowOff>
    </xdr:from>
    <xdr:to>
      <xdr:col>86</xdr:col>
      <xdr:colOff>25400</xdr:colOff>
      <xdr:row>90</xdr:row>
      <xdr:rowOff>24524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5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3621</xdr:rowOff>
    </xdr:from>
    <xdr:to>
      <xdr:col>85</xdr:col>
      <xdr:colOff>127000</xdr:colOff>
      <xdr:row>98</xdr:row>
      <xdr:rowOff>21377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805721"/>
          <a:ext cx="838200" cy="1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88490</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65613</xdr:rowOff>
    </xdr:from>
    <xdr:to>
      <xdr:col>85</xdr:col>
      <xdr:colOff>177800</xdr:colOff>
      <xdr:row>95</xdr:row>
      <xdr:rowOff>167213</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21377</xdr:rowOff>
    </xdr:from>
    <xdr:to>
      <xdr:col>81</xdr:col>
      <xdr:colOff>50800</xdr:colOff>
      <xdr:row>98</xdr:row>
      <xdr:rowOff>59051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823477"/>
          <a:ext cx="8890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24792</xdr:rowOff>
    </xdr:from>
    <xdr:to>
      <xdr:col>81</xdr:col>
      <xdr:colOff>101600</xdr:colOff>
      <xdr:row>95</xdr:row>
      <xdr:rowOff>126392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142919</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0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56429</xdr:rowOff>
    </xdr:from>
    <xdr:to>
      <xdr:col>76</xdr:col>
      <xdr:colOff>114300</xdr:colOff>
      <xdr:row>98</xdr:row>
      <xdr:rowOff>59051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858529"/>
          <a:ext cx="8890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54282</xdr:rowOff>
    </xdr:from>
    <xdr:to>
      <xdr:col>76</xdr:col>
      <xdr:colOff>165100</xdr:colOff>
      <xdr:row>95</xdr:row>
      <xdr:rowOff>155882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56429</xdr:rowOff>
    </xdr:from>
    <xdr:to>
      <xdr:col>71</xdr:col>
      <xdr:colOff>177800</xdr:colOff>
      <xdr:row>98</xdr:row>
      <xdr:rowOff>69619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858529"/>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35399</xdr:rowOff>
    </xdr:from>
    <xdr:to>
      <xdr:col>72</xdr:col>
      <xdr:colOff>38100</xdr:colOff>
      <xdr:row>95</xdr:row>
      <xdr:rowOff>136999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153526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56576</xdr:rowOff>
    </xdr:from>
    <xdr:to>
      <xdr:col>67</xdr:col>
      <xdr:colOff>101600</xdr:colOff>
      <xdr:row>95</xdr:row>
      <xdr:rowOff>158176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3253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124271</xdr:rowOff>
    </xdr:from>
    <xdr:to>
      <xdr:col>85</xdr:col>
      <xdr:colOff>177800</xdr:colOff>
      <xdr:row>98</xdr:row>
      <xdr:rowOff>54421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5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39198</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6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142027</xdr:rowOff>
    </xdr:from>
    <xdr:to>
      <xdr:col>81</xdr:col>
      <xdr:colOff>101600</xdr:colOff>
      <xdr:row>98</xdr:row>
      <xdr:rowOff>72177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7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63304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86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8251</xdr:rowOff>
    </xdr:from>
    <xdr:to>
      <xdr:col>76</xdr:col>
      <xdr:colOff>165100</xdr:colOff>
      <xdr:row>98</xdr:row>
      <xdr:rowOff>109851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8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100978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90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5629</xdr:rowOff>
    </xdr:from>
    <xdr:to>
      <xdr:col>72</xdr:col>
      <xdr:colOff>38100</xdr:colOff>
      <xdr:row>98</xdr:row>
      <xdr:rowOff>107229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80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98356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90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18819</xdr:rowOff>
    </xdr:from>
    <xdr:to>
      <xdr:col>67</xdr:col>
      <xdr:colOff>101600</xdr:colOff>
      <xdr:row>98</xdr:row>
      <xdr:rowOff>120419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82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111546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91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23495</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66995"/>
          <a:ext cx="1269"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141622</xdr:rowOff>
    </xdr:from>
    <xdr:ext cx="378565"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4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23495</xdr:rowOff>
    </xdr:from>
    <xdr:to>
      <xdr:col>116</xdr:col>
      <xdr:colOff>152400</xdr:colOff>
      <xdr:row>30</xdr:row>
      <xdr:rowOff>23495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6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106062</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497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60342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64152</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20320</xdr:rowOff>
    </xdr:from>
    <xdr:to>
      <xdr:col>102</xdr:col>
      <xdr:colOff>165100</xdr:colOff>
      <xdr:row>37</xdr:row>
      <xdr:rowOff>121920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138447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24130</xdr:rowOff>
    </xdr:from>
    <xdr:to>
      <xdr:col>98</xdr:col>
      <xdr:colOff>38100</xdr:colOff>
      <xdr:row>37</xdr:row>
      <xdr:rowOff>125730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142257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目的別歳出毎の住民一人当たりのコストは、昨年度比較で総務費・衛生費が大幅に上昇している。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特別定額給付金の支給や新型コロナウイルス感染症対策、ワクチン接種に関する費用が新規に発生したことによるものである。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標準財政規模と比較した財政調整基金残高と実質収支額の合計額は、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％超で安定推移していたが、平成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からは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を下回り、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単年度収支で</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プラス</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今後においても空港の機能強化等に伴う公共事業への歳出などが増えることが予想されるため、投資的経費の計画的な実施が必要と考える。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国保多古中央病院事業会計において、平成</a:t>
          </a:r>
          <a:r>
            <a:rPr kumimoji="1" lang="en-US" altLang="ja-JP" sz="1100">
              <a:solidFill>
                <a:schemeClr val="tx1"/>
              </a:solidFill>
              <a:latin typeface="ＭＳ ゴシック" pitchFamily="49" charset="-128"/>
              <a:ea typeface="ＭＳ ゴシック" pitchFamily="49" charset="-128"/>
            </a:rPr>
            <a:t>30</a:t>
          </a:r>
          <a:r>
            <a:rPr kumimoji="1" lang="ja-JP" altLang="en-US" sz="1100">
              <a:solidFill>
                <a:schemeClr val="tx1"/>
              </a:solidFill>
              <a:latin typeface="ＭＳ ゴシック" pitchFamily="49" charset="-128"/>
              <a:ea typeface="ＭＳ ゴシック" pitchFamily="49" charset="-128"/>
            </a:rPr>
            <a:t>年度以降、電子カルテ整備などの設備投資や医師確保に関する経費の増加などにより黒字額が減少しているが、令和２年度においては、特別減収対策企業債の発行や他会計からの繰入額増額により大幅に増加している。</a:t>
          </a:r>
          <a:endParaRPr kumimoji="1" lang="en-US" altLang="ja-JP" sz="1100">
            <a:solidFill>
              <a:schemeClr val="tx1"/>
            </a:solidFill>
            <a:latin typeface="ＭＳ ゴシック" pitchFamily="49" charset="-128"/>
            <a:ea typeface="ＭＳ ゴシック" pitchFamily="49" charset="-128"/>
          </a:endParaRPr>
        </a:p>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また、一般会計及び特別会計、企業会計まで全ての会計において赤字は生じていない。</a:t>
          </a:r>
        </a:p>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今後も適正な財政運営に努めるとともに、更なる改善を図る。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元利償還金は、平成</a:t>
          </a:r>
          <a:r>
            <a:rPr kumimoji="1" lang="en-US" altLang="ja-JP" sz="1100">
              <a:solidFill>
                <a:schemeClr val="tx1"/>
              </a:solidFill>
              <a:latin typeface="ＭＳ ゴシック" pitchFamily="49" charset="-128"/>
              <a:ea typeface="ＭＳ ゴシック" pitchFamily="49" charset="-128"/>
            </a:rPr>
            <a:t>24</a:t>
          </a:r>
          <a:r>
            <a:rPr kumimoji="1" lang="ja-JP" altLang="en-US" sz="1100">
              <a:solidFill>
                <a:schemeClr val="tx1"/>
              </a:solidFill>
              <a:latin typeface="ＭＳ ゴシック" pitchFamily="49" charset="-128"/>
              <a:ea typeface="ＭＳ ゴシック" pitchFamily="49" charset="-128"/>
            </a:rPr>
            <a:t>年頃に行われた普通建設事業に係る償還が発生し、平成</a:t>
          </a:r>
          <a:r>
            <a:rPr kumimoji="1" lang="en-US" altLang="ja-JP" sz="1100">
              <a:solidFill>
                <a:schemeClr val="tx1"/>
              </a:solidFill>
              <a:latin typeface="ＭＳ ゴシック" pitchFamily="49" charset="-128"/>
              <a:ea typeface="ＭＳ ゴシック" pitchFamily="49" charset="-128"/>
            </a:rPr>
            <a:t>29</a:t>
          </a:r>
          <a:r>
            <a:rPr kumimoji="1" lang="ja-JP" altLang="en-US" sz="1100">
              <a:solidFill>
                <a:schemeClr val="tx1"/>
              </a:solidFill>
              <a:latin typeface="ＭＳ ゴシック" pitchFamily="49" charset="-128"/>
              <a:ea typeface="ＭＳ ゴシック" pitchFamily="49" charset="-128"/>
            </a:rPr>
            <a:t>年度に一転増加傾向となるも、平成</a:t>
          </a:r>
          <a:r>
            <a:rPr kumimoji="1" lang="en-US" altLang="ja-JP" sz="1100">
              <a:solidFill>
                <a:schemeClr val="tx1"/>
              </a:solidFill>
              <a:latin typeface="ＭＳ ゴシック" pitchFamily="49" charset="-128"/>
              <a:ea typeface="ＭＳ ゴシック" pitchFamily="49" charset="-128"/>
            </a:rPr>
            <a:t>29</a:t>
          </a:r>
          <a:r>
            <a:rPr kumimoji="1" lang="ja-JP" altLang="en-US" sz="1100">
              <a:solidFill>
                <a:schemeClr val="tx1"/>
              </a:solidFill>
              <a:latin typeface="ＭＳ ゴシック" pitchFamily="49" charset="-128"/>
              <a:ea typeface="ＭＳ ゴシック" pitchFamily="49" charset="-128"/>
            </a:rPr>
            <a:t>年度末で平成</a:t>
          </a:r>
          <a:r>
            <a:rPr kumimoji="1" lang="en-US" altLang="ja-JP" sz="1100">
              <a:solidFill>
                <a:schemeClr val="tx1"/>
              </a:solidFill>
              <a:latin typeface="ＭＳ ゴシック" pitchFamily="49" charset="-128"/>
              <a:ea typeface="ＭＳ ゴシック" pitchFamily="49" charset="-128"/>
            </a:rPr>
            <a:t>10</a:t>
          </a:r>
          <a:r>
            <a:rPr kumimoji="1" lang="ja-JP" altLang="en-US" sz="1100">
              <a:solidFill>
                <a:schemeClr val="tx1"/>
              </a:solidFill>
              <a:latin typeface="ＭＳ ゴシック" pitchFamily="49" charset="-128"/>
              <a:ea typeface="ＭＳ ゴシック" pitchFamily="49" charset="-128"/>
            </a:rPr>
            <a:t>年ほどまでに行われた大規模建設事業に係る償還が多く完了したため、実質公債費比率は平成</a:t>
          </a:r>
          <a:r>
            <a:rPr kumimoji="1" lang="en-US" altLang="ja-JP" sz="1100">
              <a:solidFill>
                <a:schemeClr val="tx1"/>
              </a:solidFill>
              <a:latin typeface="ＭＳ ゴシック" pitchFamily="49" charset="-128"/>
              <a:ea typeface="ＭＳ ゴシック" pitchFamily="49" charset="-128"/>
            </a:rPr>
            <a:t>30</a:t>
          </a:r>
          <a:r>
            <a:rPr kumimoji="1" lang="ja-JP" altLang="en-US" sz="1100">
              <a:solidFill>
                <a:schemeClr val="tx1"/>
              </a:solidFill>
              <a:latin typeface="ＭＳ ゴシック" pitchFamily="49" charset="-128"/>
              <a:ea typeface="ＭＳ ゴシック" pitchFamily="49" charset="-128"/>
            </a:rPr>
            <a:t>年度において再度減少傾向に転じた。</a:t>
          </a:r>
        </a:p>
        <a:p>
          <a:r>
            <a:rPr kumimoji="1" lang="ja-JP" altLang="en-US" sz="1100">
              <a:solidFill>
                <a:schemeClr val="tx1"/>
              </a:solidFill>
              <a:latin typeface="ＭＳ ゴシック" pitchFamily="49" charset="-128"/>
              <a:ea typeface="ＭＳ ゴシック" pitchFamily="49" charset="-128"/>
            </a:rPr>
            <a:t>　令和元年度以降については、平成</a:t>
          </a:r>
          <a:r>
            <a:rPr kumimoji="1" lang="en-US" altLang="ja-JP" sz="1100">
              <a:solidFill>
                <a:schemeClr val="tx1"/>
              </a:solidFill>
              <a:latin typeface="ＭＳ ゴシック" pitchFamily="49" charset="-128"/>
              <a:ea typeface="ＭＳ ゴシック" pitchFamily="49" charset="-128"/>
            </a:rPr>
            <a:t>29</a:t>
          </a:r>
          <a:r>
            <a:rPr kumimoji="1" lang="ja-JP" altLang="en-US" sz="1100">
              <a:solidFill>
                <a:schemeClr val="tx1"/>
              </a:solidFill>
              <a:latin typeface="ＭＳ ゴシック" pitchFamily="49" charset="-128"/>
              <a:ea typeface="ＭＳ ゴシック" pitchFamily="49" charset="-128"/>
            </a:rPr>
            <a:t>年度に借入れを行った町民体育館建設事業や中学校の空調整備事業に対して行った起債の償還が開始されたため、増加傾向となった。また、これ以降も大型建設事業債の償還が予定されているため、地方債の新規発行については、補助交付金や交付税措置があるものを優先して選択し、公債費による財政圧迫を軽減するように努める。</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itchFamily="49" charset="-128"/>
              <a:ea typeface="ＭＳ ゴシック" pitchFamily="49" charset="-128"/>
            </a:rPr>
            <a:t>満期一括償還地方債の償還の財源として積み立てている金額は</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ない。</a:t>
          </a:r>
        </a:p>
        <a:p>
          <a:endParaRPr kumimoji="1" lang="ja-JP" altLang="en-US" sz="1000">
            <a:latin typeface="ＭＳ ゴシック" pitchFamily="49" charset="-128"/>
            <a:ea typeface="ＭＳ ゴシック" pitchFamily="49" charset="-128"/>
          </a:endParaRPr>
        </a:p>
        <a:p>
          <a:pPr algn="ct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ここ数年の将来負担比率は、比率なしで推移している。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年度に大規模な普通建設事業に係る借入額が増えたことから、地方債現在高は増加したが、令和元年度には再度減少傾向に転じ、</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令和２年度においても、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公営企業債等繰入見込額の減少や組合等負担見込額、退職手当負担見込額が逓減して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将来負担額については、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減少が続いている。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今後も将来負担額の増減に注視しながら、計画的な地方債発行及び関係経費の計上に努める。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千葉県多古町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令和２年度は財政調整基金の積立が多くなっており、特定目的基金についても、今後活用が予想される空港周辺整備基金に</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50</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百万円を引き続き積立てている。また、ふるさと応援基金においても、ふるさと納税の収入が伸びたことから、積立額が増え、基金全体の総額として</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287</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財政調整基金から個々の特定目的基金に積み立て、基金の使途の明確化を継続して図るとともに、特目基金を活用しながら財政調整基金の残高に関しても注意を行う。</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道路整備基金：道路整備に要する財源とする。　</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房総導水路栗山川沿岸補償施設基金：房総導水路建設に伴う栗山川沿岸補償施設等の維持管理及び更新の財源とする</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ふるさと創生基金：町民が自ら考え自ら行う地域づくりの財源とする。</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空港周辺整備基金：成田国際空港の機能強化に伴い実施する環境整備等の財源とする。</a:t>
          </a:r>
        </a:p>
        <a:p>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ふるさと応援基金：多古町のまちづくりを応援しようとする者から広く寄附金を募り、寄附を行った者の意思に沿った施策の財源とする。</a:t>
          </a:r>
          <a:endPar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増減額としてはふるさと応援基金に関する増額が大きく、当基金は積立てた翌年度に全額繰入を行うものであり、積立においてはふるさと寄附金の寄附状況により積立額が決まる。結果、令和元年度に比べて令和２年度は積立額が多く、積立額が令和元年度末比</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37</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百万円の増額となったため、特目基金総額としても増額となった。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ふるさと応援基金は、ふるさと寄附金の状況によるため、引き続き積立額の増減が大きくなることが予想される。　</a:t>
          </a: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また、今後は首都圏中央連絡自動車道の延伸や空港機能の拡大事業などにより、道路整備基金や空港周辺整備基金などの活用が見込まれ、それら基金は減少となる予定であるが、特定目的基金全体として、今後も使途の明確化のために積極的に活用を行っていく予定である</a:t>
          </a:r>
        </a:p>
        <a:p>
          <a:endPar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令和２年度においては、財政調整基金の積立が多くなった結果、</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220</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コロナ渦によるイベントの取りやめや縮小によることが原因の１つと考えられる。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空港の拡張や首都圏中央連絡自動車道の延伸などに特定目的基金の活用を推進するが、同時に財政調整基金の取り崩しによる公共事業の実施も予想されるため、財政調整基金残高の推移も考慮しながら予算編成を行っていく。</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基金残高について、横ばいとなっている。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地方債の償還計画は健全に推移しているため、今後も横ばいでの推移となる予定である。</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14,387
13,874
72.80
9,683,767
8,941,081
699,797
4,553,089
3,963,466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有形固定資産原価償却率は類似団体より、やや高い水準にあるが、平成２８年度に策定した公共施設等総合管理計画、令和２年度に策定した個別施設計画おいて、計画的な維持補修による長寿命化を図るという基本方針を掲げており、各施設、定期的な点検や修繕を適切に進めていく。</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34</xdr:row>
      <xdr:rowOff>147744</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4501727"/>
          <a:ext cx="1270" cy="147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151571</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598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147744</xdr:rowOff>
    </xdr:from>
    <xdr:to>
      <xdr:col>23</xdr:col>
      <xdr:colOff>174625</xdr:colOff>
      <xdr:row>34</xdr:row>
      <xdr:rowOff>147744</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977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427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450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21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131445</xdr:rowOff>
    </xdr:from>
    <xdr:to>
      <xdr:col>15</xdr:col>
      <xdr:colOff>187325</xdr:colOff>
      <xdr:row>31</xdr:row>
      <xdr:rowOff>61595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127847</xdr:rowOff>
    </xdr:from>
    <xdr:to>
      <xdr:col>11</xdr:col>
      <xdr:colOff>187325</xdr:colOff>
      <xdr:row>31</xdr:row>
      <xdr:rowOff>57997</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27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114723</xdr:rowOff>
    </xdr:from>
    <xdr:to>
      <xdr:col>23</xdr:col>
      <xdr:colOff>136525</xdr:colOff>
      <xdr:row>32</xdr:row>
      <xdr:rowOff>44873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4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93150</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408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46355</xdr:rowOff>
    </xdr:from>
    <xdr:to>
      <xdr:col>19</xdr:col>
      <xdr:colOff>187325</xdr:colOff>
      <xdr:row>31</xdr:row>
      <xdr:rowOff>147955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97155</xdr:rowOff>
    </xdr:from>
    <xdr:to>
      <xdr:col>23</xdr:col>
      <xdr:colOff>85725</xdr:colOff>
      <xdr:row>31</xdr:row>
      <xdr:rowOff>165523</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5412105"/>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29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97155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534733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167428</xdr:rowOff>
    </xdr:from>
    <xdr:to>
      <xdr:col>11</xdr:col>
      <xdr:colOff>187325</xdr:colOff>
      <xdr:row>31</xdr:row>
      <xdr:rowOff>97578</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31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32385</xdr:rowOff>
    </xdr:from>
    <xdr:to>
      <xdr:col>15</xdr:col>
      <xdr:colOff>136525</xdr:colOff>
      <xdr:row>31</xdr:row>
      <xdr:rowOff>46778</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2527300" y="5347335"/>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102658</xdr:rowOff>
    </xdr:from>
    <xdr:to>
      <xdr:col>7</xdr:col>
      <xdr:colOff>187325</xdr:colOff>
      <xdr:row>31</xdr:row>
      <xdr:rowOff>32808</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2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153458</xdr:rowOff>
    </xdr:from>
    <xdr:to>
      <xdr:col>11</xdr:col>
      <xdr:colOff>136525</xdr:colOff>
      <xdr:row>31</xdr:row>
      <xdr:rowOff>46778</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29695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08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78122</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05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74524</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046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139082</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74312</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88705</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403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23935</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53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債務償還比率は類似団体平均を下回っており、主な要因としては、公共事業債や建築事業債等による既発行債の償還が随時終了し、新規発行が抑制されていることが考えられる。今後も、将来に多額の負担を残すことのないよう適正な財政運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11730</xdr:rowOff>
    </xdr:from>
    <xdr:to>
      <xdr:col>76</xdr:col>
      <xdr:colOff>21589</xdr:colOff>
      <xdr:row>34</xdr:row>
      <xdr:rowOff>75982</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4640880"/>
          <a:ext cx="1269" cy="126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79809</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59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75982</xdr:rowOff>
    </xdr:from>
    <xdr:to>
      <xdr:col>76</xdr:col>
      <xdr:colOff>111125</xdr:colOff>
      <xdr:row>34</xdr:row>
      <xdr:rowOff>75982</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90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129857</xdr:rowOff>
    </xdr:from>
    <xdr:ext cx="405111"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44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11730</xdr:rowOff>
    </xdr:from>
    <xdr:to>
      <xdr:col>76</xdr:col>
      <xdr:colOff>111125</xdr:colOff>
      <xdr:row>27</xdr:row>
      <xdr:rowOff>11730</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46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104937</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248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126510</xdr:rowOff>
    </xdr:from>
    <xdr:to>
      <xdr:col>76</xdr:col>
      <xdr:colOff>73025</xdr:colOff>
      <xdr:row>31</xdr:row>
      <xdr:rowOff>56660</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27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76118</xdr:rowOff>
    </xdr:from>
    <xdr:to>
      <xdr:col>72</xdr:col>
      <xdr:colOff>123825</xdr:colOff>
      <xdr:row>32</xdr:row>
      <xdr:rowOff>6268</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39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74422</xdr:rowOff>
    </xdr:from>
    <xdr:to>
      <xdr:col>68</xdr:col>
      <xdr:colOff>123825</xdr:colOff>
      <xdr:row>32</xdr:row>
      <xdr:rowOff>4572</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3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62085</xdr:rowOff>
    </xdr:from>
    <xdr:to>
      <xdr:col>64</xdr:col>
      <xdr:colOff>123825</xdr:colOff>
      <xdr:row>31</xdr:row>
      <xdr:rowOff>163685</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37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65015</xdr:rowOff>
    </xdr:from>
    <xdr:to>
      <xdr:col>60</xdr:col>
      <xdr:colOff>123825</xdr:colOff>
      <xdr:row>31</xdr:row>
      <xdr:rowOff>166615</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3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3066</xdr:rowOff>
    </xdr:from>
    <xdr:to>
      <xdr:col>76</xdr:col>
      <xdr:colOff>73025</xdr:colOff>
      <xdr:row>28</xdr:row>
      <xdr:rowOff>104666</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480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25943</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465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122618</xdr:rowOff>
    </xdr:from>
    <xdr:to>
      <xdr:col>72</xdr:col>
      <xdr:colOff>123825</xdr:colOff>
      <xdr:row>30</xdr:row>
      <xdr:rowOff>52768</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09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53866</xdr:rowOff>
    </xdr:from>
    <xdr:to>
      <xdr:col>76</xdr:col>
      <xdr:colOff>22225</xdr:colOff>
      <xdr:row>30</xdr:row>
      <xdr:rowOff>1968</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4854466"/>
          <a:ext cx="711200" cy="29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49557</xdr:rowOff>
    </xdr:from>
    <xdr:to>
      <xdr:col>68</xdr:col>
      <xdr:colOff>123825</xdr:colOff>
      <xdr:row>30</xdr:row>
      <xdr:rowOff>151157</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1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1968</xdr:rowOff>
    </xdr:from>
    <xdr:to>
      <xdr:col>72</xdr:col>
      <xdr:colOff>73025</xdr:colOff>
      <xdr:row>30</xdr:row>
      <xdr:rowOff>100357</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3322300" y="5145468"/>
          <a:ext cx="762000" cy="9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16519</xdr:rowOff>
    </xdr:from>
    <xdr:to>
      <xdr:col>64</xdr:col>
      <xdr:colOff>123825</xdr:colOff>
      <xdr:row>29</xdr:row>
      <xdr:rowOff>118119</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49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67319</xdr:rowOff>
    </xdr:from>
    <xdr:to>
      <xdr:col>68</xdr:col>
      <xdr:colOff>73025</xdr:colOff>
      <xdr:row>30</xdr:row>
      <xdr:rowOff>100357</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2560300" y="5039369"/>
          <a:ext cx="762000" cy="20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166225</xdr:rowOff>
    </xdr:from>
    <xdr:to>
      <xdr:col>60</xdr:col>
      <xdr:colOff>123825</xdr:colOff>
      <xdr:row>29</xdr:row>
      <xdr:rowOff>96375</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496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45575</xdr:rowOff>
    </xdr:from>
    <xdr:to>
      <xdr:col>64</xdr:col>
      <xdr:colOff>73025</xdr:colOff>
      <xdr:row>29</xdr:row>
      <xdr:rowOff>67319</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11798300" y="5017625"/>
          <a:ext cx="762000" cy="2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168845</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48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167149</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54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154812</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546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157742</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547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69295</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486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167684</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49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134646</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476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112902</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4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14,387
13,874
72.80
9,683,767
8,941,081
699,797
4,553,089
3,963,466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96774</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81406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164863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16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112268</xdr:rowOff>
    </xdr:from>
    <xdr:to>
      <xdr:col>20</xdr:col>
      <xdr:colOff>38100</xdr:colOff>
      <xdr:row>37</xdr:row>
      <xdr:rowOff>42418</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77978</xdr:rowOff>
    </xdr:from>
    <xdr:to>
      <xdr:col>15</xdr:col>
      <xdr:colOff>101600</xdr:colOff>
      <xdr:row>37</xdr:row>
      <xdr:rowOff>8128</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77978</xdr:rowOff>
    </xdr:from>
    <xdr:to>
      <xdr:col>10</xdr:col>
      <xdr:colOff>165100</xdr:colOff>
      <xdr:row>37</xdr:row>
      <xdr:rowOff>8128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34544</xdr:rowOff>
    </xdr:from>
    <xdr:to>
      <xdr:col>6</xdr:col>
      <xdr:colOff>38100</xdr:colOff>
      <xdr:row>36</xdr:row>
      <xdr:rowOff>136144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3827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30480</xdr:rowOff>
    </xdr:from>
    <xdr:to>
      <xdr:col>24</xdr:col>
      <xdr:colOff>63500</xdr:colOff>
      <xdr:row>37</xdr:row>
      <xdr:rowOff>76200</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3741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112268</xdr:rowOff>
    </xdr:from>
    <xdr:to>
      <xdr:col>15</xdr:col>
      <xdr:colOff>101600</xdr:colOff>
      <xdr:row>37</xdr:row>
      <xdr:rowOff>42418</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163068</xdr:rowOff>
    </xdr:from>
    <xdr:to>
      <xdr:col>19</xdr:col>
      <xdr:colOff>177800</xdr:colOff>
      <xdr:row>37</xdr:row>
      <xdr:rowOff>30480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33526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73406</xdr:rowOff>
    </xdr:from>
    <xdr:to>
      <xdr:col>10</xdr:col>
      <xdr:colOff>165100</xdr:colOff>
      <xdr:row>37</xdr:row>
      <xdr:rowOff>3556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124206</xdr:rowOff>
    </xdr:from>
    <xdr:to>
      <xdr:col>15</xdr:col>
      <xdr:colOff>50800</xdr:colOff>
      <xdr:row>36</xdr:row>
      <xdr:rowOff>163068</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29640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27686</xdr:rowOff>
    </xdr:from>
    <xdr:to>
      <xdr:col>6</xdr:col>
      <xdr:colOff>38100</xdr:colOff>
      <xdr:row>36</xdr:row>
      <xdr:rowOff>129286</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78486</xdr:rowOff>
    </xdr:from>
    <xdr:to>
      <xdr:col>10</xdr:col>
      <xdr:colOff>114300</xdr:colOff>
      <xdr:row>36</xdr:row>
      <xdr:rowOff>124206</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2506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58945</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24655</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02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170705</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127271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72407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33545</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20083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02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145813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59659</xdr:rowOff>
    </xdr:from>
    <xdr:to>
      <xdr:col>54</xdr:col>
      <xdr:colOff>189865</xdr:colOff>
      <xdr:row>41</xdr:row>
      <xdr:rowOff>26708</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888959"/>
          <a:ext cx="0" cy="116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30535</xdr:rowOff>
    </xdr:from>
    <xdr:ext cx="534377"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05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26708</xdr:rowOff>
    </xdr:from>
    <xdr:to>
      <xdr:col>55</xdr:col>
      <xdr:colOff>88900</xdr:colOff>
      <xdr:row>41</xdr:row>
      <xdr:rowOff>26708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05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6336</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6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59659</xdr:rowOff>
    </xdr:from>
    <xdr:to>
      <xdr:col>55</xdr:col>
      <xdr:colOff>88900</xdr:colOff>
      <xdr:row>34</xdr:row>
      <xdr:rowOff>59659</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88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146069</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489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123192</xdr:rowOff>
    </xdr:from>
    <xdr:to>
      <xdr:col>55</xdr:col>
      <xdr:colOff>50800</xdr:colOff>
      <xdr:row>39</xdr:row>
      <xdr:rowOff>53342</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63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127519</xdr:rowOff>
    </xdr:from>
    <xdr:to>
      <xdr:col>50</xdr:col>
      <xdr:colOff>165100</xdr:colOff>
      <xdr:row>39</xdr:row>
      <xdr:rowOff>57669</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4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135193</xdr:rowOff>
    </xdr:from>
    <xdr:to>
      <xdr:col>46</xdr:col>
      <xdr:colOff>38100</xdr:colOff>
      <xdr:row>39</xdr:row>
      <xdr:rowOff>65343</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5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146019</xdr:rowOff>
    </xdr:from>
    <xdr:to>
      <xdr:col>41</xdr:col>
      <xdr:colOff>101600</xdr:colOff>
      <xdr:row>39</xdr:row>
      <xdr:rowOff>76169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155032</xdr:rowOff>
    </xdr:from>
    <xdr:to>
      <xdr:col>36</xdr:col>
      <xdr:colOff>165100</xdr:colOff>
      <xdr:row>39</xdr:row>
      <xdr:rowOff>85182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97850</xdr:rowOff>
    </xdr:from>
    <xdr:to>
      <xdr:col>55</xdr:col>
      <xdr:colOff>50800</xdr:colOff>
      <xdr:row>40</xdr:row>
      <xdr:rowOff>28000</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7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76277</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7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102781</xdr:rowOff>
    </xdr:from>
    <xdr:to>
      <xdr:col>50</xdr:col>
      <xdr:colOff>165100</xdr:colOff>
      <xdr:row>40</xdr:row>
      <xdr:rowOff>32931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7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148650</xdr:rowOff>
    </xdr:from>
    <xdr:to>
      <xdr:col>55</xdr:col>
      <xdr:colOff>0</xdr:colOff>
      <xdr:row>39</xdr:row>
      <xdr:rowOff>153581</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835200"/>
          <a:ext cx="8382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108659</xdr:rowOff>
    </xdr:from>
    <xdr:to>
      <xdr:col>46</xdr:col>
      <xdr:colOff>38100</xdr:colOff>
      <xdr:row>40</xdr:row>
      <xdr:rowOff>38809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79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153581</xdr:rowOff>
    </xdr:from>
    <xdr:to>
      <xdr:col>50</xdr:col>
      <xdr:colOff>114300</xdr:colOff>
      <xdr:row>39</xdr:row>
      <xdr:rowOff>159459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840131"/>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116318</xdr:rowOff>
    </xdr:from>
    <xdr:to>
      <xdr:col>41</xdr:col>
      <xdr:colOff>101600</xdr:colOff>
      <xdr:row>40</xdr:row>
      <xdr:rowOff>46468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80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159459</xdr:rowOff>
    </xdr:from>
    <xdr:to>
      <xdr:col>45</xdr:col>
      <xdr:colOff>177800</xdr:colOff>
      <xdr:row>39</xdr:row>
      <xdr:rowOff>167118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846009"/>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120742</xdr:rowOff>
    </xdr:from>
    <xdr:to>
      <xdr:col>36</xdr:col>
      <xdr:colOff>165100</xdr:colOff>
      <xdr:row>40</xdr:row>
      <xdr:rowOff>50892</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80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167118</xdr:rowOff>
    </xdr:from>
    <xdr:to>
      <xdr:col>41</xdr:col>
      <xdr:colOff>50800</xdr:colOff>
      <xdr:row>40</xdr:row>
      <xdr:rowOff>92</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853668"/>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74196</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41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81870</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42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92696</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101709</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4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24058</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88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29936</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88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37595</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8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42019</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90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15240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72693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89552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20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25400</xdr:rowOff>
    </xdr:from>
    <xdr:to>
      <xdr:col>15</xdr:col>
      <xdr:colOff>101600</xdr:colOff>
      <xdr:row>59</xdr:row>
      <xdr:rowOff>127000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4445</xdr:rowOff>
    </xdr:from>
    <xdr:to>
      <xdr:col>10</xdr:col>
      <xdr:colOff>165100</xdr:colOff>
      <xdr:row>59</xdr:row>
      <xdr:rowOff>106045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21590</xdr:rowOff>
    </xdr:from>
    <xdr:to>
      <xdr:col>6</xdr:col>
      <xdr:colOff>38100</xdr:colOff>
      <xdr:row>59</xdr:row>
      <xdr:rowOff>123190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80645</xdr:rowOff>
    </xdr:from>
    <xdr:to>
      <xdr:col>24</xdr:col>
      <xdr:colOff>114300</xdr:colOff>
      <xdr:row>58</xdr:row>
      <xdr:rowOff>10795</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103522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42545</xdr:rowOff>
    </xdr:from>
    <xdr:to>
      <xdr:col>20</xdr:col>
      <xdr:colOff>38100</xdr:colOff>
      <xdr:row>57</xdr:row>
      <xdr:rowOff>144145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93345</xdr:rowOff>
    </xdr:from>
    <xdr:to>
      <xdr:col>24</xdr:col>
      <xdr:colOff>63500</xdr:colOff>
      <xdr:row>57</xdr:row>
      <xdr:rowOff>131445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98659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4445</xdr:rowOff>
    </xdr:from>
    <xdr:to>
      <xdr:col>15</xdr:col>
      <xdr:colOff>101600</xdr:colOff>
      <xdr:row>57</xdr:row>
      <xdr:rowOff>106045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55245</xdr:rowOff>
    </xdr:from>
    <xdr:to>
      <xdr:col>19</xdr:col>
      <xdr:colOff>177800</xdr:colOff>
      <xdr:row>57</xdr:row>
      <xdr:rowOff>93345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98278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137795</xdr:rowOff>
    </xdr:from>
    <xdr:to>
      <xdr:col>10</xdr:col>
      <xdr:colOff>165100</xdr:colOff>
      <xdr:row>57</xdr:row>
      <xdr:rowOff>67945</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17145</xdr:rowOff>
    </xdr:from>
    <xdr:to>
      <xdr:col>15</xdr:col>
      <xdr:colOff>50800</xdr:colOff>
      <xdr:row>57</xdr:row>
      <xdr:rowOff>55245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97897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99695</xdr:rowOff>
    </xdr:from>
    <xdr:to>
      <xdr:col>6</xdr:col>
      <xdr:colOff>38100</xdr:colOff>
      <xdr:row>57</xdr:row>
      <xdr:rowOff>29845</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150495</xdr:rowOff>
    </xdr:from>
    <xdr:to>
      <xdr:col>10</xdr:col>
      <xdr:colOff>114300</xdr:colOff>
      <xdr:row>57</xdr:row>
      <xdr:rowOff>17145</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9751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144797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118127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97172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114317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160672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122572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84472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46372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947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138871</xdr:rowOff>
    </xdr:from>
    <xdr:to>
      <xdr:col>54</xdr:col>
      <xdr:colOff>189865</xdr:colOff>
      <xdr:row>64</xdr:row>
      <xdr:rowOff>111823</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568621"/>
          <a:ext cx="0" cy="151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115650</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8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111823</xdr:rowOff>
    </xdr:from>
    <xdr:to>
      <xdr:col>55</xdr:col>
      <xdr:colOff>88900</xdr:colOff>
      <xdr:row>64</xdr:row>
      <xdr:rowOff>111823</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84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85548</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34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138871</xdr:rowOff>
    </xdr:from>
    <xdr:to>
      <xdr:col>55</xdr:col>
      <xdr:colOff>88900</xdr:colOff>
      <xdr:row>55</xdr:row>
      <xdr:rowOff>138871</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56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89933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376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67056</xdr:rowOff>
    </xdr:from>
    <xdr:to>
      <xdr:col>55</xdr:col>
      <xdr:colOff>50800</xdr:colOff>
      <xdr:row>61</xdr:row>
      <xdr:rowOff>168656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98984</xdr:rowOff>
    </xdr:from>
    <xdr:to>
      <xdr:col>50</xdr:col>
      <xdr:colOff>165100</xdr:colOff>
      <xdr:row>62</xdr:row>
      <xdr:rowOff>29134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123943</xdr:rowOff>
    </xdr:from>
    <xdr:to>
      <xdr:col>46</xdr:col>
      <xdr:colOff>38100</xdr:colOff>
      <xdr:row>62</xdr:row>
      <xdr:rowOff>54093</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2446</xdr:rowOff>
    </xdr:from>
    <xdr:to>
      <xdr:col>41</xdr:col>
      <xdr:colOff>101600</xdr:colOff>
      <xdr:row>62</xdr:row>
      <xdr:rowOff>104046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63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168054</xdr:rowOff>
    </xdr:from>
    <xdr:to>
      <xdr:col>36</xdr:col>
      <xdr:colOff>165100</xdr:colOff>
      <xdr:row>62</xdr:row>
      <xdr:rowOff>98204</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46197</xdr:rowOff>
    </xdr:from>
    <xdr:to>
      <xdr:col>55</xdr:col>
      <xdr:colOff>50800</xdr:colOff>
      <xdr:row>64</xdr:row>
      <xdr:rowOff>147797</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101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132574</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93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46561</xdr:rowOff>
    </xdr:from>
    <xdr:to>
      <xdr:col>50</xdr:col>
      <xdr:colOff>165100</xdr:colOff>
      <xdr:row>64</xdr:row>
      <xdr:rowOff>148161</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101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96997</xdr:rowOff>
    </xdr:from>
    <xdr:to>
      <xdr:col>55</xdr:col>
      <xdr:colOff>0</xdr:colOff>
      <xdr:row>64</xdr:row>
      <xdr:rowOff>97361</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1069797"/>
          <a:ext cx="838200" cy="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46933</xdr:rowOff>
    </xdr:from>
    <xdr:to>
      <xdr:col>46</xdr:col>
      <xdr:colOff>38100</xdr:colOff>
      <xdr:row>64</xdr:row>
      <xdr:rowOff>148533</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10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97361</xdr:rowOff>
    </xdr:from>
    <xdr:to>
      <xdr:col>50</xdr:col>
      <xdr:colOff>114300</xdr:colOff>
      <xdr:row>64</xdr:row>
      <xdr:rowOff>97733</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1070161"/>
          <a:ext cx="8890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47449</xdr:rowOff>
    </xdr:from>
    <xdr:to>
      <xdr:col>41</xdr:col>
      <xdr:colOff>101600</xdr:colOff>
      <xdr:row>64</xdr:row>
      <xdr:rowOff>149049</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102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97733</xdr:rowOff>
    </xdr:from>
    <xdr:to>
      <xdr:col>45</xdr:col>
      <xdr:colOff>177800</xdr:colOff>
      <xdr:row>64</xdr:row>
      <xdr:rowOff>98249</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1070533"/>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47670</xdr:rowOff>
    </xdr:from>
    <xdr:to>
      <xdr:col>36</xdr:col>
      <xdr:colOff>165100</xdr:colOff>
      <xdr:row>64</xdr:row>
      <xdr:rowOff>149270</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10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98249</xdr:rowOff>
    </xdr:from>
    <xdr:to>
      <xdr:col>41</xdr:col>
      <xdr:colOff>50800</xdr:colOff>
      <xdr:row>64</xdr:row>
      <xdr:rowOff>98470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1071049"/>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45661</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33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70620</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35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120573</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40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114731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139288</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59411" y="1111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139660</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83111" y="1111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140176</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94111" y="1111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140397</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705111" y="1111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00000000-0008-0000-0100-00004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1905</xdr:rowOff>
    </xdr:from>
    <xdr:to>
      <xdr:col>85</xdr:col>
      <xdr:colOff>126364</xdr:colOff>
      <xdr:row>42</xdr:row>
      <xdr:rowOff>38100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flipV="1">
          <a:off x="16318864" y="583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2" name="【認定こども園・幼稚園・保育所】&#10;有形固定資産減価償却率最小値テキスト">
          <a:extLst>
            <a:ext uri="{FF2B5EF4-FFF2-40B4-BE49-F238E27FC236}">
              <a16:creationId xmlns:a16="http://schemas.microsoft.com/office/drawing/2014/main" id="{00000000-0008-0000-0100-000042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120032</xdr:rowOff>
    </xdr:from>
    <xdr:ext cx="405111" cy="259045"/>
    <xdr:sp macro="" textlink="">
      <xdr:nvSpPr>
        <xdr:cNvPr id="324" name="【認定こども園・幼稚園・保育所】&#10;有形固定資産減価償却率最大値テキスト">
          <a:extLst>
            <a:ext uri="{FF2B5EF4-FFF2-40B4-BE49-F238E27FC236}">
              <a16:creationId xmlns:a16="http://schemas.microsoft.com/office/drawing/2014/main" id="{00000000-0008-0000-0100-000044010000}"/>
            </a:ext>
          </a:extLst>
        </xdr:cNvPr>
        <xdr:cNvSpPr txBox="1"/>
      </xdr:nvSpPr>
      <xdr:spPr>
        <a:xfrm>
          <a:off x="16357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1905</xdr:rowOff>
    </xdr:from>
    <xdr:to>
      <xdr:col>86</xdr:col>
      <xdr:colOff>25400</xdr:colOff>
      <xdr:row>34</xdr:row>
      <xdr:rowOff>1905</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16230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00000000-0008-0000-0100-000046010000}"/>
            </a:ext>
          </a:extLst>
        </xdr:cNvPr>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158750</xdr:rowOff>
    </xdr:from>
    <xdr:to>
      <xdr:col>81</xdr:col>
      <xdr:colOff>101600</xdr:colOff>
      <xdr:row>37</xdr:row>
      <xdr:rowOff>88900</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15430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158750</xdr:rowOff>
    </xdr:from>
    <xdr:to>
      <xdr:col>72</xdr:col>
      <xdr:colOff>38100</xdr:colOff>
      <xdr:row>37</xdr:row>
      <xdr:rowOff>88900</xdr:rowOff>
    </xdr:to>
    <xdr:sp macro="" textlink="">
      <xdr:nvSpPr>
        <xdr:cNvPr id="330" name="フローチャート: 判断 329">
          <a:extLst>
            <a:ext uri="{FF2B5EF4-FFF2-40B4-BE49-F238E27FC236}">
              <a16:creationId xmlns:a16="http://schemas.microsoft.com/office/drawing/2014/main" id="{00000000-0008-0000-0100-00004A010000}"/>
            </a:ext>
          </a:extLst>
        </xdr:cNvPr>
        <xdr:cNvSpPr/>
      </xdr:nvSpPr>
      <xdr:spPr>
        <a:xfrm>
          <a:off x="13652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105410</xdr:rowOff>
    </xdr:from>
    <xdr:to>
      <xdr:col>67</xdr:col>
      <xdr:colOff>101600</xdr:colOff>
      <xdr:row>37</xdr:row>
      <xdr:rowOff>35560</xdr:rowOff>
    </xdr:to>
    <xdr:sp macro="" textlink="">
      <xdr:nvSpPr>
        <xdr:cNvPr id="331" name="フローチャート: 判断 330">
          <a:extLst>
            <a:ext uri="{FF2B5EF4-FFF2-40B4-BE49-F238E27FC236}">
              <a16:creationId xmlns:a16="http://schemas.microsoft.com/office/drawing/2014/main" id="{00000000-0008-0000-0100-00004B010000}"/>
            </a:ext>
          </a:extLst>
        </xdr:cNvPr>
        <xdr:cNvSpPr/>
      </xdr:nvSpPr>
      <xdr:spPr>
        <a:xfrm>
          <a:off x="12763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122555</xdr:rowOff>
    </xdr:from>
    <xdr:to>
      <xdr:col>85</xdr:col>
      <xdr:colOff>177800</xdr:colOff>
      <xdr:row>34</xdr:row>
      <xdr:rowOff>52705</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16268700" y="578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75582</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00000000-0008-0000-0100-000052010000}"/>
            </a:ext>
          </a:extLst>
        </xdr:cNvPr>
        <xdr:cNvSpPr txBox="1"/>
      </xdr:nvSpPr>
      <xdr:spPr>
        <a:xfrm>
          <a:off x="16357600" y="573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52070</xdr:rowOff>
    </xdr:from>
    <xdr:to>
      <xdr:col>81</xdr:col>
      <xdr:colOff>101600</xdr:colOff>
      <xdr:row>33</xdr:row>
      <xdr:rowOff>153670</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15430500" y="5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102870</xdr:rowOff>
    </xdr:from>
    <xdr:to>
      <xdr:col>85</xdr:col>
      <xdr:colOff>127000</xdr:colOff>
      <xdr:row>34</xdr:row>
      <xdr:rowOff>1905</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5481300" y="576072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151130</xdr:rowOff>
    </xdr:from>
    <xdr:to>
      <xdr:col>76</xdr:col>
      <xdr:colOff>165100</xdr:colOff>
      <xdr:row>33</xdr:row>
      <xdr:rowOff>81280</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14541500" y="56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30480</xdr:rowOff>
    </xdr:from>
    <xdr:to>
      <xdr:col>81</xdr:col>
      <xdr:colOff>50800</xdr:colOff>
      <xdr:row>33</xdr:row>
      <xdr:rowOff>102870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4592300" y="56883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8255</xdr:rowOff>
    </xdr:from>
    <xdr:to>
      <xdr:col>72</xdr:col>
      <xdr:colOff>38100</xdr:colOff>
      <xdr:row>33</xdr:row>
      <xdr:rowOff>109855</xdr:rowOff>
    </xdr:to>
    <xdr:sp macro="" textlink="">
      <xdr:nvSpPr>
        <xdr:cNvPr id="343" name="楕円 342">
          <a:extLst>
            <a:ext uri="{FF2B5EF4-FFF2-40B4-BE49-F238E27FC236}">
              <a16:creationId xmlns:a16="http://schemas.microsoft.com/office/drawing/2014/main" id="{00000000-0008-0000-0100-000057010000}"/>
            </a:ext>
          </a:extLst>
        </xdr:cNvPr>
        <xdr:cNvSpPr/>
      </xdr:nvSpPr>
      <xdr:spPr>
        <a:xfrm>
          <a:off x="13652500" y="56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30480</xdr:rowOff>
    </xdr:from>
    <xdr:to>
      <xdr:col>76</xdr:col>
      <xdr:colOff>114300</xdr:colOff>
      <xdr:row>33</xdr:row>
      <xdr:rowOff>59055</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3703300" y="56883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111125</xdr:rowOff>
    </xdr:from>
    <xdr:to>
      <xdr:col>67</xdr:col>
      <xdr:colOff>101600</xdr:colOff>
      <xdr:row>33</xdr:row>
      <xdr:rowOff>41275</xdr:rowOff>
    </xdr:to>
    <xdr:sp macro="" textlink="">
      <xdr:nvSpPr>
        <xdr:cNvPr id="345" name="楕円 344">
          <a:extLst>
            <a:ext uri="{FF2B5EF4-FFF2-40B4-BE49-F238E27FC236}">
              <a16:creationId xmlns:a16="http://schemas.microsoft.com/office/drawing/2014/main" id="{00000000-0008-0000-0100-000059010000}"/>
            </a:ext>
          </a:extLst>
        </xdr:cNvPr>
        <xdr:cNvSpPr/>
      </xdr:nvSpPr>
      <xdr:spPr>
        <a:xfrm>
          <a:off x="12763500" y="55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32</xdr:row>
      <xdr:rowOff>161925</xdr:rowOff>
    </xdr:from>
    <xdr:to>
      <xdr:col>71</xdr:col>
      <xdr:colOff>177800</xdr:colOff>
      <xdr:row>33</xdr:row>
      <xdr:rowOff>59055</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2814300" y="56483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80027</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00000000-0008-0000-0100-00005B010000}"/>
            </a:ext>
          </a:extLst>
        </xdr:cNvPr>
        <xdr:cNvSpPr txBox="1"/>
      </xdr:nvSpPr>
      <xdr:spPr>
        <a:xfrm>
          <a:off x="152660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40022</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00000000-0008-0000-0100-00005C010000}"/>
            </a:ext>
          </a:extLst>
        </xdr:cNvPr>
        <xdr:cNvSpPr txBox="1"/>
      </xdr:nvSpPr>
      <xdr:spPr>
        <a:xfrm>
          <a:off x="14389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80027</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00000000-0008-0000-0100-00005D010000}"/>
            </a:ext>
          </a:extLst>
        </xdr:cNvPr>
        <xdr:cNvSpPr txBox="1"/>
      </xdr:nvSpPr>
      <xdr:spPr>
        <a:xfrm>
          <a:off x="13500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26687</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00000000-0008-0000-0100-00005E010000}"/>
            </a:ext>
          </a:extLst>
        </xdr:cNvPr>
        <xdr:cNvSpPr txBox="1"/>
      </xdr:nvSpPr>
      <xdr:spPr>
        <a:xfrm>
          <a:off x="12611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170197</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00000000-0008-0000-0100-00005F010000}"/>
            </a:ext>
          </a:extLst>
        </xdr:cNvPr>
        <xdr:cNvSpPr txBox="1"/>
      </xdr:nvSpPr>
      <xdr:spPr>
        <a:xfrm>
          <a:off x="15266044" y="54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97807</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00000000-0008-0000-0100-000060010000}"/>
            </a:ext>
          </a:extLst>
        </xdr:cNvPr>
        <xdr:cNvSpPr txBox="1"/>
      </xdr:nvSpPr>
      <xdr:spPr>
        <a:xfrm>
          <a:off x="14389744" y="54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126382</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00000000-0008-0000-0100-000061010000}"/>
            </a:ext>
          </a:extLst>
        </xdr:cNvPr>
        <xdr:cNvSpPr txBox="1"/>
      </xdr:nvSpPr>
      <xdr:spPr>
        <a:xfrm>
          <a:off x="13500744" y="54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57802</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00000000-0008-0000-0100-000062010000}"/>
            </a:ext>
          </a:extLst>
        </xdr:cNvPr>
        <xdr:cNvSpPr txBox="1"/>
      </xdr:nvSpPr>
      <xdr:spPr>
        <a:xfrm>
          <a:off x="12611744" y="53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id="{00000000-0008-0000-0100-00007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139065</xdr:rowOff>
    </xdr:from>
    <xdr:to>
      <xdr:col>116</xdr:col>
      <xdr:colOff>62864</xdr:colOff>
      <xdr:row>41</xdr:row>
      <xdr:rowOff>160020</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flipV="1">
          <a:off x="22160864" y="596836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379" name="【認定こども園・幼稚園・保育所】&#10;一人当たり面積最小値テキスト">
          <a:extLst>
            <a:ext uri="{FF2B5EF4-FFF2-40B4-BE49-F238E27FC236}">
              <a16:creationId xmlns:a16="http://schemas.microsoft.com/office/drawing/2014/main" id="{00000000-0008-0000-0100-00007B010000}"/>
            </a:ext>
          </a:extLst>
        </xdr:cNvPr>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85742</xdr:rowOff>
    </xdr:from>
    <xdr:ext cx="469744" cy="259045"/>
    <xdr:sp macro="" textlink="">
      <xdr:nvSpPr>
        <xdr:cNvPr id="381" name="【認定こども園・幼稚園・保育所】&#10;一人当たり面積最大値テキスト">
          <a:extLst>
            <a:ext uri="{FF2B5EF4-FFF2-40B4-BE49-F238E27FC236}">
              <a16:creationId xmlns:a16="http://schemas.microsoft.com/office/drawing/2014/main" id="{00000000-0008-0000-0100-00007D010000}"/>
            </a:ext>
          </a:extLst>
        </xdr:cNvPr>
        <xdr:cNvSpPr txBox="1"/>
      </xdr:nvSpPr>
      <xdr:spPr>
        <a:xfrm>
          <a:off x="22199600" y="57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139065</xdr:rowOff>
    </xdr:from>
    <xdr:to>
      <xdr:col>116</xdr:col>
      <xdr:colOff>152400</xdr:colOff>
      <xdr:row>34</xdr:row>
      <xdr:rowOff>139065</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22072600" y="596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34942</xdr:rowOff>
    </xdr:from>
    <xdr:ext cx="469744" cy="259045"/>
    <xdr:sp macro="" textlink="">
      <xdr:nvSpPr>
        <xdr:cNvPr id="383" name="【認定こども園・幼稚園・保育所】&#10;一人当たり面積平均値テキスト">
          <a:extLst>
            <a:ext uri="{FF2B5EF4-FFF2-40B4-BE49-F238E27FC236}">
              <a16:creationId xmlns:a16="http://schemas.microsoft.com/office/drawing/2014/main" id="{00000000-0008-0000-0100-00007F010000}"/>
            </a:ext>
          </a:extLst>
        </xdr:cNvPr>
        <xdr:cNvSpPr txBox="1"/>
      </xdr:nvSpPr>
      <xdr:spPr>
        <a:xfrm>
          <a:off x="22199600" y="6550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xdr:rowOff>
    </xdr:from>
    <xdr:to>
      <xdr:col>116</xdr:col>
      <xdr:colOff>114300</xdr:colOff>
      <xdr:row>39</xdr:row>
      <xdr:rowOff>113665</xdr:rowOff>
    </xdr:to>
    <xdr:sp macro="" textlink="">
      <xdr:nvSpPr>
        <xdr:cNvPr id="384" name="フローチャート: 判断 383">
          <a:extLst>
            <a:ext uri="{FF2B5EF4-FFF2-40B4-BE49-F238E27FC236}">
              <a16:creationId xmlns:a16="http://schemas.microsoft.com/office/drawing/2014/main" id="{00000000-0008-0000-0100-000080010000}"/>
            </a:ext>
          </a:extLst>
        </xdr:cNvPr>
        <xdr:cNvSpPr/>
      </xdr:nvSpPr>
      <xdr:spPr>
        <a:xfrm>
          <a:off x="22110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164465</xdr:rowOff>
    </xdr:from>
    <xdr:to>
      <xdr:col>112</xdr:col>
      <xdr:colOff>38100</xdr:colOff>
      <xdr:row>39</xdr:row>
      <xdr:rowOff>94615</xdr:rowOff>
    </xdr:to>
    <xdr:sp macro="" textlink="">
      <xdr:nvSpPr>
        <xdr:cNvPr id="385" name="フローチャート: 判断 384">
          <a:extLst>
            <a:ext uri="{FF2B5EF4-FFF2-40B4-BE49-F238E27FC236}">
              <a16:creationId xmlns:a16="http://schemas.microsoft.com/office/drawing/2014/main" id="{00000000-0008-0000-0100-000081010000}"/>
            </a:ext>
          </a:extLst>
        </xdr:cNvPr>
        <xdr:cNvSpPr/>
      </xdr:nvSpPr>
      <xdr:spPr>
        <a:xfrm>
          <a:off x="21272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386" name="フローチャート: 判断 385">
          <a:extLst>
            <a:ext uri="{FF2B5EF4-FFF2-40B4-BE49-F238E27FC236}">
              <a16:creationId xmlns:a16="http://schemas.microsoft.com/office/drawing/2014/main" id="{00000000-0008-0000-0100-000082010000}"/>
            </a:ext>
          </a:extLst>
        </xdr:cNvPr>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15875</xdr:rowOff>
    </xdr:from>
    <xdr:to>
      <xdr:col>102</xdr:col>
      <xdr:colOff>165100</xdr:colOff>
      <xdr:row>39</xdr:row>
      <xdr:rowOff>117475</xdr:rowOff>
    </xdr:to>
    <xdr:sp macro="" textlink="">
      <xdr:nvSpPr>
        <xdr:cNvPr id="387" name="フローチャート: 判断 386">
          <a:extLst>
            <a:ext uri="{FF2B5EF4-FFF2-40B4-BE49-F238E27FC236}">
              <a16:creationId xmlns:a16="http://schemas.microsoft.com/office/drawing/2014/main" id="{00000000-0008-0000-0100-000083010000}"/>
            </a:ext>
          </a:extLst>
        </xdr:cNvPr>
        <xdr:cNvSpPr/>
      </xdr:nvSpPr>
      <xdr:spPr>
        <a:xfrm>
          <a:off x="19494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388" name="フローチャート: 判断 387">
          <a:extLst>
            <a:ext uri="{FF2B5EF4-FFF2-40B4-BE49-F238E27FC236}">
              <a16:creationId xmlns:a16="http://schemas.microsoft.com/office/drawing/2014/main" id="{00000000-0008-0000-0100-000084010000}"/>
            </a:ext>
          </a:extLst>
        </xdr:cNvPr>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23495</xdr:rowOff>
    </xdr:from>
    <xdr:to>
      <xdr:col>116</xdr:col>
      <xdr:colOff>114300</xdr:colOff>
      <xdr:row>39</xdr:row>
      <xdr:rowOff>125095</xdr:rowOff>
    </xdr:to>
    <xdr:sp macro="" textlink="">
      <xdr:nvSpPr>
        <xdr:cNvPr id="394" name="楕円 393">
          <a:extLst>
            <a:ext uri="{FF2B5EF4-FFF2-40B4-BE49-F238E27FC236}">
              <a16:creationId xmlns:a16="http://schemas.microsoft.com/office/drawing/2014/main" id="{00000000-0008-0000-0100-00008A010000}"/>
            </a:ext>
          </a:extLst>
        </xdr:cNvPr>
        <xdr:cNvSpPr/>
      </xdr:nvSpPr>
      <xdr:spPr>
        <a:xfrm>
          <a:off x="221107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1922</xdr:rowOff>
    </xdr:from>
    <xdr:ext cx="469744" cy="259045"/>
    <xdr:sp macro="" textlink="">
      <xdr:nvSpPr>
        <xdr:cNvPr id="395" name="【認定こども園・幼稚園・保育所】&#10;一人当たり面積該当値テキスト">
          <a:extLst>
            <a:ext uri="{FF2B5EF4-FFF2-40B4-BE49-F238E27FC236}">
              <a16:creationId xmlns:a16="http://schemas.microsoft.com/office/drawing/2014/main" id="{00000000-0008-0000-0100-00008B010000}"/>
            </a:ext>
          </a:extLst>
        </xdr:cNvPr>
        <xdr:cNvSpPr txBox="1"/>
      </xdr:nvSpPr>
      <xdr:spPr>
        <a:xfrm>
          <a:off x="22199600" y="668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29210</xdr:rowOff>
    </xdr:from>
    <xdr:to>
      <xdr:col>112</xdr:col>
      <xdr:colOff>38100</xdr:colOff>
      <xdr:row>39</xdr:row>
      <xdr:rowOff>130810</xdr:rowOff>
    </xdr:to>
    <xdr:sp macro="" textlink="">
      <xdr:nvSpPr>
        <xdr:cNvPr id="396" name="楕円 395">
          <a:extLst>
            <a:ext uri="{FF2B5EF4-FFF2-40B4-BE49-F238E27FC236}">
              <a16:creationId xmlns:a16="http://schemas.microsoft.com/office/drawing/2014/main" id="{00000000-0008-0000-0100-00008C010000}"/>
            </a:ext>
          </a:extLst>
        </xdr:cNvPr>
        <xdr:cNvSpPr/>
      </xdr:nvSpPr>
      <xdr:spPr>
        <a:xfrm>
          <a:off x="21272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74295</xdr:rowOff>
    </xdr:from>
    <xdr:to>
      <xdr:col>116</xdr:col>
      <xdr:colOff>63500</xdr:colOff>
      <xdr:row>39</xdr:row>
      <xdr:rowOff>80010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flipV="1">
          <a:off x="21323300" y="67608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33020</xdr:rowOff>
    </xdr:from>
    <xdr:to>
      <xdr:col>107</xdr:col>
      <xdr:colOff>101600</xdr:colOff>
      <xdr:row>39</xdr:row>
      <xdr:rowOff>134620</xdr:rowOff>
    </xdr:to>
    <xdr:sp macro="" textlink="">
      <xdr:nvSpPr>
        <xdr:cNvPr id="398" name="楕円 397">
          <a:extLst>
            <a:ext uri="{FF2B5EF4-FFF2-40B4-BE49-F238E27FC236}">
              <a16:creationId xmlns:a16="http://schemas.microsoft.com/office/drawing/2014/main" id="{00000000-0008-0000-0100-00008E010000}"/>
            </a:ext>
          </a:extLst>
        </xdr:cNvPr>
        <xdr:cNvSpPr/>
      </xdr:nvSpPr>
      <xdr:spPr>
        <a:xfrm>
          <a:off x="20383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80010</xdr:rowOff>
    </xdr:from>
    <xdr:to>
      <xdr:col>111</xdr:col>
      <xdr:colOff>177800</xdr:colOff>
      <xdr:row>39</xdr:row>
      <xdr:rowOff>83820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flipV="1">
          <a:off x="20434300" y="6766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400" name="楕円 399">
          <a:extLst>
            <a:ext uri="{FF2B5EF4-FFF2-40B4-BE49-F238E27FC236}">
              <a16:creationId xmlns:a16="http://schemas.microsoft.com/office/drawing/2014/main" id="{00000000-0008-0000-0100-000090010000}"/>
            </a:ext>
          </a:extLst>
        </xdr:cNvPr>
        <xdr:cNvSpPr/>
      </xdr:nvSpPr>
      <xdr:spPr>
        <a:xfrm>
          <a:off x="19494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83820</xdr:rowOff>
    </xdr:from>
    <xdr:to>
      <xdr:col>107</xdr:col>
      <xdr:colOff>50800</xdr:colOff>
      <xdr:row>39</xdr:row>
      <xdr:rowOff>91440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flipV="1">
          <a:off x="19545300" y="67703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44450</xdr:rowOff>
    </xdr:from>
    <xdr:to>
      <xdr:col>98</xdr:col>
      <xdr:colOff>38100</xdr:colOff>
      <xdr:row>39</xdr:row>
      <xdr:rowOff>146050</xdr:rowOff>
    </xdr:to>
    <xdr:sp macro="" textlink="">
      <xdr:nvSpPr>
        <xdr:cNvPr id="402" name="楕円 401">
          <a:extLst>
            <a:ext uri="{FF2B5EF4-FFF2-40B4-BE49-F238E27FC236}">
              <a16:creationId xmlns:a16="http://schemas.microsoft.com/office/drawing/2014/main" id="{00000000-0008-0000-0100-000092010000}"/>
            </a:ext>
          </a:extLst>
        </xdr:cNvPr>
        <xdr:cNvSpPr/>
      </xdr:nvSpPr>
      <xdr:spPr>
        <a:xfrm>
          <a:off x="18605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91440</xdr:rowOff>
    </xdr:from>
    <xdr:to>
      <xdr:col>102</xdr:col>
      <xdr:colOff>114300</xdr:colOff>
      <xdr:row>39</xdr:row>
      <xdr:rowOff>95250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flipV="1">
          <a:off x="18656300" y="6777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111142</xdr:rowOff>
    </xdr:from>
    <xdr:ext cx="469744" cy="259045"/>
    <xdr:sp macro="" textlink="">
      <xdr:nvSpPr>
        <xdr:cNvPr id="404" name="n_1aveValue【認定こども園・幼稚園・保育所】&#10;一人当たり面積">
          <a:extLst>
            <a:ext uri="{FF2B5EF4-FFF2-40B4-BE49-F238E27FC236}">
              <a16:creationId xmlns:a16="http://schemas.microsoft.com/office/drawing/2014/main" id="{00000000-0008-0000-0100-000094010000}"/>
            </a:ext>
          </a:extLst>
        </xdr:cNvPr>
        <xdr:cNvSpPr txBox="1"/>
      </xdr:nvSpPr>
      <xdr:spPr>
        <a:xfrm>
          <a:off x="21075727"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405" name="n_2aveValue【認定こども園・幼稚園・保育所】&#10;一人当たり面積">
          <a:extLst>
            <a:ext uri="{FF2B5EF4-FFF2-40B4-BE49-F238E27FC236}">
              <a16:creationId xmlns:a16="http://schemas.microsoft.com/office/drawing/2014/main" id="{00000000-0008-0000-0100-000095010000}"/>
            </a:ext>
          </a:extLst>
        </xdr:cNvPr>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134002</xdr:rowOff>
    </xdr:from>
    <xdr:ext cx="469744" cy="259045"/>
    <xdr:sp macro="" textlink="">
      <xdr:nvSpPr>
        <xdr:cNvPr id="406" name="n_3aveValue【認定こども園・幼稚園・保育所】&#10;一人当たり面積">
          <a:extLst>
            <a:ext uri="{FF2B5EF4-FFF2-40B4-BE49-F238E27FC236}">
              <a16:creationId xmlns:a16="http://schemas.microsoft.com/office/drawing/2014/main" id="{00000000-0008-0000-0100-000096010000}"/>
            </a:ext>
          </a:extLst>
        </xdr:cNvPr>
        <xdr:cNvSpPr txBox="1"/>
      </xdr:nvSpPr>
      <xdr:spPr>
        <a:xfrm>
          <a:off x="19310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407" name="n_4aveValue【認定こども園・幼稚園・保育所】&#10;一人当たり面積">
          <a:extLst>
            <a:ext uri="{FF2B5EF4-FFF2-40B4-BE49-F238E27FC236}">
              <a16:creationId xmlns:a16="http://schemas.microsoft.com/office/drawing/2014/main" id="{00000000-0008-0000-0100-000097010000}"/>
            </a:ext>
          </a:extLst>
        </xdr:cNvPr>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121937</xdr:rowOff>
    </xdr:from>
    <xdr:ext cx="469744" cy="259045"/>
    <xdr:sp macro="" textlink="">
      <xdr:nvSpPr>
        <xdr:cNvPr id="408" name="n_1mainValue【認定こども園・幼稚園・保育所】&#10;一人当たり面積">
          <a:extLst>
            <a:ext uri="{FF2B5EF4-FFF2-40B4-BE49-F238E27FC236}">
              <a16:creationId xmlns:a16="http://schemas.microsoft.com/office/drawing/2014/main" id="{00000000-0008-0000-0100-000098010000}"/>
            </a:ext>
          </a:extLst>
        </xdr:cNvPr>
        <xdr:cNvSpPr txBox="1"/>
      </xdr:nvSpPr>
      <xdr:spPr>
        <a:xfrm>
          <a:off x="210757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125747</xdr:rowOff>
    </xdr:from>
    <xdr:ext cx="469744" cy="259045"/>
    <xdr:sp macro="" textlink="">
      <xdr:nvSpPr>
        <xdr:cNvPr id="409" name="n_2mainValue【認定こども園・幼稚園・保育所】&#10;一人当たり面積">
          <a:extLst>
            <a:ext uri="{FF2B5EF4-FFF2-40B4-BE49-F238E27FC236}">
              <a16:creationId xmlns:a16="http://schemas.microsoft.com/office/drawing/2014/main" id="{00000000-0008-0000-0100-000099010000}"/>
            </a:ext>
          </a:extLst>
        </xdr:cNvPr>
        <xdr:cNvSpPr txBox="1"/>
      </xdr:nvSpPr>
      <xdr:spPr>
        <a:xfrm>
          <a:off x="20199427" y="681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133367</xdr:rowOff>
    </xdr:from>
    <xdr:ext cx="469744" cy="259045"/>
    <xdr:sp macro="" textlink="">
      <xdr:nvSpPr>
        <xdr:cNvPr id="410" name="n_3mainValue【認定こども園・幼稚園・保育所】&#10;一人当たり面積">
          <a:extLst>
            <a:ext uri="{FF2B5EF4-FFF2-40B4-BE49-F238E27FC236}">
              <a16:creationId xmlns:a16="http://schemas.microsoft.com/office/drawing/2014/main" id="{00000000-0008-0000-0100-00009A010000}"/>
            </a:ext>
          </a:extLst>
        </xdr:cNvPr>
        <xdr:cNvSpPr txBox="1"/>
      </xdr:nvSpPr>
      <xdr:spPr>
        <a:xfrm>
          <a:off x="19310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137177</xdr:rowOff>
    </xdr:from>
    <xdr:ext cx="469744" cy="259045"/>
    <xdr:sp macro="" textlink="">
      <xdr:nvSpPr>
        <xdr:cNvPr id="411" name="n_4mainValue【認定こども園・幼稚園・保育所】&#10;一人当たり面積">
          <a:extLst>
            <a:ext uri="{FF2B5EF4-FFF2-40B4-BE49-F238E27FC236}">
              <a16:creationId xmlns:a16="http://schemas.microsoft.com/office/drawing/2014/main" id="{00000000-0008-0000-0100-00009B010000}"/>
            </a:ext>
          </a:extLst>
        </xdr:cNvPr>
        <xdr:cNvSpPr txBox="1"/>
      </xdr:nvSpPr>
      <xdr:spPr>
        <a:xfrm>
          <a:off x="18421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a:extLst>
            <a:ext uri="{FF2B5EF4-FFF2-40B4-BE49-F238E27FC236}">
              <a16:creationId xmlns:a16="http://schemas.microsoft.com/office/drawing/2014/main" id="{00000000-0008-0000-0100-0000B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150223</xdr:rowOff>
    </xdr:from>
    <xdr:to>
      <xdr:col>85</xdr:col>
      <xdr:colOff>126364</xdr:colOff>
      <xdr:row>63</xdr:row>
      <xdr:rowOff>158387</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flipV="1">
          <a:off x="16318864" y="9408523"/>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439" name="【学校施設】&#10;有形固定資産減価償却率最小値テキスト">
          <a:extLst>
            <a:ext uri="{FF2B5EF4-FFF2-40B4-BE49-F238E27FC236}">
              <a16:creationId xmlns:a16="http://schemas.microsoft.com/office/drawing/2014/main" id="{00000000-0008-0000-0100-0000B7010000}"/>
            </a:ext>
          </a:extLst>
        </xdr:cNvPr>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96900</xdr:rowOff>
    </xdr:from>
    <xdr:ext cx="405111" cy="259045"/>
    <xdr:sp macro="" textlink="">
      <xdr:nvSpPr>
        <xdr:cNvPr id="441" name="【学校施設】&#10;有形固定資産減価償却率最大値テキスト">
          <a:extLst>
            <a:ext uri="{FF2B5EF4-FFF2-40B4-BE49-F238E27FC236}">
              <a16:creationId xmlns:a16="http://schemas.microsoft.com/office/drawing/2014/main" id="{00000000-0008-0000-0100-0000B9010000}"/>
            </a:ext>
          </a:extLst>
        </xdr:cNvPr>
        <xdr:cNvSpPr txBox="1"/>
      </xdr:nvSpPr>
      <xdr:spPr>
        <a:xfrm>
          <a:off x="16357600" y="9183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150223</xdr:rowOff>
    </xdr:from>
    <xdr:to>
      <xdr:col>86</xdr:col>
      <xdr:colOff>25400</xdr:colOff>
      <xdr:row>54</xdr:row>
      <xdr:rowOff>150223</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6230600" y="940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21062</xdr:rowOff>
    </xdr:from>
    <xdr:ext cx="405111" cy="259045"/>
    <xdr:sp macro="" textlink="">
      <xdr:nvSpPr>
        <xdr:cNvPr id="443" name="【学校施設】&#10;有形固定資産減価償却率平均値テキスト">
          <a:extLst>
            <a:ext uri="{FF2B5EF4-FFF2-40B4-BE49-F238E27FC236}">
              <a16:creationId xmlns:a16="http://schemas.microsoft.com/office/drawing/2014/main" id="{00000000-0008-0000-0100-0000BB010000}"/>
            </a:ext>
          </a:extLst>
        </xdr:cNvPr>
        <xdr:cNvSpPr txBox="1"/>
      </xdr:nvSpPr>
      <xdr:spPr>
        <a:xfrm>
          <a:off x="16357600" y="1013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447" name="フローチャート: 判断 446">
          <a:extLst>
            <a:ext uri="{FF2B5EF4-FFF2-40B4-BE49-F238E27FC236}">
              <a16:creationId xmlns:a16="http://schemas.microsoft.com/office/drawing/2014/main" id="{00000000-0008-0000-0100-0000BF010000}"/>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448" name="フローチャート: 判断 447">
          <a:extLst>
            <a:ext uri="{FF2B5EF4-FFF2-40B4-BE49-F238E27FC236}">
              <a16:creationId xmlns:a16="http://schemas.microsoft.com/office/drawing/2014/main" id="{00000000-0008-0000-0100-0000C0010000}"/>
            </a:ext>
          </a:extLst>
        </xdr:cNvPr>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110853</xdr:rowOff>
    </xdr:from>
    <xdr:to>
      <xdr:col>85</xdr:col>
      <xdr:colOff>177800</xdr:colOff>
      <xdr:row>62</xdr:row>
      <xdr:rowOff>41003</xdr:rowOff>
    </xdr:to>
    <xdr:sp macro="" textlink="">
      <xdr:nvSpPr>
        <xdr:cNvPr id="454" name="楕円 453">
          <a:extLst>
            <a:ext uri="{FF2B5EF4-FFF2-40B4-BE49-F238E27FC236}">
              <a16:creationId xmlns:a16="http://schemas.microsoft.com/office/drawing/2014/main" id="{00000000-0008-0000-0100-0000C6010000}"/>
            </a:ext>
          </a:extLst>
        </xdr:cNvPr>
        <xdr:cNvSpPr/>
      </xdr:nvSpPr>
      <xdr:spPr>
        <a:xfrm>
          <a:off x="162687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89280</xdr:rowOff>
    </xdr:from>
    <xdr:ext cx="405111" cy="259045"/>
    <xdr:sp macro="" textlink="">
      <xdr:nvSpPr>
        <xdr:cNvPr id="455" name="【学校施設】&#10;有形固定資産減価償却率該当値テキスト">
          <a:extLst>
            <a:ext uri="{FF2B5EF4-FFF2-40B4-BE49-F238E27FC236}">
              <a16:creationId xmlns:a16="http://schemas.microsoft.com/office/drawing/2014/main" id="{00000000-0008-0000-0100-0000C7010000}"/>
            </a:ext>
          </a:extLst>
        </xdr:cNvPr>
        <xdr:cNvSpPr txBox="1"/>
      </xdr:nvSpPr>
      <xdr:spPr>
        <a:xfrm>
          <a:off x="16357600"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83094</xdr:rowOff>
    </xdr:from>
    <xdr:to>
      <xdr:col>81</xdr:col>
      <xdr:colOff>101600</xdr:colOff>
      <xdr:row>63</xdr:row>
      <xdr:rowOff>13244</xdr:rowOff>
    </xdr:to>
    <xdr:sp macro="" textlink="">
      <xdr:nvSpPr>
        <xdr:cNvPr id="456" name="楕円 455">
          <a:extLst>
            <a:ext uri="{FF2B5EF4-FFF2-40B4-BE49-F238E27FC236}">
              <a16:creationId xmlns:a16="http://schemas.microsoft.com/office/drawing/2014/main" id="{00000000-0008-0000-0100-0000C8010000}"/>
            </a:ext>
          </a:extLst>
        </xdr:cNvPr>
        <xdr:cNvSpPr/>
      </xdr:nvSpPr>
      <xdr:spPr>
        <a:xfrm>
          <a:off x="15430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161653</xdr:rowOff>
    </xdr:from>
    <xdr:to>
      <xdr:col>85</xdr:col>
      <xdr:colOff>127000</xdr:colOff>
      <xdr:row>62</xdr:row>
      <xdr:rowOff>133894</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flipV="1">
          <a:off x="15481300" y="10620103"/>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34109</xdr:rowOff>
    </xdr:from>
    <xdr:to>
      <xdr:col>76</xdr:col>
      <xdr:colOff>165100</xdr:colOff>
      <xdr:row>62</xdr:row>
      <xdr:rowOff>135709</xdr:rowOff>
    </xdr:to>
    <xdr:sp macro="" textlink="">
      <xdr:nvSpPr>
        <xdr:cNvPr id="458" name="楕円 457">
          <a:extLst>
            <a:ext uri="{FF2B5EF4-FFF2-40B4-BE49-F238E27FC236}">
              <a16:creationId xmlns:a16="http://schemas.microsoft.com/office/drawing/2014/main" id="{00000000-0008-0000-0100-0000CA010000}"/>
            </a:ext>
          </a:extLst>
        </xdr:cNvPr>
        <xdr:cNvSpPr/>
      </xdr:nvSpPr>
      <xdr:spPr>
        <a:xfrm>
          <a:off x="14541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84909</xdr:rowOff>
    </xdr:from>
    <xdr:to>
      <xdr:col>81</xdr:col>
      <xdr:colOff>50800</xdr:colOff>
      <xdr:row>62</xdr:row>
      <xdr:rowOff>133894</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4592300" y="1071480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47172</xdr:rowOff>
    </xdr:from>
    <xdr:to>
      <xdr:col>72</xdr:col>
      <xdr:colOff>38100</xdr:colOff>
      <xdr:row>62</xdr:row>
      <xdr:rowOff>148772</xdr:rowOff>
    </xdr:to>
    <xdr:sp macro="" textlink="">
      <xdr:nvSpPr>
        <xdr:cNvPr id="460" name="楕円 459">
          <a:extLst>
            <a:ext uri="{FF2B5EF4-FFF2-40B4-BE49-F238E27FC236}">
              <a16:creationId xmlns:a16="http://schemas.microsoft.com/office/drawing/2014/main" id="{00000000-0008-0000-0100-0000CC010000}"/>
            </a:ext>
          </a:extLst>
        </xdr:cNvPr>
        <xdr:cNvSpPr/>
      </xdr:nvSpPr>
      <xdr:spPr>
        <a:xfrm>
          <a:off x="13652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84909</xdr:rowOff>
    </xdr:from>
    <xdr:to>
      <xdr:col>76</xdr:col>
      <xdr:colOff>114300</xdr:colOff>
      <xdr:row>62</xdr:row>
      <xdr:rowOff>97972</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13703300" y="107148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37374</xdr:rowOff>
    </xdr:from>
    <xdr:to>
      <xdr:col>67</xdr:col>
      <xdr:colOff>101600</xdr:colOff>
      <xdr:row>62</xdr:row>
      <xdr:rowOff>138974</xdr:rowOff>
    </xdr:to>
    <xdr:sp macro="" textlink="">
      <xdr:nvSpPr>
        <xdr:cNvPr id="462" name="楕円 461">
          <a:extLst>
            <a:ext uri="{FF2B5EF4-FFF2-40B4-BE49-F238E27FC236}">
              <a16:creationId xmlns:a16="http://schemas.microsoft.com/office/drawing/2014/main" id="{00000000-0008-0000-0100-0000CE010000}"/>
            </a:ext>
          </a:extLst>
        </xdr:cNvPr>
        <xdr:cNvSpPr/>
      </xdr:nvSpPr>
      <xdr:spPr>
        <a:xfrm>
          <a:off x="12763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88174</xdr:rowOff>
    </xdr:from>
    <xdr:to>
      <xdr:col>71</xdr:col>
      <xdr:colOff>177800</xdr:colOff>
      <xdr:row>62</xdr:row>
      <xdr:rowOff>97972</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2814300" y="1071807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464" name="n_1aveValue【学校施設】&#10;有形固定資産減価償却率">
          <a:extLst>
            <a:ext uri="{FF2B5EF4-FFF2-40B4-BE49-F238E27FC236}">
              <a16:creationId xmlns:a16="http://schemas.microsoft.com/office/drawing/2014/main" id="{00000000-0008-0000-0100-0000D0010000}"/>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465" name="n_2aveValue【学校施設】&#10;有形固定資産減価償却率">
          <a:extLst>
            <a:ext uri="{FF2B5EF4-FFF2-40B4-BE49-F238E27FC236}">
              <a16:creationId xmlns:a16="http://schemas.microsoft.com/office/drawing/2014/main" id="{00000000-0008-0000-0100-0000D1010000}"/>
            </a:ext>
          </a:extLst>
        </xdr:cNvPr>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466" name="n_3aveValue【学校施設】&#10;有形固定資産減価償却率">
          <a:extLst>
            <a:ext uri="{FF2B5EF4-FFF2-40B4-BE49-F238E27FC236}">
              <a16:creationId xmlns:a16="http://schemas.microsoft.com/office/drawing/2014/main" id="{00000000-0008-0000-0100-0000D2010000}"/>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467" name="n_4aveValue【学校施設】&#10;有形固定資産減価償却率">
          <a:extLst>
            <a:ext uri="{FF2B5EF4-FFF2-40B4-BE49-F238E27FC236}">
              <a16:creationId xmlns:a16="http://schemas.microsoft.com/office/drawing/2014/main" id="{00000000-0008-0000-0100-0000D3010000}"/>
            </a:ext>
          </a:extLst>
        </xdr:cNvPr>
        <xdr:cNvSpPr txBox="1"/>
      </xdr:nvSpPr>
      <xdr:spPr>
        <a:xfrm>
          <a:off x="12611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4371</xdr:rowOff>
    </xdr:from>
    <xdr:ext cx="405111" cy="259045"/>
    <xdr:sp macro="" textlink="">
      <xdr:nvSpPr>
        <xdr:cNvPr id="468" name="n_1mainValue【学校施設】&#10;有形固定資産減価償却率">
          <a:extLst>
            <a:ext uri="{FF2B5EF4-FFF2-40B4-BE49-F238E27FC236}">
              <a16:creationId xmlns:a16="http://schemas.microsoft.com/office/drawing/2014/main" id="{00000000-0008-0000-0100-0000D4010000}"/>
            </a:ext>
          </a:extLst>
        </xdr:cNvPr>
        <xdr:cNvSpPr txBox="1"/>
      </xdr:nvSpPr>
      <xdr:spPr>
        <a:xfrm>
          <a:off x="152660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126836</xdr:rowOff>
    </xdr:from>
    <xdr:ext cx="405111" cy="259045"/>
    <xdr:sp macro="" textlink="">
      <xdr:nvSpPr>
        <xdr:cNvPr id="469" name="n_2mainValue【学校施設】&#10;有形固定資産減価償却率">
          <a:extLst>
            <a:ext uri="{FF2B5EF4-FFF2-40B4-BE49-F238E27FC236}">
              <a16:creationId xmlns:a16="http://schemas.microsoft.com/office/drawing/2014/main" id="{00000000-0008-0000-0100-0000D5010000}"/>
            </a:ext>
          </a:extLst>
        </xdr:cNvPr>
        <xdr:cNvSpPr txBox="1"/>
      </xdr:nvSpPr>
      <xdr:spPr>
        <a:xfrm>
          <a:off x="143897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139899</xdr:rowOff>
    </xdr:from>
    <xdr:ext cx="405111" cy="259045"/>
    <xdr:sp macro="" textlink="">
      <xdr:nvSpPr>
        <xdr:cNvPr id="470" name="n_3mainValue【学校施設】&#10;有形固定資産減価償却率">
          <a:extLst>
            <a:ext uri="{FF2B5EF4-FFF2-40B4-BE49-F238E27FC236}">
              <a16:creationId xmlns:a16="http://schemas.microsoft.com/office/drawing/2014/main" id="{00000000-0008-0000-0100-0000D6010000}"/>
            </a:ext>
          </a:extLst>
        </xdr:cNvPr>
        <xdr:cNvSpPr txBox="1"/>
      </xdr:nvSpPr>
      <xdr:spPr>
        <a:xfrm>
          <a:off x="13500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130101</xdr:rowOff>
    </xdr:from>
    <xdr:ext cx="405111" cy="259045"/>
    <xdr:sp macro="" textlink="">
      <xdr:nvSpPr>
        <xdr:cNvPr id="471" name="n_4mainValue【学校施設】&#10;有形固定資産減価償却率">
          <a:extLst>
            <a:ext uri="{FF2B5EF4-FFF2-40B4-BE49-F238E27FC236}">
              <a16:creationId xmlns:a16="http://schemas.microsoft.com/office/drawing/2014/main" id="{00000000-0008-0000-0100-0000D7010000}"/>
            </a:ext>
          </a:extLst>
        </xdr:cNvPr>
        <xdr:cNvSpPr txBox="1"/>
      </xdr:nvSpPr>
      <xdr:spPr>
        <a:xfrm>
          <a:off x="12611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学校施設】&#10;一人当たり面積グラフ枠">
          <a:extLst>
            <a:ext uri="{FF2B5EF4-FFF2-40B4-BE49-F238E27FC236}">
              <a16:creationId xmlns:a16="http://schemas.microsoft.com/office/drawing/2014/main" id="{00000000-0008-0000-0100-0000F0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38862</xdr:rowOff>
    </xdr:from>
    <xdr:to>
      <xdr:col>116</xdr:col>
      <xdr:colOff>62864</xdr:colOff>
      <xdr:row>63</xdr:row>
      <xdr:rowOff>130792</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2160864" y="9640062"/>
          <a:ext cx="0" cy="129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134619</xdr:rowOff>
    </xdr:from>
    <xdr:ext cx="469744" cy="259045"/>
    <xdr:sp macro="" textlink="">
      <xdr:nvSpPr>
        <xdr:cNvPr id="498" name="【学校施設】&#10;一人当たり面積最小値テキスト">
          <a:extLst>
            <a:ext uri="{FF2B5EF4-FFF2-40B4-BE49-F238E27FC236}">
              <a16:creationId xmlns:a16="http://schemas.microsoft.com/office/drawing/2014/main" id="{00000000-0008-0000-0100-0000F2010000}"/>
            </a:ext>
          </a:extLst>
        </xdr:cNvPr>
        <xdr:cNvSpPr txBox="1"/>
      </xdr:nvSpPr>
      <xdr:spPr>
        <a:xfrm>
          <a:off x="22199600" y="1093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130792</xdr:rowOff>
    </xdr:from>
    <xdr:to>
      <xdr:col>116</xdr:col>
      <xdr:colOff>152400</xdr:colOff>
      <xdr:row>63</xdr:row>
      <xdr:rowOff>130792</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22072600" y="10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156989</xdr:rowOff>
    </xdr:from>
    <xdr:ext cx="469744" cy="259045"/>
    <xdr:sp macro="" textlink="">
      <xdr:nvSpPr>
        <xdr:cNvPr id="500" name="【学校施設】&#10;一人当たり面積最大値テキスト">
          <a:extLst>
            <a:ext uri="{FF2B5EF4-FFF2-40B4-BE49-F238E27FC236}">
              <a16:creationId xmlns:a16="http://schemas.microsoft.com/office/drawing/2014/main" id="{00000000-0008-0000-0100-0000F4010000}"/>
            </a:ext>
          </a:extLst>
        </xdr:cNvPr>
        <xdr:cNvSpPr txBox="1"/>
      </xdr:nvSpPr>
      <xdr:spPr>
        <a:xfrm>
          <a:off x="22199600" y="941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38862</xdr:rowOff>
    </xdr:from>
    <xdr:to>
      <xdr:col>116</xdr:col>
      <xdr:colOff>152400</xdr:colOff>
      <xdr:row>56</xdr:row>
      <xdr:rowOff>38862</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22072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163285</xdr:rowOff>
    </xdr:from>
    <xdr:ext cx="469744" cy="259045"/>
    <xdr:sp macro="" textlink="">
      <xdr:nvSpPr>
        <xdr:cNvPr id="502" name="【学校施設】&#10;一人当たり面積平均値テキスト">
          <a:extLst>
            <a:ext uri="{FF2B5EF4-FFF2-40B4-BE49-F238E27FC236}">
              <a16:creationId xmlns:a16="http://schemas.microsoft.com/office/drawing/2014/main" id="{00000000-0008-0000-0100-0000F6010000}"/>
            </a:ext>
          </a:extLst>
        </xdr:cNvPr>
        <xdr:cNvSpPr txBox="1"/>
      </xdr:nvSpPr>
      <xdr:spPr>
        <a:xfrm>
          <a:off x="22199600" y="10450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140408</xdr:rowOff>
    </xdr:from>
    <xdr:to>
      <xdr:col>116</xdr:col>
      <xdr:colOff>114300</xdr:colOff>
      <xdr:row>62</xdr:row>
      <xdr:rowOff>70558</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22110700" y="1059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123752</xdr:rowOff>
    </xdr:from>
    <xdr:to>
      <xdr:col>112</xdr:col>
      <xdr:colOff>38100</xdr:colOff>
      <xdr:row>62</xdr:row>
      <xdr:rowOff>53902</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21272500" y="1058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134529</xdr:rowOff>
    </xdr:from>
    <xdr:to>
      <xdr:col>107</xdr:col>
      <xdr:colOff>101600</xdr:colOff>
      <xdr:row>62</xdr:row>
      <xdr:rowOff>64679</xdr:rowOff>
    </xdr:to>
    <xdr:sp macro="" textlink="">
      <xdr:nvSpPr>
        <xdr:cNvPr id="505" name="フローチャート: 判断 504">
          <a:extLst>
            <a:ext uri="{FF2B5EF4-FFF2-40B4-BE49-F238E27FC236}">
              <a16:creationId xmlns:a16="http://schemas.microsoft.com/office/drawing/2014/main" id="{00000000-0008-0000-0100-0000F9010000}"/>
            </a:ext>
          </a:extLst>
        </xdr:cNvPr>
        <xdr:cNvSpPr/>
      </xdr:nvSpPr>
      <xdr:spPr>
        <a:xfrm>
          <a:off x="20383500" y="1059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122283</xdr:rowOff>
    </xdr:from>
    <xdr:to>
      <xdr:col>102</xdr:col>
      <xdr:colOff>165100</xdr:colOff>
      <xdr:row>62</xdr:row>
      <xdr:rowOff>52433</xdr:rowOff>
    </xdr:to>
    <xdr:sp macro="" textlink="">
      <xdr:nvSpPr>
        <xdr:cNvPr id="506" name="フローチャート: 判断 505">
          <a:extLst>
            <a:ext uri="{FF2B5EF4-FFF2-40B4-BE49-F238E27FC236}">
              <a16:creationId xmlns:a16="http://schemas.microsoft.com/office/drawing/2014/main" id="{00000000-0008-0000-0100-0000FA010000}"/>
            </a:ext>
          </a:extLst>
        </xdr:cNvPr>
        <xdr:cNvSpPr/>
      </xdr:nvSpPr>
      <xdr:spPr>
        <a:xfrm>
          <a:off x="19494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141060</xdr:rowOff>
    </xdr:from>
    <xdr:to>
      <xdr:col>98</xdr:col>
      <xdr:colOff>38100</xdr:colOff>
      <xdr:row>62</xdr:row>
      <xdr:rowOff>71210</xdr:rowOff>
    </xdr:to>
    <xdr:sp macro="" textlink="">
      <xdr:nvSpPr>
        <xdr:cNvPr id="507" name="フローチャート: 判断 506">
          <a:extLst>
            <a:ext uri="{FF2B5EF4-FFF2-40B4-BE49-F238E27FC236}">
              <a16:creationId xmlns:a16="http://schemas.microsoft.com/office/drawing/2014/main" id="{00000000-0008-0000-0100-0000FB010000}"/>
            </a:ext>
          </a:extLst>
        </xdr:cNvPr>
        <xdr:cNvSpPr/>
      </xdr:nvSpPr>
      <xdr:spPr>
        <a:xfrm>
          <a:off x="18605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111506</xdr:rowOff>
    </xdr:from>
    <xdr:to>
      <xdr:col>116</xdr:col>
      <xdr:colOff>114300</xdr:colOff>
      <xdr:row>63</xdr:row>
      <xdr:rowOff>41656</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221107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89933</xdr:rowOff>
    </xdr:from>
    <xdr:ext cx="469744" cy="259045"/>
    <xdr:sp macro="" textlink="">
      <xdr:nvSpPr>
        <xdr:cNvPr id="514" name="【学校施設】&#10;一人当たり面積該当値テキスト">
          <a:extLst>
            <a:ext uri="{FF2B5EF4-FFF2-40B4-BE49-F238E27FC236}">
              <a16:creationId xmlns:a16="http://schemas.microsoft.com/office/drawing/2014/main" id="{00000000-0008-0000-0100-000002020000}"/>
            </a:ext>
          </a:extLst>
        </xdr:cNvPr>
        <xdr:cNvSpPr txBox="1"/>
      </xdr:nvSpPr>
      <xdr:spPr>
        <a:xfrm>
          <a:off x="22199600"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88319</xdr:rowOff>
    </xdr:from>
    <xdr:to>
      <xdr:col>112</xdr:col>
      <xdr:colOff>38100</xdr:colOff>
      <xdr:row>63</xdr:row>
      <xdr:rowOff>18469</xdr:rowOff>
    </xdr:to>
    <xdr:sp macro="" textlink="">
      <xdr:nvSpPr>
        <xdr:cNvPr id="515" name="楕円 514">
          <a:extLst>
            <a:ext uri="{FF2B5EF4-FFF2-40B4-BE49-F238E27FC236}">
              <a16:creationId xmlns:a16="http://schemas.microsoft.com/office/drawing/2014/main" id="{00000000-0008-0000-0100-000003020000}"/>
            </a:ext>
          </a:extLst>
        </xdr:cNvPr>
        <xdr:cNvSpPr/>
      </xdr:nvSpPr>
      <xdr:spPr>
        <a:xfrm>
          <a:off x="21272500" y="1071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139119</xdr:rowOff>
    </xdr:from>
    <xdr:to>
      <xdr:col>116</xdr:col>
      <xdr:colOff>63500</xdr:colOff>
      <xdr:row>62</xdr:row>
      <xdr:rowOff>162306</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21323300" y="10769019"/>
          <a:ext cx="8382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92075</xdr:rowOff>
    </xdr:from>
    <xdr:to>
      <xdr:col>107</xdr:col>
      <xdr:colOff>101600</xdr:colOff>
      <xdr:row>63</xdr:row>
      <xdr:rowOff>22225</xdr:rowOff>
    </xdr:to>
    <xdr:sp macro="" textlink="">
      <xdr:nvSpPr>
        <xdr:cNvPr id="517" name="楕円 516">
          <a:extLst>
            <a:ext uri="{FF2B5EF4-FFF2-40B4-BE49-F238E27FC236}">
              <a16:creationId xmlns:a16="http://schemas.microsoft.com/office/drawing/2014/main" id="{00000000-0008-0000-0100-000005020000}"/>
            </a:ext>
          </a:extLst>
        </xdr:cNvPr>
        <xdr:cNvSpPr/>
      </xdr:nvSpPr>
      <xdr:spPr>
        <a:xfrm>
          <a:off x="20383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139119</xdr:rowOff>
    </xdr:from>
    <xdr:to>
      <xdr:col>111</xdr:col>
      <xdr:colOff>177800</xdr:colOff>
      <xdr:row>62</xdr:row>
      <xdr:rowOff>142875</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flipV="1">
          <a:off x="20434300" y="10769019"/>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97137</xdr:rowOff>
    </xdr:from>
    <xdr:to>
      <xdr:col>102</xdr:col>
      <xdr:colOff>165100</xdr:colOff>
      <xdr:row>63</xdr:row>
      <xdr:rowOff>27287</xdr:rowOff>
    </xdr:to>
    <xdr:sp macro="" textlink="">
      <xdr:nvSpPr>
        <xdr:cNvPr id="519" name="楕円 518">
          <a:extLst>
            <a:ext uri="{FF2B5EF4-FFF2-40B4-BE49-F238E27FC236}">
              <a16:creationId xmlns:a16="http://schemas.microsoft.com/office/drawing/2014/main" id="{00000000-0008-0000-0100-000007020000}"/>
            </a:ext>
          </a:extLst>
        </xdr:cNvPr>
        <xdr:cNvSpPr/>
      </xdr:nvSpPr>
      <xdr:spPr>
        <a:xfrm>
          <a:off x="19494500" y="1072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142875</xdr:rowOff>
    </xdr:from>
    <xdr:to>
      <xdr:col>107</xdr:col>
      <xdr:colOff>50800</xdr:colOff>
      <xdr:row>62</xdr:row>
      <xdr:rowOff>147937</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flipV="1">
          <a:off x="19545300" y="10772775"/>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93381</xdr:rowOff>
    </xdr:from>
    <xdr:to>
      <xdr:col>98</xdr:col>
      <xdr:colOff>38100</xdr:colOff>
      <xdr:row>63</xdr:row>
      <xdr:rowOff>23531</xdr:rowOff>
    </xdr:to>
    <xdr:sp macro="" textlink="">
      <xdr:nvSpPr>
        <xdr:cNvPr id="521" name="楕円 520">
          <a:extLst>
            <a:ext uri="{FF2B5EF4-FFF2-40B4-BE49-F238E27FC236}">
              <a16:creationId xmlns:a16="http://schemas.microsoft.com/office/drawing/2014/main" id="{00000000-0008-0000-0100-000009020000}"/>
            </a:ext>
          </a:extLst>
        </xdr:cNvPr>
        <xdr:cNvSpPr/>
      </xdr:nvSpPr>
      <xdr:spPr>
        <a:xfrm>
          <a:off x="18605500" y="107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144181</xdr:rowOff>
    </xdr:from>
    <xdr:to>
      <xdr:col>102</xdr:col>
      <xdr:colOff>114300</xdr:colOff>
      <xdr:row>62</xdr:row>
      <xdr:rowOff>147937</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8656300" y="10774081"/>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70429</xdr:rowOff>
    </xdr:from>
    <xdr:ext cx="469744" cy="259045"/>
    <xdr:sp macro="" textlink="">
      <xdr:nvSpPr>
        <xdr:cNvPr id="523" name="n_1aveValue【学校施設】&#10;一人当たり面積">
          <a:extLst>
            <a:ext uri="{FF2B5EF4-FFF2-40B4-BE49-F238E27FC236}">
              <a16:creationId xmlns:a16="http://schemas.microsoft.com/office/drawing/2014/main" id="{00000000-0008-0000-0100-00000B020000}"/>
            </a:ext>
          </a:extLst>
        </xdr:cNvPr>
        <xdr:cNvSpPr txBox="1"/>
      </xdr:nvSpPr>
      <xdr:spPr>
        <a:xfrm>
          <a:off x="21075727" y="1035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81206</xdr:rowOff>
    </xdr:from>
    <xdr:ext cx="469744" cy="259045"/>
    <xdr:sp macro="" textlink="">
      <xdr:nvSpPr>
        <xdr:cNvPr id="524" name="n_2aveValue【学校施設】&#10;一人当たり面積">
          <a:extLst>
            <a:ext uri="{FF2B5EF4-FFF2-40B4-BE49-F238E27FC236}">
              <a16:creationId xmlns:a16="http://schemas.microsoft.com/office/drawing/2014/main" id="{00000000-0008-0000-0100-00000C020000}"/>
            </a:ext>
          </a:extLst>
        </xdr:cNvPr>
        <xdr:cNvSpPr txBox="1"/>
      </xdr:nvSpPr>
      <xdr:spPr>
        <a:xfrm>
          <a:off x="20199427" y="1036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68960</xdr:rowOff>
    </xdr:from>
    <xdr:ext cx="469744" cy="259045"/>
    <xdr:sp macro="" textlink="">
      <xdr:nvSpPr>
        <xdr:cNvPr id="525" name="n_3aveValue【学校施設】&#10;一人当たり面積">
          <a:extLst>
            <a:ext uri="{FF2B5EF4-FFF2-40B4-BE49-F238E27FC236}">
              <a16:creationId xmlns:a16="http://schemas.microsoft.com/office/drawing/2014/main" id="{00000000-0008-0000-0100-00000D020000}"/>
            </a:ext>
          </a:extLst>
        </xdr:cNvPr>
        <xdr:cNvSpPr txBox="1"/>
      </xdr:nvSpPr>
      <xdr:spPr>
        <a:xfrm>
          <a:off x="19310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87737</xdr:rowOff>
    </xdr:from>
    <xdr:ext cx="469744" cy="259045"/>
    <xdr:sp macro="" textlink="">
      <xdr:nvSpPr>
        <xdr:cNvPr id="526" name="n_4aveValue【学校施設】&#10;一人当たり面積">
          <a:extLst>
            <a:ext uri="{FF2B5EF4-FFF2-40B4-BE49-F238E27FC236}">
              <a16:creationId xmlns:a16="http://schemas.microsoft.com/office/drawing/2014/main" id="{00000000-0008-0000-0100-00000E020000}"/>
            </a:ext>
          </a:extLst>
        </xdr:cNvPr>
        <xdr:cNvSpPr txBox="1"/>
      </xdr:nvSpPr>
      <xdr:spPr>
        <a:xfrm>
          <a:off x="18421427" y="103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9596</xdr:rowOff>
    </xdr:from>
    <xdr:ext cx="469744" cy="259045"/>
    <xdr:sp macro="" textlink="">
      <xdr:nvSpPr>
        <xdr:cNvPr id="527" name="n_1mainValue【学校施設】&#10;一人当たり面積">
          <a:extLst>
            <a:ext uri="{FF2B5EF4-FFF2-40B4-BE49-F238E27FC236}">
              <a16:creationId xmlns:a16="http://schemas.microsoft.com/office/drawing/2014/main" id="{00000000-0008-0000-0100-00000F020000}"/>
            </a:ext>
          </a:extLst>
        </xdr:cNvPr>
        <xdr:cNvSpPr txBox="1"/>
      </xdr:nvSpPr>
      <xdr:spPr>
        <a:xfrm>
          <a:off x="21075727" y="1081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13352</xdr:rowOff>
    </xdr:from>
    <xdr:ext cx="469744" cy="259045"/>
    <xdr:sp macro="" textlink="">
      <xdr:nvSpPr>
        <xdr:cNvPr id="528" name="n_2mainValue【学校施設】&#10;一人当たり面積">
          <a:extLst>
            <a:ext uri="{FF2B5EF4-FFF2-40B4-BE49-F238E27FC236}">
              <a16:creationId xmlns:a16="http://schemas.microsoft.com/office/drawing/2014/main" id="{00000000-0008-0000-0100-000010020000}"/>
            </a:ext>
          </a:extLst>
        </xdr:cNvPr>
        <xdr:cNvSpPr txBox="1"/>
      </xdr:nvSpPr>
      <xdr:spPr>
        <a:xfrm>
          <a:off x="201994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18414</xdr:rowOff>
    </xdr:from>
    <xdr:ext cx="469744" cy="259045"/>
    <xdr:sp macro="" textlink="">
      <xdr:nvSpPr>
        <xdr:cNvPr id="529" name="n_3mainValue【学校施設】&#10;一人当たり面積">
          <a:extLst>
            <a:ext uri="{FF2B5EF4-FFF2-40B4-BE49-F238E27FC236}">
              <a16:creationId xmlns:a16="http://schemas.microsoft.com/office/drawing/2014/main" id="{00000000-0008-0000-0100-000011020000}"/>
            </a:ext>
          </a:extLst>
        </xdr:cNvPr>
        <xdr:cNvSpPr txBox="1"/>
      </xdr:nvSpPr>
      <xdr:spPr>
        <a:xfrm>
          <a:off x="19310427" y="1081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14658</xdr:rowOff>
    </xdr:from>
    <xdr:ext cx="469744" cy="259045"/>
    <xdr:sp macro="" textlink="">
      <xdr:nvSpPr>
        <xdr:cNvPr id="530" name="n_4mainValue【学校施設】&#10;一人当たり面積">
          <a:extLst>
            <a:ext uri="{FF2B5EF4-FFF2-40B4-BE49-F238E27FC236}">
              <a16:creationId xmlns:a16="http://schemas.microsoft.com/office/drawing/2014/main" id="{00000000-0008-0000-0100-000012020000}"/>
            </a:ext>
          </a:extLst>
        </xdr:cNvPr>
        <xdr:cNvSpPr txBox="1"/>
      </xdr:nvSpPr>
      <xdr:spPr>
        <a:xfrm>
          <a:off x="18421427" y="1081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類似団体と比較し、減価償却率が高い施設が多く、今後は計画的な改修や更新が必要となってくる。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特に</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学校施設</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については、償却率が約８０％であり、多古町学校施設長寿命化計画に基づき、重点的に対策を講じていく必要がある。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また、廃校になった施設については、民間企業への賃貸借を行っており、有効活用を図っている。</a:t>
          </a:r>
        </a:p>
        <a:p>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については、平成２５年度に建築されたこども園によるものであり、平均よりも大幅に低い償却率となっている。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14,387
13,874
72.80
9,683,767
8,941,081
699,797
4,553,089
3,963,466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139881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97731"/>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86558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139881</xdr:rowOff>
    </xdr:from>
    <xdr:to>
      <xdr:col>24</xdr:col>
      <xdr:colOff>152400</xdr:colOff>
      <xdr:row>33</xdr:row>
      <xdr:rowOff>139881</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56078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9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77651</xdr:rowOff>
    </xdr:from>
    <xdr:to>
      <xdr:col>24</xdr:col>
      <xdr:colOff>114300</xdr:colOff>
      <xdr:row>38</xdr:row>
      <xdr:rowOff>7801</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62956</xdr:rowOff>
    </xdr:from>
    <xdr:to>
      <xdr:col>20</xdr:col>
      <xdr:colOff>38100</xdr:colOff>
      <xdr:row>37</xdr:row>
      <xdr:rowOff>164556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115207</xdr:rowOff>
    </xdr:from>
    <xdr:to>
      <xdr:col>24</xdr:col>
      <xdr:colOff>114300</xdr:colOff>
      <xdr:row>34</xdr:row>
      <xdr:rowOff>45357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42108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699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82550</xdr:rowOff>
    </xdr:from>
    <xdr:to>
      <xdr:col>20</xdr:col>
      <xdr:colOff>38100</xdr:colOff>
      <xdr:row>34</xdr:row>
      <xdr:rowOff>12700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133350</xdr:rowOff>
    </xdr:from>
    <xdr:to>
      <xdr:col>24</xdr:col>
      <xdr:colOff>63500</xdr:colOff>
      <xdr:row>33</xdr:row>
      <xdr:rowOff>166007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5791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49893</xdr:rowOff>
    </xdr:from>
    <xdr:to>
      <xdr:col>15</xdr:col>
      <xdr:colOff>101600</xdr:colOff>
      <xdr:row>33</xdr:row>
      <xdr:rowOff>151493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100693</xdr:rowOff>
    </xdr:from>
    <xdr:to>
      <xdr:col>19</xdr:col>
      <xdr:colOff>177800</xdr:colOff>
      <xdr:row>33</xdr:row>
      <xdr:rowOff>133350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575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17236</xdr:rowOff>
    </xdr:from>
    <xdr:to>
      <xdr:col>10</xdr:col>
      <xdr:colOff>165100</xdr:colOff>
      <xdr:row>33</xdr:row>
      <xdr:rowOff>118836</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68036</xdr:rowOff>
    </xdr:from>
    <xdr:to>
      <xdr:col>15</xdr:col>
      <xdr:colOff>50800</xdr:colOff>
      <xdr:row>33</xdr:row>
      <xdr:rowOff>100693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572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156028</xdr:rowOff>
    </xdr:from>
    <xdr:to>
      <xdr:col>6</xdr:col>
      <xdr:colOff>38100</xdr:colOff>
      <xdr:row>33</xdr:row>
      <xdr:rowOff>86178</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35378</xdr:rowOff>
    </xdr:from>
    <xdr:to>
      <xdr:col>10</xdr:col>
      <xdr:colOff>114300</xdr:colOff>
      <xdr:row>33</xdr:row>
      <xdr:rowOff>68036</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56932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155683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127924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103431</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29227</xdr:rowOff>
    </xdr:from>
    <xdr:ext cx="340478"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614361"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168020</xdr:rowOff>
    </xdr:from>
    <xdr:ext cx="340478"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38061" y="548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135363</xdr:rowOff>
    </xdr:from>
    <xdr:ext cx="340478"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49061" y="545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102705</xdr:rowOff>
    </xdr:from>
    <xdr:ext cx="340478"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60061" y="5417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67056</xdr:rowOff>
    </xdr:from>
    <xdr:to>
      <xdr:col>54</xdr:col>
      <xdr:colOff>189865</xdr:colOff>
      <xdr:row>41</xdr:row>
      <xdr:rowOff>37338</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89635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41165</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0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37338</xdr:rowOff>
    </xdr:from>
    <xdr:to>
      <xdr:col>55</xdr:col>
      <xdr:colOff>88900</xdr:colOff>
      <xdr:row>41</xdr:row>
      <xdr:rowOff>37338</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06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13733</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67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67056</xdr:rowOff>
    </xdr:from>
    <xdr:to>
      <xdr:col>55</xdr:col>
      <xdr:colOff>88900</xdr:colOff>
      <xdr:row>34</xdr:row>
      <xdr:rowOff>67056</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148861</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492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125984</xdr:rowOff>
    </xdr:from>
    <xdr:to>
      <xdr:col>55</xdr:col>
      <xdr:colOff>50800</xdr:colOff>
      <xdr:row>39</xdr:row>
      <xdr:rowOff>56134</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148844</xdr:rowOff>
    </xdr:from>
    <xdr:to>
      <xdr:col>46</xdr:col>
      <xdr:colOff>38100</xdr:colOff>
      <xdr:row>39</xdr:row>
      <xdr:rowOff>78994</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167132</xdr:rowOff>
    </xdr:from>
    <xdr:to>
      <xdr:col>41</xdr:col>
      <xdr:colOff>101600</xdr:colOff>
      <xdr:row>39</xdr:row>
      <xdr:rowOff>97282</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135128</xdr:rowOff>
    </xdr:from>
    <xdr:to>
      <xdr:col>36</xdr:col>
      <xdr:colOff>165100</xdr:colOff>
      <xdr:row>39</xdr:row>
      <xdr:rowOff>65278</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134637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52832</xdr:rowOff>
    </xdr:from>
    <xdr:to>
      <xdr:col>50</xdr:col>
      <xdr:colOff>165100</xdr:colOff>
      <xdr:row>40</xdr:row>
      <xdr:rowOff>154432</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103632</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957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52832</xdr:rowOff>
    </xdr:from>
    <xdr:to>
      <xdr:col>46</xdr:col>
      <xdr:colOff>38100</xdr:colOff>
      <xdr:row>40</xdr:row>
      <xdr:rowOff>154432</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103632</xdr:rowOff>
    </xdr:from>
    <xdr:to>
      <xdr:col>50</xdr:col>
      <xdr:colOff>114300</xdr:colOff>
      <xdr:row>40</xdr:row>
      <xdr:rowOff>103632</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8750300" y="696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57404</xdr:rowOff>
    </xdr:from>
    <xdr:to>
      <xdr:col>41</xdr:col>
      <xdr:colOff>101600</xdr:colOff>
      <xdr:row>40</xdr:row>
      <xdr:rowOff>159004</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103632</xdr:rowOff>
    </xdr:from>
    <xdr:to>
      <xdr:col>45</xdr:col>
      <xdr:colOff>177800</xdr:colOff>
      <xdr:row>40</xdr:row>
      <xdr:rowOff>108204</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96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108204</xdr:rowOff>
    </xdr:from>
    <xdr:to>
      <xdr:col>41</xdr:col>
      <xdr:colOff>50800</xdr:colOff>
      <xdr:row>40</xdr:row>
      <xdr:rowOff>108204</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696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95521</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113809</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81805</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145559</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145559</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150131</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150131</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59</xdr:row>
      <xdr:rowOff>88174</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634865" y="10203724"/>
          <a:ext cx="0" cy="899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34851</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673600" y="9978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88174</xdr:rowOff>
    </xdr:from>
    <xdr:to>
      <xdr:col>24</xdr:col>
      <xdr:colOff>152400</xdr:colOff>
      <xdr:row>59</xdr:row>
      <xdr:rowOff>88174</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0203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115405</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673600" y="10573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136978</xdr:rowOff>
    </xdr:from>
    <xdr:to>
      <xdr:col>24</xdr:col>
      <xdr:colOff>114300</xdr:colOff>
      <xdr:row>62</xdr:row>
      <xdr:rowOff>67128</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584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52070</xdr:rowOff>
    </xdr:from>
    <xdr:to>
      <xdr:col>15</xdr:col>
      <xdr:colOff>101600</xdr:colOff>
      <xdr:row>61</xdr:row>
      <xdr:rowOff>153670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857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127181</xdr:rowOff>
    </xdr:from>
    <xdr:to>
      <xdr:col>10</xdr:col>
      <xdr:colOff>165100</xdr:colOff>
      <xdr:row>62</xdr:row>
      <xdr:rowOff>57331</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968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109220</xdr:rowOff>
    </xdr:from>
    <xdr:to>
      <xdr:col>6</xdr:col>
      <xdr:colOff>38100</xdr:colOff>
      <xdr:row>62</xdr:row>
      <xdr:rowOff>39370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079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5847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161851</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673600" y="10105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97790</xdr:rowOff>
    </xdr:from>
    <xdr:to>
      <xdr:col>20</xdr:col>
      <xdr:colOff>38100</xdr:colOff>
      <xdr:row>57</xdr:row>
      <xdr:rowOff>27940</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746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148590</xdr:rowOff>
    </xdr:from>
    <xdr:to>
      <xdr:col>24</xdr:col>
      <xdr:colOff>63500</xdr:colOff>
      <xdr:row>59</xdr:row>
      <xdr:rowOff>88174</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3797300" y="9749790"/>
          <a:ext cx="838200" cy="45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163104</xdr:rowOff>
    </xdr:from>
    <xdr:to>
      <xdr:col>15</xdr:col>
      <xdr:colOff>101600</xdr:colOff>
      <xdr:row>56</xdr:row>
      <xdr:rowOff>93254</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857500"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42454</xdr:rowOff>
    </xdr:from>
    <xdr:to>
      <xdr:col>19</xdr:col>
      <xdr:colOff>177800</xdr:colOff>
      <xdr:row>56</xdr:row>
      <xdr:rowOff>148590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908300" y="9643654"/>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968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42454</xdr:rowOff>
    </xdr:from>
    <xdr:to>
      <xdr:col>15</xdr:col>
      <xdr:colOff>50800</xdr:colOff>
      <xdr:row>60</xdr:row>
      <xdr:rowOff>32657</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flipV="1">
          <a:off x="2019300" y="9643654"/>
          <a:ext cx="889000" cy="67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125549</xdr:rowOff>
    </xdr:from>
    <xdr:to>
      <xdr:col>6</xdr:col>
      <xdr:colOff>38100</xdr:colOff>
      <xdr:row>60</xdr:row>
      <xdr:rowOff>55699</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079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4899</xdr:rowOff>
    </xdr:from>
    <xdr:to>
      <xdr:col>10</xdr:col>
      <xdr:colOff>114300</xdr:colOff>
      <xdr:row>60</xdr:row>
      <xdr:rowOff>32657</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130300" y="102918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9270</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48458</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30497</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44467</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109781</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936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72226</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2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64008</xdr:rowOff>
    </xdr:from>
    <xdr:to>
      <xdr:col>54</xdr:col>
      <xdr:colOff>189865</xdr:colOff>
      <xdr:row>63</xdr:row>
      <xdr:rowOff>55435</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10476865" y="9665208"/>
          <a:ext cx="0" cy="1191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200-0000E2000000}"/>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10685</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200-0000E4000000}"/>
            </a:ext>
          </a:extLst>
        </xdr:cNvPr>
        <xdr:cNvSpPr txBox="1"/>
      </xdr:nvSpPr>
      <xdr:spPr>
        <a:xfrm>
          <a:off x="10515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64008</xdr:rowOff>
    </xdr:from>
    <xdr:to>
      <xdr:col>55</xdr:col>
      <xdr:colOff>88900</xdr:colOff>
      <xdr:row>56</xdr:row>
      <xdr:rowOff>64008</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0388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62946</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200-0000E6000000}"/>
            </a:ext>
          </a:extLst>
        </xdr:cNvPr>
        <xdr:cNvSpPr txBox="1"/>
      </xdr:nvSpPr>
      <xdr:spPr>
        <a:xfrm>
          <a:off x="10515600" y="10349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40069</xdr:rowOff>
    </xdr:from>
    <xdr:to>
      <xdr:col>55</xdr:col>
      <xdr:colOff>50800</xdr:colOff>
      <xdr:row>61</xdr:row>
      <xdr:rowOff>141669</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04267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xdr:rowOff>
    </xdr:from>
    <xdr:to>
      <xdr:col>50</xdr:col>
      <xdr:colOff>165100</xdr:colOff>
      <xdr:row>61</xdr:row>
      <xdr:rowOff>118237</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9588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52642</xdr:rowOff>
    </xdr:from>
    <xdr:to>
      <xdr:col>46</xdr:col>
      <xdr:colOff>38100</xdr:colOff>
      <xdr:row>61</xdr:row>
      <xdr:rowOff>154242</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8699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76644</xdr:rowOff>
    </xdr:from>
    <xdr:to>
      <xdr:col>41</xdr:col>
      <xdr:colOff>101600</xdr:colOff>
      <xdr:row>62</xdr:row>
      <xdr:rowOff>6794</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7810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91504</xdr:rowOff>
    </xdr:from>
    <xdr:to>
      <xdr:col>36</xdr:col>
      <xdr:colOff>165100</xdr:colOff>
      <xdr:row>62</xdr:row>
      <xdr:rowOff>21654</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6921500" y="1054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14351</xdr:rowOff>
    </xdr:from>
    <xdr:to>
      <xdr:col>55</xdr:col>
      <xdr:colOff>50800</xdr:colOff>
      <xdr:row>62</xdr:row>
      <xdr:rowOff>115951</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0426700" y="106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164228</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200-0000F2000000}"/>
            </a:ext>
          </a:extLst>
        </xdr:cNvPr>
        <xdr:cNvSpPr txBox="1"/>
      </xdr:nvSpPr>
      <xdr:spPr>
        <a:xfrm>
          <a:off x="10515600" y="1062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16066</xdr:rowOff>
    </xdr:from>
    <xdr:to>
      <xdr:col>50</xdr:col>
      <xdr:colOff>165100</xdr:colOff>
      <xdr:row>62</xdr:row>
      <xdr:rowOff>117666</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9588500" y="1064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65151</xdr:rowOff>
    </xdr:from>
    <xdr:to>
      <xdr:col>55</xdr:col>
      <xdr:colOff>0</xdr:colOff>
      <xdr:row>62</xdr:row>
      <xdr:rowOff>66866</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flipV="1">
          <a:off x="9639300" y="10695051"/>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18352</xdr:rowOff>
    </xdr:from>
    <xdr:to>
      <xdr:col>46</xdr:col>
      <xdr:colOff>38100</xdr:colOff>
      <xdr:row>62</xdr:row>
      <xdr:rowOff>119952</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8699500" y="106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66866</xdr:rowOff>
    </xdr:from>
    <xdr:to>
      <xdr:col>50</xdr:col>
      <xdr:colOff>114300</xdr:colOff>
      <xdr:row>62</xdr:row>
      <xdr:rowOff>69152</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8750300" y="106967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124079</xdr:rowOff>
    </xdr:from>
    <xdr:to>
      <xdr:col>41</xdr:col>
      <xdr:colOff>101600</xdr:colOff>
      <xdr:row>63</xdr:row>
      <xdr:rowOff>54229</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7810500" y="1075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69152</xdr:rowOff>
    </xdr:from>
    <xdr:to>
      <xdr:col>45</xdr:col>
      <xdr:colOff>177800</xdr:colOff>
      <xdr:row>63</xdr:row>
      <xdr:rowOff>3429</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7861300" y="10699052"/>
          <a:ext cx="889000" cy="10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145796</xdr:rowOff>
    </xdr:from>
    <xdr:to>
      <xdr:col>36</xdr:col>
      <xdr:colOff>165100</xdr:colOff>
      <xdr:row>63</xdr:row>
      <xdr:rowOff>75946</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6921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3429</xdr:rowOff>
    </xdr:from>
    <xdr:to>
      <xdr:col>41</xdr:col>
      <xdr:colOff>50800</xdr:colOff>
      <xdr:row>63</xdr:row>
      <xdr:rowOff>25146</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6972300" y="1080477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134764</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200-0000FB000000}"/>
            </a:ext>
          </a:extLst>
        </xdr:cNvPr>
        <xdr:cNvSpPr txBox="1"/>
      </xdr:nvSpPr>
      <xdr:spPr>
        <a:xfrm>
          <a:off x="93917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170769</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200-0000FC000000}"/>
            </a:ext>
          </a:extLst>
        </xdr:cNvPr>
        <xdr:cNvSpPr txBox="1"/>
      </xdr:nvSpPr>
      <xdr:spPr>
        <a:xfrm>
          <a:off x="8515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23321</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200-0000FD000000}"/>
            </a:ext>
          </a:extLst>
        </xdr:cNvPr>
        <xdr:cNvSpPr txBox="1"/>
      </xdr:nvSpPr>
      <xdr:spPr>
        <a:xfrm>
          <a:off x="7626427" y="103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38181</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200-0000FE000000}"/>
            </a:ext>
          </a:extLst>
        </xdr:cNvPr>
        <xdr:cNvSpPr txBox="1"/>
      </xdr:nvSpPr>
      <xdr:spPr>
        <a:xfrm>
          <a:off x="6737427" y="1032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108793</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200-0000FF000000}"/>
            </a:ext>
          </a:extLst>
        </xdr:cNvPr>
        <xdr:cNvSpPr txBox="1"/>
      </xdr:nvSpPr>
      <xdr:spPr>
        <a:xfrm>
          <a:off x="9391727" y="1073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111079</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200-000000010000}"/>
            </a:ext>
          </a:extLst>
        </xdr:cNvPr>
        <xdr:cNvSpPr txBox="1"/>
      </xdr:nvSpPr>
      <xdr:spPr>
        <a:xfrm>
          <a:off x="8515427" y="107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45356</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200-000001010000}"/>
            </a:ext>
          </a:extLst>
        </xdr:cNvPr>
        <xdr:cNvSpPr txBox="1"/>
      </xdr:nvSpPr>
      <xdr:spPr>
        <a:xfrm>
          <a:off x="7626427" y="1084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67073</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200-000002010000}"/>
            </a:ext>
          </a:extLst>
        </xdr:cNvPr>
        <xdr:cNvSpPr txBox="1"/>
      </xdr:nvSpPr>
      <xdr:spPr>
        <a:xfrm>
          <a:off x="6737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6" name="【市民会館】&#10;有形固定資産減価償却率グラフ枠">
          <a:extLst>
            <a:ext uri="{FF2B5EF4-FFF2-40B4-BE49-F238E27FC236}">
              <a16:creationId xmlns:a16="http://schemas.microsoft.com/office/drawing/2014/main" id="{00000000-0008-0000-0200-00002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71628</xdr:rowOff>
    </xdr:from>
    <xdr:to>
      <xdr:col>24</xdr:col>
      <xdr:colOff>62865</xdr:colOff>
      <xdr:row>108</xdr:row>
      <xdr:rowOff>76200</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flipV="1">
          <a:off x="4634865" y="172166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98" name="【市民会館】&#10;有形固定資産減価償却率最小値テキスト">
          <a:extLst>
            <a:ext uri="{FF2B5EF4-FFF2-40B4-BE49-F238E27FC236}">
              <a16:creationId xmlns:a16="http://schemas.microsoft.com/office/drawing/2014/main" id="{00000000-0008-0000-0200-00002A010000}"/>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18305</xdr:rowOff>
    </xdr:from>
    <xdr:ext cx="405111" cy="259045"/>
    <xdr:sp macro="" textlink="">
      <xdr:nvSpPr>
        <xdr:cNvPr id="300" name="【市民会館】&#10;有形固定資産減価償却率最大値テキスト">
          <a:extLst>
            <a:ext uri="{FF2B5EF4-FFF2-40B4-BE49-F238E27FC236}">
              <a16:creationId xmlns:a16="http://schemas.microsoft.com/office/drawing/2014/main" id="{00000000-0008-0000-0200-00002C010000}"/>
            </a:ext>
          </a:extLst>
        </xdr:cNvPr>
        <xdr:cNvSpPr txBox="1"/>
      </xdr:nvSpPr>
      <xdr:spPr>
        <a:xfrm>
          <a:off x="4673600" y="1699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71628</xdr:rowOff>
    </xdr:from>
    <xdr:to>
      <xdr:col>24</xdr:col>
      <xdr:colOff>152400</xdr:colOff>
      <xdr:row>100</xdr:row>
      <xdr:rowOff>71628</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4546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15257</xdr:rowOff>
    </xdr:from>
    <xdr:ext cx="405111" cy="259045"/>
    <xdr:sp macro="" textlink="">
      <xdr:nvSpPr>
        <xdr:cNvPr id="302" name="【市民会館】&#10;有形固定資産減価償却率平均値テキスト">
          <a:extLst>
            <a:ext uri="{FF2B5EF4-FFF2-40B4-BE49-F238E27FC236}">
              <a16:creationId xmlns:a16="http://schemas.microsoft.com/office/drawing/2014/main" id="{00000000-0008-0000-0200-00002E010000}"/>
            </a:ext>
          </a:extLst>
        </xdr:cNvPr>
        <xdr:cNvSpPr txBox="1"/>
      </xdr:nvSpPr>
      <xdr:spPr>
        <a:xfrm>
          <a:off x="46736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36830</xdr:rowOff>
    </xdr:from>
    <xdr:to>
      <xdr:col>24</xdr:col>
      <xdr:colOff>114300</xdr:colOff>
      <xdr:row>103</xdr:row>
      <xdr:rowOff>138430</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4584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144272</xdr:rowOff>
    </xdr:from>
    <xdr:to>
      <xdr:col>20</xdr:col>
      <xdr:colOff>38100</xdr:colOff>
      <xdr:row>103</xdr:row>
      <xdr:rowOff>74422</xdr:rowOff>
    </xdr:to>
    <xdr:sp macro="" textlink="">
      <xdr:nvSpPr>
        <xdr:cNvPr id="304" name="フローチャート: 判断 303">
          <a:extLst>
            <a:ext uri="{FF2B5EF4-FFF2-40B4-BE49-F238E27FC236}">
              <a16:creationId xmlns:a16="http://schemas.microsoft.com/office/drawing/2014/main" id="{00000000-0008-0000-0200-000030010000}"/>
            </a:ext>
          </a:extLst>
        </xdr:cNvPr>
        <xdr:cNvSpPr/>
      </xdr:nvSpPr>
      <xdr:spPr>
        <a:xfrm>
          <a:off x="3746500" y="176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153415</xdr:rowOff>
    </xdr:from>
    <xdr:to>
      <xdr:col>15</xdr:col>
      <xdr:colOff>101600</xdr:colOff>
      <xdr:row>103</xdr:row>
      <xdr:rowOff>83565</xdr:rowOff>
    </xdr:to>
    <xdr:sp macro="" textlink="">
      <xdr:nvSpPr>
        <xdr:cNvPr id="305" name="フローチャート: 判断 304">
          <a:extLst>
            <a:ext uri="{FF2B5EF4-FFF2-40B4-BE49-F238E27FC236}">
              <a16:creationId xmlns:a16="http://schemas.microsoft.com/office/drawing/2014/main" id="{00000000-0008-0000-0200-000031010000}"/>
            </a:ext>
          </a:extLst>
        </xdr:cNvPr>
        <xdr:cNvSpPr/>
      </xdr:nvSpPr>
      <xdr:spPr>
        <a:xfrm>
          <a:off x="2857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137413</xdr:rowOff>
    </xdr:from>
    <xdr:to>
      <xdr:col>10</xdr:col>
      <xdr:colOff>165100</xdr:colOff>
      <xdr:row>103</xdr:row>
      <xdr:rowOff>67563</xdr:rowOff>
    </xdr:to>
    <xdr:sp macro="" textlink="">
      <xdr:nvSpPr>
        <xdr:cNvPr id="306" name="フローチャート: 判断 305">
          <a:extLst>
            <a:ext uri="{FF2B5EF4-FFF2-40B4-BE49-F238E27FC236}">
              <a16:creationId xmlns:a16="http://schemas.microsoft.com/office/drawing/2014/main" id="{00000000-0008-0000-0200-000032010000}"/>
            </a:ext>
          </a:extLst>
        </xdr:cNvPr>
        <xdr:cNvSpPr/>
      </xdr:nvSpPr>
      <xdr:spPr>
        <a:xfrm>
          <a:off x="19685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29972</xdr:rowOff>
    </xdr:from>
    <xdr:to>
      <xdr:col>6</xdr:col>
      <xdr:colOff>38100</xdr:colOff>
      <xdr:row>102</xdr:row>
      <xdr:rowOff>131572</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1079500" y="1751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93980</xdr:rowOff>
    </xdr:from>
    <xdr:to>
      <xdr:col>24</xdr:col>
      <xdr:colOff>114300</xdr:colOff>
      <xdr:row>103</xdr:row>
      <xdr:rowOff>24130</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4584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116857</xdr:rowOff>
    </xdr:from>
    <xdr:ext cx="405111" cy="259045"/>
    <xdr:sp macro="" textlink="">
      <xdr:nvSpPr>
        <xdr:cNvPr id="314" name="【市民会館】&#10;有形固定資産減価償却率該当値テキスト">
          <a:extLst>
            <a:ext uri="{FF2B5EF4-FFF2-40B4-BE49-F238E27FC236}">
              <a16:creationId xmlns:a16="http://schemas.microsoft.com/office/drawing/2014/main" id="{00000000-0008-0000-0200-00003A010000}"/>
            </a:ext>
          </a:extLst>
        </xdr:cNvPr>
        <xdr:cNvSpPr txBox="1"/>
      </xdr:nvSpPr>
      <xdr:spPr>
        <a:xfrm>
          <a:off x="4673600"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48261</xdr:rowOff>
    </xdr:from>
    <xdr:to>
      <xdr:col>20</xdr:col>
      <xdr:colOff>38100</xdr:colOff>
      <xdr:row>102</xdr:row>
      <xdr:rowOff>149861</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3746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99061</xdr:rowOff>
    </xdr:from>
    <xdr:to>
      <xdr:col>24</xdr:col>
      <xdr:colOff>63500</xdr:colOff>
      <xdr:row>102</xdr:row>
      <xdr:rowOff>144780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3797300" y="175869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2539</xdr:rowOff>
    </xdr:from>
    <xdr:to>
      <xdr:col>15</xdr:col>
      <xdr:colOff>101600</xdr:colOff>
      <xdr:row>102</xdr:row>
      <xdr:rowOff>104139</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2857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53339</xdr:rowOff>
    </xdr:from>
    <xdr:to>
      <xdr:col>19</xdr:col>
      <xdr:colOff>177800</xdr:colOff>
      <xdr:row>102</xdr:row>
      <xdr:rowOff>99061</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2908300" y="17541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128270</xdr:rowOff>
    </xdr:from>
    <xdr:to>
      <xdr:col>10</xdr:col>
      <xdr:colOff>165100</xdr:colOff>
      <xdr:row>102</xdr:row>
      <xdr:rowOff>58420</xdr:rowOff>
    </xdr:to>
    <xdr:sp macro="" textlink="">
      <xdr:nvSpPr>
        <xdr:cNvPr id="319" name="楕円 318">
          <a:extLst>
            <a:ext uri="{FF2B5EF4-FFF2-40B4-BE49-F238E27FC236}">
              <a16:creationId xmlns:a16="http://schemas.microsoft.com/office/drawing/2014/main" id="{00000000-0008-0000-0200-00003F010000}"/>
            </a:ext>
          </a:extLst>
        </xdr:cNvPr>
        <xdr:cNvSpPr/>
      </xdr:nvSpPr>
      <xdr:spPr>
        <a:xfrm>
          <a:off x="1968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7620</xdr:rowOff>
    </xdr:from>
    <xdr:to>
      <xdr:col>15</xdr:col>
      <xdr:colOff>50800</xdr:colOff>
      <xdr:row>102</xdr:row>
      <xdr:rowOff>53339</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2019300" y="17495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82550</xdr:rowOff>
    </xdr:from>
    <xdr:to>
      <xdr:col>6</xdr:col>
      <xdr:colOff>38100</xdr:colOff>
      <xdr:row>102</xdr:row>
      <xdr:rowOff>12700</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1079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133350</xdr:rowOff>
    </xdr:from>
    <xdr:to>
      <xdr:col>10</xdr:col>
      <xdr:colOff>114300</xdr:colOff>
      <xdr:row>102</xdr:row>
      <xdr:rowOff>7620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1130300" y="17449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65549</xdr:rowOff>
    </xdr:from>
    <xdr:ext cx="405111" cy="259045"/>
    <xdr:sp macro="" textlink="">
      <xdr:nvSpPr>
        <xdr:cNvPr id="323" name="n_1aveValue【市民会館】&#10;有形固定資産減価償却率">
          <a:extLst>
            <a:ext uri="{FF2B5EF4-FFF2-40B4-BE49-F238E27FC236}">
              <a16:creationId xmlns:a16="http://schemas.microsoft.com/office/drawing/2014/main" id="{00000000-0008-0000-0200-000043010000}"/>
            </a:ext>
          </a:extLst>
        </xdr:cNvPr>
        <xdr:cNvSpPr txBox="1"/>
      </xdr:nvSpPr>
      <xdr:spPr>
        <a:xfrm>
          <a:off x="3582044" y="1772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74692</xdr:rowOff>
    </xdr:from>
    <xdr:ext cx="405111" cy="259045"/>
    <xdr:sp macro="" textlink="">
      <xdr:nvSpPr>
        <xdr:cNvPr id="324" name="n_2aveValue【市民会館】&#10;有形固定資産減価償却率">
          <a:extLst>
            <a:ext uri="{FF2B5EF4-FFF2-40B4-BE49-F238E27FC236}">
              <a16:creationId xmlns:a16="http://schemas.microsoft.com/office/drawing/2014/main" id="{00000000-0008-0000-0200-000044010000}"/>
            </a:ext>
          </a:extLst>
        </xdr:cNvPr>
        <xdr:cNvSpPr txBox="1"/>
      </xdr:nvSpPr>
      <xdr:spPr>
        <a:xfrm>
          <a:off x="2705744" y="177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58690</xdr:rowOff>
    </xdr:from>
    <xdr:ext cx="405111" cy="259045"/>
    <xdr:sp macro="" textlink="">
      <xdr:nvSpPr>
        <xdr:cNvPr id="325" name="n_3aveValue【市民会館】&#10;有形固定資産減価償却率">
          <a:extLst>
            <a:ext uri="{FF2B5EF4-FFF2-40B4-BE49-F238E27FC236}">
              <a16:creationId xmlns:a16="http://schemas.microsoft.com/office/drawing/2014/main" id="{00000000-0008-0000-0200-000045010000}"/>
            </a:ext>
          </a:extLst>
        </xdr:cNvPr>
        <xdr:cNvSpPr txBox="1"/>
      </xdr:nvSpPr>
      <xdr:spPr>
        <a:xfrm>
          <a:off x="1816744" y="1771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122699</xdr:rowOff>
    </xdr:from>
    <xdr:ext cx="405111" cy="259045"/>
    <xdr:sp macro="" textlink="">
      <xdr:nvSpPr>
        <xdr:cNvPr id="326" name="n_4aveValue【市民会館】&#10;有形固定資産減価償却率">
          <a:extLst>
            <a:ext uri="{FF2B5EF4-FFF2-40B4-BE49-F238E27FC236}">
              <a16:creationId xmlns:a16="http://schemas.microsoft.com/office/drawing/2014/main" id="{00000000-0008-0000-0200-000046010000}"/>
            </a:ext>
          </a:extLst>
        </xdr:cNvPr>
        <xdr:cNvSpPr txBox="1"/>
      </xdr:nvSpPr>
      <xdr:spPr>
        <a:xfrm>
          <a:off x="927744" y="1761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166388</xdr:rowOff>
    </xdr:from>
    <xdr:ext cx="405111" cy="259045"/>
    <xdr:sp macro="" textlink="">
      <xdr:nvSpPr>
        <xdr:cNvPr id="327" name="n_1mainValue【市民会館】&#10;有形固定資産減価償却率">
          <a:extLst>
            <a:ext uri="{FF2B5EF4-FFF2-40B4-BE49-F238E27FC236}">
              <a16:creationId xmlns:a16="http://schemas.microsoft.com/office/drawing/2014/main" id="{00000000-0008-0000-0200-000047010000}"/>
            </a:ext>
          </a:extLst>
        </xdr:cNvPr>
        <xdr:cNvSpPr txBox="1"/>
      </xdr:nvSpPr>
      <xdr:spPr>
        <a:xfrm>
          <a:off x="35820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120666</xdr:rowOff>
    </xdr:from>
    <xdr:ext cx="405111" cy="259045"/>
    <xdr:sp macro="" textlink="">
      <xdr:nvSpPr>
        <xdr:cNvPr id="328" name="n_2mainValue【市民会館】&#10;有形固定資産減価償却率">
          <a:extLst>
            <a:ext uri="{FF2B5EF4-FFF2-40B4-BE49-F238E27FC236}">
              <a16:creationId xmlns:a16="http://schemas.microsoft.com/office/drawing/2014/main" id="{00000000-0008-0000-0200-000048010000}"/>
            </a:ext>
          </a:extLst>
        </xdr:cNvPr>
        <xdr:cNvSpPr txBox="1"/>
      </xdr:nvSpPr>
      <xdr:spPr>
        <a:xfrm>
          <a:off x="2705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74947</xdr:rowOff>
    </xdr:from>
    <xdr:ext cx="405111" cy="259045"/>
    <xdr:sp macro="" textlink="">
      <xdr:nvSpPr>
        <xdr:cNvPr id="329" name="n_3mainValue【市民会館】&#10;有形固定資産減価償却率">
          <a:extLst>
            <a:ext uri="{FF2B5EF4-FFF2-40B4-BE49-F238E27FC236}">
              <a16:creationId xmlns:a16="http://schemas.microsoft.com/office/drawing/2014/main" id="{00000000-0008-0000-0200-000049010000}"/>
            </a:ext>
          </a:extLst>
        </xdr:cNvPr>
        <xdr:cNvSpPr txBox="1"/>
      </xdr:nvSpPr>
      <xdr:spPr>
        <a:xfrm>
          <a:off x="1816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29227</xdr:rowOff>
    </xdr:from>
    <xdr:ext cx="405111" cy="259045"/>
    <xdr:sp macro="" textlink="">
      <xdr:nvSpPr>
        <xdr:cNvPr id="330" name="n_4mainValue【市民会館】&#10;有形固定資産減価償却率">
          <a:extLst>
            <a:ext uri="{FF2B5EF4-FFF2-40B4-BE49-F238E27FC236}">
              <a16:creationId xmlns:a16="http://schemas.microsoft.com/office/drawing/2014/main" id="{00000000-0008-0000-0200-00004A010000}"/>
            </a:ext>
          </a:extLst>
        </xdr:cNvPr>
        <xdr:cNvSpPr txBox="1"/>
      </xdr:nvSpPr>
      <xdr:spPr>
        <a:xfrm>
          <a:off x="927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3" name="【市民会館】&#10;一人当たり面積グラフ枠">
          <a:extLst>
            <a:ext uri="{FF2B5EF4-FFF2-40B4-BE49-F238E27FC236}">
              <a16:creationId xmlns:a16="http://schemas.microsoft.com/office/drawing/2014/main" id="{00000000-0008-0000-0200-00006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112395</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flipV="1">
          <a:off x="10476865" y="1740979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355" name="【市民会館】&#10;一人当たり面積最小値テキスト">
          <a:extLst>
            <a:ext uri="{FF2B5EF4-FFF2-40B4-BE49-F238E27FC236}">
              <a16:creationId xmlns:a16="http://schemas.microsoft.com/office/drawing/2014/main" id="{00000000-0008-0000-0200-000063010000}"/>
            </a:ext>
          </a:extLst>
        </xdr:cNvPr>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357" name="【市民会館】&#10;一人当たり面積最大値テキスト">
          <a:extLst>
            <a:ext uri="{FF2B5EF4-FFF2-40B4-BE49-F238E27FC236}">
              <a16:creationId xmlns:a16="http://schemas.microsoft.com/office/drawing/2014/main" id="{00000000-0008-0000-0200-000065010000}"/>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133366</xdr:rowOff>
    </xdr:from>
    <xdr:ext cx="469744" cy="259045"/>
    <xdr:sp macro="" textlink="">
      <xdr:nvSpPr>
        <xdr:cNvPr id="359" name="【市民会館】&#10;一人当たり面積平均値テキスト">
          <a:extLst>
            <a:ext uri="{FF2B5EF4-FFF2-40B4-BE49-F238E27FC236}">
              <a16:creationId xmlns:a16="http://schemas.microsoft.com/office/drawing/2014/main" id="{00000000-0008-0000-0200-000067010000}"/>
            </a:ext>
          </a:extLst>
        </xdr:cNvPr>
        <xdr:cNvSpPr txBox="1"/>
      </xdr:nvSpPr>
      <xdr:spPr>
        <a:xfrm>
          <a:off x="10515600" y="1813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6350</xdr:rowOff>
    </xdr:from>
    <xdr:to>
      <xdr:col>50</xdr:col>
      <xdr:colOff>165100</xdr:colOff>
      <xdr:row>106</xdr:row>
      <xdr:rowOff>107950</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9588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168275</xdr:rowOff>
    </xdr:from>
    <xdr:to>
      <xdr:col>41</xdr:col>
      <xdr:colOff>101600</xdr:colOff>
      <xdr:row>106</xdr:row>
      <xdr:rowOff>98425</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78105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111125</xdr:rowOff>
    </xdr:from>
    <xdr:to>
      <xdr:col>36</xdr:col>
      <xdr:colOff>165100</xdr:colOff>
      <xdr:row>106</xdr:row>
      <xdr:rowOff>41275</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6921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149225</xdr:rowOff>
    </xdr:from>
    <xdr:to>
      <xdr:col>55</xdr:col>
      <xdr:colOff>50800</xdr:colOff>
      <xdr:row>106</xdr:row>
      <xdr:rowOff>79375</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104267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652</xdr:rowOff>
    </xdr:from>
    <xdr:ext cx="469744" cy="259045"/>
    <xdr:sp macro="" textlink="">
      <xdr:nvSpPr>
        <xdr:cNvPr id="371" name="【市民会館】&#10;一人当たり面積該当値テキスト">
          <a:extLst>
            <a:ext uri="{FF2B5EF4-FFF2-40B4-BE49-F238E27FC236}">
              <a16:creationId xmlns:a16="http://schemas.microsoft.com/office/drawing/2014/main" id="{00000000-0008-0000-0200-000073010000}"/>
            </a:ext>
          </a:extLst>
        </xdr:cNvPr>
        <xdr:cNvSpPr txBox="1"/>
      </xdr:nvSpPr>
      <xdr:spPr>
        <a:xfrm>
          <a:off x="10515600"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153036</xdr:rowOff>
    </xdr:from>
    <xdr:to>
      <xdr:col>50</xdr:col>
      <xdr:colOff>165100</xdr:colOff>
      <xdr:row>106</xdr:row>
      <xdr:rowOff>83186</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95885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28575</xdr:rowOff>
    </xdr:from>
    <xdr:to>
      <xdr:col>55</xdr:col>
      <xdr:colOff>0</xdr:colOff>
      <xdr:row>106</xdr:row>
      <xdr:rowOff>32386</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9639300" y="1820227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8699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32386</xdr:rowOff>
    </xdr:from>
    <xdr:to>
      <xdr:col>50</xdr:col>
      <xdr:colOff>114300</xdr:colOff>
      <xdr:row>106</xdr:row>
      <xdr:rowOff>38100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flipV="1">
          <a:off x="8750300" y="182060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166370</xdr:rowOff>
    </xdr:from>
    <xdr:to>
      <xdr:col>41</xdr:col>
      <xdr:colOff>101600</xdr:colOff>
      <xdr:row>106</xdr:row>
      <xdr:rowOff>96520</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7810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38100</xdr:rowOff>
    </xdr:from>
    <xdr:to>
      <xdr:col>45</xdr:col>
      <xdr:colOff>177800</xdr:colOff>
      <xdr:row>106</xdr:row>
      <xdr:rowOff>45720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flipV="1">
          <a:off x="7861300" y="18211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168275</xdr:rowOff>
    </xdr:from>
    <xdr:to>
      <xdr:col>36</xdr:col>
      <xdr:colOff>165100</xdr:colOff>
      <xdr:row>106</xdr:row>
      <xdr:rowOff>98425</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6921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45720</xdr:rowOff>
    </xdr:from>
    <xdr:to>
      <xdr:col>41</xdr:col>
      <xdr:colOff>50800</xdr:colOff>
      <xdr:row>106</xdr:row>
      <xdr:rowOff>47625</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flipV="1">
          <a:off x="6972300" y="182194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99077</xdr:rowOff>
    </xdr:from>
    <xdr:ext cx="469744" cy="259045"/>
    <xdr:sp macro="" textlink="">
      <xdr:nvSpPr>
        <xdr:cNvPr id="380" name="n_1aveValue【市民会館】&#10;一人当たり面積">
          <a:extLst>
            <a:ext uri="{FF2B5EF4-FFF2-40B4-BE49-F238E27FC236}">
              <a16:creationId xmlns:a16="http://schemas.microsoft.com/office/drawing/2014/main" id="{00000000-0008-0000-0200-00007C010000}"/>
            </a:ext>
          </a:extLst>
        </xdr:cNvPr>
        <xdr:cNvSpPr txBox="1"/>
      </xdr:nvSpPr>
      <xdr:spPr>
        <a:xfrm>
          <a:off x="93917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381" name="n_2aveValue【市民会館】&#10;一人当たり面積">
          <a:extLst>
            <a:ext uri="{FF2B5EF4-FFF2-40B4-BE49-F238E27FC236}">
              <a16:creationId xmlns:a16="http://schemas.microsoft.com/office/drawing/2014/main" id="{00000000-0008-0000-0200-00007D010000}"/>
            </a:ext>
          </a:extLst>
        </xdr:cNvPr>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89552</xdr:rowOff>
    </xdr:from>
    <xdr:ext cx="469744" cy="259045"/>
    <xdr:sp macro="" textlink="">
      <xdr:nvSpPr>
        <xdr:cNvPr id="382" name="n_3aveValue【市民会館】&#10;一人当たり面積">
          <a:extLst>
            <a:ext uri="{FF2B5EF4-FFF2-40B4-BE49-F238E27FC236}">
              <a16:creationId xmlns:a16="http://schemas.microsoft.com/office/drawing/2014/main" id="{00000000-0008-0000-0200-00007E010000}"/>
            </a:ext>
          </a:extLst>
        </xdr:cNvPr>
        <xdr:cNvSpPr txBox="1"/>
      </xdr:nvSpPr>
      <xdr:spPr>
        <a:xfrm>
          <a:off x="7626427"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57802</xdr:rowOff>
    </xdr:from>
    <xdr:ext cx="469744" cy="259045"/>
    <xdr:sp macro="" textlink="">
      <xdr:nvSpPr>
        <xdr:cNvPr id="383" name="n_4aveValue【市民会館】&#10;一人当たり面積">
          <a:extLst>
            <a:ext uri="{FF2B5EF4-FFF2-40B4-BE49-F238E27FC236}">
              <a16:creationId xmlns:a16="http://schemas.microsoft.com/office/drawing/2014/main" id="{00000000-0008-0000-0200-00007F010000}"/>
            </a:ext>
          </a:extLst>
        </xdr:cNvPr>
        <xdr:cNvSpPr txBox="1"/>
      </xdr:nvSpPr>
      <xdr:spPr>
        <a:xfrm>
          <a:off x="67374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99713</xdr:rowOff>
    </xdr:from>
    <xdr:ext cx="469744" cy="259045"/>
    <xdr:sp macro="" textlink="">
      <xdr:nvSpPr>
        <xdr:cNvPr id="384" name="n_1mainValue【市民会館】&#10;一人当たり面積">
          <a:extLst>
            <a:ext uri="{FF2B5EF4-FFF2-40B4-BE49-F238E27FC236}">
              <a16:creationId xmlns:a16="http://schemas.microsoft.com/office/drawing/2014/main" id="{00000000-0008-0000-0200-000080010000}"/>
            </a:ext>
          </a:extLst>
        </xdr:cNvPr>
        <xdr:cNvSpPr txBox="1"/>
      </xdr:nvSpPr>
      <xdr:spPr>
        <a:xfrm>
          <a:off x="9391727" y="1793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80027</xdr:rowOff>
    </xdr:from>
    <xdr:ext cx="469744" cy="259045"/>
    <xdr:sp macro="" textlink="">
      <xdr:nvSpPr>
        <xdr:cNvPr id="385" name="n_2mainValue【市民会館】&#10;一人当たり面積">
          <a:extLst>
            <a:ext uri="{FF2B5EF4-FFF2-40B4-BE49-F238E27FC236}">
              <a16:creationId xmlns:a16="http://schemas.microsoft.com/office/drawing/2014/main" id="{00000000-0008-0000-0200-000081010000}"/>
            </a:ext>
          </a:extLst>
        </xdr:cNvPr>
        <xdr:cNvSpPr txBox="1"/>
      </xdr:nvSpPr>
      <xdr:spPr>
        <a:xfrm>
          <a:off x="8515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113047</xdr:rowOff>
    </xdr:from>
    <xdr:ext cx="469744" cy="259045"/>
    <xdr:sp macro="" textlink="">
      <xdr:nvSpPr>
        <xdr:cNvPr id="386" name="n_3mainValue【市民会館】&#10;一人当たり面積">
          <a:extLst>
            <a:ext uri="{FF2B5EF4-FFF2-40B4-BE49-F238E27FC236}">
              <a16:creationId xmlns:a16="http://schemas.microsoft.com/office/drawing/2014/main" id="{00000000-0008-0000-0200-000082010000}"/>
            </a:ext>
          </a:extLst>
        </xdr:cNvPr>
        <xdr:cNvSpPr txBox="1"/>
      </xdr:nvSpPr>
      <xdr:spPr>
        <a:xfrm>
          <a:off x="7626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89552</xdr:rowOff>
    </xdr:from>
    <xdr:ext cx="469744" cy="259045"/>
    <xdr:sp macro="" textlink="">
      <xdr:nvSpPr>
        <xdr:cNvPr id="387" name="n_4mainValue【市民会館】&#10;一人当たり面積">
          <a:extLst>
            <a:ext uri="{FF2B5EF4-FFF2-40B4-BE49-F238E27FC236}">
              <a16:creationId xmlns:a16="http://schemas.microsoft.com/office/drawing/2014/main" id="{00000000-0008-0000-0200-000083010000}"/>
            </a:ext>
          </a:extLst>
        </xdr:cNvPr>
        <xdr:cNvSpPr txBox="1"/>
      </xdr:nvSpPr>
      <xdr:spPr>
        <a:xfrm>
          <a:off x="6737427"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一般廃棄物処理施設】&#10;有形固定資産減価償却率グラフ枠">
          <a:extLst>
            <a:ext uri="{FF2B5EF4-FFF2-40B4-BE49-F238E27FC236}">
              <a16:creationId xmlns:a16="http://schemas.microsoft.com/office/drawing/2014/main" id="{00000000-0008-0000-0200-00009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146685</xdr:rowOff>
    </xdr:from>
    <xdr:to>
      <xdr:col>85</xdr:col>
      <xdr:colOff>126364</xdr:colOff>
      <xdr:row>41</xdr:row>
      <xdr:rowOff>93345</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flipV="1">
          <a:off x="16318864" y="5975985"/>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413" name="【一般廃棄物処理施設】&#10;有形固定資産減価償却率最小値テキスト">
          <a:extLst>
            <a:ext uri="{FF2B5EF4-FFF2-40B4-BE49-F238E27FC236}">
              <a16:creationId xmlns:a16="http://schemas.microsoft.com/office/drawing/2014/main" id="{00000000-0008-0000-0200-00009D010000}"/>
            </a:ext>
          </a:extLst>
        </xdr:cNvPr>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93362</xdr:rowOff>
    </xdr:from>
    <xdr:ext cx="405111" cy="259045"/>
    <xdr:sp macro="" textlink="">
      <xdr:nvSpPr>
        <xdr:cNvPr id="415" name="【一般廃棄物処理施設】&#10;有形固定資産減価償却率最大値テキスト">
          <a:extLst>
            <a:ext uri="{FF2B5EF4-FFF2-40B4-BE49-F238E27FC236}">
              <a16:creationId xmlns:a16="http://schemas.microsoft.com/office/drawing/2014/main" id="{00000000-0008-0000-0200-00009F010000}"/>
            </a:ext>
          </a:extLst>
        </xdr:cNvPr>
        <xdr:cNvSpPr txBox="1"/>
      </xdr:nvSpPr>
      <xdr:spPr>
        <a:xfrm>
          <a:off x="16357600" y="575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146685</xdr:rowOff>
    </xdr:from>
    <xdr:to>
      <xdr:col>86</xdr:col>
      <xdr:colOff>25400</xdr:colOff>
      <xdr:row>34</xdr:row>
      <xdr:rowOff>146685</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6230600" y="597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67327</xdr:rowOff>
    </xdr:from>
    <xdr:ext cx="405111" cy="259045"/>
    <xdr:sp macro="" textlink="">
      <xdr:nvSpPr>
        <xdr:cNvPr id="417" name="【一般廃棄物処理施設】&#10;有形固定資産減価償却率平均値テキスト">
          <a:extLst>
            <a:ext uri="{FF2B5EF4-FFF2-40B4-BE49-F238E27FC236}">
              <a16:creationId xmlns:a16="http://schemas.microsoft.com/office/drawing/2014/main" id="{00000000-0008-0000-0200-0000A1010000}"/>
            </a:ext>
          </a:extLst>
        </xdr:cNvPr>
        <xdr:cNvSpPr txBox="1"/>
      </xdr:nvSpPr>
      <xdr:spPr>
        <a:xfrm>
          <a:off x="16357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97790</xdr:rowOff>
    </xdr:from>
    <xdr:to>
      <xdr:col>81</xdr:col>
      <xdr:colOff>101600</xdr:colOff>
      <xdr:row>39</xdr:row>
      <xdr:rowOff>27940</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5430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97790</xdr:rowOff>
    </xdr:from>
    <xdr:to>
      <xdr:col>76</xdr:col>
      <xdr:colOff>165100</xdr:colOff>
      <xdr:row>39</xdr:row>
      <xdr:rowOff>27940</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14541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27305</xdr:rowOff>
    </xdr:from>
    <xdr:to>
      <xdr:col>72</xdr:col>
      <xdr:colOff>38100</xdr:colOff>
      <xdr:row>38</xdr:row>
      <xdr:rowOff>128905</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3652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xdr:rowOff>
    </xdr:from>
    <xdr:to>
      <xdr:col>67</xdr:col>
      <xdr:colOff>101600</xdr:colOff>
      <xdr:row>38</xdr:row>
      <xdr:rowOff>115570</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1276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6268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68597</xdr:rowOff>
    </xdr:from>
    <xdr:ext cx="405111" cy="259045"/>
    <xdr:sp macro="" textlink="">
      <xdr:nvSpPr>
        <xdr:cNvPr id="429" name="【一般廃棄物処理施設】&#10;有形固定資産減価償却率該当値テキスト">
          <a:extLst>
            <a:ext uri="{FF2B5EF4-FFF2-40B4-BE49-F238E27FC236}">
              <a16:creationId xmlns:a16="http://schemas.microsoft.com/office/drawing/2014/main" id="{00000000-0008-0000-0200-0000AD010000}"/>
            </a:ext>
          </a:extLst>
        </xdr:cNvPr>
        <xdr:cNvSpPr txBox="1"/>
      </xdr:nvSpPr>
      <xdr:spPr>
        <a:xfrm>
          <a:off x="16357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114935</xdr:rowOff>
    </xdr:from>
    <xdr:to>
      <xdr:col>81</xdr:col>
      <xdr:colOff>101600</xdr:colOff>
      <xdr:row>39</xdr:row>
      <xdr:rowOff>45085</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5430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140970</xdr:rowOff>
    </xdr:from>
    <xdr:to>
      <xdr:col>85</xdr:col>
      <xdr:colOff>127000</xdr:colOff>
      <xdr:row>38</xdr:row>
      <xdr:rowOff>165735</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flipV="1">
          <a:off x="15481300" y="665607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101600</xdr:rowOff>
    </xdr:from>
    <xdr:to>
      <xdr:col>76</xdr:col>
      <xdr:colOff>165100</xdr:colOff>
      <xdr:row>39</xdr:row>
      <xdr:rowOff>31750</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454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152400</xdr:rowOff>
    </xdr:from>
    <xdr:to>
      <xdr:col>81</xdr:col>
      <xdr:colOff>50800</xdr:colOff>
      <xdr:row>38</xdr:row>
      <xdr:rowOff>165735</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4592300" y="66675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27305</xdr:rowOff>
    </xdr:from>
    <xdr:to>
      <xdr:col>72</xdr:col>
      <xdr:colOff>38100</xdr:colOff>
      <xdr:row>36</xdr:row>
      <xdr:rowOff>128905</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13652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78105</xdr:rowOff>
    </xdr:from>
    <xdr:to>
      <xdr:col>76</xdr:col>
      <xdr:colOff>114300</xdr:colOff>
      <xdr:row>38</xdr:row>
      <xdr:rowOff>152400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3703300" y="6250305"/>
          <a:ext cx="889000" cy="4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31115</xdr:rowOff>
    </xdr:from>
    <xdr:to>
      <xdr:col>67</xdr:col>
      <xdr:colOff>101600</xdr:colOff>
      <xdr:row>38</xdr:row>
      <xdr:rowOff>132715</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2763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78105</xdr:rowOff>
    </xdr:from>
    <xdr:to>
      <xdr:col>71</xdr:col>
      <xdr:colOff>177800</xdr:colOff>
      <xdr:row>38</xdr:row>
      <xdr:rowOff>81915</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flipV="1">
          <a:off x="12814300" y="6250305"/>
          <a:ext cx="8890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44467</xdr:rowOff>
    </xdr:from>
    <xdr:ext cx="405111" cy="259045"/>
    <xdr:sp macro="" textlink="">
      <xdr:nvSpPr>
        <xdr:cNvPr id="438" name="n_1aveValue【一般廃棄物処理施設】&#10;有形固定資産減価償却率">
          <a:extLst>
            <a:ext uri="{FF2B5EF4-FFF2-40B4-BE49-F238E27FC236}">
              <a16:creationId xmlns:a16="http://schemas.microsoft.com/office/drawing/2014/main" id="{00000000-0008-0000-0200-0000B6010000}"/>
            </a:ext>
          </a:extLst>
        </xdr:cNvPr>
        <xdr:cNvSpPr txBox="1"/>
      </xdr:nvSpPr>
      <xdr:spPr>
        <a:xfrm>
          <a:off x="152660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44467</xdr:rowOff>
    </xdr:from>
    <xdr:ext cx="405111" cy="259045"/>
    <xdr:sp macro="" textlink="">
      <xdr:nvSpPr>
        <xdr:cNvPr id="439" name="n_2aveValue【一般廃棄物処理施設】&#10;有形固定資産減価償却率">
          <a:extLst>
            <a:ext uri="{FF2B5EF4-FFF2-40B4-BE49-F238E27FC236}">
              <a16:creationId xmlns:a16="http://schemas.microsoft.com/office/drawing/2014/main" id="{00000000-0008-0000-0200-0000B7010000}"/>
            </a:ext>
          </a:extLst>
        </xdr:cNvPr>
        <xdr:cNvSpPr txBox="1"/>
      </xdr:nvSpPr>
      <xdr:spPr>
        <a:xfrm>
          <a:off x="143897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120032</xdr:rowOff>
    </xdr:from>
    <xdr:ext cx="405111" cy="259045"/>
    <xdr:sp macro="" textlink="">
      <xdr:nvSpPr>
        <xdr:cNvPr id="440" name="n_3aveValue【一般廃棄物処理施設】&#10;有形固定資産減価償却率">
          <a:extLst>
            <a:ext uri="{FF2B5EF4-FFF2-40B4-BE49-F238E27FC236}">
              <a16:creationId xmlns:a16="http://schemas.microsoft.com/office/drawing/2014/main" id="{00000000-0008-0000-0200-0000B8010000}"/>
            </a:ext>
          </a:extLst>
        </xdr:cNvPr>
        <xdr:cNvSpPr txBox="1"/>
      </xdr:nvSpPr>
      <xdr:spPr>
        <a:xfrm>
          <a:off x="13500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132097</xdr:rowOff>
    </xdr:from>
    <xdr:ext cx="405111" cy="259045"/>
    <xdr:sp macro="" textlink="">
      <xdr:nvSpPr>
        <xdr:cNvPr id="441" name="n_4aveValue【一般廃棄物処理施設】&#10;有形固定資産減価償却率">
          <a:extLst>
            <a:ext uri="{FF2B5EF4-FFF2-40B4-BE49-F238E27FC236}">
              <a16:creationId xmlns:a16="http://schemas.microsoft.com/office/drawing/2014/main" id="{00000000-0008-0000-0200-0000B9010000}"/>
            </a:ext>
          </a:extLst>
        </xdr:cNvPr>
        <xdr:cNvSpPr txBox="1"/>
      </xdr:nvSpPr>
      <xdr:spPr>
        <a:xfrm>
          <a:off x="12611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36212</xdr:rowOff>
    </xdr:from>
    <xdr:ext cx="405111" cy="259045"/>
    <xdr:sp macro="" textlink="">
      <xdr:nvSpPr>
        <xdr:cNvPr id="442" name="n_1mainValue【一般廃棄物処理施設】&#10;有形固定資産減価償却率">
          <a:extLst>
            <a:ext uri="{FF2B5EF4-FFF2-40B4-BE49-F238E27FC236}">
              <a16:creationId xmlns:a16="http://schemas.microsoft.com/office/drawing/2014/main" id="{00000000-0008-0000-0200-0000BA010000}"/>
            </a:ext>
          </a:extLst>
        </xdr:cNvPr>
        <xdr:cNvSpPr txBox="1"/>
      </xdr:nvSpPr>
      <xdr:spPr>
        <a:xfrm>
          <a:off x="152660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22877</xdr:rowOff>
    </xdr:from>
    <xdr:ext cx="405111" cy="259045"/>
    <xdr:sp macro="" textlink="">
      <xdr:nvSpPr>
        <xdr:cNvPr id="443" name="n_2main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4389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145432</xdr:rowOff>
    </xdr:from>
    <xdr:ext cx="405111" cy="259045"/>
    <xdr:sp macro="" textlink="">
      <xdr:nvSpPr>
        <xdr:cNvPr id="444" name="n_3main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3500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123842</xdr:rowOff>
    </xdr:from>
    <xdr:ext cx="405111" cy="259045"/>
    <xdr:sp macro="" textlink="">
      <xdr:nvSpPr>
        <xdr:cNvPr id="445" name="n_4main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2611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a:extLst>
            <a:ext uri="{FF2B5EF4-FFF2-40B4-BE49-F238E27FC236}">
              <a16:creationId xmlns:a16="http://schemas.microsoft.com/office/drawing/2014/main" id="{00000000-0008-0000-02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68287</xdr:rowOff>
    </xdr:from>
    <xdr:to>
      <xdr:col>116</xdr:col>
      <xdr:colOff>62864</xdr:colOff>
      <xdr:row>41</xdr:row>
      <xdr:rowOff>168104</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flipV="1">
          <a:off x="22160864" y="5726137"/>
          <a:ext cx="0" cy="147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481</xdr:rowOff>
    </xdr:from>
    <xdr:ext cx="534377" cy="259045"/>
    <xdr:sp macro="" textlink="">
      <xdr:nvSpPr>
        <xdr:cNvPr id="470" name="【一般廃棄物処理施設】&#10;一人当たり有形固定資産（償却資産）額最小値テキスト">
          <a:extLst>
            <a:ext uri="{FF2B5EF4-FFF2-40B4-BE49-F238E27FC236}">
              <a16:creationId xmlns:a16="http://schemas.microsoft.com/office/drawing/2014/main" id="{00000000-0008-0000-0200-0000D6010000}"/>
            </a:ext>
          </a:extLst>
        </xdr:cNvPr>
        <xdr:cNvSpPr txBox="1"/>
      </xdr:nvSpPr>
      <xdr:spPr>
        <a:xfrm>
          <a:off x="22199600" y="7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168104</xdr:rowOff>
    </xdr:from>
    <xdr:to>
      <xdr:col>116</xdr:col>
      <xdr:colOff>152400</xdr:colOff>
      <xdr:row>41</xdr:row>
      <xdr:rowOff>168104</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22072600" y="719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14964</xdr:rowOff>
    </xdr:from>
    <xdr:ext cx="599010" cy="259045"/>
    <xdr:sp macro="" textlink="">
      <xdr:nvSpPr>
        <xdr:cNvPr id="472" name="【一般廃棄物処理施設】&#10;一人当たり有形固定資産（償却資産）額最大値テキスト">
          <a:extLst>
            <a:ext uri="{FF2B5EF4-FFF2-40B4-BE49-F238E27FC236}">
              <a16:creationId xmlns:a16="http://schemas.microsoft.com/office/drawing/2014/main" id="{00000000-0008-0000-0200-0000D8010000}"/>
            </a:ext>
          </a:extLst>
        </xdr:cNvPr>
        <xdr:cNvSpPr txBox="1"/>
      </xdr:nvSpPr>
      <xdr:spPr>
        <a:xfrm>
          <a:off x="22199600" y="550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68287</xdr:rowOff>
    </xdr:from>
    <xdr:to>
      <xdr:col>116</xdr:col>
      <xdr:colOff>152400</xdr:colOff>
      <xdr:row>33</xdr:row>
      <xdr:rowOff>68287</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22072600" y="572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167419</xdr:rowOff>
    </xdr:from>
    <xdr:ext cx="599010" cy="259045"/>
    <xdr:sp macro="" textlink="">
      <xdr:nvSpPr>
        <xdr:cNvPr id="474" name="【一般廃棄物処理施設】&#10;一人当たり有形固定資産（償却資産）額平均値テキスト">
          <a:extLst>
            <a:ext uri="{FF2B5EF4-FFF2-40B4-BE49-F238E27FC236}">
              <a16:creationId xmlns:a16="http://schemas.microsoft.com/office/drawing/2014/main" id="{00000000-0008-0000-0200-0000DA010000}"/>
            </a:ext>
          </a:extLst>
        </xdr:cNvPr>
        <xdr:cNvSpPr txBox="1"/>
      </xdr:nvSpPr>
      <xdr:spPr>
        <a:xfrm>
          <a:off x="22199600" y="6511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144542</xdr:rowOff>
    </xdr:from>
    <xdr:to>
      <xdr:col>116</xdr:col>
      <xdr:colOff>114300</xdr:colOff>
      <xdr:row>39</xdr:row>
      <xdr:rowOff>74692</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22110700" y="665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154509</xdr:rowOff>
    </xdr:from>
    <xdr:to>
      <xdr:col>112</xdr:col>
      <xdr:colOff>38100</xdr:colOff>
      <xdr:row>39</xdr:row>
      <xdr:rowOff>84659</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21272500" y="66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163600</xdr:rowOff>
    </xdr:from>
    <xdr:to>
      <xdr:col>107</xdr:col>
      <xdr:colOff>101600</xdr:colOff>
      <xdr:row>39</xdr:row>
      <xdr:rowOff>93750</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20383500" y="667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21167</xdr:rowOff>
    </xdr:from>
    <xdr:to>
      <xdr:col>102</xdr:col>
      <xdr:colOff>165100</xdr:colOff>
      <xdr:row>39</xdr:row>
      <xdr:rowOff>122767</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19494500" y="670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67055</xdr:rowOff>
    </xdr:from>
    <xdr:to>
      <xdr:col>98</xdr:col>
      <xdr:colOff>38100</xdr:colOff>
      <xdr:row>39</xdr:row>
      <xdr:rowOff>168655</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18605500" y="67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122886</xdr:rowOff>
    </xdr:from>
    <xdr:to>
      <xdr:col>116</xdr:col>
      <xdr:colOff>114300</xdr:colOff>
      <xdr:row>40</xdr:row>
      <xdr:rowOff>53036</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22110700" y="6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101313</xdr:rowOff>
    </xdr:from>
    <xdr:ext cx="534377" cy="259045"/>
    <xdr:sp macro="" textlink="">
      <xdr:nvSpPr>
        <xdr:cNvPr id="486" name="【一般廃棄物処理施設】&#10;一人当たり有形固定資産（償却資産）額該当値テキスト">
          <a:extLst>
            <a:ext uri="{FF2B5EF4-FFF2-40B4-BE49-F238E27FC236}">
              <a16:creationId xmlns:a16="http://schemas.microsoft.com/office/drawing/2014/main" id="{00000000-0008-0000-0200-0000E6010000}"/>
            </a:ext>
          </a:extLst>
        </xdr:cNvPr>
        <xdr:cNvSpPr txBox="1"/>
      </xdr:nvSpPr>
      <xdr:spPr>
        <a:xfrm>
          <a:off x="22199600" y="67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160895</xdr:rowOff>
    </xdr:from>
    <xdr:to>
      <xdr:col>112</xdr:col>
      <xdr:colOff>38100</xdr:colOff>
      <xdr:row>40</xdr:row>
      <xdr:rowOff>91045</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21272500" y="684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2236</xdr:rowOff>
    </xdr:from>
    <xdr:to>
      <xdr:col>116</xdr:col>
      <xdr:colOff>63500</xdr:colOff>
      <xdr:row>40</xdr:row>
      <xdr:rowOff>40245</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21323300" y="6860236"/>
          <a:ext cx="838200" cy="3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163630</xdr:rowOff>
    </xdr:from>
    <xdr:to>
      <xdr:col>107</xdr:col>
      <xdr:colOff>101600</xdr:colOff>
      <xdr:row>40</xdr:row>
      <xdr:rowOff>93780</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20383500" y="68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40245</xdr:rowOff>
    </xdr:from>
    <xdr:to>
      <xdr:col>111</xdr:col>
      <xdr:colOff>177800</xdr:colOff>
      <xdr:row>40</xdr:row>
      <xdr:rowOff>42980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20434300" y="6898245"/>
          <a:ext cx="889000"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86006</xdr:rowOff>
    </xdr:from>
    <xdr:to>
      <xdr:col>102</xdr:col>
      <xdr:colOff>165100</xdr:colOff>
      <xdr:row>41</xdr:row>
      <xdr:rowOff>16156</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19494500" y="69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42980</xdr:rowOff>
    </xdr:from>
    <xdr:to>
      <xdr:col>107</xdr:col>
      <xdr:colOff>50800</xdr:colOff>
      <xdr:row>40</xdr:row>
      <xdr:rowOff>136806</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flipV="1">
          <a:off x="19545300" y="6900980"/>
          <a:ext cx="889000" cy="9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1542</xdr:rowOff>
    </xdr:from>
    <xdr:to>
      <xdr:col>98</xdr:col>
      <xdr:colOff>38100</xdr:colOff>
      <xdr:row>40</xdr:row>
      <xdr:rowOff>103142</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18605500" y="685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52342</xdr:rowOff>
    </xdr:from>
    <xdr:to>
      <xdr:col>102</xdr:col>
      <xdr:colOff>114300</xdr:colOff>
      <xdr:row>40</xdr:row>
      <xdr:rowOff>136806</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8656300" y="6910342"/>
          <a:ext cx="889000" cy="8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101187</xdr:rowOff>
    </xdr:from>
    <xdr:ext cx="599010" cy="259045"/>
    <xdr:sp macro="" textlink="">
      <xdr:nvSpPr>
        <xdr:cNvPr id="495" name="n_1aveValue【一般廃棄物処理施設】&#10;一人当たり有形固定資産（償却資産）額">
          <a:extLst>
            <a:ext uri="{FF2B5EF4-FFF2-40B4-BE49-F238E27FC236}">
              <a16:creationId xmlns:a16="http://schemas.microsoft.com/office/drawing/2014/main" id="{00000000-0008-0000-0200-0000EF010000}"/>
            </a:ext>
          </a:extLst>
        </xdr:cNvPr>
        <xdr:cNvSpPr txBox="1"/>
      </xdr:nvSpPr>
      <xdr:spPr>
        <a:xfrm>
          <a:off x="21011095" y="64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110277</xdr:rowOff>
    </xdr:from>
    <xdr:ext cx="599010" cy="259045"/>
    <xdr:sp macro="" textlink="">
      <xdr:nvSpPr>
        <xdr:cNvPr id="496" name="n_2aveValue【一般廃棄物処理施設】&#10;一人当たり有形固定資産（償却資産）額">
          <a:extLst>
            <a:ext uri="{FF2B5EF4-FFF2-40B4-BE49-F238E27FC236}">
              <a16:creationId xmlns:a16="http://schemas.microsoft.com/office/drawing/2014/main" id="{00000000-0008-0000-0200-0000F0010000}"/>
            </a:ext>
          </a:extLst>
        </xdr:cNvPr>
        <xdr:cNvSpPr txBox="1"/>
      </xdr:nvSpPr>
      <xdr:spPr>
        <a:xfrm>
          <a:off x="20134795" y="645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139294</xdr:rowOff>
    </xdr:from>
    <xdr:ext cx="599010" cy="259045"/>
    <xdr:sp macro="" textlink="">
      <xdr:nvSpPr>
        <xdr:cNvPr id="497" name="n_3aveValue【一般廃棄物処理施設】&#10;一人当たり有形固定資産（償却資産）額">
          <a:extLst>
            <a:ext uri="{FF2B5EF4-FFF2-40B4-BE49-F238E27FC236}">
              <a16:creationId xmlns:a16="http://schemas.microsoft.com/office/drawing/2014/main" id="{00000000-0008-0000-0200-0000F1010000}"/>
            </a:ext>
          </a:extLst>
        </xdr:cNvPr>
        <xdr:cNvSpPr txBox="1"/>
      </xdr:nvSpPr>
      <xdr:spPr>
        <a:xfrm>
          <a:off x="19245795" y="648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13732</xdr:rowOff>
    </xdr:from>
    <xdr:ext cx="599010" cy="259045"/>
    <xdr:sp macro="" textlink="">
      <xdr:nvSpPr>
        <xdr:cNvPr id="498" name="n_4aveValue【一般廃棄物処理施設】&#10;一人当たり有形固定資産（償却資産）額">
          <a:extLst>
            <a:ext uri="{FF2B5EF4-FFF2-40B4-BE49-F238E27FC236}">
              <a16:creationId xmlns:a16="http://schemas.microsoft.com/office/drawing/2014/main" id="{00000000-0008-0000-0200-0000F2010000}"/>
            </a:ext>
          </a:extLst>
        </xdr:cNvPr>
        <xdr:cNvSpPr txBox="1"/>
      </xdr:nvSpPr>
      <xdr:spPr>
        <a:xfrm>
          <a:off x="18356795" y="652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82172</xdr:rowOff>
    </xdr:from>
    <xdr:ext cx="534377" cy="259045"/>
    <xdr:sp macro="" textlink="">
      <xdr:nvSpPr>
        <xdr:cNvPr id="499" name="n_1mainValue【一般廃棄物処理施設】&#10;一人当たり有形固定資産（償却資産）額">
          <a:extLst>
            <a:ext uri="{FF2B5EF4-FFF2-40B4-BE49-F238E27FC236}">
              <a16:creationId xmlns:a16="http://schemas.microsoft.com/office/drawing/2014/main" id="{00000000-0008-0000-0200-0000F3010000}"/>
            </a:ext>
          </a:extLst>
        </xdr:cNvPr>
        <xdr:cNvSpPr txBox="1"/>
      </xdr:nvSpPr>
      <xdr:spPr>
        <a:xfrm>
          <a:off x="21043411" y="694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84907</xdr:rowOff>
    </xdr:from>
    <xdr:ext cx="534377" cy="259045"/>
    <xdr:sp macro="" textlink="">
      <xdr:nvSpPr>
        <xdr:cNvPr id="500" name="n_2main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20167111" y="694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7283</xdr:rowOff>
    </xdr:from>
    <xdr:ext cx="534377" cy="259045"/>
    <xdr:sp macro="" textlink="">
      <xdr:nvSpPr>
        <xdr:cNvPr id="501" name="n_3main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19278111" y="703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94269</xdr:rowOff>
    </xdr:from>
    <xdr:ext cx="534377" cy="259045"/>
    <xdr:sp macro="" textlink="">
      <xdr:nvSpPr>
        <xdr:cNvPr id="502" name="n_4main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18389111" y="695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保健センター・保健所】&#10;有形固定資産減価償却率グラフ枠">
          <a:extLst>
            <a:ext uri="{FF2B5EF4-FFF2-40B4-BE49-F238E27FC236}">
              <a16:creationId xmlns:a16="http://schemas.microsoft.com/office/drawing/2014/main" id="{00000000-0008-0000-0200-00000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63</xdr:row>
      <xdr:rowOff>169164</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flipV="1">
          <a:off x="16318864" y="94731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526" name="【保健センター・保健所】&#10;有形固定資産減価償却率最小値テキスト">
          <a:extLst>
            <a:ext uri="{FF2B5EF4-FFF2-40B4-BE49-F238E27FC236}">
              <a16:creationId xmlns:a16="http://schemas.microsoft.com/office/drawing/2014/main" id="{00000000-0008-0000-0200-00000E020000}"/>
            </a:ext>
          </a:extLst>
        </xdr:cNvPr>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528" name="【保健センター・保健所】&#10;有形固定資産減価償却率最大値テキスト">
          <a:extLst>
            <a:ext uri="{FF2B5EF4-FFF2-40B4-BE49-F238E27FC236}">
              <a16:creationId xmlns:a16="http://schemas.microsoft.com/office/drawing/2014/main" id="{00000000-0008-0000-0200-000010020000}"/>
            </a:ext>
          </a:extLst>
        </xdr:cNvPr>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100093</xdr:rowOff>
    </xdr:from>
    <xdr:ext cx="405111" cy="259045"/>
    <xdr:sp macro="" textlink="">
      <xdr:nvSpPr>
        <xdr:cNvPr id="530" name="【保健センター・保健所】&#10;有形固定資産減価償却率平均値テキスト">
          <a:extLst>
            <a:ext uri="{FF2B5EF4-FFF2-40B4-BE49-F238E27FC236}">
              <a16:creationId xmlns:a16="http://schemas.microsoft.com/office/drawing/2014/main" id="{00000000-0008-0000-0200-000012020000}"/>
            </a:ext>
          </a:extLst>
        </xdr:cNvPr>
        <xdr:cNvSpPr txBox="1"/>
      </xdr:nvSpPr>
      <xdr:spPr>
        <a:xfrm>
          <a:off x="16357600" y="9701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159512</xdr:rowOff>
    </xdr:from>
    <xdr:to>
      <xdr:col>81</xdr:col>
      <xdr:colOff>101600</xdr:colOff>
      <xdr:row>57</xdr:row>
      <xdr:rowOff>89662</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5430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125222</xdr:rowOff>
    </xdr:from>
    <xdr:to>
      <xdr:col>76</xdr:col>
      <xdr:colOff>165100</xdr:colOff>
      <xdr:row>57</xdr:row>
      <xdr:rowOff>55372</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4541500" y="972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109220</xdr:rowOff>
    </xdr:from>
    <xdr:to>
      <xdr:col>72</xdr:col>
      <xdr:colOff>38100</xdr:colOff>
      <xdr:row>57</xdr:row>
      <xdr:rowOff>39370</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36525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52070</xdr:rowOff>
    </xdr:from>
    <xdr:to>
      <xdr:col>67</xdr:col>
      <xdr:colOff>101600</xdr:colOff>
      <xdr:row>56</xdr:row>
      <xdr:rowOff>153670</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12763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26924</xdr:rowOff>
    </xdr:from>
    <xdr:to>
      <xdr:col>85</xdr:col>
      <xdr:colOff>177800</xdr:colOff>
      <xdr:row>58</xdr:row>
      <xdr:rowOff>128524</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62687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5351</xdr:rowOff>
    </xdr:from>
    <xdr:ext cx="405111" cy="259045"/>
    <xdr:sp macro="" textlink="">
      <xdr:nvSpPr>
        <xdr:cNvPr id="542" name="【保健センター・保健所】&#10;有形固定資産減価償却率該当値テキスト">
          <a:extLst>
            <a:ext uri="{FF2B5EF4-FFF2-40B4-BE49-F238E27FC236}">
              <a16:creationId xmlns:a16="http://schemas.microsoft.com/office/drawing/2014/main" id="{00000000-0008-0000-0200-00001E020000}"/>
            </a:ext>
          </a:extLst>
        </xdr:cNvPr>
        <xdr:cNvSpPr txBox="1"/>
      </xdr:nvSpPr>
      <xdr:spPr>
        <a:xfrm>
          <a:off x="16357600" y="994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141224</xdr:rowOff>
    </xdr:from>
    <xdr:to>
      <xdr:col>81</xdr:col>
      <xdr:colOff>101600</xdr:colOff>
      <xdr:row>58</xdr:row>
      <xdr:rowOff>71374</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5430500" y="99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20574</xdr:rowOff>
    </xdr:from>
    <xdr:to>
      <xdr:col>85</xdr:col>
      <xdr:colOff>127000</xdr:colOff>
      <xdr:row>58</xdr:row>
      <xdr:rowOff>77724</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5481300" y="996467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81788</xdr:rowOff>
    </xdr:from>
    <xdr:to>
      <xdr:col>76</xdr:col>
      <xdr:colOff>165100</xdr:colOff>
      <xdr:row>58</xdr:row>
      <xdr:rowOff>11938</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4541500" y="98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132588</xdr:rowOff>
    </xdr:from>
    <xdr:to>
      <xdr:col>81</xdr:col>
      <xdr:colOff>50800</xdr:colOff>
      <xdr:row>58</xdr:row>
      <xdr:rowOff>20574</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4592300" y="990523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24638</xdr:rowOff>
    </xdr:from>
    <xdr:to>
      <xdr:col>72</xdr:col>
      <xdr:colOff>38100</xdr:colOff>
      <xdr:row>57</xdr:row>
      <xdr:rowOff>126238</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36525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75438</xdr:rowOff>
    </xdr:from>
    <xdr:to>
      <xdr:col>76</xdr:col>
      <xdr:colOff>114300</xdr:colOff>
      <xdr:row>57</xdr:row>
      <xdr:rowOff>132588</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3703300" y="98480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138938</xdr:rowOff>
    </xdr:from>
    <xdr:to>
      <xdr:col>67</xdr:col>
      <xdr:colOff>101600</xdr:colOff>
      <xdr:row>57</xdr:row>
      <xdr:rowOff>69088</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2763500" y="97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18288</xdr:rowOff>
    </xdr:from>
    <xdr:to>
      <xdr:col>71</xdr:col>
      <xdr:colOff>177800</xdr:colOff>
      <xdr:row>57</xdr:row>
      <xdr:rowOff>75438</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2814300" y="97909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106189</xdr:rowOff>
    </xdr:from>
    <xdr:ext cx="405111" cy="259045"/>
    <xdr:sp macro="" textlink="">
      <xdr:nvSpPr>
        <xdr:cNvPr id="551" name="n_1aveValue【保健センター・保健所】&#10;有形固定資産減価償却率">
          <a:extLst>
            <a:ext uri="{FF2B5EF4-FFF2-40B4-BE49-F238E27FC236}">
              <a16:creationId xmlns:a16="http://schemas.microsoft.com/office/drawing/2014/main" id="{00000000-0008-0000-0200-000027020000}"/>
            </a:ext>
          </a:extLst>
        </xdr:cNvPr>
        <xdr:cNvSpPr txBox="1"/>
      </xdr:nvSpPr>
      <xdr:spPr>
        <a:xfrm>
          <a:off x="15266044" y="953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71899</xdr:rowOff>
    </xdr:from>
    <xdr:ext cx="405111" cy="259045"/>
    <xdr:sp macro="" textlink="">
      <xdr:nvSpPr>
        <xdr:cNvPr id="552" name="n_2aveValue【保健センター・保健所】&#10;有形固定資産減価償却率">
          <a:extLst>
            <a:ext uri="{FF2B5EF4-FFF2-40B4-BE49-F238E27FC236}">
              <a16:creationId xmlns:a16="http://schemas.microsoft.com/office/drawing/2014/main" id="{00000000-0008-0000-0200-000028020000}"/>
            </a:ext>
          </a:extLst>
        </xdr:cNvPr>
        <xdr:cNvSpPr txBox="1"/>
      </xdr:nvSpPr>
      <xdr:spPr>
        <a:xfrm>
          <a:off x="14389744" y="950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55897</xdr:rowOff>
    </xdr:from>
    <xdr:ext cx="405111" cy="259045"/>
    <xdr:sp macro="" textlink="">
      <xdr:nvSpPr>
        <xdr:cNvPr id="553" name="n_3aveValue【保健センター・保健所】&#10;有形固定資産減価償却率">
          <a:extLst>
            <a:ext uri="{FF2B5EF4-FFF2-40B4-BE49-F238E27FC236}">
              <a16:creationId xmlns:a16="http://schemas.microsoft.com/office/drawing/2014/main" id="{00000000-0008-0000-0200-000029020000}"/>
            </a:ext>
          </a:extLst>
        </xdr:cNvPr>
        <xdr:cNvSpPr txBox="1"/>
      </xdr:nvSpPr>
      <xdr:spPr>
        <a:xfrm>
          <a:off x="13500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170197</xdr:rowOff>
    </xdr:from>
    <xdr:ext cx="405111" cy="259045"/>
    <xdr:sp macro="" textlink="">
      <xdr:nvSpPr>
        <xdr:cNvPr id="554" name="n_4aveValue【保健センター・保健所】&#10;有形固定資産減価償却率">
          <a:extLst>
            <a:ext uri="{FF2B5EF4-FFF2-40B4-BE49-F238E27FC236}">
              <a16:creationId xmlns:a16="http://schemas.microsoft.com/office/drawing/2014/main" id="{00000000-0008-0000-0200-00002A020000}"/>
            </a:ext>
          </a:extLst>
        </xdr:cNvPr>
        <xdr:cNvSpPr txBox="1"/>
      </xdr:nvSpPr>
      <xdr:spPr>
        <a:xfrm>
          <a:off x="126117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62501</xdr:rowOff>
    </xdr:from>
    <xdr:ext cx="405111" cy="259045"/>
    <xdr:sp macro="" textlink="">
      <xdr:nvSpPr>
        <xdr:cNvPr id="555" name="n_1mainValue【保健センター・保健所】&#10;有形固定資産減価償却率">
          <a:extLst>
            <a:ext uri="{FF2B5EF4-FFF2-40B4-BE49-F238E27FC236}">
              <a16:creationId xmlns:a16="http://schemas.microsoft.com/office/drawing/2014/main" id="{00000000-0008-0000-0200-00002B020000}"/>
            </a:ext>
          </a:extLst>
        </xdr:cNvPr>
        <xdr:cNvSpPr txBox="1"/>
      </xdr:nvSpPr>
      <xdr:spPr>
        <a:xfrm>
          <a:off x="15266044" y="1000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3065</xdr:rowOff>
    </xdr:from>
    <xdr:ext cx="405111" cy="259045"/>
    <xdr:sp macro="" textlink="">
      <xdr:nvSpPr>
        <xdr:cNvPr id="556" name="n_2mainValue【保健センター・保健所】&#10;有形固定資産減価償却率">
          <a:extLst>
            <a:ext uri="{FF2B5EF4-FFF2-40B4-BE49-F238E27FC236}">
              <a16:creationId xmlns:a16="http://schemas.microsoft.com/office/drawing/2014/main" id="{00000000-0008-0000-0200-00002C020000}"/>
            </a:ext>
          </a:extLst>
        </xdr:cNvPr>
        <xdr:cNvSpPr txBox="1"/>
      </xdr:nvSpPr>
      <xdr:spPr>
        <a:xfrm>
          <a:off x="14389744" y="994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117365</xdr:rowOff>
    </xdr:from>
    <xdr:ext cx="405111" cy="259045"/>
    <xdr:sp macro="" textlink="">
      <xdr:nvSpPr>
        <xdr:cNvPr id="557" name="n_3mainValue【保健センター・保健所】&#10;有形固定資産減価償却率">
          <a:extLst>
            <a:ext uri="{FF2B5EF4-FFF2-40B4-BE49-F238E27FC236}">
              <a16:creationId xmlns:a16="http://schemas.microsoft.com/office/drawing/2014/main" id="{00000000-0008-0000-0200-00002D020000}"/>
            </a:ext>
          </a:extLst>
        </xdr:cNvPr>
        <xdr:cNvSpPr txBox="1"/>
      </xdr:nvSpPr>
      <xdr:spPr>
        <a:xfrm>
          <a:off x="13500744" y="989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60215</xdr:rowOff>
    </xdr:from>
    <xdr:ext cx="405111" cy="259045"/>
    <xdr:sp macro="" textlink="">
      <xdr:nvSpPr>
        <xdr:cNvPr id="558" name="n_4mainValue【保健センター・保健所】&#10;有形固定資産減価償却率">
          <a:extLst>
            <a:ext uri="{FF2B5EF4-FFF2-40B4-BE49-F238E27FC236}">
              <a16:creationId xmlns:a16="http://schemas.microsoft.com/office/drawing/2014/main" id="{00000000-0008-0000-0200-00002E020000}"/>
            </a:ext>
          </a:extLst>
        </xdr:cNvPr>
        <xdr:cNvSpPr txBox="1"/>
      </xdr:nvSpPr>
      <xdr:spPr>
        <a:xfrm>
          <a:off x="12611744" y="9832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a:extLst>
            <a:ext uri="{FF2B5EF4-FFF2-40B4-BE49-F238E27FC236}">
              <a16:creationId xmlns:a16="http://schemas.microsoft.com/office/drawing/2014/main" id="{00000000-0008-0000-0200-00004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xdr:rowOff>
    </xdr:from>
    <xdr:to>
      <xdr:col>116</xdr:col>
      <xdr:colOff>62864</xdr:colOff>
      <xdr:row>63</xdr:row>
      <xdr:rowOff>98298</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flipV="1">
          <a:off x="22160864" y="9610344"/>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102125</xdr:rowOff>
    </xdr:from>
    <xdr:ext cx="469744" cy="259045"/>
    <xdr:sp macro="" textlink="">
      <xdr:nvSpPr>
        <xdr:cNvPr id="581" name="【保健センター・保健所】&#10;一人当たり面積最小値テキスト">
          <a:extLst>
            <a:ext uri="{FF2B5EF4-FFF2-40B4-BE49-F238E27FC236}">
              <a16:creationId xmlns:a16="http://schemas.microsoft.com/office/drawing/2014/main" id="{00000000-0008-0000-0200-000045020000}"/>
            </a:ext>
          </a:extLst>
        </xdr:cNvPr>
        <xdr:cNvSpPr txBox="1"/>
      </xdr:nvSpPr>
      <xdr:spPr>
        <a:xfrm>
          <a:off x="22199600" y="1090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98298</xdr:rowOff>
    </xdr:from>
    <xdr:to>
      <xdr:col>116</xdr:col>
      <xdr:colOff>152400</xdr:colOff>
      <xdr:row>63</xdr:row>
      <xdr:rowOff>98298</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22072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127271</xdr:rowOff>
    </xdr:from>
    <xdr:ext cx="469744" cy="259045"/>
    <xdr:sp macro="" textlink="">
      <xdr:nvSpPr>
        <xdr:cNvPr id="583" name="【保健センター・保健所】&#10;一人当たり面積最大値テキスト">
          <a:extLst>
            <a:ext uri="{FF2B5EF4-FFF2-40B4-BE49-F238E27FC236}">
              <a16:creationId xmlns:a16="http://schemas.microsoft.com/office/drawing/2014/main" id="{00000000-0008-0000-0200-000047020000}"/>
            </a:ext>
          </a:extLst>
        </xdr:cNvPr>
        <xdr:cNvSpPr txBox="1"/>
      </xdr:nvSpPr>
      <xdr:spPr>
        <a:xfrm>
          <a:off x="22199600" y="938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xdr:rowOff>
    </xdr:from>
    <xdr:to>
      <xdr:col>116</xdr:col>
      <xdr:colOff>152400</xdr:colOff>
      <xdr:row>56</xdr:row>
      <xdr:rowOff>9144</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22072600" y="961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585" name="【保健センター・保健所】&#10;一人当たり面積平均値テキスト">
          <a:extLst>
            <a:ext uri="{FF2B5EF4-FFF2-40B4-BE49-F238E27FC236}">
              <a16:creationId xmlns:a16="http://schemas.microsoft.com/office/drawing/2014/main" id="{00000000-0008-0000-0200-000049020000}"/>
            </a:ext>
          </a:extLst>
        </xdr:cNvPr>
        <xdr:cNvSpPr txBox="1"/>
      </xdr:nvSpPr>
      <xdr:spPr>
        <a:xfrm>
          <a:off x="22199600" y="1052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xdr:rowOff>
    </xdr:from>
    <xdr:to>
      <xdr:col>102</xdr:col>
      <xdr:colOff>165100</xdr:colOff>
      <xdr:row>62</xdr:row>
      <xdr:rowOff>114808</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19494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164084</xdr:rowOff>
    </xdr:from>
    <xdr:to>
      <xdr:col>98</xdr:col>
      <xdr:colOff>38100</xdr:colOff>
      <xdr:row>62</xdr:row>
      <xdr:rowOff>94234</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18605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129794</xdr:rowOff>
    </xdr:from>
    <xdr:to>
      <xdr:col>116</xdr:col>
      <xdr:colOff>114300</xdr:colOff>
      <xdr:row>63</xdr:row>
      <xdr:rowOff>59944</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21107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44721</xdr:rowOff>
    </xdr:from>
    <xdr:ext cx="469744" cy="259045"/>
    <xdr:sp macro="" textlink="">
      <xdr:nvSpPr>
        <xdr:cNvPr id="597" name="【保健センター・保健所】&#10;一人当たり面積該当値テキスト">
          <a:extLst>
            <a:ext uri="{FF2B5EF4-FFF2-40B4-BE49-F238E27FC236}">
              <a16:creationId xmlns:a16="http://schemas.microsoft.com/office/drawing/2014/main" id="{00000000-0008-0000-0200-000055020000}"/>
            </a:ext>
          </a:extLst>
        </xdr:cNvPr>
        <xdr:cNvSpPr txBox="1"/>
      </xdr:nvSpPr>
      <xdr:spPr>
        <a:xfrm>
          <a:off x="22199600" y="1067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9144</xdr:rowOff>
    </xdr:from>
    <xdr:to>
      <xdr:col>116</xdr:col>
      <xdr:colOff>63500</xdr:colOff>
      <xdr:row>63</xdr:row>
      <xdr:rowOff>11430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21323300" y="108104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11430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20434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134366</xdr:rowOff>
    </xdr:from>
    <xdr:to>
      <xdr:col>102</xdr:col>
      <xdr:colOff>165100</xdr:colOff>
      <xdr:row>63</xdr:row>
      <xdr:rowOff>64516</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9494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13716</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19545300" y="108127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136652</xdr:rowOff>
    </xdr:from>
    <xdr:to>
      <xdr:col>98</xdr:col>
      <xdr:colOff>38100</xdr:colOff>
      <xdr:row>63</xdr:row>
      <xdr:rowOff>66802</xdr:rowOff>
    </xdr:to>
    <xdr:sp macro="" textlink="">
      <xdr:nvSpPr>
        <xdr:cNvPr id="604" name="楕円 603">
          <a:extLst>
            <a:ext uri="{FF2B5EF4-FFF2-40B4-BE49-F238E27FC236}">
              <a16:creationId xmlns:a16="http://schemas.microsoft.com/office/drawing/2014/main" id="{00000000-0008-0000-0200-00005C020000}"/>
            </a:ext>
          </a:extLst>
        </xdr:cNvPr>
        <xdr:cNvSpPr/>
      </xdr:nvSpPr>
      <xdr:spPr>
        <a:xfrm>
          <a:off x="18605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13716</xdr:rowOff>
    </xdr:from>
    <xdr:to>
      <xdr:col>102</xdr:col>
      <xdr:colOff>114300</xdr:colOff>
      <xdr:row>63</xdr:row>
      <xdr:rowOff>16002</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flipV="1">
          <a:off x="18656300" y="108150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126763</xdr:rowOff>
    </xdr:from>
    <xdr:ext cx="469744" cy="259045"/>
    <xdr:sp macro="" textlink="">
      <xdr:nvSpPr>
        <xdr:cNvPr id="606" name="n_1aveValue【保健センター・保健所】&#10;一人当たり面積">
          <a:extLst>
            <a:ext uri="{FF2B5EF4-FFF2-40B4-BE49-F238E27FC236}">
              <a16:creationId xmlns:a16="http://schemas.microsoft.com/office/drawing/2014/main" id="{00000000-0008-0000-0200-00005E020000}"/>
            </a:ext>
          </a:extLst>
        </xdr:cNvPr>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07" name="n_2aveValue【保健センター・保健所】&#10;一人当たり面積">
          <a:extLst>
            <a:ext uri="{FF2B5EF4-FFF2-40B4-BE49-F238E27FC236}">
              <a16:creationId xmlns:a16="http://schemas.microsoft.com/office/drawing/2014/main" id="{00000000-0008-0000-0200-00005F020000}"/>
            </a:ext>
          </a:extLst>
        </xdr:cNvPr>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131335</xdr:rowOff>
    </xdr:from>
    <xdr:ext cx="469744" cy="259045"/>
    <xdr:sp macro="" textlink="">
      <xdr:nvSpPr>
        <xdr:cNvPr id="608" name="n_3aveValue【保健センター・保健所】&#10;一人当たり面積">
          <a:extLst>
            <a:ext uri="{FF2B5EF4-FFF2-40B4-BE49-F238E27FC236}">
              <a16:creationId xmlns:a16="http://schemas.microsoft.com/office/drawing/2014/main" id="{00000000-0008-0000-0200-000060020000}"/>
            </a:ext>
          </a:extLst>
        </xdr:cNvPr>
        <xdr:cNvSpPr txBox="1"/>
      </xdr:nvSpPr>
      <xdr:spPr>
        <a:xfrm>
          <a:off x="19310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110761</xdr:rowOff>
    </xdr:from>
    <xdr:ext cx="469744" cy="259045"/>
    <xdr:sp macro="" textlink="">
      <xdr:nvSpPr>
        <xdr:cNvPr id="609" name="n_4aveValue【保健センター・保健所】&#10;一人当たり面積">
          <a:extLst>
            <a:ext uri="{FF2B5EF4-FFF2-40B4-BE49-F238E27FC236}">
              <a16:creationId xmlns:a16="http://schemas.microsoft.com/office/drawing/2014/main" id="{00000000-0008-0000-0200-000061020000}"/>
            </a:ext>
          </a:extLst>
        </xdr:cNvPr>
        <xdr:cNvSpPr txBox="1"/>
      </xdr:nvSpPr>
      <xdr:spPr>
        <a:xfrm>
          <a:off x="184214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610" name="n_1mainValue【保健センター・保健所】&#10;一人当たり面積">
          <a:extLst>
            <a:ext uri="{FF2B5EF4-FFF2-40B4-BE49-F238E27FC236}">
              <a16:creationId xmlns:a16="http://schemas.microsoft.com/office/drawing/2014/main" id="{00000000-0008-0000-0200-000062020000}"/>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611" name="n_2mainValue【保健センター・保健所】&#10;一人当たり面積">
          <a:extLst>
            <a:ext uri="{FF2B5EF4-FFF2-40B4-BE49-F238E27FC236}">
              <a16:creationId xmlns:a16="http://schemas.microsoft.com/office/drawing/2014/main" id="{00000000-0008-0000-0200-000063020000}"/>
            </a:ext>
          </a:extLst>
        </xdr:cNvPr>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55643</xdr:rowOff>
    </xdr:from>
    <xdr:ext cx="469744" cy="259045"/>
    <xdr:sp macro="" textlink="">
      <xdr:nvSpPr>
        <xdr:cNvPr id="612" name="n_3mainValue【保健センター・保健所】&#10;一人当たり面積">
          <a:extLst>
            <a:ext uri="{FF2B5EF4-FFF2-40B4-BE49-F238E27FC236}">
              <a16:creationId xmlns:a16="http://schemas.microsoft.com/office/drawing/2014/main" id="{00000000-0008-0000-0200-000064020000}"/>
            </a:ext>
          </a:extLst>
        </xdr:cNvPr>
        <xdr:cNvSpPr txBox="1"/>
      </xdr:nvSpPr>
      <xdr:spPr>
        <a:xfrm>
          <a:off x="193104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57929</xdr:rowOff>
    </xdr:from>
    <xdr:ext cx="469744" cy="259045"/>
    <xdr:sp macro="" textlink="">
      <xdr:nvSpPr>
        <xdr:cNvPr id="613" name="n_4mainValue【保健センター・保健所】&#10;一人当たり面積">
          <a:extLst>
            <a:ext uri="{FF2B5EF4-FFF2-40B4-BE49-F238E27FC236}">
              <a16:creationId xmlns:a16="http://schemas.microsoft.com/office/drawing/2014/main" id="{00000000-0008-0000-0200-000065020000}"/>
            </a:ext>
          </a:extLst>
        </xdr:cNvPr>
        <xdr:cNvSpPr txBox="1"/>
      </xdr:nvSpPr>
      <xdr:spPr>
        <a:xfrm>
          <a:off x="18421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消防施設】&#10;有形固定資産減価償却率グラフ枠">
          <a:extLst>
            <a:ext uri="{FF2B5EF4-FFF2-40B4-BE49-F238E27FC236}">
              <a16:creationId xmlns:a16="http://schemas.microsoft.com/office/drawing/2014/main" id="{00000000-0008-0000-0200-00007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0" name="【消防施設】&#10;有形固定資産減価償却率最小値テキスト">
          <a:extLst>
            <a:ext uri="{FF2B5EF4-FFF2-40B4-BE49-F238E27FC236}">
              <a16:creationId xmlns:a16="http://schemas.microsoft.com/office/drawing/2014/main" id="{00000000-0008-0000-0200-000080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42" name="【消防施設】&#10;有形固定資産減価償却率最大値テキスト">
          <a:extLst>
            <a:ext uri="{FF2B5EF4-FFF2-40B4-BE49-F238E27FC236}">
              <a16:creationId xmlns:a16="http://schemas.microsoft.com/office/drawing/2014/main" id="{00000000-0008-0000-0200-00008202000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52632</xdr:rowOff>
    </xdr:from>
    <xdr:ext cx="405111" cy="259045"/>
    <xdr:sp macro="" textlink="">
      <xdr:nvSpPr>
        <xdr:cNvPr id="644" name="【消防施設】&#10;有形固定資産減価償却率平均値テキスト">
          <a:extLst>
            <a:ext uri="{FF2B5EF4-FFF2-40B4-BE49-F238E27FC236}">
              <a16:creationId xmlns:a16="http://schemas.microsoft.com/office/drawing/2014/main" id="{00000000-0008-0000-0200-000084020000}"/>
            </a:ext>
          </a:extLst>
        </xdr:cNvPr>
        <xdr:cNvSpPr txBox="1"/>
      </xdr:nvSpPr>
      <xdr:spPr>
        <a:xfrm>
          <a:off x="16357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29755</xdr:rowOff>
    </xdr:from>
    <xdr:to>
      <xdr:col>85</xdr:col>
      <xdr:colOff>177800</xdr:colOff>
      <xdr:row>82</xdr:row>
      <xdr:rowOff>131355</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6268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134257</xdr:rowOff>
    </xdr:from>
    <xdr:to>
      <xdr:col>81</xdr:col>
      <xdr:colOff>101600</xdr:colOff>
      <xdr:row>83</xdr:row>
      <xdr:rowOff>64407</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543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129358</xdr:rowOff>
    </xdr:from>
    <xdr:to>
      <xdr:col>76</xdr:col>
      <xdr:colOff>165100</xdr:colOff>
      <xdr:row>83</xdr:row>
      <xdr:rowOff>59508</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4541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363</xdr:rowOff>
    </xdr:from>
    <xdr:to>
      <xdr:col>72</xdr:col>
      <xdr:colOff>38100</xdr:colOff>
      <xdr:row>83</xdr:row>
      <xdr:rowOff>101963</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3652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119562</xdr:rowOff>
    </xdr:from>
    <xdr:to>
      <xdr:col>67</xdr:col>
      <xdr:colOff>101600</xdr:colOff>
      <xdr:row>83</xdr:row>
      <xdr:rowOff>49712</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2763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62687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1650</xdr:rowOff>
    </xdr:from>
    <xdr:ext cx="405111" cy="259045"/>
    <xdr:sp macro="" textlink="">
      <xdr:nvSpPr>
        <xdr:cNvPr id="656" name="【消防施設】&#10;有形固定資産減価償却率該当値テキスト">
          <a:extLst>
            <a:ext uri="{FF2B5EF4-FFF2-40B4-BE49-F238E27FC236}">
              <a16:creationId xmlns:a16="http://schemas.microsoft.com/office/drawing/2014/main" id="{00000000-0008-0000-0200-000090020000}"/>
            </a:ext>
          </a:extLst>
        </xdr:cNvPr>
        <xdr:cNvSpPr txBox="1"/>
      </xdr:nvSpPr>
      <xdr:spPr>
        <a:xfrm>
          <a:off x="16357600"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16692</xdr:rowOff>
    </xdr:from>
    <xdr:to>
      <xdr:col>81</xdr:col>
      <xdr:colOff>101600</xdr:colOff>
      <xdr:row>82</xdr:row>
      <xdr:rowOff>118292</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5430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67492</xdr:rowOff>
    </xdr:from>
    <xdr:to>
      <xdr:col>85</xdr:col>
      <xdr:colOff>127000</xdr:colOff>
      <xdr:row>83</xdr:row>
      <xdr:rowOff>74023</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5481300" y="14126392"/>
          <a:ext cx="8382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158750</xdr:rowOff>
    </xdr:from>
    <xdr:to>
      <xdr:col>76</xdr:col>
      <xdr:colOff>165100</xdr:colOff>
      <xdr:row>82</xdr:row>
      <xdr:rowOff>88900</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4541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38100</xdr:rowOff>
    </xdr:from>
    <xdr:to>
      <xdr:col>81</xdr:col>
      <xdr:colOff>50800</xdr:colOff>
      <xdr:row>82</xdr:row>
      <xdr:rowOff>67492</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4592300" y="1409700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142421</xdr:rowOff>
    </xdr:from>
    <xdr:to>
      <xdr:col>72</xdr:col>
      <xdr:colOff>38100</xdr:colOff>
      <xdr:row>84</xdr:row>
      <xdr:rowOff>72571</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365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38100</xdr:rowOff>
    </xdr:from>
    <xdr:to>
      <xdr:col>76</xdr:col>
      <xdr:colOff>114300</xdr:colOff>
      <xdr:row>84</xdr:row>
      <xdr:rowOff>21771</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flipV="1">
          <a:off x="13703300" y="14097000"/>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62412</xdr:rowOff>
    </xdr:from>
    <xdr:to>
      <xdr:col>67</xdr:col>
      <xdr:colOff>101600</xdr:colOff>
      <xdr:row>81</xdr:row>
      <xdr:rowOff>164012</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2763500" y="13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113212</xdr:rowOff>
    </xdr:from>
    <xdr:to>
      <xdr:col>71</xdr:col>
      <xdr:colOff>177800</xdr:colOff>
      <xdr:row>84</xdr:row>
      <xdr:rowOff>21771</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2814300" y="14000662"/>
          <a:ext cx="889000" cy="4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55534</xdr:rowOff>
    </xdr:from>
    <xdr:ext cx="405111" cy="259045"/>
    <xdr:sp macro="" textlink="">
      <xdr:nvSpPr>
        <xdr:cNvPr id="665" name="n_1aveValue【消防施設】&#10;有形固定資産減価償却率">
          <a:extLst>
            <a:ext uri="{FF2B5EF4-FFF2-40B4-BE49-F238E27FC236}">
              <a16:creationId xmlns:a16="http://schemas.microsoft.com/office/drawing/2014/main" id="{00000000-0008-0000-0200-000099020000}"/>
            </a:ext>
          </a:extLst>
        </xdr:cNvPr>
        <xdr:cNvSpPr txBox="1"/>
      </xdr:nvSpPr>
      <xdr:spPr>
        <a:xfrm>
          <a:off x="152660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50635</xdr:rowOff>
    </xdr:from>
    <xdr:ext cx="405111" cy="259045"/>
    <xdr:sp macro="" textlink="">
      <xdr:nvSpPr>
        <xdr:cNvPr id="666" name="n_2aveValue【消防施設】&#10;有形固定資産減価償却率">
          <a:extLst>
            <a:ext uri="{FF2B5EF4-FFF2-40B4-BE49-F238E27FC236}">
              <a16:creationId xmlns:a16="http://schemas.microsoft.com/office/drawing/2014/main" id="{00000000-0008-0000-0200-00009A020000}"/>
            </a:ext>
          </a:extLst>
        </xdr:cNvPr>
        <xdr:cNvSpPr txBox="1"/>
      </xdr:nvSpPr>
      <xdr:spPr>
        <a:xfrm>
          <a:off x="14389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118490</xdr:rowOff>
    </xdr:from>
    <xdr:ext cx="405111" cy="259045"/>
    <xdr:sp macro="" textlink="">
      <xdr:nvSpPr>
        <xdr:cNvPr id="667" name="n_3aveValue【消防施設】&#10;有形固定資産減価償却率">
          <a:extLst>
            <a:ext uri="{FF2B5EF4-FFF2-40B4-BE49-F238E27FC236}">
              <a16:creationId xmlns:a16="http://schemas.microsoft.com/office/drawing/2014/main" id="{00000000-0008-0000-0200-00009B020000}"/>
            </a:ext>
          </a:extLst>
        </xdr:cNvPr>
        <xdr:cNvSpPr txBox="1"/>
      </xdr:nvSpPr>
      <xdr:spPr>
        <a:xfrm>
          <a:off x="13500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40839</xdr:rowOff>
    </xdr:from>
    <xdr:ext cx="405111" cy="259045"/>
    <xdr:sp macro="" textlink="">
      <xdr:nvSpPr>
        <xdr:cNvPr id="668" name="n_4aveValue【消防施設】&#10;有形固定資産減価償却率">
          <a:extLst>
            <a:ext uri="{FF2B5EF4-FFF2-40B4-BE49-F238E27FC236}">
              <a16:creationId xmlns:a16="http://schemas.microsoft.com/office/drawing/2014/main" id="{00000000-0008-0000-0200-00009C020000}"/>
            </a:ext>
          </a:extLst>
        </xdr:cNvPr>
        <xdr:cNvSpPr txBox="1"/>
      </xdr:nvSpPr>
      <xdr:spPr>
        <a:xfrm>
          <a:off x="12611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134819</xdr:rowOff>
    </xdr:from>
    <xdr:ext cx="405111" cy="259045"/>
    <xdr:sp macro="" textlink="">
      <xdr:nvSpPr>
        <xdr:cNvPr id="669" name="n_1mainValue【消防施設】&#10;有形固定資産減価償却率">
          <a:extLst>
            <a:ext uri="{FF2B5EF4-FFF2-40B4-BE49-F238E27FC236}">
              <a16:creationId xmlns:a16="http://schemas.microsoft.com/office/drawing/2014/main" id="{00000000-0008-0000-0200-00009D020000}"/>
            </a:ext>
          </a:extLst>
        </xdr:cNvPr>
        <xdr:cNvSpPr txBox="1"/>
      </xdr:nvSpPr>
      <xdr:spPr>
        <a:xfrm>
          <a:off x="152660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670" name="n_2mainValue【消防施設】&#10;有形固定資産減価償却率">
          <a:extLst>
            <a:ext uri="{FF2B5EF4-FFF2-40B4-BE49-F238E27FC236}">
              <a16:creationId xmlns:a16="http://schemas.microsoft.com/office/drawing/2014/main" id="{00000000-0008-0000-0200-00009E020000}"/>
            </a:ext>
          </a:extLst>
        </xdr:cNvPr>
        <xdr:cNvSpPr txBox="1"/>
      </xdr:nvSpPr>
      <xdr:spPr>
        <a:xfrm>
          <a:off x="14389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63698</xdr:rowOff>
    </xdr:from>
    <xdr:ext cx="405111" cy="259045"/>
    <xdr:sp macro="" textlink="">
      <xdr:nvSpPr>
        <xdr:cNvPr id="671" name="n_3mainValue【消防施設】&#10;有形固定資産減価償却率">
          <a:extLst>
            <a:ext uri="{FF2B5EF4-FFF2-40B4-BE49-F238E27FC236}">
              <a16:creationId xmlns:a16="http://schemas.microsoft.com/office/drawing/2014/main" id="{00000000-0008-0000-0200-00009F020000}"/>
            </a:ext>
          </a:extLst>
        </xdr:cNvPr>
        <xdr:cNvSpPr txBox="1"/>
      </xdr:nvSpPr>
      <xdr:spPr>
        <a:xfrm>
          <a:off x="13500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9089</xdr:rowOff>
    </xdr:from>
    <xdr:ext cx="405111" cy="259045"/>
    <xdr:sp macro="" textlink="">
      <xdr:nvSpPr>
        <xdr:cNvPr id="672" name="n_4mainValue【消防施設】&#10;有形固定資産減価償却率">
          <a:extLst>
            <a:ext uri="{FF2B5EF4-FFF2-40B4-BE49-F238E27FC236}">
              <a16:creationId xmlns:a16="http://schemas.microsoft.com/office/drawing/2014/main" id="{00000000-0008-0000-0200-0000A0020000}"/>
            </a:ext>
          </a:extLst>
        </xdr:cNvPr>
        <xdr:cNvSpPr txBox="1"/>
      </xdr:nvSpPr>
      <xdr:spPr>
        <a:xfrm>
          <a:off x="12611744" y="1372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00000000-0008-0000-0200-0000B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xdr:rowOff>
    </xdr:from>
    <xdr:to>
      <xdr:col>116</xdr:col>
      <xdr:colOff>62864</xdr:colOff>
      <xdr:row>86</xdr:row>
      <xdr:rowOff>155666</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flipV="1">
          <a:off x="22160864" y="1338507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699" name="【消防施設】&#10;一人当たり面積最小値テキスト">
          <a:extLst>
            <a:ext uri="{FF2B5EF4-FFF2-40B4-BE49-F238E27FC236}">
              <a16:creationId xmlns:a16="http://schemas.microsoft.com/office/drawing/2014/main" id="{00000000-0008-0000-0200-0000BB020000}"/>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130101</xdr:rowOff>
    </xdr:from>
    <xdr:ext cx="469744" cy="259045"/>
    <xdr:sp macro="" textlink="">
      <xdr:nvSpPr>
        <xdr:cNvPr id="701" name="【消防施設】&#10;一人当たり面積最大値テキスト">
          <a:extLst>
            <a:ext uri="{FF2B5EF4-FFF2-40B4-BE49-F238E27FC236}">
              <a16:creationId xmlns:a16="http://schemas.microsoft.com/office/drawing/2014/main" id="{00000000-0008-0000-0200-0000BD020000}"/>
            </a:ext>
          </a:extLst>
        </xdr:cNvPr>
        <xdr:cNvSpPr txBox="1"/>
      </xdr:nvSpPr>
      <xdr:spPr>
        <a:xfrm>
          <a:off x="221996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xdr:rowOff>
    </xdr:from>
    <xdr:to>
      <xdr:col>116</xdr:col>
      <xdr:colOff>152400</xdr:colOff>
      <xdr:row>78</xdr:row>
      <xdr:rowOff>11974</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54264</xdr:rowOff>
    </xdr:from>
    <xdr:ext cx="469744" cy="259045"/>
    <xdr:sp macro="" textlink="">
      <xdr:nvSpPr>
        <xdr:cNvPr id="703" name="【消防施設】&#10;一人当たり面積平均値テキスト">
          <a:extLst>
            <a:ext uri="{FF2B5EF4-FFF2-40B4-BE49-F238E27FC236}">
              <a16:creationId xmlns:a16="http://schemas.microsoft.com/office/drawing/2014/main" id="{00000000-0008-0000-0200-0000BF020000}"/>
            </a:ext>
          </a:extLst>
        </xdr:cNvPr>
        <xdr:cNvSpPr txBox="1"/>
      </xdr:nvSpPr>
      <xdr:spPr>
        <a:xfrm>
          <a:off x="22199600" y="1411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31387</xdr:rowOff>
    </xdr:from>
    <xdr:to>
      <xdr:col>116</xdr:col>
      <xdr:colOff>114300</xdr:colOff>
      <xdr:row>83</xdr:row>
      <xdr:rowOff>132987</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22110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96701</xdr:rowOff>
    </xdr:from>
    <xdr:to>
      <xdr:col>107</xdr:col>
      <xdr:colOff>101600</xdr:colOff>
      <xdr:row>84</xdr:row>
      <xdr:rowOff>26851</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20383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129358</xdr:rowOff>
    </xdr:from>
    <xdr:to>
      <xdr:col>102</xdr:col>
      <xdr:colOff>165100</xdr:colOff>
      <xdr:row>84</xdr:row>
      <xdr:rowOff>59508</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9494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80373</xdr:rowOff>
    </xdr:from>
    <xdr:to>
      <xdr:col>98</xdr:col>
      <xdr:colOff>38100</xdr:colOff>
      <xdr:row>84</xdr:row>
      <xdr:rowOff>10523</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18605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1995</xdr:rowOff>
    </xdr:from>
    <xdr:to>
      <xdr:col>116</xdr:col>
      <xdr:colOff>114300</xdr:colOff>
      <xdr:row>85</xdr:row>
      <xdr:rowOff>103595</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21107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151872</xdr:rowOff>
    </xdr:from>
    <xdr:ext cx="469744" cy="259045"/>
    <xdr:sp macro="" textlink="">
      <xdr:nvSpPr>
        <xdr:cNvPr id="715" name="【消防施設】&#10;一人当たり面積該当値テキスト">
          <a:extLst>
            <a:ext uri="{FF2B5EF4-FFF2-40B4-BE49-F238E27FC236}">
              <a16:creationId xmlns:a16="http://schemas.microsoft.com/office/drawing/2014/main" id="{00000000-0008-0000-0200-0000CB020000}"/>
            </a:ext>
          </a:extLst>
        </xdr:cNvPr>
        <xdr:cNvSpPr txBox="1"/>
      </xdr:nvSpPr>
      <xdr:spPr>
        <a:xfrm>
          <a:off x="22199600" y="1455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5262</xdr:rowOff>
    </xdr:from>
    <xdr:to>
      <xdr:col>112</xdr:col>
      <xdr:colOff>38100</xdr:colOff>
      <xdr:row>85</xdr:row>
      <xdr:rowOff>106862</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21272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52795</xdr:rowOff>
    </xdr:from>
    <xdr:to>
      <xdr:col>116</xdr:col>
      <xdr:colOff>63500</xdr:colOff>
      <xdr:row>85</xdr:row>
      <xdr:rowOff>56062</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21323300" y="146260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8527</xdr:rowOff>
    </xdr:from>
    <xdr:to>
      <xdr:col>107</xdr:col>
      <xdr:colOff>101600</xdr:colOff>
      <xdr:row>85</xdr:row>
      <xdr:rowOff>110127</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20383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56062</xdr:rowOff>
    </xdr:from>
    <xdr:to>
      <xdr:col>111</xdr:col>
      <xdr:colOff>177800</xdr:colOff>
      <xdr:row>85</xdr:row>
      <xdr:rowOff>59327</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flipV="1">
          <a:off x="20434300" y="146293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11793</xdr:rowOff>
    </xdr:from>
    <xdr:to>
      <xdr:col>102</xdr:col>
      <xdr:colOff>165100</xdr:colOff>
      <xdr:row>85</xdr:row>
      <xdr:rowOff>113393</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19494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59327</xdr:rowOff>
    </xdr:from>
    <xdr:to>
      <xdr:col>107</xdr:col>
      <xdr:colOff>50800</xdr:colOff>
      <xdr:row>85</xdr:row>
      <xdr:rowOff>62593</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flipV="1">
          <a:off x="19545300" y="146325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22" name="n_1aveValue【消防施設】&#10;一人当たり面積">
          <a:extLst>
            <a:ext uri="{FF2B5EF4-FFF2-40B4-BE49-F238E27FC236}">
              <a16:creationId xmlns:a16="http://schemas.microsoft.com/office/drawing/2014/main" id="{00000000-0008-0000-0200-0000D2020000}"/>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43378</xdr:rowOff>
    </xdr:from>
    <xdr:ext cx="469744" cy="259045"/>
    <xdr:sp macro="" textlink="">
      <xdr:nvSpPr>
        <xdr:cNvPr id="723" name="n_2aveValue【消防施設】&#10;一人当たり面積">
          <a:extLst>
            <a:ext uri="{FF2B5EF4-FFF2-40B4-BE49-F238E27FC236}">
              <a16:creationId xmlns:a16="http://schemas.microsoft.com/office/drawing/2014/main" id="{00000000-0008-0000-0200-0000D3020000}"/>
            </a:ext>
          </a:extLst>
        </xdr:cNvPr>
        <xdr:cNvSpPr txBox="1"/>
      </xdr:nvSpPr>
      <xdr:spPr>
        <a:xfrm>
          <a:off x="20199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76035</xdr:rowOff>
    </xdr:from>
    <xdr:ext cx="469744" cy="259045"/>
    <xdr:sp macro="" textlink="">
      <xdr:nvSpPr>
        <xdr:cNvPr id="724" name="n_3aveValue【消防施設】&#10;一人当たり面積">
          <a:extLst>
            <a:ext uri="{FF2B5EF4-FFF2-40B4-BE49-F238E27FC236}">
              <a16:creationId xmlns:a16="http://schemas.microsoft.com/office/drawing/2014/main" id="{00000000-0008-0000-0200-0000D4020000}"/>
            </a:ext>
          </a:extLst>
        </xdr:cNvPr>
        <xdr:cNvSpPr txBox="1"/>
      </xdr:nvSpPr>
      <xdr:spPr>
        <a:xfrm>
          <a:off x="19310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27050</xdr:rowOff>
    </xdr:from>
    <xdr:ext cx="469744" cy="259045"/>
    <xdr:sp macro="" textlink="">
      <xdr:nvSpPr>
        <xdr:cNvPr id="725" name="n_4aveValue【消防施設】&#10;一人当たり面積">
          <a:extLst>
            <a:ext uri="{FF2B5EF4-FFF2-40B4-BE49-F238E27FC236}">
              <a16:creationId xmlns:a16="http://schemas.microsoft.com/office/drawing/2014/main" id="{00000000-0008-0000-0200-0000D5020000}"/>
            </a:ext>
          </a:extLst>
        </xdr:cNvPr>
        <xdr:cNvSpPr txBox="1"/>
      </xdr:nvSpPr>
      <xdr:spPr>
        <a:xfrm>
          <a:off x="18421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97989</xdr:rowOff>
    </xdr:from>
    <xdr:ext cx="469744" cy="259045"/>
    <xdr:sp macro="" textlink="">
      <xdr:nvSpPr>
        <xdr:cNvPr id="726" name="n_1mainValue【消防施設】&#10;一人当たり面積">
          <a:extLst>
            <a:ext uri="{FF2B5EF4-FFF2-40B4-BE49-F238E27FC236}">
              <a16:creationId xmlns:a16="http://schemas.microsoft.com/office/drawing/2014/main" id="{00000000-0008-0000-0200-0000D6020000}"/>
            </a:ext>
          </a:extLst>
        </xdr:cNvPr>
        <xdr:cNvSpPr txBox="1"/>
      </xdr:nvSpPr>
      <xdr:spPr>
        <a:xfrm>
          <a:off x="21075727" y="1467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101254</xdr:rowOff>
    </xdr:from>
    <xdr:ext cx="469744" cy="259045"/>
    <xdr:sp macro="" textlink="">
      <xdr:nvSpPr>
        <xdr:cNvPr id="727" name="n_2mainValue【消防施設】&#10;一人当たり面積">
          <a:extLst>
            <a:ext uri="{FF2B5EF4-FFF2-40B4-BE49-F238E27FC236}">
              <a16:creationId xmlns:a16="http://schemas.microsoft.com/office/drawing/2014/main" id="{00000000-0008-0000-0200-0000D7020000}"/>
            </a:ext>
          </a:extLst>
        </xdr:cNvPr>
        <xdr:cNvSpPr txBox="1"/>
      </xdr:nvSpPr>
      <xdr:spPr>
        <a:xfrm>
          <a:off x="201994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104520</xdr:rowOff>
    </xdr:from>
    <xdr:ext cx="469744" cy="259045"/>
    <xdr:sp macro="" textlink="">
      <xdr:nvSpPr>
        <xdr:cNvPr id="728" name="n_3mainValue【消防施設】&#10;一人当たり面積">
          <a:extLst>
            <a:ext uri="{FF2B5EF4-FFF2-40B4-BE49-F238E27FC236}">
              <a16:creationId xmlns:a16="http://schemas.microsoft.com/office/drawing/2014/main" id="{00000000-0008-0000-0200-0000D8020000}"/>
            </a:ext>
          </a:extLst>
        </xdr:cNvPr>
        <xdr:cNvSpPr txBox="1"/>
      </xdr:nvSpPr>
      <xdr:spPr>
        <a:xfrm>
          <a:off x="19310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a:extLst>
            <a:ext uri="{FF2B5EF4-FFF2-40B4-BE49-F238E27FC236}">
              <a16:creationId xmlns:a16="http://schemas.microsoft.com/office/drawing/2014/main" id="{00000000-0008-0000-0200-0000F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56606</xdr:rowOff>
    </xdr:from>
    <xdr:to>
      <xdr:col>85</xdr:col>
      <xdr:colOff>126364</xdr:colOff>
      <xdr:row>109</xdr:row>
      <xdr:rowOff>30480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flipV="1">
          <a:off x="16318864" y="1720160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55" name="【庁舎】&#10;有形固定資産減価償却率最小値テキスト">
          <a:extLst>
            <a:ext uri="{FF2B5EF4-FFF2-40B4-BE49-F238E27FC236}">
              <a16:creationId xmlns:a16="http://schemas.microsoft.com/office/drawing/2014/main" id="{00000000-0008-0000-0200-0000F302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3283</xdr:rowOff>
    </xdr:from>
    <xdr:ext cx="340478" cy="259045"/>
    <xdr:sp macro="" textlink="">
      <xdr:nvSpPr>
        <xdr:cNvPr id="757" name="【庁舎】&#10;有形固定資産減価償却率最大値テキスト">
          <a:extLst>
            <a:ext uri="{FF2B5EF4-FFF2-40B4-BE49-F238E27FC236}">
              <a16:creationId xmlns:a16="http://schemas.microsoft.com/office/drawing/2014/main" id="{00000000-0008-0000-0200-0000F5020000}"/>
            </a:ext>
          </a:extLst>
        </xdr:cNvPr>
        <xdr:cNvSpPr txBox="1"/>
      </xdr:nvSpPr>
      <xdr:spPr>
        <a:xfrm>
          <a:off x="16357600" y="1697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56606</xdr:rowOff>
    </xdr:from>
    <xdr:to>
      <xdr:col>86</xdr:col>
      <xdr:colOff>25400</xdr:colOff>
      <xdr:row>100</xdr:row>
      <xdr:rowOff>56606</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6230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156046</xdr:rowOff>
    </xdr:from>
    <xdr:ext cx="405111" cy="259045"/>
    <xdr:sp macro="" textlink="">
      <xdr:nvSpPr>
        <xdr:cNvPr id="759" name="【庁舎】&#10;有形固定資産減価償却率平均値テキスト">
          <a:extLst>
            <a:ext uri="{FF2B5EF4-FFF2-40B4-BE49-F238E27FC236}">
              <a16:creationId xmlns:a16="http://schemas.microsoft.com/office/drawing/2014/main" id="{00000000-0008-0000-0200-0000F7020000}"/>
            </a:ext>
          </a:extLst>
        </xdr:cNvPr>
        <xdr:cNvSpPr txBox="1"/>
      </xdr:nvSpPr>
      <xdr:spPr>
        <a:xfrm>
          <a:off x="16357600" y="1781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165826</xdr:rowOff>
    </xdr:from>
    <xdr:to>
      <xdr:col>85</xdr:col>
      <xdr:colOff>177800</xdr:colOff>
      <xdr:row>107</xdr:row>
      <xdr:rowOff>95976</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62687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144253</xdr:rowOff>
    </xdr:from>
    <xdr:ext cx="405111" cy="259045"/>
    <xdr:sp macro="" textlink="">
      <xdr:nvSpPr>
        <xdr:cNvPr id="771" name="【庁舎】&#10;有形固定資産減価償却率該当値テキスト">
          <a:extLst>
            <a:ext uri="{FF2B5EF4-FFF2-40B4-BE49-F238E27FC236}">
              <a16:creationId xmlns:a16="http://schemas.microsoft.com/office/drawing/2014/main" id="{00000000-0008-0000-0200-000003030000}"/>
            </a:ext>
          </a:extLst>
        </xdr:cNvPr>
        <xdr:cNvSpPr txBox="1"/>
      </xdr:nvSpPr>
      <xdr:spPr>
        <a:xfrm>
          <a:off x="16357600"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152763</xdr:rowOff>
    </xdr:from>
    <xdr:to>
      <xdr:col>81</xdr:col>
      <xdr:colOff>101600</xdr:colOff>
      <xdr:row>107</xdr:row>
      <xdr:rowOff>82913</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5430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32113</xdr:rowOff>
    </xdr:from>
    <xdr:to>
      <xdr:col>85</xdr:col>
      <xdr:colOff>127000</xdr:colOff>
      <xdr:row>107</xdr:row>
      <xdr:rowOff>45176</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5481300" y="1837726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125005</xdr:rowOff>
    </xdr:from>
    <xdr:to>
      <xdr:col>76</xdr:col>
      <xdr:colOff>165100</xdr:colOff>
      <xdr:row>107</xdr:row>
      <xdr:rowOff>55155</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4541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4355</xdr:rowOff>
    </xdr:from>
    <xdr:to>
      <xdr:col>81</xdr:col>
      <xdr:colOff>50800</xdr:colOff>
      <xdr:row>107</xdr:row>
      <xdr:rowOff>32113</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4592300" y="1834950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97245</xdr:rowOff>
    </xdr:from>
    <xdr:to>
      <xdr:col>72</xdr:col>
      <xdr:colOff>38100</xdr:colOff>
      <xdr:row>107</xdr:row>
      <xdr:rowOff>27395</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3652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148045</xdr:rowOff>
    </xdr:from>
    <xdr:to>
      <xdr:col>76</xdr:col>
      <xdr:colOff>114300</xdr:colOff>
      <xdr:row>107</xdr:row>
      <xdr:rowOff>4355</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3703300" y="1832174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87449</xdr:rowOff>
    </xdr:from>
    <xdr:to>
      <xdr:col>67</xdr:col>
      <xdr:colOff>101600</xdr:colOff>
      <xdr:row>107</xdr:row>
      <xdr:rowOff>17599</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2763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138249</xdr:rowOff>
    </xdr:from>
    <xdr:to>
      <xdr:col>71</xdr:col>
      <xdr:colOff>177800</xdr:colOff>
      <xdr:row>106</xdr:row>
      <xdr:rowOff>148045</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2814300" y="183119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132097</xdr:rowOff>
    </xdr:from>
    <xdr:ext cx="405111" cy="259045"/>
    <xdr:sp macro="" textlink="">
      <xdr:nvSpPr>
        <xdr:cNvPr id="780" name="n_1aveValue【庁舎】&#10;有形固定資産減価償却率">
          <a:extLst>
            <a:ext uri="{FF2B5EF4-FFF2-40B4-BE49-F238E27FC236}">
              <a16:creationId xmlns:a16="http://schemas.microsoft.com/office/drawing/2014/main" id="{00000000-0008-0000-0200-00000C030000}"/>
            </a:ext>
          </a:extLst>
        </xdr:cNvPr>
        <xdr:cNvSpPr txBox="1"/>
      </xdr:nvSpPr>
      <xdr:spPr>
        <a:xfrm>
          <a:off x="15266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781" name="n_2aveValue【庁舎】&#10;有形固定資産減価償却率">
          <a:extLst>
            <a:ext uri="{FF2B5EF4-FFF2-40B4-BE49-F238E27FC236}">
              <a16:creationId xmlns:a16="http://schemas.microsoft.com/office/drawing/2014/main" id="{00000000-0008-0000-0200-00000D030000}"/>
            </a:ext>
          </a:extLst>
        </xdr:cNvPr>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782" name="n_3aveValue【庁舎】&#10;有形固定資産減価償却率">
          <a:extLst>
            <a:ext uri="{FF2B5EF4-FFF2-40B4-BE49-F238E27FC236}">
              <a16:creationId xmlns:a16="http://schemas.microsoft.com/office/drawing/2014/main" id="{00000000-0008-0000-0200-00000E030000}"/>
            </a:ext>
          </a:extLst>
        </xdr:cNvPr>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783" name="n_4aveValue【庁舎】&#10;有形固定資産減価償却率">
          <a:extLst>
            <a:ext uri="{FF2B5EF4-FFF2-40B4-BE49-F238E27FC236}">
              <a16:creationId xmlns:a16="http://schemas.microsoft.com/office/drawing/2014/main" id="{00000000-0008-0000-0200-00000F030000}"/>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74040</xdr:rowOff>
    </xdr:from>
    <xdr:ext cx="405111" cy="259045"/>
    <xdr:sp macro="" textlink="">
      <xdr:nvSpPr>
        <xdr:cNvPr id="784" name="n_1mainValue【庁舎】&#10;有形固定資産減価償却率">
          <a:extLst>
            <a:ext uri="{FF2B5EF4-FFF2-40B4-BE49-F238E27FC236}">
              <a16:creationId xmlns:a16="http://schemas.microsoft.com/office/drawing/2014/main" id="{00000000-0008-0000-0200-000010030000}"/>
            </a:ext>
          </a:extLst>
        </xdr:cNvPr>
        <xdr:cNvSpPr txBox="1"/>
      </xdr:nvSpPr>
      <xdr:spPr>
        <a:xfrm>
          <a:off x="15266044"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46282</xdr:rowOff>
    </xdr:from>
    <xdr:ext cx="405111" cy="259045"/>
    <xdr:sp macro="" textlink="">
      <xdr:nvSpPr>
        <xdr:cNvPr id="785" name="n_2mainValue【庁舎】&#10;有形固定資産減価償却率">
          <a:extLst>
            <a:ext uri="{FF2B5EF4-FFF2-40B4-BE49-F238E27FC236}">
              <a16:creationId xmlns:a16="http://schemas.microsoft.com/office/drawing/2014/main" id="{00000000-0008-0000-0200-000011030000}"/>
            </a:ext>
          </a:extLst>
        </xdr:cNvPr>
        <xdr:cNvSpPr txBox="1"/>
      </xdr:nvSpPr>
      <xdr:spPr>
        <a:xfrm>
          <a:off x="143897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18522</xdr:rowOff>
    </xdr:from>
    <xdr:ext cx="405111" cy="259045"/>
    <xdr:sp macro="" textlink="">
      <xdr:nvSpPr>
        <xdr:cNvPr id="786" name="n_3mainValue【庁舎】&#10;有形固定資産減価償却率">
          <a:extLst>
            <a:ext uri="{FF2B5EF4-FFF2-40B4-BE49-F238E27FC236}">
              <a16:creationId xmlns:a16="http://schemas.microsoft.com/office/drawing/2014/main" id="{00000000-0008-0000-0200-000012030000}"/>
            </a:ext>
          </a:extLst>
        </xdr:cNvPr>
        <xdr:cNvSpPr txBox="1"/>
      </xdr:nvSpPr>
      <xdr:spPr>
        <a:xfrm>
          <a:off x="13500744"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8726</xdr:rowOff>
    </xdr:from>
    <xdr:ext cx="405111" cy="259045"/>
    <xdr:sp macro="" textlink="">
      <xdr:nvSpPr>
        <xdr:cNvPr id="787" name="n_4mainValue【庁舎】&#10;有形固定資産減価償却率">
          <a:extLst>
            <a:ext uri="{FF2B5EF4-FFF2-40B4-BE49-F238E27FC236}">
              <a16:creationId xmlns:a16="http://schemas.microsoft.com/office/drawing/2014/main" id="{00000000-0008-0000-0200-000013030000}"/>
            </a:ext>
          </a:extLst>
        </xdr:cNvPr>
        <xdr:cNvSpPr txBox="1"/>
      </xdr:nvSpPr>
      <xdr:spPr>
        <a:xfrm>
          <a:off x="12611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庁舎】&#10;一人当たり面積グラフ枠">
          <a:extLst>
            <a:ext uri="{FF2B5EF4-FFF2-40B4-BE49-F238E27FC236}">
              <a16:creationId xmlns:a16="http://schemas.microsoft.com/office/drawing/2014/main" id="{00000000-0008-0000-0200-00002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85725</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flipV="1">
          <a:off x="22160864" y="170402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812" name="【庁舎】&#10;一人当たり面積最小値テキスト">
          <a:extLst>
            <a:ext uri="{FF2B5EF4-FFF2-40B4-BE49-F238E27FC236}">
              <a16:creationId xmlns:a16="http://schemas.microsoft.com/office/drawing/2014/main" id="{00000000-0008-0000-0200-00002C030000}"/>
            </a:ext>
          </a:extLst>
        </xdr:cNvPr>
        <xdr:cNvSpPr txBox="1"/>
      </xdr:nvSpPr>
      <xdr:spPr>
        <a:xfrm>
          <a:off x="22199600"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85725</xdr:rowOff>
    </xdr:from>
    <xdr:to>
      <xdr:col>116</xdr:col>
      <xdr:colOff>152400</xdr:colOff>
      <xdr:row>107</xdr:row>
      <xdr:rowOff>85725</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22072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814" name="【庁舎】&#10;一人当たり面積最大値テキスト">
          <a:extLst>
            <a:ext uri="{FF2B5EF4-FFF2-40B4-BE49-F238E27FC236}">
              <a16:creationId xmlns:a16="http://schemas.microsoft.com/office/drawing/2014/main" id="{00000000-0008-0000-0200-00002E030000}"/>
            </a:ext>
          </a:extLst>
        </xdr:cNvPr>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160672</xdr:rowOff>
    </xdr:from>
    <xdr:ext cx="469744" cy="259045"/>
    <xdr:sp macro="" textlink="">
      <xdr:nvSpPr>
        <xdr:cNvPr id="816" name="【庁舎】&#10;一人当たり面積平均値テキスト">
          <a:extLst>
            <a:ext uri="{FF2B5EF4-FFF2-40B4-BE49-F238E27FC236}">
              <a16:creationId xmlns:a16="http://schemas.microsoft.com/office/drawing/2014/main" id="{00000000-0008-0000-0200-000030030000}"/>
            </a:ext>
          </a:extLst>
        </xdr:cNvPr>
        <xdr:cNvSpPr txBox="1"/>
      </xdr:nvSpPr>
      <xdr:spPr>
        <a:xfrm>
          <a:off x="22199600" y="17648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137795</xdr:rowOff>
    </xdr:from>
    <xdr:to>
      <xdr:col>116</xdr:col>
      <xdr:colOff>114300</xdr:colOff>
      <xdr:row>104</xdr:row>
      <xdr:rowOff>67945</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22110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65405</xdr:rowOff>
    </xdr:from>
    <xdr:to>
      <xdr:col>112</xdr:col>
      <xdr:colOff>38100</xdr:colOff>
      <xdr:row>103</xdr:row>
      <xdr:rowOff>167005</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21272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133986</xdr:rowOff>
    </xdr:from>
    <xdr:to>
      <xdr:col>107</xdr:col>
      <xdr:colOff>101600</xdr:colOff>
      <xdr:row>104</xdr:row>
      <xdr:rowOff>64136</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20383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111125</xdr:rowOff>
    </xdr:from>
    <xdr:to>
      <xdr:col>102</xdr:col>
      <xdr:colOff>165100</xdr:colOff>
      <xdr:row>104</xdr:row>
      <xdr:rowOff>41275</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19494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4445</xdr:rowOff>
    </xdr:from>
    <xdr:to>
      <xdr:col>98</xdr:col>
      <xdr:colOff>38100</xdr:colOff>
      <xdr:row>104</xdr:row>
      <xdr:rowOff>106045</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18605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88264</xdr:rowOff>
    </xdr:from>
    <xdr:to>
      <xdr:col>116</xdr:col>
      <xdr:colOff>114300</xdr:colOff>
      <xdr:row>106</xdr:row>
      <xdr:rowOff>18414</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221107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66691</xdr:rowOff>
    </xdr:from>
    <xdr:ext cx="469744" cy="259045"/>
    <xdr:sp macro="" textlink="">
      <xdr:nvSpPr>
        <xdr:cNvPr id="828" name="【庁舎】&#10;一人当たり面積該当値テキスト">
          <a:extLst>
            <a:ext uri="{FF2B5EF4-FFF2-40B4-BE49-F238E27FC236}">
              <a16:creationId xmlns:a16="http://schemas.microsoft.com/office/drawing/2014/main" id="{00000000-0008-0000-0200-00003C030000}"/>
            </a:ext>
          </a:extLst>
        </xdr:cNvPr>
        <xdr:cNvSpPr txBox="1"/>
      </xdr:nvSpPr>
      <xdr:spPr>
        <a:xfrm>
          <a:off x="22199600" y="1806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93980</xdr:rowOff>
    </xdr:from>
    <xdr:to>
      <xdr:col>112</xdr:col>
      <xdr:colOff>38100</xdr:colOff>
      <xdr:row>106</xdr:row>
      <xdr:rowOff>24130</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2127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139064</xdr:rowOff>
    </xdr:from>
    <xdr:to>
      <xdr:col>116</xdr:col>
      <xdr:colOff>63500</xdr:colOff>
      <xdr:row>105</xdr:row>
      <xdr:rowOff>144780</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flipV="1">
          <a:off x="21323300" y="181413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99695</xdr:rowOff>
    </xdr:from>
    <xdr:to>
      <xdr:col>107</xdr:col>
      <xdr:colOff>101600</xdr:colOff>
      <xdr:row>106</xdr:row>
      <xdr:rowOff>29845</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20383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144780</xdr:rowOff>
    </xdr:from>
    <xdr:to>
      <xdr:col>111</xdr:col>
      <xdr:colOff>177800</xdr:colOff>
      <xdr:row>105</xdr:row>
      <xdr:rowOff>150495</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flipV="1">
          <a:off x="20434300" y="181470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107314</xdr:rowOff>
    </xdr:from>
    <xdr:to>
      <xdr:col>102</xdr:col>
      <xdr:colOff>165100</xdr:colOff>
      <xdr:row>106</xdr:row>
      <xdr:rowOff>37464</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19494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150495</xdr:rowOff>
    </xdr:from>
    <xdr:to>
      <xdr:col>107</xdr:col>
      <xdr:colOff>50800</xdr:colOff>
      <xdr:row>105</xdr:row>
      <xdr:rowOff>158114</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flipV="1">
          <a:off x="19545300" y="1815274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111125</xdr:rowOff>
    </xdr:from>
    <xdr:to>
      <xdr:col>98</xdr:col>
      <xdr:colOff>38100</xdr:colOff>
      <xdr:row>106</xdr:row>
      <xdr:rowOff>41275</xdr:rowOff>
    </xdr:to>
    <xdr:sp macro="" textlink="">
      <xdr:nvSpPr>
        <xdr:cNvPr id="835" name="楕円 834">
          <a:extLst>
            <a:ext uri="{FF2B5EF4-FFF2-40B4-BE49-F238E27FC236}">
              <a16:creationId xmlns:a16="http://schemas.microsoft.com/office/drawing/2014/main" id="{00000000-0008-0000-0200-000043030000}"/>
            </a:ext>
          </a:extLst>
        </xdr:cNvPr>
        <xdr:cNvSpPr/>
      </xdr:nvSpPr>
      <xdr:spPr>
        <a:xfrm>
          <a:off x="18605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158114</xdr:rowOff>
    </xdr:from>
    <xdr:to>
      <xdr:col>102</xdr:col>
      <xdr:colOff>114300</xdr:colOff>
      <xdr:row>105</xdr:row>
      <xdr:rowOff>161925</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flipV="1">
          <a:off x="18656300" y="181603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12082</xdr:rowOff>
    </xdr:from>
    <xdr:ext cx="469744" cy="259045"/>
    <xdr:sp macro="" textlink="">
      <xdr:nvSpPr>
        <xdr:cNvPr id="837" name="n_1aveValue【庁舎】&#10;一人当たり面積">
          <a:extLst>
            <a:ext uri="{FF2B5EF4-FFF2-40B4-BE49-F238E27FC236}">
              <a16:creationId xmlns:a16="http://schemas.microsoft.com/office/drawing/2014/main" id="{00000000-0008-0000-0200-000045030000}"/>
            </a:ext>
          </a:extLst>
        </xdr:cNvPr>
        <xdr:cNvSpPr txBox="1"/>
      </xdr:nvSpPr>
      <xdr:spPr>
        <a:xfrm>
          <a:off x="210757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80663</xdr:rowOff>
    </xdr:from>
    <xdr:ext cx="469744" cy="259045"/>
    <xdr:sp macro="" textlink="">
      <xdr:nvSpPr>
        <xdr:cNvPr id="838" name="n_2aveValue【庁舎】&#10;一人当たり面積">
          <a:extLst>
            <a:ext uri="{FF2B5EF4-FFF2-40B4-BE49-F238E27FC236}">
              <a16:creationId xmlns:a16="http://schemas.microsoft.com/office/drawing/2014/main" id="{00000000-0008-0000-0200-000046030000}"/>
            </a:ext>
          </a:extLst>
        </xdr:cNvPr>
        <xdr:cNvSpPr txBox="1"/>
      </xdr:nvSpPr>
      <xdr:spPr>
        <a:xfrm>
          <a:off x="201994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57802</xdr:rowOff>
    </xdr:from>
    <xdr:ext cx="469744" cy="259045"/>
    <xdr:sp macro="" textlink="">
      <xdr:nvSpPr>
        <xdr:cNvPr id="839" name="n_3aveValue【庁舎】&#10;一人当たり面積">
          <a:extLst>
            <a:ext uri="{FF2B5EF4-FFF2-40B4-BE49-F238E27FC236}">
              <a16:creationId xmlns:a16="http://schemas.microsoft.com/office/drawing/2014/main" id="{00000000-0008-0000-0200-000047030000}"/>
            </a:ext>
          </a:extLst>
        </xdr:cNvPr>
        <xdr:cNvSpPr txBox="1"/>
      </xdr:nvSpPr>
      <xdr:spPr>
        <a:xfrm>
          <a:off x="19310427" y="175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122572</xdr:rowOff>
    </xdr:from>
    <xdr:ext cx="469744" cy="259045"/>
    <xdr:sp macro="" textlink="">
      <xdr:nvSpPr>
        <xdr:cNvPr id="840" name="n_4aveValue【庁舎】&#10;一人当たり面積">
          <a:extLst>
            <a:ext uri="{FF2B5EF4-FFF2-40B4-BE49-F238E27FC236}">
              <a16:creationId xmlns:a16="http://schemas.microsoft.com/office/drawing/2014/main" id="{00000000-0008-0000-0200-000048030000}"/>
            </a:ext>
          </a:extLst>
        </xdr:cNvPr>
        <xdr:cNvSpPr txBox="1"/>
      </xdr:nvSpPr>
      <xdr:spPr>
        <a:xfrm>
          <a:off x="18421427" y="1761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15257</xdr:rowOff>
    </xdr:from>
    <xdr:ext cx="469744" cy="259045"/>
    <xdr:sp macro="" textlink="">
      <xdr:nvSpPr>
        <xdr:cNvPr id="841" name="n_1mainValue【庁舎】&#10;一人当たり面積">
          <a:extLst>
            <a:ext uri="{FF2B5EF4-FFF2-40B4-BE49-F238E27FC236}">
              <a16:creationId xmlns:a16="http://schemas.microsoft.com/office/drawing/2014/main" id="{00000000-0008-0000-0200-000049030000}"/>
            </a:ext>
          </a:extLst>
        </xdr:cNvPr>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20972</xdr:rowOff>
    </xdr:from>
    <xdr:ext cx="469744" cy="259045"/>
    <xdr:sp macro="" textlink="">
      <xdr:nvSpPr>
        <xdr:cNvPr id="842" name="n_2mainValue【庁舎】&#10;一人当たり面積">
          <a:extLst>
            <a:ext uri="{FF2B5EF4-FFF2-40B4-BE49-F238E27FC236}">
              <a16:creationId xmlns:a16="http://schemas.microsoft.com/office/drawing/2014/main" id="{00000000-0008-0000-0200-00004A030000}"/>
            </a:ext>
          </a:extLst>
        </xdr:cNvPr>
        <xdr:cNvSpPr txBox="1"/>
      </xdr:nvSpPr>
      <xdr:spPr>
        <a:xfrm>
          <a:off x="20199427" y="181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28591</xdr:rowOff>
    </xdr:from>
    <xdr:ext cx="469744" cy="259045"/>
    <xdr:sp macro="" textlink="">
      <xdr:nvSpPr>
        <xdr:cNvPr id="843" name="n_3mainValue【庁舎】&#10;一人当たり面積">
          <a:extLst>
            <a:ext uri="{FF2B5EF4-FFF2-40B4-BE49-F238E27FC236}">
              <a16:creationId xmlns:a16="http://schemas.microsoft.com/office/drawing/2014/main" id="{00000000-0008-0000-0200-00004B030000}"/>
            </a:ext>
          </a:extLst>
        </xdr:cNvPr>
        <xdr:cNvSpPr txBox="1"/>
      </xdr:nvSpPr>
      <xdr:spPr>
        <a:xfrm>
          <a:off x="19310427" y="1820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32402</xdr:rowOff>
    </xdr:from>
    <xdr:ext cx="469744" cy="259045"/>
    <xdr:sp macro="" textlink="">
      <xdr:nvSpPr>
        <xdr:cNvPr id="844" name="n_4mainValue【庁舎】&#10;一人当たり面積">
          <a:extLst>
            <a:ext uri="{FF2B5EF4-FFF2-40B4-BE49-F238E27FC236}">
              <a16:creationId xmlns:a16="http://schemas.microsoft.com/office/drawing/2014/main" id="{00000000-0008-0000-0200-00004C030000}"/>
            </a:ext>
          </a:extLst>
        </xdr:cNvPr>
        <xdr:cNvSpPr txBox="1"/>
      </xdr:nvSpPr>
      <xdr:spPr>
        <a:xfrm>
          <a:off x="184214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類似団体と比較し、減価償却率が特に高くなっている施設は、</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庁舎</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であり、特に低い施設は、</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図書館</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体育館・プール</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である。</a:t>
          </a:r>
        </a:p>
        <a:p>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庁舎</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に関しては、昭和５６年度建設であり、４０年近く経っていることから、老朽化が進んでおり、令和２年度には償却率が約８０％となっている。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そのため、個別施設計画に基づいたうえで、長寿命化対策に取り組んでいく必要がある。</a:t>
          </a:r>
        </a:p>
        <a:p>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体育館・プール</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については、体育館３０年度建設と比較的新しいものであるため、類似団体と比較し、減価償却率が低くなっている。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en-US" altLang="ja-JP" sz="1300">
              <a:solidFill>
                <a:schemeClr val="tx1"/>
              </a:solidFill>
              <a:latin typeface="ＭＳ Ｐゴシック" panose="020B0600070205080204" pitchFamily="50" charset="-128"/>
              <a:ea typeface="ＭＳ Ｐゴシック" panose="020B0600070205080204" pitchFamily="50" charset="-128"/>
            </a:rPr>
            <a:t>R1</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R2</a:t>
          </a:r>
          <a:r>
            <a:rPr kumimoji="1" lang="ja-JP" altLang="en-US" sz="1300">
              <a:solidFill>
                <a:schemeClr val="tx1"/>
              </a:solidFill>
              <a:latin typeface="ＭＳ Ｐゴシック" panose="020B0600070205080204" pitchFamily="50" charset="-128"/>
              <a:ea typeface="ＭＳ Ｐゴシック" panose="020B0600070205080204" pitchFamily="50" charset="-128"/>
            </a:rPr>
            <a:t>と大幅に減価償却率が上昇した理由としては、常磐小学校が廃校により、学校施設から区分変更となったためである。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L3" sqref="L3:V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81</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83</v>
      </c>
      <c r="C3" s="614"/>
      <c r="D3" s="614"/>
      <c r="E3" s="615"/>
      <c r="F3" s="615"/>
      <c r="G3" s="615"/>
      <c r="H3" s="615"/>
      <c r="I3" s="615"/>
      <c r="J3" s="615"/>
      <c r="K3" s="615"/>
      <c r="L3" s="615" t="s">
        <v>84</v>
      </c>
      <c r="M3" s="615"/>
      <c r="N3" s="615"/>
      <c r="O3" s="615"/>
      <c r="P3" s="615"/>
      <c r="Q3" s="615"/>
      <c r="R3" s="618"/>
      <c r="S3" s="618"/>
      <c r="T3" s="618"/>
      <c r="U3" s="618"/>
      <c r="V3" s="619"/>
      <c r="W3" s="509" t="s">
        <v>85</v>
      </c>
      <c r="X3" s="510"/>
      <c r="Y3" s="510"/>
      <c r="Z3" s="510"/>
      <c r="AA3" s="510"/>
      <c r="AB3" s="614"/>
      <c r="AC3" s="618" t="s">
        <v>86</v>
      </c>
      <c r="AD3" s="510"/>
      <c r="AE3" s="510"/>
      <c r="AF3" s="510"/>
      <c r="AG3" s="510"/>
      <c r="AH3" s="510"/>
      <c r="AI3" s="510"/>
      <c r="AJ3" s="510"/>
      <c r="AK3" s="510"/>
      <c r="AL3" s="580"/>
      <c r="AM3" s="509" t="s">
        <v>87</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88</v>
      </c>
      <c r="BO3" s="510"/>
      <c r="BP3" s="510"/>
      <c r="BQ3" s="510"/>
      <c r="BR3" s="510"/>
      <c r="BS3" s="510"/>
      <c r="BT3" s="510"/>
      <c r="BU3" s="580"/>
      <c r="BV3" s="509" t="s">
        <v>89</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90</v>
      </c>
      <c r="CU3" s="510"/>
      <c r="CV3" s="510"/>
      <c r="CW3" s="510"/>
      <c r="CX3" s="510"/>
      <c r="CY3" s="510"/>
      <c r="CZ3" s="510"/>
      <c r="DA3" s="580"/>
      <c r="DB3" s="509" t="s">
        <v>91</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92</v>
      </c>
      <c r="AZ4" s="423"/>
      <c r="BA4" s="423"/>
      <c r="BB4" s="423"/>
      <c r="BC4" s="423"/>
      <c r="BD4" s="423"/>
      <c r="BE4" s="423"/>
      <c r="BF4" s="423"/>
      <c r="BG4" s="423"/>
      <c r="BH4" s="423"/>
      <c r="BI4" s="423"/>
      <c r="BJ4" s="423"/>
      <c r="BK4" s="423"/>
      <c r="BL4" s="423"/>
      <c r="BM4" s="424"/>
      <c r="BN4" s="425">
        <v>9683767</v>
      </c>
      <c r="BO4" s="426"/>
      <c r="BP4" s="426"/>
      <c r="BQ4" s="426"/>
      <c r="BR4" s="426"/>
      <c r="BS4" s="426"/>
      <c r="BT4" s="426"/>
      <c r="BU4" s="427"/>
      <c r="BV4" s="425">
        <v>7097063</v>
      </c>
      <c r="BW4" s="426"/>
      <c r="BX4" s="426"/>
      <c r="BY4" s="426"/>
      <c r="BZ4" s="426"/>
      <c r="CA4" s="426"/>
      <c r="CB4" s="426"/>
      <c r="CC4" s="427"/>
      <c r="CD4" s="606" t="s">
        <v>93</v>
      </c>
      <c r="CE4" s="607"/>
      <c r="CF4" s="607"/>
      <c r="CG4" s="607"/>
      <c r="CH4" s="607"/>
      <c r="CI4" s="607"/>
      <c r="CJ4" s="607"/>
      <c r="CK4" s="607"/>
      <c r="CL4" s="607"/>
      <c r="CM4" s="607"/>
      <c r="CN4" s="607"/>
      <c r="CO4" s="607"/>
      <c r="CP4" s="607"/>
      <c r="CQ4" s="607"/>
      <c r="CR4" s="607"/>
      <c r="CS4" s="608"/>
      <c r="CT4" s="609">
        <v>15.4</v>
      </c>
      <c r="CU4" s="610"/>
      <c r="CV4" s="610"/>
      <c r="CW4" s="610"/>
      <c r="CX4" s="610"/>
      <c r="CY4" s="610"/>
      <c r="CZ4" s="610"/>
      <c r="DA4" s="611"/>
      <c r="DB4" s="609">
        <v>11.1</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94</v>
      </c>
      <c r="AN5" s="404"/>
      <c r="AO5" s="404"/>
      <c r="AP5" s="404"/>
      <c r="AQ5" s="404"/>
      <c r="AR5" s="404"/>
      <c r="AS5" s="404"/>
      <c r="AT5" s="405"/>
      <c r="AU5" s="487" t="s">
        <v>95</v>
      </c>
      <c r="AV5" s="488"/>
      <c r="AW5" s="488"/>
      <c r="AX5" s="488"/>
      <c r="AY5" s="410" t="s">
        <v>96</v>
      </c>
      <c r="AZ5" s="411"/>
      <c r="BA5" s="411"/>
      <c r="BB5" s="411"/>
      <c r="BC5" s="411"/>
      <c r="BD5" s="411"/>
      <c r="BE5" s="411"/>
      <c r="BF5" s="411"/>
      <c r="BG5" s="411"/>
      <c r="BH5" s="411"/>
      <c r="BI5" s="411"/>
      <c r="BJ5" s="411"/>
      <c r="BK5" s="411"/>
      <c r="BL5" s="411"/>
      <c r="BM5" s="412"/>
      <c r="BN5" s="430">
        <v>8941081</v>
      </c>
      <c r="BO5" s="431"/>
      <c r="BP5" s="431"/>
      <c r="BQ5" s="431"/>
      <c r="BR5" s="431"/>
      <c r="BS5" s="431"/>
      <c r="BT5" s="431"/>
      <c r="BU5" s="432"/>
      <c r="BV5" s="430">
        <v>6331553</v>
      </c>
      <c r="BW5" s="431"/>
      <c r="BX5" s="431"/>
      <c r="BY5" s="431"/>
      <c r="BZ5" s="431"/>
      <c r="CA5" s="431"/>
      <c r="CB5" s="431"/>
      <c r="CC5" s="432"/>
      <c r="CD5" s="439" t="s">
        <v>97</v>
      </c>
      <c r="CE5" s="440"/>
      <c r="CF5" s="440"/>
      <c r="CG5" s="440"/>
      <c r="CH5" s="440"/>
      <c r="CI5" s="440"/>
      <c r="CJ5" s="440"/>
      <c r="CK5" s="440"/>
      <c r="CL5" s="440"/>
      <c r="CM5" s="440"/>
      <c r="CN5" s="440"/>
      <c r="CO5" s="440"/>
      <c r="CP5" s="440"/>
      <c r="CQ5" s="440"/>
      <c r="CR5" s="440"/>
      <c r="CS5" s="441"/>
      <c r="CT5" s="400">
        <v>90.1</v>
      </c>
      <c r="CU5" s="401"/>
      <c r="CV5" s="401"/>
      <c r="CW5" s="401"/>
      <c r="CX5" s="401"/>
      <c r="CY5" s="401"/>
      <c r="CZ5" s="401"/>
      <c r="DA5" s="402"/>
      <c r="DB5" s="400">
        <v>91.1</v>
      </c>
      <c r="DC5" s="401"/>
      <c r="DD5" s="401"/>
      <c r="DE5" s="401"/>
      <c r="DF5" s="401"/>
      <c r="DG5" s="401"/>
      <c r="DH5" s="401"/>
      <c r="DI5" s="402"/>
      <c r="DJ5" s="186"/>
      <c r="DK5" s="186"/>
      <c r="DL5" s="186"/>
      <c r="DM5" s="186"/>
      <c r="DN5" s="186"/>
      <c r="DO5" s="186"/>
    </row>
    <row r="6" spans="1:119" ht="18.75" customHeight="1" x14ac:dyDescent="0.15">
      <c r="A6" s="187"/>
      <c r="B6" s="586" t="s">
        <v>98</v>
      </c>
      <c r="C6" s="444"/>
      <c r="D6" s="444"/>
      <c r="E6" s="587"/>
      <c r="F6" s="587"/>
      <c r="G6" s="587"/>
      <c r="H6" s="587"/>
      <c r="I6" s="587"/>
      <c r="J6" s="587"/>
      <c r="K6" s="587"/>
      <c r="L6" s="587" t="s">
        <v>99</v>
      </c>
      <c r="M6" s="587"/>
      <c r="N6" s="587"/>
      <c r="O6" s="587"/>
      <c r="P6" s="587"/>
      <c r="Q6" s="587"/>
      <c r="R6" s="468"/>
      <c r="S6" s="468"/>
      <c r="T6" s="468"/>
      <c r="U6" s="468"/>
      <c r="V6" s="593"/>
      <c r="W6" s="521" t="s">
        <v>100</v>
      </c>
      <c r="X6" s="443"/>
      <c r="Y6" s="443"/>
      <c r="Z6" s="443"/>
      <c r="AA6" s="443"/>
      <c r="AB6" s="444"/>
      <c r="AC6" s="598" t="s">
        <v>101</v>
      </c>
      <c r="AD6" s="599"/>
      <c r="AE6" s="599"/>
      <c r="AF6" s="599"/>
      <c r="AG6" s="599"/>
      <c r="AH6" s="599"/>
      <c r="AI6" s="599"/>
      <c r="AJ6" s="599"/>
      <c r="AK6" s="599"/>
      <c r="AL6" s="600"/>
      <c r="AM6" s="499" t="s">
        <v>102</v>
      </c>
      <c r="AN6" s="404"/>
      <c r="AO6" s="404"/>
      <c r="AP6" s="404"/>
      <c r="AQ6" s="404"/>
      <c r="AR6" s="404"/>
      <c r="AS6" s="404"/>
      <c r="AT6" s="405"/>
      <c r="AU6" s="487" t="s">
        <v>95</v>
      </c>
      <c r="AV6" s="488"/>
      <c r="AW6" s="488"/>
      <c r="AX6" s="488"/>
      <c r="AY6" s="410" t="s">
        <v>103</v>
      </c>
      <c r="AZ6" s="411"/>
      <c r="BA6" s="411"/>
      <c r="BB6" s="411"/>
      <c r="BC6" s="411"/>
      <c r="BD6" s="411"/>
      <c r="BE6" s="411"/>
      <c r="BF6" s="411"/>
      <c r="BG6" s="411"/>
      <c r="BH6" s="411"/>
      <c r="BI6" s="411"/>
      <c r="BJ6" s="411"/>
      <c r="BK6" s="411"/>
      <c r="BL6" s="411"/>
      <c r="BM6" s="412"/>
      <c r="BN6" s="430">
        <v>742686</v>
      </c>
      <c r="BO6" s="431"/>
      <c r="BP6" s="431"/>
      <c r="BQ6" s="431"/>
      <c r="BR6" s="431"/>
      <c r="BS6" s="431"/>
      <c r="BT6" s="431"/>
      <c r="BU6" s="432"/>
      <c r="BV6" s="430">
        <v>765510</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96.2</v>
      </c>
      <c r="CU6" s="584"/>
      <c r="CV6" s="584"/>
      <c r="CW6" s="584"/>
      <c r="CX6" s="584"/>
      <c r="CY6" s="584"/>
      <c r="CZ6" s="584"/>
      <c r="DA6" s="585"/>
      <c r="DB6" s="583">
        <v>95.7</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42889</v>
      </c>
      <c r="BO7" s="431"/>
      <c r="BP7" s="431"/>
      <c r="BQ7" s="431"/>
      <c r="BR7" s="431"/>
      <c r="BS7" s="431"/>
      <c r="BT7" s="431"/>
      <c r="BU7" s="432"/>
      <c r="BV7" s="430">
        <v>296527</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4553089</v>
      </c>
      <c r="CU7" s="431"/>
      <c r="CV7" s="431"/>
      <c r="CW7" s="431"/>
      <c r="CX7" s="431"/>
      <c r="CY7" s="431"/>
      <c r="CZ7" s="431"/>
      <c r="DA7" s="432"/>
      <c r="DB7" s="430">
        <v>4237152</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699797</v>
      </c>
      <c r="BO8" s="431"/>
      <c r="BP8" s="431"/>
      <c r="BQ8" s="431"/>
      <c r="BR8" s="431"/>
      <c r="BS8" s="431"/>
      <c r="BT8" s="431"/>
      <c r="BU8" s="432"/>
      <c r="BV8" s="430">
        <v>468983</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0.61</v>
      </c>
      <c r="CU8" s="544"/>
      <c r="CV8" s="544"/>
      <c r="CW8" s="544"/>
      <c r="CX8" s="544"/>
      <c r="CY8" s="544"/>
      <c r="CZ8" s="544"/>
      <c r="DA8" s="545"/>
      <c r="DB8" s="543">
        <v>0.61</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13735</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95</v>
      </c>
      <c r="AV9" s="488"/>
      <c r="AW9" s="488"/>
      <c r="AX9" s="488"/>
      <c r="AY9" s="410" t="s">
        <v>117</v>
      </c>
      <c r="AZ9" s="411"/>
      <c r="BA9" s="411"/>
      <c r="BB9" s="411"/>
      <c r="BC9" s="411"/>
      <c r="BD9" s="411"/>
      <c r="BE9" s="411"/>
      <c r="BF9" s="411"/>
      <c r="BG9" s="411"/>
      <c r="BH9" s="411"/>
      <c r="BI9" s="411"/>
      <c r="BJ9" s="411"/>
      <c r="BK9" s="411"/>
      <c r="BL9" s="411"/>
      <c r="BM9" s="412"/>
      <c r="BN9" s="430">
        <v>230814</v>
      </c>
      <c r="BO9" s="431"/>
      <c r="BP9" s="431"/>
      <c r="BQ9" s="431"/>
      <c r="BR9" s="431"/>
      <c r="BS9" s="431"/>
      <c r="BT9" s="431"/>
      <c r="BU9" s="432"/>
      <c r="BV9" s="430">
        <v>45095</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6.9</v>
      </c>
      <c r="CU9" s="401"/>
      <c r="CV9" s="401"/>
      <c r="CW9" s="401"/>
      <c r="CX9" s="401"/>
      <c r="CY9" s="401"/>
      <c r="CZ9" s="401"/>
      <c r="DA9" s="402"/>
      <c r="DB9" s="400">
        <v>6.5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14724</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110</v>
      </c>
      <c r="AV10" s="488"/>
      <c r="AW10" s="488"/>
      <c r="AX10" s="488"/>
      <c r="AY10" s="410" t="s">
        <v>121</v>
      </c>
      <c r="AZ10" s="411"/>
      <c r="BA10" s="411"/>
      <c r="BB10" s="411"/>
      <c r="BC10" s="411"/>
      <c r="BD10" s="411"/>
      <c r="BE10" s="411"/>
      <c r="BF10" s="411"/>
      <c r="BG10" s="411"/>
      <c r="BH10" s="411"/>
      <c r="BI10" s="411"/>
      <c r="BJ10" s="411"/>
      <c r="BK10" s="411"/>
      <c r="BL10" s="411"/>
      <c r="BM10" s="412"/>
      <c r="BN10" s="430">
        <v>232735</v>
      </c>
      <c r="BO10" s="431"/>
      <c r="BP10" s="431"/>
      <c r="BQ10" s="431"/>
      <c r="BR10" s="431"/>
      <c r="BS10" s="431"/>
      <c r="BT10" s="431"/>
      <c r="BU10" s="432"/>
      <c r="BV10" s="430">
        <v>211282</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126</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15">
      <c r="A12" s="187"/>
      <c r="B12" s="546" t="s">
        <v>131</v>
      </c>
      <c r="C12" s="547"/>
      <c r="D12" s="547"/>
      <c r="E12" s="547"/>
      <c r="F12" s="547"/>
      <c r="G12" s="547"/>
      <c r="H12" s="547"/>
      <c r="I12" s="547"/>
      <c r="J12" s="547"/>
      <c r="K12" s="548"/>
      <c r="L12" s="555" t="s">
        <v>132</v>
      </c>
      <c r="M12" s="556"/>
      <c r="N12" s="556"/>
      <c r="O12" s="556"/>
      <c r="P12" s="556"/>
      <c r="Q12" s="557"/>
      <c r="R12" s="558">
        <v>14387</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95</v>
      </c>
      <c r="AV12" s="488"/>
      <c r="AW12" s="488"/>
      <c r="AX12" s="488"/>
      <c r="AY12" s="410" t="s">
        <v>136</v>
      </c>
      <c r="AZ12" s="411"/>
      <c r="BA12" s="411"/>
      <c r="BB12" s="411"/>
      <c r="BC12" s="411"/>
      <c r="BD12" s="411"/>
      <c r="BE12" s="411"/>
      <c r="BF12" s="411"/>
      <c r="BG12" s="411"/>
      <c r="BH12" s="411"/>
      <c r="BI12" s="411"/>
      <c r="BJ12" s="411"/>
      <c r="BK12" s="411"/>
      <c r="BL12" s="411"/>
      <c r="BM12" s="412"/>
      <c r="BN12" s="430">
        <v>13047</v>
      </c>
      <c r="BO12" s="431"/>
      <c r="BP12" s="431"/>
      <c r="BQ12" s="431"/>
      <c r="BR12" s="431"/>
      <c r="BS12" s="431"/>
      <c r="BT12" s="431"/>
      <c r="BU12" s="432"/>
      <c r="BV12" s="430">
        <v>557479</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129</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13874</v>
      </c>
      <c r="S13" s="534"/>
      <c r="T13" s="534"/>
      <c r="U13" s="534"/>
      <c r="V13" s="535"/>
      <c r="W13" s="521" t="s">
        <v>140</v>
      </c>
      <c r="X13" s="443"/>
      <c r="Y13" s="443"/>
      <c r="Z13" s="443"/>
      <c r="AA13" s="443"/>
      <c r="AB13" s="444"/>
      <c r="AC13" s="406">
        <v>1535</v>
      </c>
      <c r="AD13" s="407"/>
      <c r="AE13" s="407"/>
      <c r="AF13" s="407"/>
      <c r="AG13" s="408"/>
      <c r="AH13" s="406">
        <v>1704</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450502</v>
      </c>
      <c r="BO13" s="431"/>
      <c r="BP13" s="431"/>
      <c r="BQ13" s="431"/>
      <c r="BR13" s="431"/>
      <c r="BS13" s="431"/>
      <c r="BT13" s="431"/>
      <c r="BU13" s="432"/>
      <c r="BV13" s="430">
        <v>-301102</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5.0999999999999996</v>
      </c>
      <c r="CU13" s="401"/>
      <c r="CV13" s="401"/>
      <c r="CW13" s="401"/>
      <c r="CX13" s="401"/>
      <c r="CY13" s="401"/>
      <c r="CZ13" s="401"/>
      <c r="DA13" s="402"/>
      <c r="DB13" s="400">
        <v>4.5</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14544</v>
      </c>
      <c r="S14" s="534"/>
      <c r="T14" s="534"/>
      <c r="U14" s="534"/>
      <c r="V14" s="535"/>
      <c r="W14" s="536"/>
      <c r="X14" s="446"/>
      <c r="Y14" s="446"/>
      <c r="Z14" s="446"/>
      <c r="AA14" s="446"/>
      <c r="AB14" s="447"/>
      <c r="AC14" s="526">
        <v>19.5</v>
      </c>
      <c r="AD14" s="527"/>
      <c r="AE14" s="527"/>
      <c r="AF14" s="527"/>
      <c r="AG14" s="528"/>
      <c r="AH14" s="526">
        <v>20.5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t="s">
        <v>147</v>
      </c>
      <c r="CU14" s="538"/>
      <c r="CV14" s="538"/>
      <c r="CW14" s="538"/>
      <c r="CX14" s="538"/>
      <c r="CY14" s="538"/>
      <c r="CZ14" s="538"/>
      <c r="DA14" s="539"/>
      <c r="DB14" s="537" t="s">
        <v>148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149</v>
      </c>
      <c r="N15" s="531"/>
      <c r="O15" s="531"/>
      <c r="P15" s="531"/>
      <c r="Q15" s="532"/>
      <c r="R15" s="533">
        <v>14075</v>
      </c>
      <c r="S15" s="534"/>
      <c r="T15" s="534"/>
      <c r="U15" s="534"/>
      <c r="V15" s="535"/>
      <c r="W15" s="521" t="s">
        <v>150</v>
      </c>
      <c r="X15" s="443"/>
      <c r="Y15" s="443"/>
      <c r="Z15" s="443"/>
      <c r="AA15" s="443"/>
      <c r="AB15" s="444"/>
      <c r="AC15" s="406">
        <v>1545</v>
      </c>
      <c r="AD15" s="407"/>
      <c r="AE15" s="407"/>
      <c r="AF15" s="407"/>
      <c r="AG15" s="408"/>
      <c r="AH15" s="406">
        <v>1628</v>
      </c>
      <c r="AI15" s="407"/>
      <c r="AJ15" s="407"/>
      <c r="AK15" s="407"/>
      <c r="AL15" s="409"/>
      <c r="AM15" s="499"/>
      <c r="AN15" s="404"/>
      <c r="AO15" s="404"/>
      <c r="AP15" s="404"/>
      <c r="AQ15" s="404"/>
      <c r="AR15" s="404"/>
      <c r="AS15" s="404"/>
      <c r="AT15" s="405"/>
      <c r="AU15" s="487"/>
      <c r="AV15" s="488"/>
      <c r="AW15" s="488"/>
      <c r="AX15" s="488"/>
      <c r="AY15" s="422" t="s">
        <v>151</v>
      </c>
      <c r="AZ15" s="423"/>
      <c r="BA15" s="423"/>
      <c r="BB15" s="423"/>
      <c r="BC15" s="423"/>
      <c r="BD15" s="423"/>
      <c r="BE15" s="423"/>
      <c r="BF15" s="423"/>
      <c r="BG15" s="423"/>
      <c r="BH15" s="423"/>
      <c r="BI15" s="423"/>
      <c r="BJ15" s="423"/>
      <c r="BK15" s="423"/>
      <c r="BL15" s="423"/>
      <c r="BM15" s="424"/>
      <c r="BN15" s="425">
        <v>2173337</v>
      </c>
      <c r="BO15" s="426"/>
      <c r="BP15" s="426"/>
      <c r="BQ15" s="426"/>
      <c r="BR15" s="426"/>
      <c r="BS15" s="426"/>
      <c r="BT15" s="426"/>
      <c r="BU15" s="427"/>
      <c r="BV15" s="425">
        <v>2072168</v>
      </c>
      <c r="BW15" s="426"/>
      <c r="BX15" s="426"/>
      <c r="BY15" s="426"/>
      <c r="BZ15" s="426"/>
      <c r="CA15" s="426"/>
      <c r="CB15" s="426"/>
      <c r="CC15" s="427"/>
      <c r="CD15" s="540" t="s">
        <v>152</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153</v>
      </c>
      <c r="M16" s="524"/>
      <c r="N16" s="524"/>
      <c r="O16" s="524"/>
      <c r="P16" s="524"/>
      <c r="Q16" s="525"/>
      <c r="R16" s="518" t="s">
        <v>154</v>
      </c>
      <c r="S16" s="519"/>
      <c r="T16" s="519"/>
      <c r="U16" s="519"/>
      <c r="V16" s="520"/>
      <c r="W16" s="536"/>
      <c r="X16" s="446"/>
      <c r="Y16" s="446"/>
      <c r="Z16" s="446"/>
      <c r="AA16" s="446"/>
      <c r="AB16" s="447"/>
      <c r="AC16" s="526">
        <v>19.7</v>
      </c>
      <c r="AD16" s="527"/>
      <c r="AE16" s="527"/>
      <c r="AF16" s="527"/>
      <c r="AG16" s="528"/>
      <c r="AH16" s="526">
        <v>19.600000000000001</v>
      </c>
      <c r="AI16" s="527"/>
      <c r="AJ16" s="527"/>
      <c r="AK16" s="527"/>
      <c r="AL16" s="529"/>
      <c r="AM16" s="499"/>
      <c r="AN16" s="404"/>
      <c r="AO16" s="404"/>
      <c r="AP16" s="404"/>
      <c r="AQ16" s="404"/>
      <c r="AR16" s="404"/>
      <c r="AS16" s="404"/>
      <c r="AT16" s="405"/>
      <c r="AU16" s="487"/>
      <c r="AV16" s="488"/>
      <c r="AW16" s="488"/>
      <c r="AX16" s="488"/>
      <c r="AY16" s="410" t="s">
        <v>155</v>
      </c>
      <c r="AZ16" s="411"/>
      <c r="BA16" s="411"/>
      <c r="BB16" s="411"/>
      <c r="BC16" s="411"/>
      <c r="BD16" s="411"/>
      <c r="BE16" s="411"/>
      <c r="BF16" s="411"/>
      <c r="BG16" s="411"/>
      <c r="BH16" s="411"/>
      <c r="BI16" s="411"/>
      <c r="BJ16" s="411"/>
      <c r="BK16" s="411"/>
      <c r="BL16" s="411"/>
      <c r="BM16" s="412"/>
      <c r="BN16" s="430">
        <v>3743321</v>
      </c>
      <c r="BO16" s="431"/>
      <c r="BP16" s="431"/>
      <c r="BQ16" s="431"/>
      <c r="BR16" s="431"/>
      <c r="BS16" s="431"/>
      <c r="BT16" s="431"/>
      <c r="BU16" s="432"/>
      <c r="BV16" s="430">
        <v>3467989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156</v>
      </c>
      <c r="N17" s="516"/>
      <c r="O17" s="516"/>
      <c r="P17" s="516"/>
      <c r="Q17" s="517"/>
      <c r="R17" s="518" t="s">
        <v>157</v>
      </c>
      <c r="S17" s="519"/>
      <c r="T17" s="519"/>
      <c r="U17" s="519"/>
      <c r="V17" s="520"/>
      <c r="W17" s="521" t="s">
        <v>158</v>
      </c>
      <c r="X17" s="443"/>
      <c r="Y17" s="443"/>
      <c r="Z17" s="443"/>
      <c r="AA17" s="443"/>
      <c r="AB17" s="444"/>
      <c r="AC17" s="406">
        <v>4779</v>
      </c>
      <c r="AD17" s="407"/>
      <c r="AE17" s="407"/>
      <c r="AF17" s="407"/>
      <c r="AG17" s="408"/>
      <c r="AH17" s="406">
        <v>4962</v>
      </c>
      <c r="AI17" s="407"/>
      <c r="AJ17" s="407"/>
      <c r="AK17" s="407"/>
      <c r="AL17" s="409"/>
      <c r="AM17" s="499"/>
      <c r="AN17" s="404"/>
      <c r="AO17" s="404"/>
      <c r="AP17" s="404"/>
      <c r="AQ17" s="404"/>
      <c r="AR17" s="404"/>
      <c r="AS17" s="404"/>
      <c r="AT17" s="405"/>
      <c r="AU17" s="487"/>
      <c r="AV17" s="488"/>
      <c r="AW17" s="488"/>
      <c r="AX17" s="488"/>
      <c r="AY17" s="410" t="s">
        <v>159</v>
      </c>
      <c r="AZ17" s="411"/>
      <c r="BA17" s="411"/>
      <c r="BB17" s="411"/>
      <c r="BC17" s="411"/>
      <c r="BD17" s="411"/>
      <c r="BE17" s="411"/>
      <c r="BF17" s="411"/>
      <c r="BG17" s="411"/>
      <c r="BH17" s="411"/>
      <c r="BI17" s="411"/>
      <c r="BJ17" s="411"/>
      <c r="BK17" s="411"/>
      <c r="BL17" s="411"/>
      <c r="BM17" s="412"/>
      <c r="BN17" s="430">
        <v>2756833</v>
      </c>
      <c r="BO17" s="431"/>
      <c r="BP17" s="431"/>
      <c r="BQ17" s="431"/>
      <c r="BR17" s="431"/>
      <c r="BS17" s="431"/>
      <c r="BT17" s="431"/>
      <c r="BU17" s="432"/>
      <c r="BV17" s="430">
        <v>2664200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160</v>
      </c>
      <c r="C18" s="493"/>
      <c r="D18" s="493"/>
      <c r="E18" s="494"/>
      <c r="F18" s="494"/>
      <c r="G18" s="494"/>
      <c r="H18" s="494"/>
      <c r="I18" s="494"/>
      <c r="J18" s="494"/>
      <c r="K18" s="494"/>
      <c r="L18" s="495">
        <v>72.8</v>
      </c>
      <c r="M18" s="495"/>
      <c r="N18" s="495"/>
      <c r="O18" s="495"/>
      <c r="P18" s="495"/>
      <c r="Q18" s="495"/>
      <c r="R18" s="496"/>
      <c r="S18" s="496"/>
      <c r="T18" s="496"/>
      <c r="U18" s="496"/>
      <c r="V18" s="497"/>
      <c r="W18" s="511"/>
      <c r="X18" s="512"/>
      <c r="Y18" s="512"/>
      <c r="Z18" s="512"/>
      <c r="AA18" s="512"/>
      <c r="AB18" s="522"/>
      <c r="AC18" s="394">
        <v>60.8</v>
      </c>
      <c r="AD18" s="395"/>
      <c r="AE18" s="395"/>
      <c r="AF18" s="395"/>
      <c r="AG18" s="498"/>
      <c r="AH18" s="394">
        <v>59.8</v>
      </c>
      <c r="AI18" s="395"/>
      <c r="AJ18" s="395"/>
      <c r="AK18" s="395"/>
      <c r="AL18" s="396"/>
      <c r="AM18" s="499"/>
      <c r="AN18" s="404"/>
      <c r="AO18" s="404"/>
      <c r="AP18" s="404"/>
      <c r="AQ18" s="404"/>
      <c r="AR18" s="404"/>
      <c r="AS18" s="404"/>
      <c r="AT18" s="405"/>
      <c r="AU18" s="487"/>
      <c r="AV18" s="488"/>
      <c r="AW18" s="488"/>
      <c r="AX18" s="488"/>
      <c r="AY18" s="410" t="s">
        <v>161</v>
      </c>
      <c r="AZ18" s="411"/>
      <c r="BA18" s="411"/>
      <c r="BB18" s="411"/>
      <c r="BC18" s="411"/>
      <c r="BD18" s="411"/>
      <c r="BE18" s="411"/>
      <c r="BF18" s="411"/>
      <c r="BG18" s="411"/>
      <c r="BH18" s="411"/>
      <c r="BI18" s="411"/>
      <c r="BJ18" s="411"/>
      <c r="BK18" s="411"/>
      <c r="BL18" s="411"/>
      <c r="BM18" s="412"/>
      <c r="BN18" s="430">
        <v>3997727</v>
      </c>
      <c r="BO18" s="431"/>
      <c r="BP18" s="431"/>
      <c r="BQ18" s="431"/>
      <c r="BR18" s="431"/>
      <c r="BS18" s="431"/>
      <c r="BT18" s="431"/>
      <c r="BU18" s="432"/>
      <c r="BV18" s="430">
        <v>3852466</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162</v>
      </c>
      <c r="C19" s="493"/>
      <c r="D19" s="493"/>
      <c r="E19" s="494"/>
      <c r="F19" s="494"/>
      <c r="G19" s="494"/>
      <c r="H19" s="494"/>
      <c r="I19" s="494"/>
      <c r="J19" s="494"/>
      <c r="K19" s="494"/>
      <c r="L19" s="500">
        <v>189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163</v>
      </c>
      <c r="AZ19" s="411"/>
      <c r="BA19" s="411"/>
      <c r="BB19" s="411"/>
      <c r="BC19" s="411"/>
      <c r="BD19" s="411"/>
      <c r="BE19" s="411"/>
      <c r="BF19" s="411"/>
      <c r="BG19" s="411"/>
      <c r="BH19" s="411"/>
      <c r="BI19" s="411"/>
      <c r="BJ19" s="411"/>
      <c r="BK19" s="411"/>
      <c r="BL19" s="411"/>
      <c r="BM19" s="412"/>
      <c r="BN19" s="430">
        <v>5823026</v>
      </c>
      <c r="BO19" s="431"/>
      <c r="BP19" s="431"/>
      <c r="BQ19" s="431"/>
      <c r="BR19" s="431"/>
      <c r="BS19" s="431"/>
      <c r="BT19" s="431"/>
      <c r="BU19" s="432"/>
      <c r="BV19" s="430">
        <v>5693352</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164</v>
      </c>
      <c r="C20" s="493"/>
      <c r="D20" s="493"/>
      <c r="E20" s="494"/>
      <c r="F20" s="494"/>
      <c r="G20" s="494"/>
      <c r="H20" s="494"/>
      <c r="I20" s="494"/>
      <c r="J20" s="494"/>
      <c r="K20" s="494"/>
      <c r="L20" s="500">
        <v>5079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165</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166</v>
      </c>
      <c r="C22" s="460"/>
      <c r="D22" s="461"/>
      <c r="E22" s="468" t="s">
        <v>1</v>
      </c>
      <c r="F22" s="443"/>
      <c r="G22" s="443"/>
      <c r="H22" s="443"/>
      <c r="I22" s="443"/>
      <c r="J22" s="443"/>
      <c r="K22" s="444"/>
      <c r="L22" s="468" t="s">
        <v>167</v>
      </c>
      <c r="M22" s="443"/>
      <c r="N22" s="443"/>
      <c r="O22" s="443"/>
      <c r="P22" s="444"/>
      <c r="Q22" s="453" t="s">
        <v>168</v>
      </c>
      <c r="R22" s="454"/>
      <c r="S22" s="454"/>
      <c r="T22" s="454"/>
      <c r="U22" s="454"/>
      <c r="V22" s="469"/>
      <c r="W22" s="471" t="s">
        <v>169</v>
      </c>
      <c r="X22" s="460"/>
      <c r="Y22" s="461"/>
      <c r="Z22" s="468" t="s">
        <v>1</v>
      </c>
      <c r="AA22" s="443"/>
      <c r="AB22" s="443"/>
      <c r="AC22" s="443"/>
      <c r="AD22" s="443"/>
      <c r="AE22" s="443"/>
      <c r="AF22" s="443"/>
      <c r="AG22" s="444"/>
      <c r="AH22" s="442" t="s">
        <v>170</v>
      </c>
      <c r="AI22" s="443"/>
      <c r="AJ22" s="443"/>
      <c r="AK22" s="443"/>
      <c r="AL22" s="444"/>
      <c r="AM22" s="442" t="s">
        <v>171</v>
      </c>
      <c r="AN22" s="448"/>
      <c r="AO22" s="448"/>
      <c r="AP22" s="448"/>
      <c r="AQ22" s="448"/>
      <c r="AR22" s="449"/>
      <c r="AS22" s="453" t="s">
        <v>168</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172</v>
      </c>
      <c r="AZ23" s="423"/>
      <c r="BA23" s="423"/>
      <c r="BB23" s="423"/>
      <c r="BC23" s="423"/>
      <c r="BD23" s="423"/>
      <c r="BE23" s="423"/>
      <c r="BF23" s="423"/>
      <c r="BG23" s="423"/>
      <c r="BH23" s="423"/>
      <c r="BI23" s="423"/>
      <c r="BJ23" s="423"/>
      <c r="BK23" s="423"/>
      <c r="BL23" s="423"/>
      <c r="BM23" s="424"/>
      <c r="BN23" s="430">
        <v>3963466</v>
      </c>
      <c r="BO23" s="431"/>
      <c r="BP23" s="431"/>
      <c r="BQ23" s="431"/>
      <c r="BR23" s="431"/>
      <c r="BS23" s="431"/>
      <c r="BT23" s="431"/>
      <c r="BU23" s="432"/>
      <c r="BV23" s="430">
        <v>4037770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173</v>
      </c>
      <c r="F24" s="404"/>
      <c r="G24" s="404"/>
      <c r="H24" s="404"/>
      <c r="I24" s="404"/>
      <c r="J24" s="404"/>
      <c r="K24" s="405"/>
      <c r="L24" s="406">
        <v>1</v>
      </c>
      <c r="M24" s="407"/>
      <c r="N24" s="407"/>
      <c r="O24" s="407"/>
      <c r="P24" s="408"/>
      <c r="Q24" s="406">
        <v>7850</v>
      </c>
      <c r="R24" s="407"/>
      <c r="S24" s="407"/>
      <c r="T24" s="407"/>
      <c r="U24" s="407"/>
      <c r="V24" s="408"/>
      <c r="W24" s="472"/>
      <c r="X24" s="463"/>
      <c r="Y24" s="464"/>
      <c r="Z24" s="403" t="s">
        <v>174</v>
      </c>
      <c r="AA24" s="404"/>
      <c r="AB24" s="404"/>
      <c r="AC24" s="404"/>
      <c r="AD24" s="404"/>
      <c r="AE24" s="404"/>
      <c r="AF24" s="404"/>
      <c r="AG24" s="405"/>
      <c r="AH24" s="406">
        <v>167</v>
      </c>
      <c r="AI24" s="407"/>
      <c r="AJ24" s="407"/>
      <c r="AK24" s="407"/>
      <c r="AL24" s="408"/>
      <c r="AM24" s="406">
        <v>471107</v>
      </c>
      <c r="AN24" s="407"/>
      <c r="AO24" s="407"/>
      <c r="AP24" s="407"/>
      <c r="AQ24" s="407"/>
      <c r="AR24" s="408"/>
      <c r="AS24" s="406">
        <v>2821</v>
      </c>
      <c r="AT24" s="407"/>
      <c r="AU24" s="407"/>
      <c r="AV24" s="407"/>
      <c r="AW24" s="407"/>
      <c r="AX24" s="409"/>
      <c r="AY24" s="397" t="s">
        <v>175</v>
      </c>
      <c r="AZ24" s="398"/>
      <c r="BA24" s="398"/>
      <c r="BB24" s="398"/>
      <c r="BC24" s="398"/>
      <c r="BD24" s="398"/>
      <c r="BE24" s="398"/>
      <c r="BF24" s="398"/>
      <c r="BG24" s="398"/>
      <c r="BH24" s="398"/>
      <c r="BI24" s="398"/>
      <c r="BJ24" s="398"/>
      <c r="BK24" s="398"/>
      <c r="BL24" s="398"/>
      <c r="BM24" s="399"/>
      <c r="BN24" s="430">
        <v>3616908</v>
      </c>
      <c r="BO24" s="431"/>
      <c r="BP24" s="431"/>
      <c r="BQ24" s="431"/>
      <c r="BR24" s="431"/>
      <c r="BS24" s="431"/>
      <c r="BT24" s="431"/>
      <c r="BU24" s="432"/>
      <c r="BV24" s="430">
        <v>3688812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176</v>
      </c>
      <c r="F25" s="404"/>
      <c r="G25" s="404"/>
      <c r="H25" s="404"/>
      <c r="I25" s="404"/>
      <c r="J25" s="404"/>
      <c r="K25" s="405"/>
      <c r="L25" s="406">
        <v>1</v>
      </c>
      <c r="M25" s="407"/>
      <c r="N25" s="407"/>
      <c r="O25" s="407"/>
      <c r="P25" s="408"/>
      <c r="Q25" s="406">
        <v>6440</v>
      </c>
      <c r="R25" s="407"/>
      <c r="S25" s="407"/>
      <c r="T25" s="407"/>
      <c r="U25" s="407"/>
      <c r="V25" s="408"/>
      <c r="W25" s="472"/>
      <c r="X25" s="463"/>
      <c r="Y25" s="464"/>
      <c r="Z25" s="403" t="s">
        <v>177</v>
      </c>
      <c r="AA25" s="404"/>
      <c r="AB25" s="404"/>
      <c r="AC25" s="404"/>
      <c r="AD25" s="404"/>
      <c r="AE25" s="404"/>
      <c r="AF25" s="404"/>
      <c r="AG25" s="405"/>
      <c r="AH25" s="406" t="s">
        <v>148</v>
      </c>
      <c r="AI25" s="407"/>
      <c r="AJ25" s="407"/>
      <c r="AK25" s="407"/>
      <c r="AL25" s="408"/>
      <c r="AM25" s="406" t="s">
        <v>138</v>
      </c>
      <c r="AN25" s="407"/>
      <c r="AO25" s="407"/>
      <c r="AP25" s="407"/>
      <c r="AQ25" s="407"/>
      <c r="AR25" s="408"/>
      <c r="AS25" s="406" t="s">
        <v>138</v>
      </c>
      <c r="AT25" s="407"/>
      <c r="AU25" s="407"/>
      <c r="AV25" s="407"/>
      <c r="AW25" s="407"/>
      <c r="AX25" s="409"/>
      <c r="AY25" s="422" t="s">
        <v>178</v>
      </c>
      <c r="AZ25" s="423"/>
      <c r="BA25" s="423"/>
      <c r="BB25" s="423"/>
      <c r="BC25" s="423"/>
      <c r="BD25" s="423"/>
      <c r="BE25" s="423"/>
      <c r="BF25" s="423"/>
      <c r="BG25" s="423"/>
      <c r="BH25" s="423"/>
      <c r="BI25" s="423"/>
      <c r="BJ25" s="423"/>
      <c r="BK25" s="423"/>
      <c r="BL25" s="423"/>
      <c r="BM25" s="424"/>
      <c r="BN25" s="425">
        <v>20887</v>
      </c>
      <c r="BO25" s="426"/>
      <c r="BP25" s="426"/>
      <c r="BQ25" s="426"/>
      <c r="BR25" s="426"/>
      <c r="BS25" s="426"/>
      <c r="BT25" s="426"/>
      <c r="BU25" s="427"/>
      <c r="BV25" s="425">
        <v>16633</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179</v>
      </c>
      <c r="F26" s="404"/>
      <c r="G26" s="404"/>
      <c r="H26" s="404"/>
      <c r="I26" s="404"/>
      <c r="J26" s="404"/>
      <c r="K26" s="405"/>
      <c r="L26" s="406">
        <v>1</v>
      </c>
      <c r="M26" s="407"/>
      <c r="N26" s="407"/>
      <c r="O26" s="407"/>
      <c r="P26" s="408"/>
      <c r="Q26" s="406">
        <v>5650</v>
      </c>
      <c r="R26" s="407"/>
      <c r="S26" s="407"/>
      <c r="T26" s="407"/>
      <c r="U26" s="407"/>
      <c r="V26" s="408"/>
      <c r="W26" s="472"/>
      <c r="X26" s="463"/>
      <c r="Y26" s="464"/>
      <c r="Z26" s="403" t="s">
        <v>180</v>
      </c>
      <c r="AA26" s="485"/>
      <c r="AB26" s="485"/>
      <c r="AC26" s="485"/>
      <c r="AD26" s="485"/>
      <c r="AE26" s="485"/>
      <c r="AF26" s="485"/>
      <c r="AG26" s="486"/>
      <c r="AH26" s="406">
        <v>5</v>
      </c>
      <c r="AI26" s="407"/>
      <c r="AJ26" s="407"/>
      <c r="AK26" s="407"/>
      <c r="AL26" s="408"/>
      <c r="AM26" s="406">
        <v>11080</v>
      </c>
      <c r="AN26" s="407"/>
      <c r="AO26" s="407"/>
      <c r="AP26" s="407"/>
      <c r="AQ26" s="407"/>
      <c r="AR26" s="408"/>
      <c r="AS26" s="406">
        <v>2216</v>
      </c>
      <c r="AT26" s="407"/>
      <c r="AU26" s="407"/>
      <c r="AV26" s="407"/>
      <c r="AW26" s="407"/>
      <c r="AX26" s="409"/>
      <c r="AY26" s="439" t="s">
        <v>181</v>
      </c>
      <c r="AZ26" s="440"/>
      <c r="BA26" s="440"/>
      <c r="BB26" s="440"/>
      <c r="BC26" s="440"/>
      <c r="BD26" s="440"/>
      <c r="BE26" s="440"/>
      <c r="BF26" s="440"/>
      <c r="BG26" s="440"/>
      <c r="BH26" s="440"/>
      <c r="BI26" s="440"/>
      <c r="BJ26" s="440"/>
      <c r="BK26" s="440"/>
      <c r="BL26" s="440"/>
      <c r="BM26" s="441"/>
      <c r="BN26" s="430" t="s">
        <v>138</v>
      </c>
      <c r="BO26" s="431"/>
      <c r="BP26" s="431"/>
      <c r="BQ26" s="431"/>
      <c r="BR26" s="431"/>
      <c r="BS26" s="431"/>
      <c r="BT26" s="431"/>
      <c r="BU26" s="432"/>
      <c r="BV26" s="430" t="s">
        <v>138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182</v>
      </c>
      <c r="F27" s="404"/>
      <c r="G27" s="404"/>
      <c r="H27" s="404"/>
      <c r="I27" s="404"/>
      <c r="J27" s="404"/>
      <c r="K27" s="405"/>
      <c r="L27" s="406">
        <v>1</v>
      </c>
      <c r="M27" s="407"/>
      <c r="N27" s="407"/>
      <c r="O27" s="407"/>
      <c r="P27" s="408"/>
      <c r="Q27" s="406">
        <v>2980</v>
      </c>
      <c r="R27" s="407"/>
      <c r="S27" s="407"/>
      <c r="T27" s="407"/>
      <c r="U27" s="407"/>
      <c r="V27" s="408"/>
      <c r="W27" s="472"/>
      <c r="X27" s="463"/>
      <c r="Y27" s="464"/>
      <c r="Z27" s="403" t="s">
        <v>183</v>
      </c>
      <c r="AA27" s="404"/>
      <c r="AB27" s="404"/>
      <c r="AC27" s="404"/>
      <c r="AD27" s="404"/>
      <c r="AE27" s="404"/>
      <c r="AF27" s="404"/>
      <c r="AG27" s="405"/>
      <c r="AH27" s="406">
        <v>1</v>
      </c>
      <c r="AI27" s="407"/>
      <c r="AJ27" s="407"/>
      <c r="AK27" s="407"/>
      <c r="AL27" s="408"/>
      <c r="AM27" s="406" t="s">
        <v>184</v>
      </c>
      <c r="AN27" s="407"/>
      <c r="AO27" s="407"/>
      <c r="AP27" s="407"/>
      <c r="AQ27" s="407"/>
      <c r="AR27" s="408"/>
      <c r="AS27" s="406" t="s">
        <v>185</v>
      </c>
      <c r="AT27" s="407"/>
      <c r="AU27" s="407"/>
      <c r="AV27" s="407"/>
      <c r="AW27" s="407"/>
      <c r="AX27" s="409"/>
      <c r="AY27" s="436" t="s">
        <v>186</v>
      </c>
      <c r="AZ27" s="437"/>
      <c r="BA27" s="437"/>
      <c r="BB27" s="437"/>
      <c r="BC27" s="437"/>
      <c r="BD27" s="437"/>
      <c r="BE27" s="437"/>
      <c r="BF27" s="437"/>
      <c r="BG27" s="437"/>
      <c r="BH27" s="437"/>
      <c r="BI27" s="437"/>
      <c r="BJ27" s="437"/>
      <c r="BK27" s="437"/>
      <c r="BL27" s="437"/>
      <c r="BM27" s="438"/>
      <c r="BN27" s="433" t="s">
        <v>138</v>
      </c>
      <c r="BO27" s="434"/>
      <c r="BP27" s="434"/>
      <c r="BQ27" s="434"/>
      <c r="BR27" s="434"/>
      <c r="BS27" s="434"/>
      <c r="BT27" s="434"/>
      <c r="BU27" s="435"/>
      <c r="BV27" s="433" t="s">
        <v>138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187</v>
      </c>
      <c r="F28" s="404"/>
      <c r="G28" s="404"/>
      <c r="H28" s="404"/>
      <c r="I28" s="404"/>
      <c r="J28" s="404"/>
      <c r="K28" s="405"/>
      <c r="L28" s="406">
        <v>1</v>
      </c>
      <c r="M28" s="407"/>
      <c r="N28" s="407"/>
      <c r="O28" s="407"/>
      <c r="P28" s="408"/>
      <c r="Q28" s="406">
        <v>2430</v>
      </c>
      <c r="R28" s="407"/>
      <c r="S28" s="407"/>
      <c r="T28" s="407"/>
      <c r="U28" s="407"/>
      <c r="V28" s="408"/>
      <c r="W28" s="472"/>
      <c r="X28" s="463"/>
      <c r="Y28" s="464"/>
      <c r="Z28" s="403" t="s">
        <v>188</v>
      </c>
      <c r="AA28" s="404"/>
      <c r="AB28" s="404"/>
      <c r="AC28" s="404"/>
      <c r="AD28" s="404"/>
      <c r="AE28" s="404"/>
      <c r="AF28" s="404"/>
      <c r="AG28" s="405"/>
      <c r="AH28" s="406" t="s">
        <v>138</v>
      </c>
      <c r="AI28" s="407"/>
      <c r="AJ28" s="407"/>
      <c r="AK28" s="407"/>
      <c r="AL28" s="408"/>
      <c r="AM28" s="406" t="s">
        <v>138</v>
      </c>
      <c r="AN28" s="407"/>
      <c r="AO28" s="407"/>
      <c r="AP28" s="407"/>
      <c r="AQ28" s="407"/>
      <c r="AR28" s="408"/>
      <c r="AS28" s="406" t="s">
        <v>138</v>
      </c>
      <c r="AT28" s="407"/>
      <c r="AU28" s="407"/>
      <c r="AV28" s="407"/>
      <c r="AW28" s="407"/>
      <c r="AX28" s="409"/>
      <c r="AY28" s="413" t="s">
        <v>189</v>
      </c>
      <c r="AZ28" s="414"/>
      <c r="BA28" s="414"/>
      <c r="BB28" s="415"/>
      <c r="BC28" s="422" t="s">
        <v>49</v>
      </c>
      <c r="BD28" s="423"/>
      <c r="BE28" s="423"/>
      <c r="BF28" s="423"/>
      <c r="BG28" s="423"/>
      <c r="BH28" s="423"/>
      <c r="BI28" s="423"/>
      <c r="BJ28" s="423"/>
      <c r="BK28" s="423"/>
      <c r="BL28" s="423"/>
      <c r="BM28" s="424"/>
      <c r="BN28" s="425">
        <v>1493835</v>
      </c>
      <c r="BO28" s="426"/>
      <c r="BP28" s="426"/>
      <c r="BQ28" s="426"/>
      <c r="BR28" s="426"/>
      <c r="BS28" s="426"/>
      <c r="BT28" s="426"/>
      <c r="BU28" s="427"/>
      <c r="BV28" s="425">
        <v>1274147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190</v>
      </c>
      <c r="F29" s="404"/>
      <c r="G29" s="404"/>
      <c r="H29" s="404"/>
      <c r="I29" s="404"/>
      <c r="J29" s="404"/>
      <c r="K29" s="405"/>
      <c r="L29" s="406">
        <v>12</v>
      </c>
      <c r="M29" s="407"/>
      <c r="N29" s="407"/>
      <c r="O29" s="407"/>
      <c r="P29" s="408"/>
      <c r="Q29" s="406">
        <v>2200</v>
      </c>
      <c r="R29" s="407"/>
      <c r="S29" s="407"/>
      <c r="T29" s="407"/>
      <c r="U29" s="407"/>
      <c r="V29" s="408"/>
      <c r="W29" s="473"/>
      <c r="X29" s="474"/>
      <c r="Y29" s="475"/>
      <c r="Z29" s="403" t="s">
        <v>191</v>
      </c>
      <c r="AA29" s="404"/>
      <c r="AB29" s="404"/>
      <c r="AC29" s="404"/>
      <c r="AD29" s="404"/>
      <c r="AE29" s="404"/>
      <c r="AF29" s="404"/>
      <c r="AG29" s="405"/>
      <c r="AH29" s="406">
        <v>168</v>
      </c>
      <c r="AI29" s="407"/>
      <c r="AJ29" s="407"/>
      <c r="AK29" s="407"/>
      <c r="AL29" s="408"/>
      <c r="AM29" s="406">
        <v>475082</v>
      </c>
      <c r="AN29" s="407"/>
      <c r="AO29" s="407"/>
      <c r="AP29" s="407"/>
      <c r="AQ29" s="407"/>
      <c r="AR29" s="408"/>
      <c r="AS29" s="406">
        <v>2828</v>
      </c>
      <c r="AT29" s="407"/>
      <c r="AU29" s="407"/>
      <c r="AV29" s="407"/>
      <c r="AW29" s="407"/>
      <c r="AX29" s="409"/>
      <c r="AY29" s="416"/>
      <c r="AZ29" s="417"/>
      <c r="BA29" s="417"/>
      <c r="BB29" s="418"/>
      <c r="BC29" s="410" t="s">
        <v>192</v>
      </c>
      <c r="BD29" s="411"/>
      <c r="BE29" s="411"/>
      <c r="BF29" s="411"/>
      <c r="BG29" s="411"/>
      <c r="BH29" s="411"/>
      <c r="BI29" s="411"/>
      <c r="BJ29" s="411"/>
      <c r="BK29" s="411"/>
      <c r="BL29" s="411"/>
      <c r="BM29" s="412"/>
      <c r="BN29" s="430">
        <v>356136</v>
      </c>
      <c r="BO29" s="431"/>
      <c r="BP29" s="431"/>
      <c r="BQ29" s="431"/>
      <c r="BR29" s="431"/>
      <c r="BS29" s="431"/>
      <c r="BT29" s="431"/>
      <c r="BU29" s="432"/>
      <c r="BV29" s="430">
        <v>356064</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193</v>
      </c>
      <c r="X30" s="483"/>
      <c r="Y30" s="483"/>
      <c r="Z30" s="483"/>
      <c r="AA30" s="483"/>
      <c r="AB30" s="483"/>
      <c r="AC30" s="483"/>
      <c r="AD30" s="483"/>
      <c r="AE30" s="483"/>
      <c r="AF30" s="483"/>
      <c r="AG30" s="484"/>
      <c r="AH30" s="394">
        <v>100.5</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51</v>
      </c>
      <c r="BD30" s="398"/>
      <c r="BE30" s="398"/>
      <c r="BF30" s="398"/>
      <c r="BG30" s="398"/>
      <c r="BH30" s="398"/>
      <c r="BI30" s="398"/>
      <c r="BJ30" s="398"/>
      <c r="BK30" s="398"/>
      <c r="BL30" s="398"/>
      <c r="BM30" s="399"/>
      <c r="BN30" s="433">
        <v>730848</v>
      </c>
      <c r="BO30" s="434"/>
      <c r="BP30" s="434"/>
      <c r="BQ30" s="434"/>
      <c r="BR30" s="434"/>
      <c r="BS30" s="434"/>
      <c r="BT30" s="434"/>
      <c r="BU30" s="435"/>
      <c r="BV30" s="433">
        <v>664164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200</v>
      </c>
      <c r="D33" s="393"/>
      <c r="E33" s="392" t="s">
        <v>201</v>
      </c>
      <c r="F33" s="392"/>
      <c r="G33" s="392"/>
      <c r="H33" s="392"/>
      <c r="I33" s="392"/>
      <c r="J33" s="392"/>
      <c r="K33" s="392"/>
      <c r="L33" s="392"/>
      <c r="M33" s="392"/>
      <c r="N33" s="392"/>
      <c r="O33" s="392"/>
      <c r="P33" s="392"/>
      <c r="Q33" s="392"/>
      <c r="R33" s="392"/>
      <c r="S33" s="392"/>
      <c r="T33" s="216"/>
      <c r="U33" s="393" t="s">
        <v>202</v>
      </c>
      <c r="V33" s="393"/>
      <c r="W33" s="392" t="s">
        <v>201</v>
      </c>
      <c r="X33" s="392"/>
      <c r="Y33" s="392"/>
      <c r="Z33" s="392"/>
      <c r="AA33" s="392"/>
      <c r="AB33" s="392"/>
      <c r="AC33" s="392"/>
      <c r="AD33" s="392"/>
      <c r="AE33" s="392"/>
      <c r="AF33" s="392"/>
      <c r="AG33" s="392"/>
      <c r="AH33" s="392"/>
      <c r="AI33" s="392"/>
      <c r="AJ33" s="392"/>
      <c r="AK33" s="392"/>
      <c r="AL33" s="216"/>
      <c r="AM33" s="393" t="s">
        <v>203</v>
      </c>
      <c r="AN33" s="393"/>
      <c r="AO33" s="392" t="s">
        <v>201</v>
      </c>
      <c r="AP33" s="392"/>
      <c r="AQ33" s="392"/>
      <c r="AR33" s="392"/>
      <c r="AS33" s="392"/>
      <c r="AT33" s="392"/>
      <c r="AU33" s="392"/>
      <c r="AV33" s="392"/>
      <c r="AW33" s="392"/>
      <c r="AX33" s="392"/>
      <c r="AY33" s="392"/>
      <c r="AZ33" s="392"/>
      <c r="BA33" s="392"/>
      <c r="BB33" s="392"/>
      <c r="BC33" s="392"/>
      <c r="BD33" s="217"/>
      <c r="BE33" s="392" t="s">
        <v>204</v>
      </c>
      <c r="BF33" s="392"/>
      <c r="BG33" s="392" t="s">
        <v>205</v>
      </c>
      <c r="BH33" s="392"/>
      <c r="BI33" s="392"/>
      <c r="BJ33" s="392"/>
      <c r="BK33" s="392"/>
      <c r="BL33" s="392"/>
      <c r="BM33" s="392"/>
      <c r="BN33" s="392"/>
      <c r="BO33" s="392"/>
      <c r="BP33" s="392"/>
      <c r="BQ33" s="392"/>
      <c r="BR33" s="392"/>
      <c r="BS33" s="392"/>
      <c r="BT33" s="392"/>
      <c r="BU33" s="392"/>
      <c r="BV33" s="217"/>
      <c r="BW33" s="393" t="s">
        <v>204</v>
      </c>
      <c r="BX33" s="393"/>
      <c r="BY33" s="392" t="s">
        <v>206</v>
      </c>
      <c r="BZ33" s="392"/>
      <c r="CA33" s="392"/>
      <c r="CB33" s="392"/>
      <c r="CC33" s="392"/>
      <c r="CD33" s="392"/>
      <c r="CE33" s="392"/>
      <c r="CF33" s="392"/>
      <c r="CG33" s="392"/>
      <c r="CH33" s="392"/>
      <c r="CI33" s="392"/>
      <c r="CJ33" s="392"/>
      <c r="CK33" s="392"/>
      <c r="CL33" s="392"/>
      <c r="CM33" s="392"/>
      <c r="CN33" s="216"/>
      <c r="CO33" s="393" t="s">
        <v>203</v>
      </c>
      <c r="CP33" s="393"/>
      <c r="CQ33" s="392" t="s">
        <v>207</v>
      </c>
      <c r="CR33" s="392"/>
      <c r="CS33" s="392"/>
      <c r="CT33" s="392"/>
      <c r="CU33" s="392"/>
      <c r="CV33" s="392"/>
      <c r="CW33" s="392"/>
      <c r="CX33" s="392"/>
      <c r="CY33" s="392"/>
      <c r="CZ33" s="392"/>
      <c r="DA33" s="392"/>
      <c r="DB33" s="392"/>
      <c r="DC33" s="392"/>
      <c r="DD33" s="392"/>
      <c r="DE33" s="392"/>
      <c r="DF33" s="216"/>
      <c r="DG33" s="391" t="s">
        <v>208</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8</v>
      </c>
      <c r="BF34" s="389"/>
      <c r="BG34" s="388" t="str">
        <f>IF('各会計、関係団体の財政状況及び健全化判断比率'!B33="","",'各会計、関係団体の財政状況及び健全化判断比率'!B33)</f>
        <v>農業集落排水事業特別会計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千葉県市町村総合事務組合（一般会計）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18</v>
      </c>
      <c r="CP34" s="389"/>
      <c r="CQ34" s="388" t="str">
        <f>IF('各会計、関係団体の財政状況及び健全化判断比率'!BS7="","",'各会計、関係団体の財政状況及び健全化判断比率'!BS7)</f>
        <v>多古</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学校給食センター事業特別会計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国保多古中央病院事業会計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千葉県市町村総合事務組合（千葉県自治会館管理運営特別会計）</v>
      </c>
      <c r="BZ35" s="388"/>
      <c r="CA35" s="388"/>
      <c r="CB35" s="388"/>
      <c r="CC35" s="388"/>
      <c r="CD35" s="388"/>
      <c r="CE35" s="388"/>
      <c r="CF35" s="388"/>
      <c r="CG35" s="388"/>
      <c r="CH35" s="388"/>
      <c r="CI35" s="388"/>
      <c r="CJ35" s="388"/>
      <c r="CK35" s="388"/>
      <c r="CL35" s="388"/>
      <c r="CM35" s="388"/>
      <c r="CN35" s="214"/>
      <c r="CO35" s="389">
        <f t="shared" ref="CO35:CO43" si="3">IF(CQ35="","",CO34+1)</f>
        <v>19</v>
      </c>
      <c r="CP35" s="389"/>
      <c r="CQ35" s="388" t="str">
        <f>IF('各会計、関係団体の財政状況及び健全化判断比率'!BS8="","",'各会計、関係団体の財政状況及び健全化判断比率'!BS8)</f>
        <v>ティ・ティ・エス</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千葉県市町村総合事務組合（千葉県自治研修センター特別会計）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千葉県市町村総合事務組合（千葉県市町村交通災害共済特別会計）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香取広域市町村圏事務組合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東総衛生組合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15</v>
      </c>
      <c r="BX40" s="389"/>
      <c r="BY40" s="388" t="str">
        <f>IF('各会計、関係団体の財政状況及び健全化判断比率'!B74="","",'各会計、関係団体の財政状況及び健全化判断比率'!B74)</f>
        <v>匝瑳市ほか二町環境衛生組合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16</v>
      </c>
      <c r="BX41" s="389"/>
      <c r="BY41" s="388" t="str">
        <f>IF('各会計、関係団体の財政状況及び健全化判断比率'!B75="","",'各会計、関係団体の財政状況及び健全化判断比率'!B75)</f>
        <v>千葉県後期高齢者医療広域連合（一般会計）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17</v>
      </c>
      <c r="BX42" s="389"/>
      <c r="BY42" s="388" t="str">
        <f>IF('各会計、関係団体の財政状況及び健全化判断比率'!B76="","",'各会計、関係団体の財政状況及び健全化判断比率'!B76)</f>
        <v>千葉県後期高齢者医療広域連合（後期高齢者医療特別会計）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y9js7Of18bTSOG0wP0mbspGYupWhyn1HsL2xOB0GAtzAH5SSSFBFF/a26xvFjPHmOEAIl6HfsgbadfpPpI+yKg==" saltValue="JUq+HAJSzBcCYoSYaQQ/H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217</v>
      </c>
      <c r="DI1" s="762"/>
      <c r="DJ1" s="762"/>
      <c r="DK1" s="762"/>
      <c r="DL1" s="762"/>
      <c r="DM1" s="762"/>
      <c r="DN1" s="763"/>
      <c r="DO1" s="226"/>
      <c r="DP1" s="761" t="s">
        <v>218</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220</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221</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222</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223</v>
      </c>
      <c r="S4" s="704"/>
      <c r="T4" s="704"/>
      <c r="U4" s="704"/>
      <c r="V4" s="704"/>
      <c r="W4" s="704"/>
      <c r="X4" s="704"/>
      <c r="Y4" s="705"/>
      <c r="Z4" s="703" t="s">
        <v>224</v>
      </c>
      <c r="AA4" s="704"/>
      <c r="AB4" s="704"/>
      <c r="AC4" s="705"/>
      <c r="AD4" s="703" t="s">
        <v>225</v>
      </c>
      <c r="AE4" s="704"/>
      <c r="AF4" s="704"/>
      <c r="AG4" s="704"/>
      <c r="AH4" s="704"/>
      <c r="AI4" s="704"/>
      <c r="AJ4" s="704"/>
      <c r="AK4" s="705"/>
      <c r="AL4" s="703" t="s">
        <v>224</v>
      </c>
      <c r="AM4" s="704"/>
      <c r="AN4" s="704"/>
      <c r="AO4" s="705"/>
      <c r="AP4" s="764" t="s">
        <v>226</v>
      </c>
      <c r="AQ4" s="764"/>
      <c r="AR4" s="764"/>
      <c r="AS4" s="764"/>
      <c r="AT4" s="764"/>
      <c r="AU4" s="764"/>
      <c r="AV4" s="764"/>
      <c r="AW4" s="764"/>
      <c r="AX4" s="764"/>
      <c r="AY4" s="764"/>
      <c r="AZ4" s="764"/>
      <c r="BA4" s="764"/>
      <c r="BB4" s="764"/>
      <c r="BC4" s="764"/>
      <c r="BD4" s="764"/>
      <c r="BE4" s="764"/>
      <c r="BF4" s="764"/>
      <c r="BG4" s="764" t="s">
        <v>227</v>
      </c>
      <c r="BH4" s="764"/>
      <c r="BI4" s="764"/>
      <c r="BJ4" s="764"/>
      <c r="BK4" s="764"/>
      <c r="BL4" s="764"/>
      <c r="BM4" s="764"/>
      <c r="BN4" s="764"/>
      <c r="BO4" s="764" t="s">
        <v>224</v>
      </c>
      <c r="BP4" s="764"/>
      <c r="BQ4" s="764"/>
      <c r="BR4" s="764"/>
      <c r="BS4" s="764" t="s">
        <v>228</v>
      </c>
      <c r="BT4" s="764"/>
      <c r="BU4" s="764"/>
      <c r="BV4" s="764"/>
      <c r="BW4" s="764"/>
      <c r="BX4" s="764"/>
      <c r="BY4" s="764"/>
      <c r="BZ4" s="764"/>
      <c r="CA4" s="764"/>
      <c r="CB4" s="764"/>
      <c r="CD4" s="746" t="s">
        <v>229</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230</v>
      </c>
      <c r="C5" s="709"/>
      <c r="D5" s="709"/>
      <c r="E5" s="709"/>
      <c r="F5" s="709"/>
      <c r="G5" s="709"/>
      <c r="H5" s="709"/>
      <c r="I5" s="709"/>
      <c r="J5" s="709"/>
      <c r="K5" s="709"/>
      <c r="L5" s="709"/>
      <c r="M5" s="709"/>
      <c r="N5" s="709"/>
      <c r="O5" s="709"/>
      <c r="P5" s="709"/>
      <c r="Q5" s="710"/>
      <c r="R5" s="697">
        <v>2040006</v>
      </c>
      <c r="S5" s="698"/>
      <c r="T5" s="698"/>
      <c r="U5" s="698"/>
      <c r="V5" s="698"/>
      <c r="W5" s="698"/>
      <c r="X5" s="698"/>
      <c r="Y5" s="741"/>
      <c r="Z5" s="759">
        <v>21.1</v>
      </c>
      <c r="AA5" s="759"/>
      <c r="AB5" s="759"/>
      <c r="AC5" s="759"/>
      <c r="AD5" s="760">
        <v>2040006</v>
      </c>
      <c r="AE5" s="760"/>
      <c r="AF5" s="760"/>
      <c r="AG5" s="760"/>
      <c r="AH5" s="760"/>
      <c r="AI5" s="760"/>
      <c r="AJ5" s="760"/>
      <c r="AK5" s="760"/>
      <c r="AL5" s="742">
        <v>49.1</v>
      </c>
      <c r="AM5" s="713"/>
      <c r="AN5" s="713"/>
      <c r="AO5" s="743"/>
      <c r="AP5" s="708" t="s">
        <v>231</v>
      </c>
      <c r="AQ5" s="709"/>
      <c r="AR5" s="709"/>
      <c r="AS5" s="709"/>
      <c r="AT5" s="709"/>
      <c r="AU5" s="709"/>
      <c r="AV5" s="709"/>
      <c r="AW5" s="709"/>
      <c r="AX5" s="709"/>
      <c r="AY5" s="709"/>
      <c r="AZ5" s="709"/>
      <c r="BA5" s="709"/>
      <c r="BB5" s="709"/>
      <c r="BC5" s="709"/>
      <c r="BD5" s="709"/>
      <c r="BE5" s="709"/>
      <c r="BF5" s="710"/>
      <c r="BG5" s="642">
        <v>2040006</v>
      </c>
      <c r="BH5" s="643"/>
      <c r="BI5" s="643"/>
      <c r="BJ5" s="643"/>
      <c r="BK5" s="643"/>
      <c r="BL5" s="643"/>
      <c r="BM5" s="643"/>
      <c r="BN5" s="644"/>
      <c r="BO5" s="675">
        <v>100</v>
      </c>
      <c r="BP5" s="675"/>
      <c r="BQ5" s="675"/>
      <c r="BR5" s="675"/>
      <c r="BS5" s="676" t="s">
        <v>232</v>
      </c>
      <c r="BT5" s="676"/>
      <c r="BU5" s="676"/>
      <c r="BV5" s="676"/>
      <c r="BW5" s="676"/>
      <c r="BX5" s="676"/>
      <c r="BY5" s="676"/>
      <c r="BZ5" s="676"/>
      <c r="CA5" s="676"/>
      <c r="CB5" s="730"/>
      <c r="CD5" s="746" t="s">
        <v>226</v>
      </c>
      <c r="CE5" s="747"/>
      <c r="CF5" s="747"/>
      <c r="CG5" s="747"/>
      <c r="CH5" s="747"/>
      <c r="CI5" s="747"/>
      <c r="CJ5" s="747"/>
      <c r="CK5" s="747"/>
      <c r="CL5" s="747"/>
      <c r="CM5" s="747"/>
      <c r="CN5" s="747"/>
      <c r="CO5" s="747"/>
      <c r="CP5" s="747"/>
      <c r="CQ5" s="748"/>
      <c r="CR5" s="746" t="s">
        <v>233</v>
      </c>
      <c r="CS5" s="747"/>
      <c r="CT5" s="747"/>
      <c r="CU5" s="747"/>
      <c r="CV5" s="747"/>
      <c r="CW5" s="747"/>
      <c r="CX5" s="747"/>
      <c r="CY5" s="748"/>
      <c r="CZ5" s="746" t="s">
        <v>224</v>
      </c>
      <c r="DA5" s="747"/>
      <c r="DB5" s="747"/>
      <c r="DC5" s="748"/>
      <c r="DD5" s="746" t="s">
        <v>234</v>
      </c>
      <c r="DE5" s="747"/>
      <c r="DF5" s="747"/>
      <c r="DG5" s="747"/>
      <c r="DH5" s="747"/>
      <c r="DI5" s="747"/>
      <c r="DJ5" s="747"/>
      <c r="DK5" s="747"/>
      <c r="DL5" s="747"/>
      <c r="DM5" s="747"/>
      <c r="DN5" s="747"/>
      <c r="DO5" s="747"/>
      <c r="DP5" s="748"/>
      <c r="DQ5" s="746" t="s">
        <v>235</v>
      </c>
      <c r="DR5" s="747"/>
      <c r="DS5" s="747"/>
      <c r="DT5" s="747"/>
      <c r="DU5" s="747"/>
      <c r="DV5" s="747"/>
      <c r="DW5" s="747"/>
      <c r="DX5" s="747"/>
      <c r="DY5" s="747"/>
      <c r="DZ5" s="747"/>
      <c r="EA5" s="747"/>
      <c r="EB5" s="747"/>
      <c r="EC5" s="748"/>
    </row>
    <row r="6" spans="2:143" ht="11.25" customHeight="1" x14ac:dyDescent="0.15">
      <c r="B6" s="639" t="s">
        <v>236</v>
      </c>
      <c r="C6" s="640"/>
      <c r="D6" s="640"/>
      <c r="E6" s="640"/>
      <c r="F6" s="640"/>
      <c r="G6" s="640"/>
      <c r="H6" s="640"/>
      <c r="I6" s="640"/>
      <c r="J6" s="640"/>
      <c r="K6" s="640"/>
      <c r="L6" s="640"/>
      <c r="M6" s="640"/>
      <c r="N6" s="640"/>
      <c r="O6" s="640"/>
      <c r="P6" s="640"/>
      <c r="Q6" s="641"/>
      <c r="R6" s="642">
        <v>87357</v>
      </c>
      <c r="S6" s="643"/>
      <c r="T6" s="643"/>
      <c r="U6" s="643"/>
      <c r="V6" s="643"/>
      <c r="W6" s="643"/>
      <c r="X6" s="643"/>
      <c r="Y6" s="644"/>
      <c r="Z6" s="675">
        <v>0.9</v>
      </c>
      <c r="AA6" s="675"/>
      <c r="AB6" s="675"/>
      <c r="AC6" s="675"/>
      <c r="AD6" s="676">
        <v>87357</v>
      </c>
      <c r="AE6" s="676"/>
      <c r="AF6" s="676"/>
      <c r="AG6" s="676"/>
      <c r="AH6" s="676"/>
      <c r="AI6" s="676"/>
      <c r="AJ6" s="676"/>
      <c r="AK6" s="676"/>
      <c r="AL6" s="645">
        <v>2.1</v>
      </c>
      <c r="AM6" s="646"/>
      <c r="AN6" s="646"/>
      <c r="AO6" s="677"/>
      <c r="AP6" s="639" t="s">
        <v>237</v>
      </c>
      <c r="AQ6" s="640"/>
      <c r="AR6" s="640"/>
      <c r="AS6" s="640"/>
      <c r="AT6" s="640"/>
      <c r="AU6" s="640"/>
      <c r="AV6" s="640"/>
      <c r="AW6" s="640"/>
      <c r="AX6" s="640"/>
      <c r="AY6" s="640"/>
      <c r="AZ6" s="640"/>
      <c r="BA6" s="640"/>
      <c r="BB6" s="640"/>
      <c r="BC6" s="640"/>
      <c r="BD6" s="640"/>
      <c r="BE6" s="640"/>
      <c r="BF6" s="641"/>
      <c r="BG6" s="642">
        <v>2040006</v>
      </c>
      <c r="BH6" s="643"/>
      <c r="BI6" s="643"/>
      <c r="BJ6" s="643"/>
      <c r="BK6" s="643"/>
      <c r="BL6" s="643"/>
      <c r="BM6" s="643"/>
      <c r="BN6" s="644"/>
      <c r="BO6" s="675">
        <v>100</v>
      </c>
      <c r="BP6" s="675"/>
      <c r="BQ6" s="675"/>
      <c r="BR6" s="675"/>
      <c r="BS6" s="676" t="s">
        <v>232</v>
      </c>
      <c r="BT6" s="676"/>
      <c r="BU6" s="676"/>
      <c r="BV6" s="676"/>
      <c r="BW6" s="676"/>
      <c r="BX6" s="676"/>
      <c r="BY6" s="676"/>
      <c r="BZ6" s="676"/>
      <c r="CA6" s="676"/>
      <c r="CB6" s="730"/>
      <c r="CD6" s="700" t="s">
        <v>238</v>
      </c>
      <c r="CE6" s="701"/>
      <c r="CF6" s="701"/>
      <c r="CG6" s="701"/>
      <c r="CH6" s="701"/>
      <c r="CI6" s="701"/>
      <c r="CJ6" s="701"/>
      <c r="CK6" s="701"/>
      <c r="CL6" s="701"/>
      <c r="CM6" s="701"/>
      <c r="CN6" s="701"/>
      <c r="CO6" s="701"/>
      <c r="CP6" s="701"/>
      <c r="CQ6" s="702"/>
      <c r="CR6" s="642">
        <v>92788</v>
      </c>
      <c r="CS6" s="643"/>
      <c r="CT6" s="643"/>
      <c r="CU6" s="643"/>
      <c r="CV6" s="643"/>
      <c r="CW6" s="643"/>
      <c r="CX6" s="643"/>
      <c r="CY6" s="644"/>
      <c r="CZ6" s="742">
        <v>1</v>
      </c>
      <c r="DA6" s="713"/>
      <c r="DB6" s="713"/>
      <c r="DC6" s="745"/>
      <c r="DD6" s="648" t="s">
        <v>239</v>
      </c>
      <c r="DE6" s="643"/>
      <c r="DF6" s="643"/>
      <c r="DG6" s="643"/>
      <c r="DH6" s="643"/>
      <c r="DI6" s="643"/>
      <c r="DJ6" s="643"/>
      <c r="DK6" s="643"/>
      <c r="DL6" s="643"/>
      <c r="DM6" s="643"/>
      <c r="DN6" s="643"/>
      <c r="DO6" s="643"/>
      <c r="DP6" s="644"/>
      <c r="DQ6" s="648">
        <v>92788</v>
      </c>
      <c r="DR6" s="643"/>
      <c r="DS6" s="643"/>
      <c r="DT6" s="643"/>
      <c r="DU6" s="643"/>
      <c r="DV6" s="643"/>
      <c r="DW6" s="643"/>
      <c r="DX6" s="643"/>
      <c r="DY6" s="643"/>
      <c r="DZ6" s="643"/>
      <c r="EA6" s="643"/>
      <c r="EB6" s="643"/>
      <c r="EC6" s="688"/>
    </row>
    <row r="7" spans="2:143" ht="11.25" customHeight="1" x14ac:dyDescent="0.15">
      <c r="B7" s="639" t="s">
        <v>240</v>
      </c>
      <c r="C7" s="640"/>
      <c r="D7" s="640"/>
      <c r="E7" s="640"/>
      <c r="F7" s="640"/>
      <c r="G7" s="640"/>
      <c r="H7" s="640"/>
      <c r="I7" s="640"/>
      <c r="J7" s="640"/>
      <c r="K7" s="640"/>
      <c r="L7" s="640"/>
      <c r="M7" s="640"/>
      <c r="N7" s="640"/>
      <c r="O7" s="640"/>
      <c r="P7" s="640"/>
      <c r="Q7" s="641"/>
      <c r="R7" s="642">
        <v>1309</v>
      </c>
      <c r="S7" s="643"/>
      <c r="T7" s="643"/>
      <c r="U7" s="643"/>
      <c r="V7" s="643"/>
      <c r="W7" s="643"/>
      <c r="X7" s="643"/>
      <c r="Y7" s="644"/>
      <c r="Z7" s="675">
        <v>0</v>
      </c>
      <c r="AA7" s="675"/>
      <c r="AB7" s="675"/>
      <c r="AC7" s="675"/>
      <c r="AD7" s="676">
        <v>1309</v>
      </c>
      <c r="AE7" s="676"/>
      <c r="AF7" s="676"/>
      <c r="AG7" s="676"/>
      <c r="AH7" s="676"/>
      <c r="AI7" s="676"/>
      <c r="AJ7" s="676"/>
      <c r="AK7" s="676"/>
      <c r="AL7" s="645">
        <v>0</v>
      </c>
      <c r="AM7" s="646"/>
      <c r="AN7" s="646"/>
      <c r="AO7" s="677"/>
      <c r="AP7" s="639" t="s">
        <v>241</v>
      </c>
      <c r="AQ7" s="640"/>
      <c r="AR7" s="640"/>
      <c r="AS7" s="640"/>
      <c r="AT7" s="640"/>
      <c r="AU7" s="640"/>
      <c r="AV7" s="640"/>
      <c r="AW7" s="640"/>
      <c r="AX7" s="640"/>
      <c r="AY7" s="640"/>
      <c r="AZ7" s="640"/>
      <c r="BA7" s="640"/>
      <c r="BB7" s="640"/>
      <c r="BC7" s="640"/>
      <c r="BD7" s="640"/>
      <c r="BE7" s="640"/>
      <c r="BF7" s="641"/>
      <c r="BG7" s="642">
        <v>749741</v>
      </c>
      <c r="BH7" s="643"/>
      <c r="BI7" s="643"/>
      <c r="BJ7" s="643"/>
      <c r="BK7" s="643"/>
      <c r="BL7" s="643"/>
      <c r="BM7" s="643"/>
      <c r="BN7" s="644"/>
      <c r="BO7" s="675">
        <v>36.799999999999997</v>
      </c>
      <c r="BP7" s="675"/>
      <c r="BQ7" s="675"/>
      <c r="BR7" s="675"/>
      <c r="BS7" s="676" t="s">
        <v>239</v>
      </c>
      <c r="BT7" s="676"/>
      <c r="BU7" s="676"/>
      <c r="BV7" s="676"/>
      <c r="BW7" s="676"/>
      <c r="BX7" s="676"/>
      <c r="BY7" s="676"/>
      <c r="BZ7" s="676"/>
      <c r="CA7" s="676"/>
      <c r="CB7" s="730"/>
      <c r="CD7" s="689" t="s">
        <v>242</v>
      </c>
      <c r="CE7" s="686"/>
      <c r="CF7" s="686"/>
      <c r="CG7" s="686"/>
      <c r="CH7" s="686"/>
      <c r="CI7" s="686"/>
      <c r="CJ7" s="686"/>
      <c r="CK7" s="686"/>
      <c r="CL7" s="686"/>
      <c r="CM7" s="686"/>
      <c r="CN7" s="686"/>
      <c r="CO7" s="686"/>
      <c r="CP7" s="686"/>
      <c r="CQ7" s="687"/>
      <c r="CR7" s="642">
        <v>2994285</v>
      </c>
      <c r="CS7" s="643"/>
      <c r="CT7" s="643"/>
      <c r="CU7" s="643"/>
      <c r="CV7" s="643"/>
      <c r="CW7" s="643"/>
      <c r="CX7" s="643"/>
      <c r="CY7" s="644"/>
      <c r="CZ7" s="675">
        <v>33.5</v>
      </c>
      <c r="DA7" s="675"/>
      <c r="DB7" s="675"/>
      <c r="DC7" s="675"/>
      <c r="DD7" s="648">
        <v>104225</v>
      </c>
      <c r="DE7" s="643"/>
      <c r="DF7" s="643"/>
      <c r="DG7" s="643"/>
      <c r="DH7" s="643"/>
      <c r="DI7" s="643"/>
      <c r="DJ7" s="643"/>
      <c r="DK7" s="643"/>
      <c r="DL7" s="643"/>
      <c r="DM7" s="643"/>
      <c r="DN7" s="643"/>
      <c r="DO7" s="643"/>
      <c r="DP7" s="644"/>
      <c r="DQ7" s="648">
        <v>1205941</v>
      </c>
      <c r="DR7" s="643"/>
      <c r="DS7" s="643"/>
      <c r="DT7" s="643"/>
      <c r="DU7" s="643"/>
      <c r="DV7" s="643"/>
      <c r="DW7" s="643"/>
      <c r="DX7" s="643"/>
      <c r="DY7" s="643"/>
      <c r="DZ7" s="643"/>
      <c r="EA7" s="643"/>
      <c r="EB7" s="643"/>
      <c r="EC7" s="688"/>
    </row>
    <row r="8" spans="2:143" ht="11.25" customHeight="1" x14ac:dyDescent="0.15">
      <c r="B8" s="639" t="s">
        <v>243</v>
      </c>
      <c r="C8" s="640"/>
      <c r="D8" s="640"/>
      <c r="E8" s="640"/>
      <c r="F8" s="640"/>
      <c r="G8" s="640"/>
      <c r="H8" s="640"/>
      <c r="I8" s="640"/>
      <c r="J8" s="640"/>
      <c r="K8" s="640"/>
      <c r="L8" s="640"/>
      <c r="M8" s="640"/>
      <c r="N8" s="640"/>
      <c r="O8" s="640"/>
      <c r="P8" s="640"/>
      <c r="Q8" s="641"/>
      <c r="R8" s="642">
        <v>7837</v>
      </c>
      <c r="S8" s="643"/>
      <c r="T8" s="643"/>
      <c r="U8" s="643"/>
      <c r="V8" s="643"/>
      <c r="W8" s="643"/>
      <c r="X8" s="643"/>
      <c r="Y8" s="644"/>
      <c r="Z8" s="675">
        <v>0.1</v>
      </c>
      <c r="AA8" s="675"/>
      <c r="AB8" s="675"/>
      <c r="AC8" s="675"/>
      <c r="AD8" s="676">
        <v>7837</v>
      </c>
      <c r="AE8" s="676"/>
      <c r="AF8" s="676"/>
      <c r="AG8" s="676"/>
      <c r="AH8" s="676"/>
      <c r="AI8" s="676"/>
      <c r="AJ8" s="676"/>
      <c r="AK8" s="676"/>
      <c r="AL8" s="645">
        <v>0.2</v>
      </c>
      <c r="AM8" s="646"/>
      <c r="AN8" s="646"/>
      <c r="AO8" s="677"/>
      <c r="AP8" s="639" t="s">
        <v>244</v>
      </c>
      <c r="AQ8" s="640"/>
      <c r="AR8" s="640"/>
      <c r="AS8" s="640"/>
      <c r="AT8" s="640"/>
      <c r="AU8" s="640"/>
      <c r="AV8" s="640"/>
      <c r="AW8" s="640"/>
      <c r="AX8" s="640"/>
      <c r="AY8" s="640"/>
      <c r="AZ8" s="640"/>
      <c r="BA8" s="640"/>
      <c r="BB8" s="640"/>
      <c r="BC8" s="640"/>
      <c r="BD8" s="640"/>
      <c r="BE8" s="640"/>
      <c r="BF8" s="641"/>
      <c r="BG8" s="642">
        <v>25231</v>
      </c>
      <c r="BH8" s="643"/>
      <c r="BI8" s="643"/>
      <c r="BJ8" s="643"/>
      <c r="BK8" s="643"/>
      <c r="BL8" s="643"/>
      <c r="BM8" s="643"/>
      <c r="BN8" s="644"/>
      <c r="BO8" s="675">
        <v>1.2</v>
      </c>
      <c r="BP8" s="675"/>
      <c r="BQ8" s="675"/>
      <c r="BR8" s="675"/>
      <c r="BS8" s="648" t="s">
        <v>232</v>
      </c>
      <c r="BT8" s="643"/>
      <c r="BU8" s="643"/>
      <c r="BV8" s="643"/>
      <c r="BW8" s="643"/>
      <c r="BX8" s="643"/>
      <c r="BY8" s="643"/>
      <c r="BZ8" s="643"/>
      <c r="CA8" s="643"/>
      <c r="CB8" s="688"/>
      <c r="CD8" s="689" t="s">
        <v>245</v>
      </c>
      <c r="CE8" s="686"/>
      <c r="CF8" s="686"/>
      <c r="CG8" s="686"/>
      <c r="CH8" s="686"/>
      <c r="CI8" s="686"/>
      <c r="CJ8" s="686"/>
      <c r="CK8" s="686"/>
      <c r="CL8" s="686"/>
      <c r="CM8" s="686"/>
      <c r="CN8" s="686"/>
      <c r="CO8" s="686"/>
      <c r="CP8" s="686"/>
      <c r="CQ8" s="687"/>
      <c r="CR8" s="642">
        <v>1642708</v>
      </c>
      <c r="CS8" s="643"/>
      <c r="CT8" s="643"/>
      <c r="CU8" s="643"/>
      <c r="CV8" s="643"/>
      <c r="CW8" s="643"/>
      <c r="CX8" s="643"/>
      <c r="CY8" s="644"/>
      <c r="CZ8" s="675">
        <v>18.399999999999999</v>
      </c>
      <c r="DA8" s="675"/>
      <c r="DB8" s="675"/>
      <c r="DC8" s="675"/>
      <c r="DD8" s="648">
        <v>4749</v>
      </c>
      <c r="DE8" s="643"/>
      <c r="DF8" s="643"/>
      <c r="DG8" s="643"/>
      <c r="DH8" s="643"/>
      <c r="DI8" s="643"/>
      <c r="DJ8" s="643"/>
      <c r="DK8" s="643"/>
      <c r="DL8" s="643"/>
      <c r="DM8" s="643"/>
      <c r="DN8" s="643"/>
      <c r="DO8" s="643"/>
      <c r="DP8" s="644"/>
      <c r="DQ8" s="648">
        <v>951645</v>
      </c>
      <c r="DR8" s="643"/>
      <c r="DS8" s="643"/>
      <c r="DT8" s="643"/>
      <c r="DU8" s="643"/>
      <c r="DV8" s="643"/>
      <c r="DW8" s="643"/>
      <c r="DX8" s="643"/>
      <c r="DY8" s="643"/>
      <c r="DZ8" s="643"/>
      <c r="EA8" s="643"/>
      <c r="EB8" s="643"/>
      <c r="EC8" s="688"/>
    </row>
    <row r="9" spans="2:143" ht="11.25" customHeight="1" x14ac:dyDescent="0.15">
      <c r="B9" s="639" t="s">
        <v>246</v>
      </c>
      <c r="C9" s="640"/>
      <c r="D9" s="640"/>
      <c r="E9" s="640"/>
      <c r="F9" s="640"/>
      <c r="G9" s="640"/>
      <c r="H9" s="640"/>
      <c r="I9" s="640"/>
      <c r="J9" s="640"/>
      <c r="K9" s="640"/>
      <c r="L9" s="640"/>
      <c r="M9" s="640"/>
      <c r="N9" s="640"/>
      <c r="O9" s="640"/>
      <c r="P9" s="640"/>
      <c r="Q9" s="641"/>
      <c r="R9" s="642">
        <v>9527</v>
      </c>
      <c r="S9" s="643"/>
      <c r="T9" s="643"/>
      <c r="U9" s="643"/>
      <c r="V9" s="643"/>
      <c r="W9" s="643"/>
      <c r="X9" s="643"/>
      <c r="Y9" s="644"/>
      <c r="Z9" s="675">
        <v>0.1</v>
      </c>
      <c r="AA9" s="675"/>
      <c r="AB9" s="675"/>
      <c r="AC9" s="675"/>
      <c r="AD9" s="676">
        <v>9527</v>
      </c>
      <c r="AE9" s="676"/>
      <c r="AF9" s="676"/>
      <c r="AG9" s="676"/>
      <c r="AH9" s="676"/>
      <c r="AI9" s="676"/>
      <c r="AJ9" s="676"/>
      <c r="AK9" s="676"/>
      <c r="AL9" s="645">
        <v>0.2</v>
      </c>
      <c r="AM9" s="646"/>
      <c r="AN9" s="646"/>
      <c r="AO9" s="677"/>
      <c r="AP9" s="639" t="s">
        <v>247</v>
      </c>
      <c r="AQ9" s="640"/>
      <c r="AR9" s="640"/>
      <c r="AS9" s="640"/>
      <c r="AT9" s="640"/>
      <c r="AU9" s="640"/>
      <c r="AV9" s="640"/>
      <c r="AW9" s="640"/>
      <c r="AX9" s="640"/>
      <c r="AY9" s="640"/>
      <c r="AZ9" s="640"/>
      <c r="BA9" s="640"/>
      <c r="BB9" s="640"/>
      <c r="BC9" s="640"/>
      <c r="BD9" s="640"/>
      <c r="BE9" s="640"/>
      <c r="BF9" s="641"/>
      <c r="BG9" s="642">
        <v>604013</v>
      </c>
      <c r="BH9" s="643"/>
      <c r="BI9" s="643"/>
      <c r="BJ9" s="643"/>
      <c r="BK9" s="643"/>
      <c r="BL9" s="643"/>
      <c r="BM9" s="643"/>
      <c r="BN9" s="644"/>
      <c r="BO9" s="675">
        <v>29.6</v>
      </c>
      <c r="BP9" s="675"/>
      <c r="BQ9" s="675"/>
      <c r="BR9" s="675"/>
      <c r="BS9" s="648" t="s">
        <v>232</v>
      </c>
      <c r="BT9" s="643"/>
      <c r="BU9" s="643"/>
      <c r="BV9" s="643"/>
      <c r="BW9" s="643"/>
      <c r="BX9" s="643"/>
      <c r="BY9" s="643"/>
      <c r="BZ9" s="643"/>
      <c r="CA9" s="643"/>
      <c r="CB9" s="688"/>
      <c r="CD9" s="689" t="s">
        <v>248</v>
      </c>
      <c r="CE9" s="686"/>
      <c r="CF9" s="686"/>
      <c r="CG9" s="686"/>
      <c r="CH9" s="686"/>
      <c r="CI9" s="686"/>
      <c r="CJ9" s="686"/>
      <c r="CK9" s="686"/>
      <c r="CL9" s="686"/>
      <c r="CM9" s="686"/>
      <c r="CN9" s="686"/>
      <c r="CO9" s="686"/>
      <c r="CP9" s="686"/>
      <c r="CQ9" s="687"/>
      <c r="CR9" s="642">
        <v>1294852</v>
      </c>
      <c r="CS9" s="643"/>
      <c r="CT9" s="643"/>
      <c r="CU9" s="643"/>
      <c r="CV9" s="643"/>
      <c r="CW9" s="643"/>
      <c r="CX9" s="643"/>
      <c r="CY9" s="644"/>
      <c r="CZ9" s="675">
        <v>14.5</v>
      </c>
      <c r="DA9" s="675"/>
      <c r="DB9" s="675"/>
      <c r="DC9" s="675"/>
      <c r="DD9" s="648">
        <v>14021</v>
      </c>
      <c r="DE9" s="643"/>
      <c r="DF9" s="643"/>
      <c r="DG9" s="643"/>
      <c r="DH9" s="643"/>
      <c r="DI9" s="643"/>
      <c r="DJ9" s="643"/>
      <c r="DK9" s="643"/>
      <c r="DL9" s="643"/>
      <c r="DM9" s="643"/>
      <c r="DN9" s="643"/>
      <c r="DO9" s="643"/>
      <c r="DP9" s="644"/>
      <c r="DQ9" s="648">
        <v>973479</v>
      </c>
      <c r="DR9" s="643"/>
      <c r="DS9" s="643"/>
      <c r="DT9" s="643"/>
      <c r="DU9" s="643"/>
      <c r="DV9" s="643"/>
      <c r="DW9" s="643"/>
      <c r="DX9" s="643"/>
      <c r="DY9" s="643"/>
      <c r="DZ9" s="643"/>
      <c r="EA9" s="643"/>
      <c r="EB9" s="643"/>
      <c r="EC9" s="688"/>
    </row>
    <row r="10" spans="2:143" ht="11.25" customHeight="1" x14ac:dyDescent="0.15">
      <c r="B10" s="639" t="s">
        <v>249</v>
      </c>
      <c r="C10" s="640"/>
      <c r="D10" s="640"/>
      <c r="E10" s="640"/>
      <c r="F10" s="640"/>
      <c r="G10" s="640"/>
      <c r="H10" s="640"/>
      <c r="I10" s="640"/>
      <c r="J10" s="640"/>
      <c r="K10" s="640"/>
      <c r="L10" s="640"/>
      <c r="M10" s="640"/>
      <c r="N10" s="640"/>
      <c r="O10" s="640"/>
      <c r="P10" s="640"/>
      <c r="Q10" s="641"/>
      <c r="R10" s="642" t="s">
        <v>232</v>
      </c>
      <c r="S10" s="643"/>
      <c r="T10" s="643"/>
      <c r="U10" s="643"/>
      <c r="V10" s="643"/>
      <c r="W10" s="643"/>
      <c r="X10" s="643"/>
      <c r="Y10" s="644"/>
      <c r="Z10" s="675" t="s">
        <v>232</v>
      </c>
      <c r="AA10" s="675"/>
      <c r="AB10" s="675"/>
      <c r="AC10" s="675"/>
      <c r="AD10" s="676" t="s">
        <v>232</v>
      </c>
      <c r="AE10" s="676"/>
      <c r="AF10" s="676"/>
      <c r="AG10" s="676"/>
      <c r="AH10" s="676"/>
      <c r="AI10" s="676"/>
      <c r="AJ10" s="676"/>
      <c r="AK10" s="676"/>
      <c r="AL10" s="645" t="s">
        <v>239</v>
      </c>
      <c r="AM10" s="646"/>
      <c r="AN10" s="646"/>
      <c r="AO10" s="677"/>
      <c r="AP10" s="639" t="s">
        <v>250</v>
      </c>
      <c r="AQ10" s="640"/>
      <c r="AR10" s="640"/>
      <c r="AS10" s="640"/>
      <c r="AT10" s="640"/>
      <c r="AU10" s="640"/>
      <c r="AV10" s="640"/>
      <c r="AW10" s="640"/>
      <c r="AX10" s="640"/>
      <c r="AY10" s="640"/>
      <c r="AZ10" s="640"/>
      <c r="BA10" s="640"/>
      <c r="BB10" s="640"/>
      <c r="BC10" s="640"/>
      <c r="BD10" s="640"/>
      <c r="BE10" s="640"/>
      <c r="BF10" s="641"/>
      <c r="BG10" s="642">
        <v>54400</v>
      </c>
      <c r="BH10" s="643"/>
      <c r="BI10" s="643"/>
      <c r="BJ10" s="643"/>
      <c r="BK10" s="643"/>
      <c r="BL10" s="643"/>
      <c r="BM10" s="643"/>
      <c r="BN10" s="644"/>
      <c r="BO10" s="675">
        <v>2.7</v>
      </c>
      <c r="BP10" s="675"/>
      <c r="BQ10" s="675"/>
      <c r="BR10" s="675"/>
      <c r="BS10" s="648" t="s">
        <v>232</v>
      </c>
      <c r="BT10" s="643"/>
      <c r="BU10" s="643"/>
      <c r="BV10" s="643"/>
      <c r="BW10" s="643"/>
      <c r="BX10" s="643"/>
      <c r="BY10" s="643"/>
      <c r="BZ10" s="643"/>
      <c r="CA10" s="643"/>
      <c r="CB10" s="688"/>
      <c r="CD10" s="689" t="s">
        <v>251</v>
      </c>
      <c r="CE10" s="686"/>
      <c r="CF10" s="686"/>
      <c r="CG10" s="686"/>
      <c r="CH10" s="686"/>
      <c r="CI10" s="686"/>
      <c r="CJ10" s="686"/>
      <c r="CK10" s="686"/>
      <c r="CL10" s="686"/>
      <c r="CM10" s="686"/>
      <c r="CN10" s="686"/>
      <c r="CO10" s="686"/>
      <c r="CP10" s="686"/>
      <c r="CQ10" s="687"/>
      <c r="CR10" s="642" t="s">
        <v>232</v>
      </c>
      <c r="CS10" s="643"/>
      <c r="CT10" s="643"/>
      <c r="CU10" s="643"/>
      <c r="CV10" s="643"/>
      <c r="CW10" s="643"/>
      <c r="CX10" s="643"/>
      <c r="CY10" s="644"/>
      <c r="CZ10" s="675" t="s">
        <v>232</v>
      </c>
      <c r="DA10" s="675"/>
      <c r="DB10" s="675"/>
      <c r="DC10" s="675"/>
      <c r="DD10" s="648" t="s">
        <v>232</v>
      </c>
      <c r="DE10" s="643"/>
      <c r="DF10" s="643"/>
      <c r="DG10" s="643"/>
      <c r="DH10" s="643"/>
      <c r="DI10" s="643"/>
      <c r="DJ10" s="643"/>
      <c r="DK10" s="643"/>
      <c r="DL10" s="643"/>
      <c r="DM10" s="643"/>
      <c r="DN10" s="643"/>
      <c r="DO10" s="643"/>
      <c r="DP10" s="644"/>
      <c r="DQ10" s="648" t="s">
        <v>232</v>
      </c>
      <c r="DR10" s="643"/>
      <c r="DS10" s="643"/>
      <c r="DT10" s="643"/>
      <c r="DU10" s="643"/>
      <c r="DV10" s="643"/>
      <c r="DW10" s="643"/>
      <c r="DX10" s="643"/>
      <c r="DY10" s="643"/>
      <c r="DZ10" s="643"/>
      <c r="EA10" s="643"/>
      <c r="EB10" s="643"/>
      <c r="EC10" s="688"/>
    </row>
    <row r="11" spans="2:143" ht="11.25" customHeight="1" x14ac:dyDescent="0.15">
      <c r="B11" s="639" t="s">
        <v>252</v>
      </c>
      <c r="C11" s="640"/>
      <c r="D11" s="640"/>
      <c r="E11" s="640"/>
      <c r="F11" s="640"/>
      <c r="G11" s="640"/>
      <c r="H11" s="640"/>
      <c r="I11" s="640"/>
      <c r="J11" s="640"/>
      <c r="K11" s="640"/>
      <c r="L11" s="640"/>
      <c r="M11" s="640"/>
      <c r="N11" s="640"/>
      <c r="O11" s="640"/>
      <c r="P11" s="640"/>
      <c r="Q11" s="641"/>
      <c r="R11" s="642">
        <v>343587</v>
      </c>
      <c r="S11" s="643"/>
      <c r="T11" s="643"/>
      <c r="U11" s="643"/>
      <c r="V11" s="643"/>
      <c r="W11" s="643"/>
      <c r="X11" s="643"/>
      <c r="Y11" s="644"/>
      <c r="Z11" s="645">
        <v>3.5</v>
      </c>
      <c r="AA11" s="646"/>
      <c r="AB11" s="646"/>
      <c r="AC11" s="647"/>
      <c r="AD11" s="648">
        <v>343587</v>
      </c>
      <c r="AE11" s="643"/>
      <c r="AF11" s="643"/>
      <c r="AG11" s="643"/>
      <c r="AH11" s="643"/>
      <c r="AI11" s="643"/>
      <c r="AJ11" s="643"/>
      <c r="AK11" s="644"/>
      <c r="AL11" s="645">
        <v>8.3000000000000007</v>
      </c>
      <c r="AM11" s="646"/>
      <c r="AN11" s="646"/>
      <c r="AO11" s="677"/>
      <c r="AP11" s="639" t="s">
        <v>253</v>
      </c>
      <c r="AQ11" s="640"/>
      <c r="AR11" s="640"/>
      <c r="AS11" s="640"/>
      <c r="AT11" s="640"/>
      <c r="AU11" s="640"/>
      <c r="AV11" s="640"/>
      <c r="AW11" s="640"/>
      <c r="AX11" s="640"/>
      <c r="AY11" s="640"/>
      <c r="AZ11" s="640"/>
      <c r="BA11" s="640"/>
      <c r="BB11" s="640"/>
      <c r="BC11" s="640"/>
      <c r="BD11" s="640"/>
      <c r="BE11" s="640"/>
      <c r="BF11" s="641"/>
      <c r="BG11" s="642">
        <v>66097</v>
      </c>
      <c r="BH11" s="643"/>
      <c r="BI11" s="643"/>
      <c r="BJ11" s="643"/>
      <c r="BK11" s="643"/>
      <c r="BL11" s="643"/>
      <c r="BM11" s="643"/>
      <c r="BN11" s="644"/>
      <c r="BO11" s="675">
        <v>3.2</v>
      </c>
      <c r="BP11" s="675"/>
      <c r="BQ11" s="675"/>
      <c r="BR11" s="675"/>
      <c r="BS11" s="648" t="s">
        <v>239</v>
      </c>
      <c r="BT11" s="643"/>
      <c r="BU11" s="643"/>
      <c r="BV11" s="643"/>
      <c r="BW11" s="643"/>
      <c r="BX11" s="643"/>
      <c r="BY11" s="643"/>
      <c r="BZ11" s="643"/>
      <c r="CA11" s="643"/>
      <c r="CB11" s="688"/>
      <c r="CD11" s="689" t="s">
        <v>254</v>
      </c>
      <c r="CE11" s="686"/>
      <c r="CF11" s="686"/>
      <c r="CG11" s="686"/>
      <c r="CH11" s="686"/>
      <c r="CI11" s="686"/>
      <c r="CJ11" s="686"/>
      <c r="CK11" s="686"/>
      <c r="CL11" s="686"/>
      <c r="CM11" s="686"/>
      <c r="CN11" s="686"/>
      <c r="CO11" s="686"/>
      <c r="CP11" s="686"/>
      <c r="CQ11" s="687"/>
      <c r="CR11" s="642">
        <v>594613</v>
      </c>
      <c r="CS11" s="643"/>
      <c r="CT11" s="643"/>
      <c r="CU11" s="643"/>
      <c r="CV11" s="643"/>
      <c r="CW11" s="643"/>
      <c r="CX11" s="643"/>
      <c r="CY11" s="644"/>
      <c r="CZ11" s="675">
        <v>6.7</v>
      </c>
      <c r="DA11" s="675"/>
      <c r="DB11" s="675"/>
      <c r="DC11" s="675"/>
      <c r="DD11" s="648">
        <v>70143</v>
      </c>
      <c r="DE11" s="643"/>
      <c r="DF11" s="643"/>
      <c r="DG11" s="643"/>
      <c r="DH11" s="643"/>
      <c r="DI11" s="643"/>
      <c r="DJ11" s="643"/>
      <c r="DK11" s="643"/>
      <c r="DL11" s="643"/>
      <c r="DM11" s="643"/>
      <c r="DN11" s="643"/>
      <c r="DO11" s="643"/>
      <c r="DP11" s="644"/>
      <c r="DQ11" s="648">
        <v>130665</v>
      </c>
      <c r="DR11" s="643"/>
      <c r="DS11" s="643"/>
      <c r="DT11" s="643"/>
      <c r="DU11" s="643"/>
      <c r="DV11" s="643"/>
      <c r="DW11" s="643"/>
      <c r="DX11" s="643"/>
      <c r="DY11" s="643"/>
      <c r="DZ11" s="643"/>
      <c r="EA11" s="643"/>
      <c r="EB11" s="643"/>
      <c r="EC11" s="688"/>
    </row>
    <row r="12" spans="2:143" ht="11.25" customHeight="1" x14ac:dyDescent="0.15">
      <c r="B12" s="639" t="s">
        <v>255</v>
      </c>
      <c r="C12" s="640"/>
      <c r="D12" s="640"/>
      <c r="E12" s="640"/>
      <c r="F12" s="640"/>
      <c r="G12" s="640"/>
      <c r="H12" s="640"/>
      <c r="I12" s="640"/>
      <c r="J12" s="640"/>
      <c r="K12" s="640"/>
      <c r="L12" s="640"/>
      <c r="M12" s="640"/>
      <c r="N12" s="640"/>
      <c r="O12" s="640"/>
      <c r="P12" s="640"/>
      <c r="Q12" s="641"/>
      <c r="R12" s="642">
        <v>35781</v>
      </c>
      <c r="S12" s="643"/>
      <c r="T12" s="643"/>
      <c r="U12" s="643"/>
      <c r="V12" s="643"/>
      <c r="W12" s="643"/>
      <c r="X12" s="643"/>
      <c r="Y12" s="644"/>
      <c r="Z12" s="675">
        <v>0.4</v>
      </c>
      <c r="AA12" s="675"/>
      <c r="AB12" s="675"/>
      <c r="AC12" s="675"/>
      <c r="AD12" s="676">
        <v>35781</v>
      </c>
      <c r="AE12" s="676"/>
      <c r="AF12" s="676"/>
      <c r="AG12" s="676"/>
      <c r="AH12" s="676"/>
      <c r="AI12" s="676"/>
      <c r="AJ12" s="676"/>
      <c r="AK12" s="676"/>
      <c r="AL12" s="645">
        <v>0.9</v>
      </c>
      <c r="AM12" s="646"/>
      <c r="AN12" s="646"/>
      <c r="AO12" s="677"/>
      <c r="AP12" s="639" t="s">
        <v>256</v>
      </c>
      <c r="AQ12" s="640"/>
      <c r="AR12" s="640"/>
      <c r="AS12" s="640"/>
      <c r="AT12" s="640"/>
      <c r="AU12" s="640"/>
      <c r="AV12" s="640"/>
      <c r="AW12" s="640"/>
      <c r="AX12" s="640"/>
      <c r="AY12" s="640"/>
      <c r="AZ12" s="640"/>
      <c r="BA12" s="640"/>
      <c r="BB12" s="640"/>
      <c r="BC12" s="640"/>
      <c r="BD12" s="640"/>
      <c r="BE12" s="640"/>
      <c r="BF12" s="641"/>
      <c r="BG12" s="642">
        <v>1054754</v>
      </c>
      <c r="BH12" s="643"/>
      <c r="BI12" s="643"/>
      <c r="BJ12" s="643"/>
      <c r="BK12" s="643"/>
      <c r="BL12" s="643"/>
      <c r="BM12" s="643"/>
      <c r="BN12" s="644"/>
      <c r="BO12" s="675">
        <v>51.7</v>
      </c>
      <c r="BP12" s="675"/>
      <c r="BQ12" s="675"/>
      <c r="BR12" s="675"/>
      <c r="BS12" s="648" t="s">
        <v>232</v>
      </c>
      <c r="BT12" s="643"/>
      <c r="BU12" s="643"/>
      <c r="BV12" s="643"/>
      <c r="BW12" s="643"/>
      <c r="BX12" s="643"/>
      <c r="BY12" s="643"/>
      <c r="BZ12" s="643"/>
      <c r="CA12" s="643"/>
      <c r="CB12" s="688"/>
      <c r="CD12" s="689" t="s">
        <v>257</v>
      </c>
      <c r="CE12" s="686"/>
      <c r="CF12" s="686"/>
      <c r="CG12" s="686"/>
      <c r="CH12" s="686"/>
      <c r="CI12" s="686"/>
      <c r="CJ12" s="686"/>
      <c r="CK12" s="686"/>
      <c r="CL12" s="686"/>
      <c r="CM12" s="686"/>
      <c r="CN12" s="686"/>
      <c r="CO12" s="686"/>
      <c r="CP12" s="686"/>
      <c r="CQ12" s="687"/>
      <c r="CR12" s="642">
        <v>54846</v>
      </c>
      <c r="CS12" s="643"/>
      <c r="CT12" s="643"/>
      <c r="CU12" s="643"/>
      <c r="CV12" s="643"/>
      <c r="CW12" s="643"/>
      <c r="CX12" s="643"/>
      <c r="CY12" s="644"/>
      <c r="CZ12" s="675">
        <v>0.6</v>
      </c>
      <c r="DA12" s="675"/>
      <c r="DB12" s="675"/>
      <c r="DC12" s="675"/>
      <c r="DD12" s="648" t="s">
        <v>232</v>
      </c>
      <c r="DE12" s="643"/>
      <c r="DF12" s="643"/>
      <c r="DG12" s="643"/>
      <c r="DH12" s="643"/>
      <c r="DI12" s="643"/>
      <c r="DJ12" s="643"/>
      <c r="DK12" s="643"/>
      <c r="DL12" s="643"/>
      <c r="DM12" s="643"/>
      <c r="DN12" s="643"/>
      <c r="DO12" s="643"/>
      <c r="DP12" s="644"/>
      <c r="DQ12" s="648">
        <v>27864</v>
      </c>
      <c r="DR12" s="643"/>
      <c r="DS12" s="643"/>
      <c r="DT12" s="643"/>
      <c r="DU12" s="643"/>
      <c r="DV12" s="643"/>
      <c r="DW12" s="643"/>
      <c r="DX12" s="643"/>
      <c r="DY12" s="643"/>
      <c r="DZ12" s="643"/>
      <c r="EA12" s="643"/>
      <c r="EB12" s="643"/>
      <c r="EC12" s="688"/>
    </row>
    <row r="13" spans="2:143" ht="11.25" customHeight="1" x14ac:dyDescent="0.15">
      <c r="B13" s="639" t="s">
        <v>258</v>
      </c>
      <c r="C13" s="640"/>
      <c r="D13" s="640"/>
      <c r="E13" s="640"/>
      <c r="F13" s="640"/>
      <c r="G13" s="640"/>
      <c r="H13" s="640"/>
      <c r="I13" s="640"/>
      <c r="J13" s="640"/>
      <c r="K13" s="640"/>
      <c r="L13" s="640"/>
      <c r="M13" s="640"/>
      <c r="N13" s="640"/>
      <c r="O13" s="640"/>
      <c r="P13" s="640"/>
      <c r="Q13" s="641"/>
      <c r="R13" s="642" t="s">
        <v>232</v>
      </c>
      <c r="S13" s="643"/>
      <c r="T13" s="643"/>
      <c r="U13" s="643"/>
      <c r="V13" s="643"/>
      <c r="W13" s="643"/>
      <c r="X13" s="643"/>
      <c r="Y13" s="644"/>
      <c r="Z13" s="675" t="s">
        <v>232</v>
      </c>
      <c r="AA13" s="675"/>
      <c r="AB13" s="675"/>
      <c r="AC13" s="675"/>
      <c r="AD13" s="676" t="s">
        <v>232</v>
      </c>
      <c r="AE13" s="676"/>
      <c r="AF13" s="676"/>
      <c r="AG13" s="676"/>
      <c r="AH13" s="676"/>
      <c r="AI13" s="676"/>
      <c r="AJ13" s="676"/>
      <c r="AK13" s="676"/>
      <c r="AL13" s="645" t="s">
        <v>232</v>
      </c>
      <c r="AM13" s="646"/>
      <c r="AN13" s="646"/>
      <c r="AO13" s="677"/>
      <c r="AP13" s="639" t="s">
        <v>259</v>
      </c>
      <c r="AQ13" s="640"/>
      <c r="AR13" s="640"/>
      <c r="AS13" s="640"/>
      <c r="AT13" s="640"/>
      <c r="AU13" s="640"/>
      <c r="AV13" s="640"/>
      <c r="AW13" s="640"/>
      <c r="AX13" s="640"/>
      <c r="AY13" s="640"/>
      <c r="AZ13" s="640"/>
      <c r="BA13" s="640"/>
      <c r="BB13" s="640"/>
      <c r="BC13" s="640"/>
      <c r="BD13" s="640"/>
      <c r="BE13" s="640"/>
      <c r="BF13" s="641"/>
      <c r="BG13" s="642">
        <v>1054742</v>
      </c>
      <c r="BH13" s="643"/>
      <c r="BI13" s="643"/>
      <c r="BJ13" s="643"/>
      <c r="BK13" s="643"/>
      <c r="BL13" s="643"/>
      <c r="BM13" s="643"/>
      <c r="BN13" s="644"/>
      <c r="BO13" s="675">
        <v>51.7</v>
      </c>
      <c r="BP13" s="675"/>
      <c r="BQ13" s="675"/>
      <c r="BR13" s="675"/>
      <c r="BS13" s="648" t="s">
        <v>232</v>
      </c>
      <c r="BT13" s="643"/>
      <c r="BU13" s="643"/>
      <c r="BV13" s="643"/>
      <c r="BW13" s="643"/>
      <c r="BX13" s="643"/>
      <c r="BY13" s="643"/>
      <c r="BZ13" s="643"/>
      <c r="CA13" s="643"/>
      <c r="CB13" s="688"/>
      <c r="CD13" s="689" t="s">
        <v>260</v>
      </c>
      <c r="CE13" s="686"/>
      <c r="CF13" s="686"/>
      <c r="CG13" s="686"/>
      <c r="CH13" s="686"/>
      <c r="CI13" s="686"/>
      <c r="CJ13" s="686"/>
      <c r="CK13" s="686"/>
      <c r="CL13" s="686"/>
      <c r="CM13" s="686"/>
      <c r="CN13" s="686"/>
      <c r="CO13" s="686"/>
      <c r="CP13" s="686"/>
      <c r="CQ13" s="687"/>
      <c r="CR13" s="642">
        <v>504897</v>
      </c>
      <c r="CS13" s="643"/>
      <c r="CT13" s="643"/>
      <c r="CU13" s="643"/>
      <c r="CV13" s="643"/>
      <c r="CW13" s="643"/>
      <c r="CX13" s="643"/>
      <c r="CY13" s="644"/>
      <c r="CZ13" s="675">
        <v>5.6</v>
      </c>
      <c r="DA13" s="675"/>
      <c r="DB13" s="675"/>
      <c r="DC13" s="675"/>
      <c r="DD13" s="648">
        <v>265159</v>
      </c>
      <c r="DE13" s="643"/>
      <c r="DF13" s="643"/>
      <c r="DG13" s="643"/>
      <c r="DH13" s="643"/>
      <c r="DI13" s="643"/>
      <c r="DJ13" s="643"/>
      <c r="DK13" s="643"/>
      <c r="DL13" s="643"/>
      <c r="DM13" s="643"/>
      <c r="DN13" s="643"/>
      <c r="DO13" s="643"/>
      <c r="DP13" s="644"/>
      <c r="DQ13" s="648">
        <v>157553</v>
      </c>
      <c r="DR13" s="643"/>
      <c r="DS13" s="643"/>
      <c r="DT13" s="643"/>
      <c r="DU13" s="643"/>
      <c r="DV13" s="643"/>
      <c r="DW13" s="643"/>
      <c r="DX13" s="643"/>
      <c r="DY13" s="643"/>
      <c r="DZ13" s="643"/>
      <c r="EA13" s="643"/>
      <c r="EB13" s="643"/>
      <c r="EC13" s="688"/>
    </row>
    <row r="14" spans="2:143" ht="11.25" customHeight="1" x14ac:dyDescent="0.15">
      <c r="B14" s="639" t="s">
        <v>261</v>
      </c>
      <c r="C14" s="640"/>
      <c r="D14" s="640"/>
      <c r="E14" s="640"/>
      <c r="F14" s="640"/>
      <c r="G14" s="640"/>
      <c r="H14" s="640"/>
      <c r="I14" s="640"/>
      <c r="J14" s="640"/>
      <c r="K14" s="640"/>
      <c r="L14" s="640"/>
      <c r="M14" s="640"/>
      <c r="N14" s="640"/>
      <c r="O14" s="640"/>
      <c r="P14" s="640"/>
      <c r="Q14" s="641"/>
      <c r="R14" s="642">
        <v>2</v>
      </c>
      <c r="S14" s="643"/>
      <c r="T14" s="643"/>
      <c r="U14" s="643"/>
      <c r="V14" s="643"/>
      <c r="W14" s="643"/>
      <c r="X14" s="643"/>
      <c r="Y14" s="644"/>
      <c r="Z14" s="675">
        <v>0</v>
      </c>
      <c r="AA14" s="675"/>
      <c r="AB14" s="675"/>
      <c r="AC14" s="675"/>
      <c r="AD14" s="676">
        <v>2</v>
      </c>
      <c r="AE14" s="676"/>
      <c r="AF14" s="676"/>
      <c r="AG14" s="676"/>
      <c r="AH14" s="676"/>
      <c r="AI14" s="676"/>
      <c r="AJ14" s="676"/>
      <c r="AK14" s="676"/>
      <c r="AL14" s="645">
        <v>0</v>
      </c>
      <c r="AM14" s="646"/>
      <c r="AN14" s="646"/>
      <c r="AO14" s="677"/>
      <c r="AP14" s="639" t="s">
        <v>262</v>
      </c>
      <c r="AQ14" s="640"/>
      <c r="AR14" s="640"/>
      <c r="AS14" s="640"/>
      <c r="AT14" s="640"/>
      <c r="AU14" s="640"/>
      <c r="AV14" s="640"/>
      <c r="AW14" s="640"/>
      <c r="AX14" s="640"/>
      <c r="AY14" s="640"/>
      <c r="AZ14" s="640"/>
      <c r="BA14" s="640"/>
      <c r="BB14" s="640"/>
      <c r="BC14" s="640"/>
      <c r="BD14" s="640"/>
      <c r="BE14" s="640"/>
      <c r="BF14" s="641"/>
      <c r="BG14" s="642">
        <v>59266</v>
      </c>
      <c r="BH14" s="643"/>
      <c r="BI14" s="643"/>
      <c r="BJ14" s="643"/>
      <c r="BK14" s="643"/>
      <c r="BL14" s="643"/>
      <c r="BM14" s="643"/>
      <c r="BN14" s="644"/>
      <c r="BO14" s="675">
        <v>2.9</v>
      </c>
      <c r="BP14" s="675"/>
      <c r="BQ14" s="675"/>
      <c r="BR14" s="675"/>
      <c r="BS14" s="648" t="s">
        <v>232</v>
      </c>
      <c r="BT14" s="643"/>
      <c r="BU14" s="643"/>
      <c r="BV14" s="643"/>
      <c r="BW14" s="643"/>
      <c r="BX14" s="643"/>
      <c r="BY14" s="643"/>
      <c r="BZ14" s="643"/>
      <c r="CA14" s="643"/>
      <c r="CB14" s="688"/>
      <c r="CD14" s="689" t="s">
        <v>263</v>
      </c>
      <c r="CE14" s="686"/>
      <c r="CF14" s="686"/>
      <c r="CG14" s="686"/>
      <c r="CH14" s="686"/>
      <c r="CI14" s="686"/>
      <c r="CJ14" s="686"/>
      <c r="CK14" s="686"/>
      <c r="CL14" s="686"/>
      <c r="CM14" s="686"/>
      <c r="CN14" s="686"/>
      <c r="CO14" s="686"/>
      <c r="CP14" s="686"/>
      <c r="CQ14" s="687"/>
      <c r="CR14" s="642">
        <v>354547</v>
      </c>
      <c r="CS14" s="643"/>
      <c r="CT14" s="643"/>
      <c r="CU14" s="643"/>
      <c r="CV14" s="643"/>
      <c r="CW14" s="643"/>
      <c r="CX14" s="643"/>
      <c r="CY14" s="644"/>
      <c r="CZ14" s="675">
        <v>4</v>
      </c>
      <c r="DA14" s="675"/>
      <c r="DB14" s="675"/>
      <c r="DC14" s="675"/>
      <c r="DD14" s="648" t="s">
        <v>232</v>
      </c>
      <c r="DE14" s="643"/>
      <c r="DF14" s="643"/>
      <c r="DG14" s="643"/>
      <c r="DH14" s="643"/>
      <c r="DI14" s="643"/>
      <c r="DJ14" s="643"/>
      <c r="DK14" s="643"/>
      <c r="DL14" s="643"/>
      <c r="DM14" s="643"/>
      <c r="DN14" s="643"/>
      <c r="DO14" s="643"/>
      <c r="DP14" s="644"/>
      <c r="DQ14" s="648">
        <v>351032</v>
      </c>
      <c r="DR14" s="643"/>
      <c r="DS14" s="643"/>
      <c r="DT14" s="643"/>
      <c r="DU14" s="643"/>
      <c r="DV14" s="643"/>
      <c r="DW14" s="643"/>
      <c r="DX14" s="643"/>
      <c r="DY14" s="643"/>
      <c r="DZ14" s="643"/>
      <c r="EA14" s="643"/>
      <c r="EB14" s="643"/>
      <c r="EC14" s="688"/>
    </row>
    <row r="15" spans="2:143" ht="11.25" customHeight="1" x14ac:dyDescent="0.15">
      <c r="B15" s="639" t="s">
        <v>264</v>
      </c>
      <c r="C15" s="640"/>
      <c r="D15" s="640"/>
      <c r="E15" s="640"/>
      <c r="F15" s="640"/>
      <c r="G15" s="640"/>
      <c r="H15" s="640"/>
      <c r="I15" s="640"/>
      <c r="J15" s="640"/>
      <c r="K15" s="640"/>
      <c r="L15" s="640"/>
      <c r="M15" s="640"/>
      <c r="N15" s="640"/>
      <c r="O15" s="640"/>
      <c r="P15" s="640"/>
      <c r="Q15" s="641"/>
      <c r="R15" s="642" t="s">
        <v>232</v>
      </c>
      <c r="S15" s="643"/>
      <c r="T15" s="643"/>
      <c r="U15" s="643"/>
      <c r="V15" s="643"/>
      <c r="W15" s="643"/>
      <c r="X15" s="643"/>
      <c r="Y15" s="644"/>
      <c r="Z15" s="675" t="s">
        <v>232</v>
      </c>
      <c r="AA15" s="675"/>
      <c r="AB15" s="675"/>
      <c r="AC15" s="675"/>
      <c r="AD15" s="676" t="s">
        <v>232</v>
      </c>
      <c r="AE15" s="676"/>
      <c r="AF15" s="676"/>
      <c r="AG15" s="676"/>
      <c r="AH15" s="676"/>
      <c r="AI15" s="676"/>
      <c r="AJ15" s="676"/>
      <c r="AK15" s="676"/>
      <c r="AL15" s="645" t="s">
        <v>232</v>
      </c>
      <c r="AM15" s="646"/>
      <c r="AN15" s="646"/>
      <c r="AO15" s="677"/>
      <c r="AP15" s="639" t="s">
        <v>265</v>
      </c>
      <c r="AQ15" s="640"/>
      <c r="AR15" s="640"/>
      <c r="AS15" s="640"/>
      <c r="AT15" s="640"/>
      <c r="AU15" s="640"/>
      <c r="AV15" s="640"/>
      <c r="AW15" s="640"/>
      <c r="AX15" s="640"/>
      <c r="AY15" s="640"/>
      <c r="AZ15" s="640"/>
      <c r="BA15" s="640"/>
      <c r="BB15" s="640"/>
      <c r="BC15" s="640"/>
      <c r="BD15" s="640"/>
      <c r="BE15" s="640"/>
      <c r="BF15" s="641"/>
      <c r="BG15" s="642">
        <v>176245</v>
      </c>
      <c r="BH15" s="643"/>
      <c r="BI15" s="643"/>
      <c r="BJ15" s="643"/>
      <c r="BK15" s="643"/>
      <c r="BL15" s="643"/>
      <c r="BM15" s="643"/>
      <c r="BN15" s="644"/>
      <c r="BO15" s="675">
        <v>8.6</v>
      </c>
      <c r="BP15" s="675"/>
      <c r="BQ15" s="675"/>
      <c r="BR15" s="675"/>
      <c r="BS15" s="648" t="s">
        <v>232</v>
      </c>
      <c r="BT15" s="643"/>
      <c r="BU15" s="643"/>
      <c r="BV15" s="643"/>
      <c r="BW15" s="643"/>
      <c r="BX15" s="643"/>
      <c r="BY15" s="643"/>
      <c r="BZ15" s="643"/>
      <c r="CA15" s="643"/>
      <c r="CB15" s="688"/>
      <c r="CD15" s="689" t="s">
        <v>266</v>
      </c>
      <c r="CE15" s="686"/>
      <c r="CF15" s="686"/>
      <c r="CG15" s="686"/>
      <c r="CH15" s="686"/>
      <c r="CI15" s="686"/>
      <c r="CJ15" s="686"/>
      <c r="CK15" s="686"/>
      <c r="CL15" s="686"/>
      <c r="CM15" s="686"/>
      <c r="CN15" s="686"/>
      <c r="CO15" s="686"/>
      <c r="CP15" s="686"/>
      <c r="CQ15" s="687"/>
      <c r="CR15" s="642">
        <v>970022</v>
      </c>
      <c r="CS15" s="643"/>
      <c r="CT15" s="643"/>
      <c r="CU15" s="643"/>
      <c r="CV15" s="643"/>
      <c r="CW15" s="643"/>
      <c r="CX15" s="643"/>
      <c r="CY15" s="644"/>
      <c r="CZ15" s="675">
        <v>10.8</v>
      </c>
      <c r="DA15" s="675"/>
      <c r="DB15" s="675"/>
      <c r="DC15" s="675"/>
      <c r="DD15" s="648">
        <v>33423</v>
      </c>
      <c r="DE15" s="643"/>
      <c r="DF15" s="643"/>
      <c r="DG15" s="643"/>
      <c r="DH15" s="643"/>
      <c r="DI15" s="643"/>
      <c r="DJ15" s="643"/>
      <c r="DK15" s="643"/>
      <c r="DL15" s="643"/>
      <c r="DM15" s="643"/>
      <c r="DN15" s="643"/>
      <c r="DO15" s="643"/>
      <c r="DP15" s="644"/>
      <c r="DQ15" s="648">
        <v>786942</v>
      </c>
      <c r="DR15" s="643"/>
      <c r="DS15" s="643"/>
      <c r="DT15" s="643"/>
      <c r="DU15" s="643"/>
      <c r="DV15" s="643"/>
      <c r="DW15" s="643"/>
      <c r="DX15" s="643"/>
      <c r="DY15" s="643"/>
      <c r="DZ15" s="643"/>
      <c r="EA15" s="643"/>
      <c r="EB15" s="643"/>
      <c r="EC15" s="688"/>
    </row>
    <row r="16" spans="2:143" ht="11.25" customHeight="1" x14ac:dyDescent="0.15">
      <c r="B16" s="639" t="s">
        <v>267</v>
      </c>
      <c r="C16" s="640"/>
      <c r="D16" s="640"/>
      <c r="E16" s="640"/>
      <c r="F16" s="640"/>
      <c r="G16" s="640"/>
      <c r="H16" s="640"/>
      <c r="I16" s="640"/>
      <c r="J16" s="640"/>
      <c r="K16" s="640"/>
      <c r="L16" s="640"/>
      <c r="M16" s="640"/>
      <c r="N16" s="640"/>
      <c r="O16" s="640"/>
      <c r="P16" s="640"/>
      <c r="Q16" s="641"/>
      <c r="R16" s="642">
        <v>10572</v>
      </c>
      <c r="S16" s="643"/>
      <c r="T16" s="643"/>
      <c r="U16" s="643"/>
      <c r="V16" s="643"/>
      <c r="W16" s="643"/>
      <c r="X16" s="643"/>
      <c r="Y16" s="644"/>
      <c r="Z16" s="675">
        <v>0.1</v>
      </c>
      <c r="AA16" s="675"/>
      <c r="AB16" s="675"/>
      <c r="AC16" s="675"/>
      <c r="AD16" s="676">
        <v>10572</v>
      </c>
      <c r="AE16" s="676"/>
      <c r="AF16" s="676"/>
      <c r="AG16" s="676"/>
      <c r="AH16" s="676"/>
      <c r="AI16" s="676"/>
      <c r="AJ16" s="676"/>
      <c r="AK16" s="676"/>
      <c r="AL16" s="645">
        <v>0.3</v>
      </c>
      <c r="AM16" s="646"/>
      <c r="AN16" s="646"/>
      <c r="AO16" s="677"/>
      <c r="AP16" s="639" t="s">
        <v>268</v>
      </c>
      <c r="AQ16" s="640"/>
      <c r="AR16" s="640"/>
      <c r="AS16" s="640"/>
      <c r="AT16" s="640"/>
      <c r="AU16" s="640"/>
      <c r="AV16" s="640"/>
      <c r="AW16" s="640"/>
      <c r="AX16" s="640"/>
      <c r="AY16" s="640"/>
      <c r="AZ16" s="640"/>
      <c r="BA16" s="640"/>
      <c r="BB16" s="640"/>
      <c r="BC16" s="640"/>
      <c r="BD16" s="640"/>
      <c r="BE16" s="640"/>
      <c r="BF16" s="641"/>
      <c r="BG16" s="642" t="s">
        <v>232</v>
      </c>
      <c r="BH16" s="643"/>
      <c r="BI16" s="643"/>
      <c r="BJ16" s="643"/>
      <c r="BK16" s="643"/>
      <c r="BL16" s="643"/>
      <c r="BM16" s="643"/>
      <c r="BN16" s="644"/>
      <c r="BO16" s="675" t="s">
        <v>232</v>
      </c>
      <c r="BP16" s="675"/>
      <c r="BQ16" s="675"/>
      <c r="BR16" s="675"/>
      <c r="BS16" s="648" t="s">
        <v>232</v>
      </c>
      <c r="BT16" s="643"/>
      <c r="BU16" s="643"/>
      <c r="BV16" s="643"/>
      <c r="BW16" s="643"/>
      <c r="BX16" s="643"/>
      <c r="BY16" s="643"/>
      <c r="BZ16" s="643"/>
      <c r="CA16" s="643"/>
      <c r="CB16" s="688"/>
      <c r="CD16" s="689" t="s">
        <v>269</v>
      </c>
      <c r="CE16" s="686"/>
      <c r="CF16" s="686"/>
      <c r="CG16" s="686"/>
      <c r="CH16" s="686"/>
      <c r="CI16" s="686"/>
      <c r="CJ16" s="686"/>
      <c r="CK16" s="686"/>
      <c r="CL16" s="686"/>
      <c r="CM16" s="686"/>
      <c r="CN16" s="686"/>
      <c r="CO16" s="686"/>
      <c r="CP16" s="686"/>
      <c r="CQ16" s="687"/>
      <c r="CR16" s="642">
        <v>36726</v>
      </c>
      <c r="CS16" s="643"/>
      <c r="CT16" s="643"/>
      <c r="CU16" s="643"/>
      <c r="CV16" s="643"/>
      <c r="CW16" s="643"/>
      <c r="CX16" s="643"/>
      <c r="CY16" s="644"/>
      <c r="CZ16" s="675">
        <v>0.4</v>
      </c>
      <c r="DA16" s="675"/>
      <c r="DB16" s="675"/>
      <c r="DC16" s="675"/>
      <c r="DD16" s="648" t="s">
        <v>232</v>
      </c>
      <c r="DE16" s="643"/>
      <c r="DF16" s="643"/>
      <c r="DG16" s="643"/>
      <c r="DH16" s="643"/>
      <c r="DI16" s="643"/>
      <c r="DJ16" s="643"/>
      <c r="DK16" s="643"/>
      <c r="DL16" s="643"/>
      <c r="DM16" s="643"/>
      <c r="DN16" s="643"/>
      <c r="DO16" s="643"/>
      <c r="DP16" s="644"/>
      <c r="DQ16" s="648">
        <v>2262</v>
      </c>
      <c r="DR16" s="643"/>
      <c r="DS16" s="643"/>
      <c r="DT16" s="643"/>
      <c r="DU16" s="643"/>
      <c r="DV16" s="643"/>
      <c r="DW16" s="643"/>
      <c r="DX16" s="643"/>
      <c r="DY16" s="643"/>
      <c r="DZ16" s="643"/>
      <c r="EA16" s="643"/>
      <c r="EB16" s="643"/>
      <c r="EC16" s="688"/>
    </row>
    <row r="17" spans="2:133" ht="11.25" customHeight="1" x14ac:dyDescent="0.15">
      <c r="B17" s="639" t="s">
        <v>270</v>
      </c>
      <c r="C17" s="640"/>
      <c r="D17" s="640"/>
      <c r="E17" s="640"/>
      <c r="F17" s="640"/>
      <c r="G17" s="640"/>
      <c r="H17" s="640"/>
      <c r="I17" s="640"/>
      <c r="J17" s="640"/>
      <c r="K17" s="640"/>
      <c r="L17" s="640"/>
      <c r="M17" s="640"/>
      <c r="N17" s="640"/>
      <c r="O17" s="640"/>
      <c r="P17" s="640"/>
      <c r="Q17" s="641"/>
      <c r="R17" s="642">
        <v>25131</v>
      </c>
      <c r="S17" s="643"/>
      <c r="T17" s="643"/>
      <c r="U17" s="643"/>
      <c r="V17" s="643"/>
      <c r="W17" s="643"/>
      <c r="X17" s="643"/>
      <c r="Y17" s="644"/>
      <c r="Z17" s="675">
        <v>0.3</v>
      </c>
      <c r="AA17" s="675"/>
      <c r="AB17" s="675"/>
      <c r="AC17" s="675"/>
      <c r="AD17" s="676">
        <v>25131</v>
      </c>
      <c r="AE17" s="676"/>
      <c r="AF17" s="676"/>
      <c r="AG17" s="676"/>
      <c r="AH17" s="676"/>
      <c r="AI17" s="676"/>
      <c r="AJ17" s="676"/>
      <c r="AK17" s="676"/>
      <c r="AL17" s="645">
        <v>0.6</v>
      </c>
      <c r="AM17" s="646"/>
      <c r="AN17" s="646"/>
      <c r="AO17" s="677"/>
      <c r="AP17" s="639" t="s">
        <v>271</v>
      </c>
      <c r="AQ17" s="640"/>
      <c r="AR17" s="640"/>
      <c r="AS17" s="640"/>
      <c r="AT17" s="640"/>
      <c r="AU17" s="640"/>
      <c r="AV17" s="640"/>
      <c r="AW17" s="640"/>
      <c r="AX17" s="640"/>
      <c r="AY17" s="640"/>
      <c r="AZ17" s="640"/>
      <c r="BA17" s="640"/>
      <c r="BB17" s="640"/>
      <c r="BC17" s="640"/>
      <c r="BD17" s="640"/>
      <c r="BE17" s="640"/>
      <c r="BF17" s="641"/>
      <c r="BG17" s="642" t="s">
        <v>239</v>
      </c>
      <c r="BH17" s="643"/>
      <c r="BI17" s="643"/>
      <c r="BJ17" s="643"/>
      <c r="BK17" s="643"/>
      <c r="BL17" s="643"/>
      <c r="BM17" s="643"/>
      <c r="BN17" s="644"/>
      <c r="BO17" s="675" t="s">
        <v>239</v>
      </c>
      <c r="BP17" s="675"/>
      <c r="BQ17" s="675"/>
      <c r="BR17" s="675"/>
      <c r="BS17" s="648" t="s">
        <v>232</v>
      </c>
      <c r="BT17" s="643"/>
      <c r="BU17" s="643"/>
      <c r="BV17" s="643"/>
      <c r="BW17" s="643"/>
      <c r="BX17" s="643"/>
      <c r="BY17" s="643"/>
      <c r="BZ17" s="643"/>
      <c r="CA17" s="643"/>
      <c r="CB17" s="688"/>
      <c r="CD17" s="689" t="s">
        <v>272</v>
      </c>
      <c r="CE17" s="686"/>
      <c r="CF17" s="686"/>
      <c r="CG17" s="686"/>
      <c r="CH17" s="686"/>
      <c r="CI17" s="686"/>
      <c r="CJ17" s="686"/>
      <c r="CK17" s="686"/>
      <c r="CL17" s="686"/>
      <c r="CM17" s="686"/>
      <c r="CN17" s="686"/>
      <c r="CO17" s="686"/>
      <c r="CP17" s="686"/>
      <c r="CQ17" s="687"/>
      <c r="CR17" s="642">
        <v>400797</v>
      </c>
      <c r="CS17" s="643"/>
      <c r="CT17" s="643"/>
      <c r="CU17" s="643"/>
      <c r="CV17" s="643"/>
      <c r="CW17" s="643"/>
      <c r="CX17" s="643"/>
      <c r="CY17" s="644"/>
      <c r="CZ17" s="675">
        <v>4.5</v>
      </c>
      <c r="DA17" s="675"/>
      <c r="DB17" s="675"/>
      <c r="DC17" s="675"/>
      <c r="DD17" s="648" t="s">
        <v>232</v>
      </c>
      <c r="DE17" s="643"/>
      <c r="DF17" s="643"/>
      <c r="DG17" s="643"/>
      <c r="DH17" s="643"/>
      <c r="DI17" s="643"/>
      <c r="DJ17" s="643"/>
      <c r="DK17" s="643"/>
      <c r="DL17" s="643"/>
      <c r="DM17" s="643"/>
      <c r="DN17" s="643"/>
      <c r="DO17" s="643"/>
      <c r="DP17" s="644"/>
      <c r="DQ17" s="648">
        <v>400169</v>
      </c>
      <c r="DR17" s="643"/>
      <c r="DS17" s="643"/>
      <c r="DT17" s="643"/>
      <c r="DU17" s="643"/>
      <c r="DV17" s="643"/>
      <c r="DW17" s="643"/>
      <c r="DX17" s="643"/>
      <c r="DY17" s="643"/>
      <c r="DZ17" s="643"/>
      <c r="EA17" s="643"/>
      <c r="EB17" s="643"/>
      <c r="EC17" s="688"/>
    </row>
    <row r="18" spans="2:133" ht="11.25" customHeight="1" x14ac:dyDescent="0.15">
      <c r="B18" s="639" t="s">
        <v>273</v>
      </c>
      <c r="C18" s="640"/>
      <c r="D18" s="640"/>
      <c r="E18" s="640"/>
      <c r="F18" s="640"/>
      <c r="G18" s="640"/>
      <c r="H18" s="640"/>
      <c r="I18" s="640"/>
      <c r="J18" s="640"/>
      <c r="K18" s="640"/>
      <c r="L18" s="640"/>
      <c r="M18" s="640"/>
      <c r="N18" s="640"/>
      <c r="O18" s="640"/>
      <c r="P18" s="640"/>
      <c r="Q18" s="641"/>
      <c r="R18" s="642">
        <v>14820</v>
      </c>
      <c r="S18" s="643"/>
      <c r="T18" s="643"/>
      <c r="U18" s="643"/>
      <c r="V18" s="643"/>
      <c r="W18" s="643"/>
      <c r="X18" s="643"/>
      <c r="Y18" s="644"/>
      <c r="Z18" s="675">
        <v>0.2</v>
      </c>
      <c r="AA18" s="675"/>
      <c r="AB18" s="675"/>
      <c r="AC18" s="675"/>
      <c r="AD18" s="676">
        <v>14820</v>
      </c>
      <c r="AE18" s="676"/>
      <c r="AF18" s="676"/>
      <c r="AG18" s="676"/>
      <c r="AH18" s="676"/>
      <c r="AI18" s="676"/>
      <c r="AJ18" s="676"/>
      <c r="AK18" s="676"/>
      <c r="AL18" s="645">
        <v>0.4</v>
      </c>
      <c r="AM18" s="646"/>
      <c r="AN18" s="646"/>
      <c r="AO18" s="677"/>
      <c r="AP18" s="639" t="s">
        <v>274</v>
      </c>
      <c r="AQ18" s="640"/>
      <c r="AR18" s="640"/>
      <c r="AS18" s="640"/>
      <c r="AT18" s="640"/>
      <c r="AU18" s="640"/>
      <c r="AV18" s="640"/>
      <c r="AW18" s="640"/>
      <c r="AX18" s="640"/>
      <c r="AY18" s="640"/>
      <c r="AZ18" s="640"/>
      <c r="BA18" s="640"/>
      <c r="BB18" s="640"/>
      <c r="BC18" s="640"/>
      <c r="BD18" s="640"/>
      <c r="BE18" s="640"/>
      <c r="BF18" s="641"/>
      <c r="BG18" s="642" t="s">
        <v>239</v>
      </c>
      <c r="BH18" s="643"/>
      <c r="BI18" s="643"/>
      <c r="BJ18" s="643"/>
      <c r="BK18" s="643"/>
      <c r="BL18" s="643"/>
      <c r="BM18" s="643"/>
      <c r="BN18" s="644"/>
      <c r="BO18" s="675" t="s">
        <v>232</v>
      </c>
      <c r="BP18" s="675"/>
      <c r="BQ18" s="675"/>
      <c r="BR18" s="675"/>
      <c r="BS18" s="648" t="s">
        <v>232</v>
      </c>
      <c r="BT18" s="643"/>
      <c r="BU18" s="643"/>
      <c r="BV18" s="643"/>
      <c r="BW18" s="643"/>
      <c r="BX18" s="643"/>
      <c r="BY18" s="643"/>
      <c r="BZ18" s="643"/>
      <c r="CA18" s="643"/>
      <c r="CB18" s="688"/>
      <c r="CD18" s="689" t="s">
        <v>275</v>
      </c>
      <c r="CE18" s="686"/>
      <c r="CF18" s="686"/>
      <c r="CG18" s="686"/>
      <c r="CH18" s="686"/>
      <c r="CI18" s="686"/>
      <c r="CJ18" s="686"/>
      <c r="CK18" s="686"/>
      <c r="CL18" s="686"/>
      <c r="CM18" s="686"/>
      <c r="CN18" s="686"/>
      <c r="CO18" s="686"/>
      <c r="CP18" s="686"/>
      <c r="CQ18" s="687"/>
      <c r="CR18" s="642" t="s">
        <v>239</v>
      </c>
      <c r="CS18" s="643"/>
      <c r="CT18" s="643"/>
      <c r="CU18" s="643"/>
      <c r="CV18" s="643"/>
      <c r="CW18" s="643"/>
      <c r="CX18" s="643"/>
      <c r="CY18" s="644"/>
      <c r="CZ18" s="675" t="s">
        <v>232</v>
      </c>
      <c r="DA18" s="675"/>
      <c r="DB18" s="675"/>
      <c r="DC18" s="675"/>
      <c r="DD18" s="648" t="s">
        <v>232</v>
      </c>
      <c r="DE18" s="643"/>
      <c r="DF18" s="643"/>
      <c r="DG18" s="643"/>
      <c r="DH18" s="643"/>
      <c r="DI18" s="643"/>
      <c r="DJ18" s="643"/>
      <c r="DK18" s="643"/>
      <c r="DL18" s="643"/>
      <c r="DM18" s="643"/>
      <c r="DN18" s="643"/>
      <c r="DO18" s="643"/>
      <c r="DP18" s="644"/>
      <c r="DQ18" s="648" t="s">
        <v>232</v>
      </c>
      <c r="DR18" s="643"/>
      <c r="DS18" s="643"/>
      <c r="DT18" s="643"/>
      <c r="DU18" s="643"/>
      <c r="DV18" s="643"/>
      <c r="DW18" s="643"/>
      <c r="DX18" s="643"/>
      <c r="DY18" s="643"/>
      <c r="DZ18" s="643"/>
      <c r="EA18" s="643"/>
      <c r="EB18" s="643"/>
      <c r="EC18" s="688"/>
    </row>
    <row r="19" spans="2:133" ht="11.25" customHeight="1" x14ac:dyDescent="0.15">
      <c r="B19" s="639" t="s">
        <v>276</v>
      </c>
      <c r="C19" s="640"/>
      <c r="D19" s="640"/>
      <c r="E19" s="640"/>
      <c r="F19" s="640"/>
      <c r="G19" s="640"/>
      <c r="H19" s="640"/>
      <c r="I19" s="640"/>
      <c r="J19" s="640"/>
      <c r="K19" s="640"/>
      <c r="L19" s="640"/>
      <c r="M19" s="640"/>
      <c r="N19" s="640"/>
      <c r="O19" s="640"/>
      <c r="P19" s="640"/>
      <c r="Q19" s="641"/>
      <c r="R19" s="642">
        <v>8682</v>
      </c>
      <c r="S19" s="643"/>
      <c r="T19" s="643"/>
      <c r="U19" s="643"/>
      <c r="V19" s="643"/>
      <c r="W19" s="643"/>
      <c r="X19" s="643"/>
      <c r="Y19" s="644"/>
      <c r="Z19" s="675">
        <v>0.1</v>
      </c>
      <c r="AA19" s="675"/>
      <c r="AB19" s="675"/>
      <c r="AC19" s="675"/>
      <c r="AD19" s="676">
        <v>8682</v>
      </c>
      <c r="AE19" s="676"/>
      <c r="AF19" s="676"/>
      <c r="AG19" s="676"/>
      <c r="AH19" s="676"/>
      <c r="AI19" s="676"/>
      <c r="AJ19" s="676"/>
      <c r="AK19" s="676"/>
      <c r="AL19" s="645">
        <v>0.2</v>
      </c>
      <c r="AM19" s="646"/>
      <c r="AN19" s="646"/>
      <c r="AO19" s="677"/>
      <c r="AP19" s="639" t="s">
        <v>277</v>
      </c>
      <c r="AQ19" s="640"/>
      <c r="AR19" s="640"/>
      <c r="AS19" s="640"/>
      <c r="AT19" s="640"/>
      <c r="AU19" s="640"/>
      <c r="AV19" s="640"/>
      <c r="AW19" s="640"/>
      <c r="AX19" s="640"/>
      <c r="AY19" s="640"/>
      <c r="AZ19" s="640"/>
      <c r="BA19" s="640"/>
      <c r="BB19" s="640"/>
      <c r="BC19" s="640"/>
      <c r="BD19" s="640"/>
      <c r="BE19" s="640"/>
      <c r="BF19" s="641"/>
      <c r="BG19" s="642" t="s">
        <v>232</v>
      </c>
      <c r="BH19" s="643"/>
      <c r="BI19" s="643"/>
      <c r="BJ19" s="643"/>
      <c r="BK19" s="643"/>
      <c r="BL19" s="643"/>
      <c r="BM19" s="643"/>
      <c r="BN19" s="644"/>
      <c r="BO19" s="675" t="s">
        <v>232</v>
      </c>
      <c r="BP19" s="675"/>
      <c r="BQ19" s="675"/>
      <c r="BR19" s="675"/>
      <c r="BS19" s="648" t="s">
        <v>232</v>
      </c>
      <c r="BT19" s="643"/>
      <c r="BU19" s="643"/>
      <c r="BV19" s="643"/>
      <c r="BW19" s="643"/>
      <c r="BX19" s="643"/>
      <c r="BY19" s="643"/>
      <c r="BZ19" s="643"/>
      <c r="CA19" s="643"/>
      <c r="CB19" s="688"/>
      <c r="CD19" s="689" t="s">
        <v>278</v>
      </c>
      <c r="CE19" s="686"/>
      <c r="CF19" s="686"/>
      <c r="CG19" s="686"/>
      <c r="CH19" s="686"/>
      <c r="CI19" s="686"/>
      <c r="CJ19" s="686"/>
      <c r="CK19" s="686"/>
      <c r="CL19" s="686"/>
      <c r="CM19" s="686"/>
      <c r="CN19" s="686"/>
      <c r="CO19" s="686"/>
      <c r="CP19" s="686"/>
      <c r="CQ19" s="687"/>
      <c r="CR19" s="642" t="s">
        <v>232</v>
      </c>
      <c r="CS19" s="643"/>
      <c r="CT19" s="643"/>
      <c r="CU19" s="643"/>
      <c r="CV19" s="643"/>
      <c r="CW19" s="643"/>
      <c r="CX19" s="643"/>
      <c r="CY19" s="644"/>
      <c r="CZ19" s="675" t="s">
        <v>239</v>
      </c>
      <c r="DA19" s="675"/>
      <c r="DB19" s="675"/>
      <c r="DC19" s="675"/>
      <c r="DD19" s="648" t="s">
        <v>232</v>
      </c>
      <c r="DE19" s="643"/>
      <c r="DF19" s="643"/>
      <c r="DG19" s="643"/>
      <c r="DH19" s="643"/>
      <c r="DI19" s="643"/>
      <c r="DJ19" s="643"/>
      <c r="DK19" s="643"/>
      <c r="DL19" s="643"/>
      <c r="DM19" s="643"/>
      <c r="DN19" s="643"/>
      <c r="DO19" s="643"/>
      <c r="DP19" s="644"/>
      <c r="DQ19" s="648" t="s">
        <v>232</v>
      </c>
      <c r="DR19" s="643"/>
      <c r="DS19" s="643"/>
      <c r="DT19" s="643"/>
      <c r="DU19" s="643"/>
      <c r="DV19" s="643"/>
      <c r="DW19" s="643"/>
      <c r="DX19" s="643"/>
      <c r="DY19" s="643"/>
      <c r="DZ19" s="643"/>
      <c r="EA19" s="643"/>
      <c r="EB19" s="643"/>
      <c r="EC19" s="688"/>
    </row>
    <row r="20" spans="2:133" ht="11.25" customHeight="1" x14ac:dyDescent="0.15">
      <c r="B20" s="639" t="s">
        <v>279</v>
      </c>
      <c r="C20" s="640"/>
      <c r="D20" s="640"/>
      <c r="E20" s="640"/>
      <c r="F20" s="640"/>
      <c r="G20" s="640"/>
      <c r="H20" s="640"/>
      <c r="I20" s="640"/>
      <c r="J20" s="640"/>
      <c r="K20" s="640"/>
      <c r="L20" s="640"/>
      <c r="M20" s="640"/>
      <c r="N20" s="640"/>
      <c r="O20" s="640"/>
      <c r="P20" s="640"/>
      <c r="Q20" s="641"/>
      <c r="R20" s="642">
        <v>5010</v>
      </c>
      <c r="S20" s="643"/>
      <c r="T20" s="643"/>
      <c r="U20" s="643"/>
      <c r="V20" s="643"/>
      <c r="W20" s="643"/>
      <c r="X20" s="643"/>
      <c r="Y20" s="644"/>
      <c r="Z20" s="675">
        <v>0.1</v>
      </c>
      <c r="AA20" s="675"/>
      <c r="AB20" s="675"/>
      <c r="AC20" s="675"/>
      <c r="AD20" s="676">
        <v>5010</v>
      </c>
      <c r="AE20" s="676"/>
      <c r="AF20" s="676"/>
      <c r="AG20" s="676"/>
      <c r="AH20" s="676"/>
      <c r="AI20" s="676"/>
      <c r="AJ20" s="676"/>
      <c r="AK20" s="676"/>
      <c r="AL20" s="645">
        <v>0.1</v>
      </c>
      <c r="AM20" s="646"/>
      <c r="AN20" s="646"/>
      <c r="AO20" s="677"/>
      <c r="AP20" s="639" t="s">
        <v>280</v>
      </c>
      <c r="AQ20" s="640"/>
      <c r="AR20" s="640"/>
      <c r="AS20" s="640"/>
      <c r="AT20" s="640"/>
      <c r="AU20" s="640"/>
      <c r="AV20" s="640"/>
      <c r="AW20" s="640"/>
      <c r="AX20" s="640"/>
      <c r="AY20" s="640"/>
      <c r="AZ20" s="640"/>
      <c r="BA20" s="640"/>
      <c r="BB20" s="640"/>
      <c r="BC20" s="640"/>
      <c r="BD20" s="640"/>
      <c r="BE20" s="640"/>
      <c r="BF20" s="641"/>
      <c r="BG20" s="642" t="s">
        <v>232</v>
      </c>
      <c r="BH20" s="643"/>
      <c r="BI20" s="643"/>
      <c r="BJ20" s="643"/>
      <c r="BK20" s="643"/>
      <c r="BL20" s="643"/>
      <c r="BM20" s="643"/>
      <c r="BN20" s="644"/>
      <c r="BO20" s="675" t="s">
        <v>232</v>
      </c>
      <c r="BP20" s="675"/>
      <c r="BQ20" s="675"/>
      <c r="BR20" s="675"/>
      <c r="BS20" s="648" t="s">
        <v>239</v>
      </c>
      <c r="BT20" s="643"/>
      <c r="BU20" s="643"/>
      <c r="BV20" s="643"/>
      <c r="BW20" s="643"/>
      <c r="BX20" s="643"/>
      <c r="BY20" s="643"/>
      <c r="BZ20" s="643"/>
      <c r="CA20" s="643"/>
      <c r="CB20" s="688"/>
      <c r="CD20" s="689" t="s">
        <v>281</v>
      </c>
      <c r="CE20" s="686"/>
      <c r="CF20" s="686"/>
      <c r="CG20" s="686"/>
      <c r="CH20" s="686"/>
      <c r="CI20" s="686"/>
      <c r="CJ20" s="686"/>
      <c r="CK20" s="686"/>
      <c r="CL20" s="686"/>
      <c r="CM20" s="686"/>
      <c r="CN20" s="686"/>
      <c r="CO20" s="686"/>
      <c r="CP20" s="686"/>
      <c r="CQ20" s="687"/>
      <c r="CR20" s="642">
        <v>8941081</v>
      </c>
      <c r="CS20" s="643"/>
      <c r="CT20" s="643"/>
      <c r="CU20" s="643"/>
      <c r="CV20" s="643"/>
      <c r="CW20" s="643"/>
      <c r="CX20" s="643"/>
      <c r="CY20" s="644"/>
      <c r="CZ20" s="675">
        <v>100</v>
      </c>
      <c r="DA20" s="675"/>
      <c r="DB20" s="675"/>
      <c r="DC20" s="675"/>
      <c r="DD20" s="648">
        <v>491720</v>
      </c>
      <c r="DE20" s="643"/>
      <c r="DF20" s="643"/>
      <c r="DG20" s="643"/>
      <c r="DH20" s="643"/>
      <c r="DI20" s="643"/>
      <c r="DJ20" s="643"/>
      <c r="DK20" s="643"/>
      <c r="DL20" s="643"/>
      <c r="DM20" s="643"/>
      <c r="DN20" s="643"/>
      <c r="DO20" s="643"/>
      <c r="DP20" s="644"/>
      <c r="DQ20" s="648">
        <v>5080340</v>
      </c>
      <c r="DR20" s="643"/>
      <c r="DS20" s="643"/>
      <c r="DT20" s="643"/>
      <c r="DU20" s="643"/>
      <c r="DV20" s="643"/>
      <c r="DW20" s="643"/>
      <c r="DX20" s="643"/>
      <c r="DY20" s="643"/>
      <c r="DZ20" s="643"/>
      <c r="EA20" s="643"/>
      <c r="EB20" s="643"/>
      <c r="EC20" s="688"/>
    </row>
    <row r="21" spans="2:133" ht="11.25" customHeight="1" x14ac:dyDescent="0.15">
      <c r="B21" s="639" t="s">
        <v>282</v>
      </c>
      <c r="C21" s="640"/>
      <c r="D21" s="640"/>
      <c r="E21" s="640"/>
      <c r="F21" s="640"/>
      <c r="G21" s="640"/>
      <c r="H21" s="640"/>
      <c r="I21" s="640"/>
      <c r="J21" s="640"/>
      <c r="K21" s="640"/>
      <c r="L21" s="640"/>
      <c r="M21" s="640"/>
      <c r="N21" s="640"/>
      <c r="O21" s="640"/>
      <c r="P21" s="640"/>
      <c r="Q21" s="641"/>
      <c r="R21" s="642">
        <v>1128</v>
      </c>
      <c r="S21" s="643"/>
      <c r="T21" s="643"/>
      <c r="U21" s="643"/>
      <c r="V21" s="643"/>
      <c r="W21" s="643"/>
      <c r="X21" s="643"/>
      <c r="Y21" s="644"/>
      <c r="Z21" s="675">
        <v>0</v>
      </c>
      <c r="AA21" s="675"/>
      <c r="AB21" s="675"/>
      <c r="AC21" s="675"/>
      <c r="AD21" s="676">
        <v>1128</v>
      </c>
      <c r="AE21" s="676"/>
      <c r="AF21" s="676"/>
      <c r="AG21" s="676"/>
      <c r="AH21" s="676"/>
      <c r="AI21" s="676"/>
      <c r="AJ21" s="676"/>
      <c r="AK21" s="676"/>
      <c r="AL21" s="645">
        <v>0</v>
      </c>
      <c r="AM21" s="646"/>
      <c r="AN21" s="646"/>
      <c r="AO21" s="677"/>
      <c r="AP21" s="737" t="s">
        <v>283</v>
      </c>
      <c r="AQ21" s="744"/>
      <c r="AR21" s="744"/>
      <c r="AS21" s="744"/>
      <c r="AT21" s="744"/>
      <c r="AU21" s="744"/>
      <c r="AV21" s="744"/>
      <c r="AW21" s="744"/>
      <c r="AX21" s="744"/>
      <c r="AY21" s="744"/>
      <c r="AZ21" s="744"/>
      <c r="BA21" s="744"/>
      <c r="BB21" s="744"/>
      <c r="BC21" s="744"/>
      <c r="BD21" s="744"/>
      <c r="BE21" s="744"/>
      <c r="BF21" s="739"/>
      <c r="BG21" s="642" t="s">
        <v>232</v>
      </c>
      <c r="BH21" s="643"/>
      <c r="BI21" s="643"/>
      <c r="BJ21" s="643"/>
      <c r="BK21" s="643"/>
      <c r="BL21" s="643"/>
      <c r="BM21" s="643"/>
      <c r="BN21" s="644"/>
      <c r="BO21" s="675" t="s">
        <v>232</v>
      </c>
      <c r="BP21" s="675"/>
      <c r="BQ21" s="675"/>
      <c r="BR21" s="675"/>
      <c r="BS21" s="648" t="s">
        <v>232</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284</v>
      </c>
      <c r="C22" s="640"/>
      <c r="D22" s="640"/>
      <c r="E22" s="640"/>
      <c r="F22" s="640"/>
      <c r="G22" s="640"/>
      <c r="H22" s="640"/>
      <c r="I22" s="640"/>
      <c r="J22" s="640"/>
      <c r="K22" s="640"/>
      <c r="L22" s="640"/>
      <c r="M22" s="640"/>
      <c r="N22" s="640"/>
      <c r="O22" s="640"/>
      <c r="P22" s="640"/>
      <c r="Q22" s="641"/>
      <c r="R22" s="642">
        <v>1799323</v>
      </c>
      <c r="S22" s="643"/>
      <c r="T22" s="643"/>
      <c r="U22" s="643"/>
      <c r="V22" s="643"/>
      <c r="W22" s="643"/>
      <c r="X22" s="643"/>
      <c r="Y22" s="644"/>
      <c r="Z22" s="675">
        <v>18.600000000000001</v>
      </c>
      <c r="AA22" s="675"/>
      <c r="AB22" s="675"/>
      <c r="AC22" s="675"/>
      <c r="AD22" s="676">
        <v>1568072</v>
      </c>
      <c r="AE22" s="676"/>
      <c r="AF22" s="676"/>
      <c r="AG22" s="676"/>
      <c r="AH22" s="676"/>
      <c r="AI22" s="676"/>
      <c r="AJ22" s="676"/>
      <c r="AK22" s="676"/>
      <c r="AL22" s="645">
        <v>37.700000000000003</v>
      </c>
      <c r="AM22" s="646"/>
      <c r="AN22" s="646"/>
      <c r="AO22" s="677"/>
      <c r="AP22" s="737" t="s">
        <v>285</v>
      </c>
      <c r="AQ22" s="744"/>
      <c r="AR22" s="744"/>
      <c r="AS22" s="744"/>
      <c r="AT22" s="744"/>
      <c r="AU22" s="744"/>
      <c r="AV22" s="744"/>
      <c r="AW22" s="744"/>
      <c r="AX22" s="744"/>
      <c r="AY22" s="744"/>
      <c r="AZ22" s="744"/>
      <c r="BA22" s="744"/>
      <c r="BB22" s="744"/>
      <c r="BC22" s="744"/>
      <c r="BD22" s="744"/>
      <c r="BE22" s="744"/>
      <c r="BF22" s="739"/>
      <c r="BG22" s="642" t="s">
        <v>232</v>
      </c>
      <c r="BH22" s="643"/>
      <c r="BI22" s="643"/>
      <c r="BJ22" s="643"/>
      <c r="BK22" s="643"/>
      <c r="BL22" s="643"/>
      <c r="BM22" s="643"/>
      <c r="BN22" s="644"/>
      <c r="BO22" s="675" t="s">
        <v>232</v>
      </c>
      <c r="BP22" s="675"/>
      <c r="BQ22" s="675"/>
      <c r="BR22" s="675"/>
      <c r="BS22" s="648" t="s">
        <v>232</v>
      </c>
      <c r="BT22" s="643"/>
      <c r="BU22" s="643"/>
      <c r="BV22" s="643"/>
      <c r="BW22" s="643"/>
      <c r="BX22" s="643"/>
      <c r="BY22" s="643"/>
      <c r="BZ22" s="643"/>
      <c r="CA22" s="643"/>
      <c r="CB22" s="688"/>
      <c r="CD22" s="746" t="s">
        <v>286</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287</v>
      </c>
      <c r="C23" s="640"/>
      <c r="D23" s="640"/>
      <c r="E23" s="640"/>
      <c r="F23" s="640"/>
      <c r="G23" s="640"/>
      <c r="H23" s="640"/>
      <c r="I23" s="640"/>
      <c r="J23" s="640"/>
      <c r="K23" s="640"/>
      <c r="L23" s="640"/>
      <c r="M23" s="640"/>
      <c r="N23" s="640"/>
      <c r="O23" s="640"/>
      <c r="P23" s="640"/>
      <c r="Q23" s="641"/>
      <c r="R23" s="642">
        <v>1568072</v>
      </c>
      <c r="S23" s="643"/>
      <c r="T23" s="643"/>
      <c r="U23" s="643"/>
      <c r="V23" s="643"/>
      <c r="W23" s="643"/>
      <c r="X23" s="643"/>
      <c r="Y23" s="644"/>
      <c r="Z23" s="675">
        <v>16.2</v>
      </c>
      <c r="AA23" s="675"/>
      <c r="AB23" s="675"/>
      <c r="AC23" s="675"/>
      <c r="AD23" s="676">
        <v>1568072</v>
      </c>
      <c r="AE23" s="676"/>
      <c r="AF23" s="676"/>
      <c r="AG23" s="676"/>
      <c r="AH23" s="676"/>
      <c r="AI23" s="676"/>
      <c r="AJ23" s="676"/>
      <c r="AK23" s="676"/>
      <c r="AL23" s="645">
        <v>37.700000000000003</v>
      </c>
      <c r="AM23" s="646"/>
      <c r="AN23" s="646"/>
      <c r="AO23" s="677"/>
      <c r="AP23" s="737" t="s">
        <v>288</v>
      </c>
      <c r="AQ23" s="744"/>
      <c r="AR23" s="744"/>
      <c r="AS23" s="744"/>
      <c r="AT23" s="744"/>
      <c r="AU23" s="744"/>
      <c r="AV23" s="744"/>
      <c r="AW23" s="744"/>
      <c r="AX23" s="744"/>
      <c r="AY23" s="744"/>
      <c r="AZ23" s="744"/>
      <c r="BA23" s="744"/>
      <c r="BB23" s="744"/>
      <c r="BC23" s="744"/>
      <c r="BD23" s="744"/>
      <c r="BE23" s="744"/>
      <c r="BF23" s="739"/>
      <c r="BG23" s="642" t="s">
        <v>232</v>
      </c>
      <c r="BH23" s="643"/>
      <c r="BI23" s="643"/>
      <c r="BJ23" s="643"/>
      <c r="BK23" s="643"/>
      <c r="BL23" s="643"/>
      <c r="BM23" s="643"/>
      <c r="BN23" s="644"/>
      <c r="BO23" s="675" t="s">
        <v>232</v>
      </c>
      <c r="BP23" s="675"/>
      <c r="BQ23" s="675"/>
      <c r="BR23" s="675"/>
      <c r="BS23" s="648" t="s">
        <v>232</v>
      </c>
      <c r="BT23" s="643"/>
      <c r="BU23" s="643"/>
      <c r="BV23" s="643"/>
      <c r="BW23" s="643"/>
      <c r="BX23" s="643"/>
      <c r="BY23" s="643"/>
      <c r="BZ23" s="643"/>
      <c r="CA23" s="643"/>
      <c r="CB23" s="688"/>
      <c r="CD23" s="746" t="s">
        <v>226</v>
      </c>
      <c r="CE23" s="747"/>
      <c r="CF23" s="747"/>
      <c r="CG23" s="747"/>
      <c r="CH23" s="747"/>
      <c r="CI23" s="747"/>
      <c r="CJ23" s="747"/>
      <c r="CK23" s="747"/>
      <c r="CL23" s="747"/>
      <c r="CM23" s="747"/>
      <c r="CN23" s="747"/>
      <c r="CO23" s="747"/>
      <c r="CP23" s="747"/>
      <c r="CQ23" s="748"/>
      <c r="CR23" s="746" t="s">
        <v>289</v>
      </c>
      <c r="CS23" s="747"/>
      <c r="CT23" s="747"/>
      <c r="CU23" s="747"/>
      <c r="CV23" s="747"/>
      <c r="CW23" s="747"/>
      <c r="CX23" s="747"/>
      <c r="CY23" s="748"/>
      <c r="CZ23" s="746" t="s">
        <v>290</v>
      </c>
      <c r="DA23" s="747"/>
      <c r="DB23" s="747"/>
      <c r="DC23" s="748"/>
      <c r="DD23" s="746" t="s">
        <v>291</v>
      </c>
      <c r="DE23" s="747"/>
      <c r="DF23" s="747"/>
      <c r="DG23" s="747"/>
      <c r="DH23" s="747"/>
      <c r="DI23" s="747"/>
      <c r="DJ23" s="747"/>
      <c r="DK23" s="748"/>
      <c r="DL23" s="755" t="s">
        <v>292</v>
      </c>
      <c r="DM23" s="756"/>
      <c r="DN23" s="756"/>
      <c r="DO23" s="756"/>
      <c r="DP23" s="756"/>
      <c r="DQ23" s="756"/>
      <c r="DR23" s="756"/>
      <c r="DS23" s="756"/>
      <c r="DT23" s="756"/>
      <c r="DU23" s="756"/>
      <c r="DV23" s="757"/>
      <c r="DW23" s="746" t="s">
        <v>293</v>
      </c>
      <c r="DX23" s="747"/>
      <c r="DY23" s="747"/>
      <c r="DZ23" s="747"/>
      <c r="EA23" s="747"/>
      <c r="EB23" s="747"/>
      <c r="EC23" s="748"/>
    </row>
    <row r="24" spans="2:133" ht="11.25" customHeight="1" x14ac:dyDescent="0.15">
      <c r="B24" s="639" t="s">
        <v>294</v>
      </c>
      <c r="C24" s="640"/>
      <c r="D24" s="640"/>
      <c r="E24" s="640"/>
      <c r="F24" s="640"/>
      <c r="G24" s="640"/>
      <c r="H24" s="640"/>
      <c r="I24" s="640"/>
      <c r="J24" s="640"/>
      <c r="K24" s="640"/>
      <c r="L24" s="640"/>
      <c r="M24" s="640"/>
      <c r="N24" s="640"/>
      <c r="O24" s="640"/>
      <c r="P24" s="640"/>
      <c r="Q24" s="641"/>
      <c r="R24" s="642">
        <v>230490</v>
      </c>
      <c r="S24" s="643"/>
      <c r="T24" s="643"/>
      <c r="U24" s="643"/>
      <c r="V24" s="643"/>
      <c r="W24" s="643"/>
      <c r="X24" s="643"/>
      <c r="Y24" s="644"/>
      <c r="Z24" s="675">
        <v>2.4</v>
      </c>
      <c r="AA24" s="675"/>
      <c r="AB24" s="675"/>
      <c r="AC24" s="675"/>
      <c r="AD24" s="676" t="s">
        <v>232</v>
      </c>
      <c r="AE24" s="676"/>
      <c r="AF24" s="676"/>
      <c r="AG24" s="676"/>
      <c r="AH24" s="676"/>
      <c r="AI24" s="676"/>
      <c r="AJ24" s="676"/>
      <c r="AK24" s="676"/>
      <c r="AL24" s="645" t="s">
        <v>232</v>
      </c>
      <c r="AM24" s="646"/>
      <c r="AN24" s="646"/>
      <c r="AO24" s="677"/>
      <c r="AP24" s="737" t="s">
        <v>295</v>
      </c>
      <c r="AQ24" s="744"/>
      <c r="AR24" s="744"/>
      <c r="AS24" s="744"/>
      <c r="AT24" s="744"/>
      <c r="AU24" s="744"/>
      <c r="AV24" s="744"/>
      <c r="AW24" s="744"/>
      <c r="AX24" s="744"/>
      <c r="AY24" s="744"/>
      <c r="AZ24" s="744"/>
      <c r="BA24" s="744"/>
      <c r="BB24" s="744"/>
      <c r="BC24" s="744"/>
      <c r="BD24" s="744"/>
      <c r="BE24" s="744"/>
      <c r="BF24" s="739"/>
      <c r="BG24" s="642" t="s">
        <v>232</v>
      </c>
      <c r="BH24" s="643"/>
      <c r="BI24" s="643"/>
      <c r="BJ24" s="643"/>
      <c r="BK24" s="643"/>
      <c r="BL24" s="643"/>
      <c r="BM24" s="643"/>
      <c r="BN24" s="644"/>
      <c r="BO24" s="675" t="s">
        <v>232</v>
      </c>
      <c r="BP24" s="675"/>
      <c r="BQ24" s="675"/>
      <c r="BR24" s="675"/>
      <c r="BS24" s="648" t="s">
        <v>232</v>
      </c>
      <c r="BT24" s="643"/>
      <c r="BU24" s="643"/>
      <c r="BV24" s="643"/>
      <c r="BW24" s="643"/>
      <c r="BX24" s="643"/>
      <c r="BY24" s="643"/>
      <c r="BZ24" s="643"/>
      <c r="CA24" s="643"/>
      <c r="CB24" s="688"/>
      <c r="CD24" s="700" t="s">
        <v>296</v>
      </c>
      <c r="CE24" s="701"/>
      <c r="CF24" s="701"/>
      <c r="CG24" s="701"/>
      <c r="CH24" s="701"/>
      <c r="CI24" s="701"/>
      <c r="CJ24" s="701"/>
      <c r="CK24" s="701"/>
      <c r="CL24" s="701"/>
      <c r="CM24" s="701"/>
      <c r="CN24" s="701"/>
      <c r="CO24" s="701"/>
      <c r="CP24" s="701"/>
      <c r="CQ24" s="702"/>
      <c r="CR24" s="697">
        <v>2453268</v>
      </c>
      <c r="CS24" s="698"/>
      <c r="CT24" s="698"/>
      <c r="CU24" s="698"/>
      <c r="CV24" s="698"/>
      <c r="CW24" s="698"/>
      <c r="CX24" s="698"/>
      <c r="CY24" s="741"/>
      <c r="CZ24" s="742">
        <v>27.4</v>
      </c>
      <c r="DA24" s="713"/>
      <c r="DB24" s="713"/>
      <c r="DC24" s="745"/>
      <c r="DD24" s="740">
        <v>1879754</v>
      </c>
      <c r="DE24" s="698"/>
      <c r="DF24" s="698"/>
      <c r="DG24" s="698"/>
      <c r="DH24" s="698"/>
      <c r="DI24" s="698"/>
      <c r="DJ24" s="698"/>
      <c r="DK24" s="741"/>
      <c r="DL24" s="740">
        <v>1736689</v>
      </c>
      <c r="DM24" s="698"/>
      <c r="DN24" s="698"/>
      <c r="DO24" s="698"/>
      <c r="DP24" s="698"/>
      <c r="DQ24" s="698"/>
      <c r="DR24" s="698"/>
      <c r="DS24" s="698"/>
      <c r="DT24" s="698"/>
      <c r="DU24" s="698"/>
      <c r="DV24" s="741"/>
      <c r="DW24" s="742">
        <v>39.1</v>
      </c>
      <c r="DX24" s="713"/>
      <c r="DY24" s="713"/>
      <c r="DZ24" s="713"/>
      <c r="EA24" s="713"/>
      <c r="EB24" s="713"/>
      <c r="EC24" s="743"/>
    </row>
    <row r="25" spans="2:133" ht="11.25" customHeight="1" x14ac:dyDescent="0.15">
      <c r="B25" s="639" t="s">
        <v>297</v>
      </c>
      <c r="C25" s="640"/>
      <c r="D25" s="640"/>
      <c r="E25" s="640"/>
      <c r="F25" s="640"/>
      <c r="G25" s="640"/>
      <c r="H25" s="640"/>
      <c r="I25" s="640"/>
      <c r="J25" s="640"/>
      <c r="K25" s="640"/>
      <c r="L25" s="640"/>
      <c r="M25" s="640"/>
      <c r="N25" s="640"/>
      <c r="O25" s="640"/>
      <c r="P25" s="640"/>
      <c r="Q25" s="641"/>
      <c r="R25" s="642">
        <v>761</v>
      </c>
      <c r="S25" s="643"/>
      <c r="T25" s="643"/>
      <c r="U25" s="643"/>
      <c r="V25" s="643"/>
      <c r="W25" s="643"/>
      <c r="X25" s="643"/>
      <c r="Y25" s="644"/>
      <c r="Z25" s="675">
        <v>0</v>
      </c>
      <c r="AA25" s="675"/>
      <c r="AB25" s="675"/>
      <c r="AC25" s="675"/>
      <c r="AD25" s="676" t="s">
        <v>239</v>
      </c>
      <c r="AE25" s="676"/>
      <c r="AF25" s="676"/>
      <c r="AG25" s="676"/>
      <c r="AH25" s="676"/>
      <c r="AI25" s="676"/>
      <c r="AJ25" s="676"/>
      <c r="AK25" s="676"/>
      <c r="AL25" s="645" t="s">
        <v>232</v>
      </c>
      <c r="AM25" s="646"/>
      <c r="AN25" s="646"/>
      <c r="AO25" s="677"/>
      <c r="AP25" s="737" t="s">
        <v>298</v>
      </c>
      <c r="AQ25" s="744"/>
      <c r="AR25" s="744"/>
      <c r="AS25" s="744"/>
      <c r="AT25" s="744"/>
      <c r="AU25" s="744"/>
      <c r="AV25" s="744"/>
      <c r="AW25" s="744"/>
      <c r="AX25" s="744"/>
      <c r="AY25" s="744"/>
      <c r="AZ25" s="744"/>
      <c r="BA25" s="744"/>
      <c r="BB25" s="744"/>
      <c r="BC25" s="744"/>
      <c r="BD25" s="744"/>
      <c r="BE25" s="744"/>
      <c r="BF25" s="739"/>
      <c r="BG25" s="642" t="s">
        <v>239</v>
      </c>
      <c r="BH25" s="643"/>
      <c r="BI25" s="643"/>
      <c r="BJ25" s="643"/>
      <c r="BK25" s="643"/>
      <c r="BL25" s="643"/>
      <c r="BM25" s="643"/>
      <c r="BN25" s="644"/>
      <c r="BO25" s="675" t="s">
        <v>232</v>
      </c>
      <c r="BP25" s="675"/>
      <c r="BQ25" s="675"/>
      <c r="BR25" s="675"/>
      <c r="BS25" s="648" t="s">
        <v>232</v>
      </c>
      <c r="BT25" s="643"/>
      <c r="BU25" s="643"/>
      <c r="BV25" s="643"/>
      <c r="BW25" s="643"/>
      <c r="BX25" s="643"/>
      <c r="BY25" s="643"/>
      <c r="BZ25" s="643"/>
      <c r="CA25" s="643"/>
      <c r="CB25" s="688"/>
      <c r="CD25" s="689" t="s">
        <v>299</v>
      </c>
      <c r="CE25" s="686"/>
      <c r="CF25" s="686"/>
      <c r="CG25" s="686"/>
      <c r="CH25" s="686"/>
      <c r="CI25" s="686"/>
      <c r="CJ25" s="686"/>
      <c r="CK25" s="686"/>
      <c r="CL25" s="686"/>
      <c r="CM25" s="686"/>
      <c r="CN25" s="686"/>
      <c r="CO25" s="686"/>
      <c r="CP25" s="686"/>
      <c r="CQ25" s="687"/>
      <c r="CR25" s="642">
        <v>1391598</v>
      </c>
      <c r="CS25" s="661"/>
      <c r="CT25" s="661"/>
      <c r="CU25" s="661"/>
      <c r="CV25" s="661"/>
      <c r="CW25" s="661"/>
      <c r="CX25" s="661"/>
      <c r="CY25" s="662"/>
      <c r="CZ25" s="645">
        <v>15.6</v>
      </c>
      <c r="DA25" s="663"/>
      <c r="DB25" s="663"/>
      <c r="DC25" s="664"/>
      <c r="DD25" s="648">
        <v>1293983</v>
      </c>
      <c r="DE25" s="661"/>
      <c r="DF25" s="661"/>
      <c r="DG25" s="661"/>
      <c r="DH25" s="661"/>
      <c r="DI25" s="661"/>
      <c r="DJ25" s="661"/>
      <c r="DK25" s="662"/>
      <c r="DL25" s="648">
        <v>1192721</v>
      </c>
      <c r="DM25" s="661"/>
      <c r="DN25" s="661"/>
      <c r="DO25" s="661"/>
      <c r="DP25" s="661"/>
      <c r="DQ25" s="661"/>
      <c r="DR25" s="661"/>
      <c r="DS25" s="661"/>
      <c r="DT25" s="661"/>
      <c r="DU25" s="661"/>
      <c r="DV25" s="662"/>
      <c r="DW25" s="645">
        <v>26.9</v>
      </c>
      <c r="DX25" s="663"/>
      <c r="DY25" s="663"/>
      <c r="DZ25" s="663"/>
      <c r="EA25" s="663"/>
      <c r="EB25" s="663"/>
      <c r="EC25" s="681"/>
    </row>
    <row r="26" spans="2:133" ht="11.25" customHeight="1" x14ac:dyDescent="0.15">
      <c r="B26" s="639" t="s">
        <v>300</v>
      </c>
      <c r="C26" s="640"/>
      <c r="D26" s="640"/>
      <c r="E26" s="640"/>
      <c r="F26" s="640"/>
      <c r="G26" s="640"/>
      <c r="H26" s="640"/>
      <c r="I26" s="640"/>
      <c r="J26" s="640"/>
      <c r="K26" s="640"/>
      <c r="L26" s="640"/>
      <c r="M26" s="640"/>
      <c r="N26" s="640"/>
      <c r="O26" s="640"/>
      <c r="P26" s="640"/>
      <c r="Q26" s="641"/>
      <c r="R26" s="642">
        <v>4375252</v>
      </c>
      <c r="S26" s="643"/>
      <c r="T26" s="643"/>
      <c r="U26" s="643"/>
      <c r="V26" s="643"/>
      <c r="W26" s="643"/>
      <c r="X26" s="643"/>
      <c r="Y26" s="644"/>
      <c r="Z26" s="675">
        <v>45.2</v>
      </c>
      <c r="AA26" s="675"/>
      <c r="AB26" s="675"/>
      <c r="AC26" s="675"/>
      <c r="AD26" s="676">
        <v>4144001</v>
      </c>
      <c r="AE26" s="676"/>
      <c r="AF26" s="676"/>
      <c r="AG26" s="676"/>
      <c r="AH26" s="676"/>
      <c r="AI26" s="676"/>
      <c r="AJ26" s="676"/>
      <c r="AK26" s="676"/>
      <c r="AL26" s="645">
        <v>99.8</v>
      </c>
      <c r="AM26" s="646"/>
      <c r="AN26" s="646"/>
      <c r="AO26" s="677"/>
      <c r="AP26" s="737" t="s">
        <v>301</v>
      </c>
      <c r="AQ26" s="738"/>
      <c r="AR26" s="738"/>
      <c r="AS26" s="738"/>
      <c r="AT26" s="738"/>
      <c r="AU26" s="738"/>
      <c r="AV26" s="738"/>
      <c r="AW26" s="738"/>
      <c r="AX26" s="738"/>
      <c r="AY26" s="738"/>
      <c r="AZ26" s="738"/>
      <c r="BA26" s="738"/>
      <c r="BB26" s="738"/>
      <c r="BC26" s="738"/>
      <c r="BD26" s="738"/>
      <c r="BE26" s="738"/>
      <c r="BF26" s="739"/>
      <c r="BG26" s="642" t="s">
        <v>239</v>
      </c>
      <c r="BH26" s="643"/>
      <c r="BI26" s="643"/>
      <c r="BJ26" s="643"/>
      <c r="BK26" s="643"/>
      <c r="BL26" s="643"/>
      <c r="BM26" s="643"/>
      <c r="BN26" s="644"/>
      <c r="BO26" s="675" t="s">
        <v>232</v>
      </c>
      <c r="BP26" s="675"/>
      <c r="BQ26" s="675"/>
      <c r="BR26" s="675"/>
      <c r="BS26" s="648" t="s">
        <v>232</v>
      </c>
      <c r="BT26" s="643"/>
      <c r="BU26" s="643"/>
      <c r="BV26" s="643"/>
      <c r="BW26" s="643"/>
      <c r="BX26" s="643"/>
      <c r="BY26" s="643"/>
      <c r="BZ26" s="643"/>
      <c r="CA26" s="643"/>
      <c r="CB26" s="688"/>
      <c r="CD26" s="689" t="s">
        <v>302</v>
      </c>
      <c r="CE26" s="686"/>
      <c r="CF26" s="686"/>
      <c r="CG26" s="686"/>
      <c r="CH26" s="686"/>
      <c r="CI26" s="686"/>
      <c r="CJ26" s="686"/>
      <c r="CK26" s="686"/>
      <c r="CL26" s="686"/>
      <c r="CM26" s="686"/>
      <c r="CN26" s="686"/>
      <c r="CO26" s="686"/>
      <c r="CP26" s="686"/>
      <c r="CQ26" s="687"/>
      <c r="CR26" s="642">
        <v>874064</v>
      </c>
      <c r="CS26" s="643"/>
      <c r="CT26" s="643"/>
      <c r="CU26" s="643"/>
      <c r="CV26" s="643"/>
      <c r="CW26" s="643"/>
      <c r="CX26" s="643"/>
      <c r="CY26" s="644"/>
      <c r="CZ26" s="645">
        <v>9.8000000000000007</v>
      </c>
      <c r="DA26" s="663"/>
      <c r="DB26" s="663"/>
      <c r="DC26" s="664"/>
      <c r="DD26" s="648">
        <v>783534</v>
      </c>
      <c r="DE26" s="643"/>
      <c r="DF26" s="643"/>
      <c r="DG26" s="643"/>
      <c r="DH26" s="643"/>
      <c r="DI26" s="643"/>
      <c r="DJ26" s="643"/>
      <c r="DK26" s="644"/>
      <c r="DL26" s="648" t="s">
        <v>239</v>
      </c>
      <c r="DM26" s="643"/>
      <c r="DN26" s="643"/>
      <c r="DO26" s="643"/>
      <c r="DP26" s="643"/>
      <c r="DQ26" s="643"/>
      <c r="DR26" s="643"/>
      <c r="DS26" s="643"/>
      <c r="DT26" s="643"/>
      <c r="DU26" s="643"/>
      <c r="DV26" s="644"/>
      <c r="DW26" s="645" t="s">
        <v>232</v>
      </c>
      <c r="DX26" s="663"/>
      <c r="DY26" s="663"/>
      <c r="DZ26" s="663"/>
      <c r="EA26" s="663"/>
      <c r="EB26" s="663"/>
      <c r="EC26" s="681"/>
    </row>
    <row r="27" spans="2:133" ht="11.25" customHeight="1" x14ac:dyDescent="0.15">
      <c r="B27" s="639" t="s">
        <v>303</v>
      </c>
      <c r="C27" s="640"/>
      <c r="D27" s="640"/>
      <c r="E27" s="640"/>
      <c r="F27" s="640"/>
      <c r="G27" s="640"/>
      <c r="H27" s="640"/>
      <c r="I27" s="640"/>
      <c r="J27" s="640"/>
      <c r="K27" s="640"/>
      <c r="L27" s="640"/>
      <c r="M27" s="640"/>
      <c r="N27" s="640"/>
      <c r="O27" s="640"/>
      <c r="P27" s="640"/>
      <c r="Q27" s="641"/>
      <c r="R27" s="642">
        <v>2037</v>
      </c>
      <c r="S27" s="643"/>
      <c r="T27" s="643"/>
      <c r="U27" s="643"/>
      <c r="V27" s="643"/>
      <c r="W27" s="643"/>
      <c r="X27" s="643"/>
      <c r="Y27" s="644"/>
      <c r="Z27" s="675">
        <v>0</v>
      </c>
      <c r="AA27" s="675"/>
      <c r="AB27" s="675"/>
      <c r="AC27" s="675"/>
      <c r="AD27" s="676">
        <v>2037</v>
      </c>
      <c r="AE27" s="676"/>
      <c r="AF27" s="676"/>
      <c r="AG27" s="676"/>
      <c r="AH27" s="676"/>
      <c r="AI27" s="676"/>
      <c r="AJ27" s="676"/>
      <c r="AK27" s="676"/>
      <c r="AL27" s="645">
        <v>0</v>
      </c>
      <c r="AM27" s="646"/>
      <c r="AN27" s="646"/>
      <c r="AO27" s="677"/>
      <c r="AP27" s="639" t="s">
        <v>304</v>
      </c>
      <c r="AQ27" s="640"/>
      <c r="AR27" s="640"/>
      <c r="AS27" s="640"/>
      <c r="AT27" s="640"/>
      <c r="AU27" s="640"/>
      <c r="AV27" s="640"/>
      <c r="AW27" s="640"/>
      <c r="AX27" s="640"/>
      <c r="AY27" s="640"/>
      <c r="AZ27" s="640"/>
      <c r="BA27" s="640"/>
      <c r="BB27" s="640"/>
      <c r="BC27" s="640"/>
      <c r="BD27" s="640"/>
      <c r="BE27" s="640"/>
      <c r="BF27" s="641"/>
      <c r="BG27" s="642">
        <v>2040006</v>
      </c>
      <c r="BH27" s="643"/>
      <c r="BI27" s="643"/>
      <c r="BJ27" s="643"/>
      <c r="BK27" s="643"/>
      <c r="BL27" s="643"/>
      <c r="BM27" s="643"/>
      <c r="BN27" s="644"/>
      <c r="BO27" s="675">
        <v>100</v>
      </c>
      <c r="BP27" s="675"/>
      <c r="BQ27" s="675"/>
      <c r="BR27" s="675"/>
      <c r="BS27" s="648" t="s">
        <v>232</v>
      </c>
      <c r="BT27" s="643"/>
      <c r="BU27" s="643"/>
      <c r="BV27" s="643"/>
      <c r="BW27" s="643"/>
      <c r="BX27" s="643"/>
      <c r="BY27" s="643"/>
      <c r="BZ27" s="643"/>
      <c r="CA27" s="643"/>
      <c r="CB27" s="688"/>
      <c r="CD27" s="689" t="s">
        <v>305</v>
      </c>
      <c r="CE27" s="686"/>
      <c r="CF27" s="686"/>
      <c r="CG27" s="686"/>
      <c r="CH27" s="686"/>
      <c r="CI27" s="686"/>
      <c r="CJ27" s="686"/>
      <c r="CK27" s="686"/>
      <c r="CL27" s="686"/>
      <c r="CM27" s="686"/>
      <c r="CN27" s="686"/>
      <c r="CO27" s="686"/>
      <c r="CP27" s="686"/>
      <c r="CQ27" s="687"/>
      <c r="CR27" s="642">
        <v>660873</v>
      </c>
      <c r="CS27" s="661"/>
      <c r="CT27" s="661"/>
      <c r="CU27" s="661"/>
      <c r="CV27" s="661"/>
      <c r="CW27" s="661"/>
      <c r="CX27" s="661"/>
      <c r="CY27" s="662"/>
      <c r="CZ27" s="645">
        <v>7.4</v>
      </c>
      <c r="DA27" s="663"/>
      <c r="DB27" s="663"/>
      <c r="DC27" s="664"/>
      <c r="DD27" s="648">
        <v>185602</v>
      </c>
      <c r="DE27" s="661"/>
      <c r="DF27" s="661"/>
      <c r="DG27" s="661"/>
      <c r="DH27" s="661"/>
      <c r="DI27" s="661"/>
      <c r="DJ27" s="661"/>
      <c r="DK27" s="662"/>
      <c r="DL27" s="648">
        <v>143799</v>
      </c>
      <c r="DM27" s="661"/>
      <c r="DN27" s="661"/>
      <c r="DO27" s="661"/>
      <c r="DP27" s="661"/>
      <c r="DQ27" s="661"/>
      <c r="DR27" s="661"/>
      <c r="DS27" s="661"/>
      <c r="DT27" s="661"/>
      <c r="DU27" s="661"/>
      <c r="DV27" s="662"/>
      <c r="DW27" s="645">
        <v>3.2</v>
      </c>
      <c r="DX27" s="663"/>
      <c r="DY27" s="663"/>
      <c r="DZ27" s="663"/>
      <c r="EA27" s="663"/>
      <c r="EB27" s="663"/>
      <c r="EC27" s="681"/>
    </row>
    <row r="28" spans="2:133" ht="11.25" customHeight="1" x14ac:dyDescent="0.15">
      <c r="B28" s="639" t="s">
        <v>306</v>
      </c>
      <c r="C28" s="640"/>
      <c r="D28" s="640"/>
      <c r="E28" s="640"/>
      <c r="F28" s="640"/>
      <c r="G28" s="640"/>
      <c r="H28" s="640"/>
      <c r="I28" s="640"/>
      <c r="J28" s="640"/>
      <c r="K28" s="640"/>
      <c r="L28" s="640"/>
      <c r="M28" s="640"/>
      <c r="N28" s="640"/>
      <c r="O28" s="640"/>
      <c r="P28" s="640"/>
      <c r="Q28" s="641"/>
      <c r="R28" s="642">
        <v>42183</v>
      </c>
      <c r="S28" s="643"/>
      <c r="T28" s="643"/>
      <c r="U28" s="643"/>
      <c r="V28" s="643"/>
      <c r="W28" s="643"/>
      <c r="X28" s="643"/>
      <c r="Y28" s="644"/>
      <c r="Z28" s="675">
        <v>0.4</v>
      </c>
      <c r="AA28" s="675"/>
      <c r="AB28" s="675"/>
      <c r="AC28" s="675"/>
      <c r="AD28" s="676" t="s">
        <v>232</v>
      </c>
      <c r="AE28" s="676"/>
      <c r="AF28" s="676"/>
      <c r="AG28" s="676"/>
      <c r="AH28" s="676"/>
      <c r="AI28" s="676"/>
      <c r="AJ28" s="676"/>
      <c r="AK28" s="676"/>
      <c r="AL28" s="645" t="s">
        <v>232</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307</v>
      </c>
      <c r="CE28" s="686"/>
      <c r="CF28" s="686"/>
      <c r="CG28" s="686"/>
      <c r="CH28" s="686"/>
      <c r="CI28" s="686"/>
      <c r="CJ28" s="686"/>
      <c r="CK28" s="686"/>
      <c r="CL28" s="686"/>
      <c r="CM28" s="686"/>
      <c r="CN28" s="686"/>
      <c r="CO28" s="686"/>
      <c r="CP28" s="686"/>
      <c r="CQ28" s="687"/>
      <c r="CR28" s="642">
        <v>400797</v>
      </c>
      <c r="CS28" s="643"/>
      <c r="CT28" s="643"/>
      <c r="CU28" s="643"/>
      <c r="CV28" s="643"/>
      <c r="CW28" s="643"/>
      <c r="CX28" s="643"/>
      <c r="CY28" s="644"/>
      <c r="CZ28" s="645">
        <v>4.5</v>
      </c>
      <c r="DA28" s="663"/>
      <c r="DB28" s="663"/>
      <c r="DC28" s="664"/>
      <c r="DD28" s="648">
        <v>400169</v>
      </c>
      <c r="DE28" s="643"/>
      <c r="DF28" s="643"/>
      <c r="DG28" s="643"/>
      <c r="DH28" s="643"/>
      <c r="DI28" s="643"/>
      <c r="DJ28" s="643"/>
      <c r="DK28" s="644"/>
      <c r="DL28" s="648">
        <v>400169</v>
      </c>
      <c r="DM28" s="643"/>
      <c r="DN28" s="643"/>
      <c r="DO28" s="643"/>
      <c r="DP28" s="643"/>
      <c r="DQ28" s="643"/>
      <c r="DR28" s="643"/>
      <c r="DS28" s="643"/>
      <c r="DT28" s="643"/>
      <c r="DU28" s="643"/>
      <c r="DV28" s="644"/>
      <c r="DW28" s="645">
        <v>9</v>
      </c>
      <c r="DX28" s="663"/>
      <c r="DY28" s="663"/>
      <c r="DZ28" s="663"/>
      <c r="EA28" s="663"/>
      <c r="EB28" s="663"/>
      <c r="EC28" s="681"/>
    </row>
    <row r="29" spans="2:133" ht="11.25" customHeight="1" x14ac:dyDescent="0.15">
      <c r="B29" s="639" t="s">
        <v>308</v>
      </c>
      <c r="C29" s="640"/>
      <c r="D29" s="640"/>
      <c r="E29" s="640"/>
      <c r="F29" s="640"/>
      <c r="G29" s="640"/>
      <c r="H29" s="640"/>
      <c r="I29" s="640"/>
      <c r="J29" s="640"/>
      <c r="K29" s="640"/>
      <c r="L29" s="640"/>
      <c r="M29" s="640"/>
      <c r="N29" s="640"/>
      <c r="O29" s="640"/>
      <c r="P29" s="640"/>
      <c r="Q29" s="641"/>
      <c r="R29" s="642">
        <v>58210</v>
      </c>
      <c r="S29" s="643"/>
      <c r="T29" s="643"/>
      <c r="U29" s="643"/>
      <c r="V29" s="643"/>
      <c r="W29" s="643"/>
      <c r="X29" s="643"/>
      <c r="Y29" s="644"/>
      <c r="Z29" s="675">
        <v>0.6</v>
      </c>
      <c r="AA29" s="675"/>
      <c r="AB29" s="675"/>
      <c r="AC29" s="675"/>
      <c r="AD29" s="676" t="s">
        <v>239</v>
      </c>
      <c r="AE29" s="676"/>
      <c r="AF29" s="676"/>
      <c r="AG29" s="676"/>
      <c r="AH29" s="676"/>
      <c r="AI29" s="676"/>
      <c r="AJ29" s="676"/>
      <c r="AK29" s="676"/>
      <c r="AL29" s="645" t="s">
        <v>232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309</v>
      </c>
      <c r="CE29" s="732"/>
      <c r="CF29" s="689" t="s">
        <v>71</v>
      </c>
      <c r="CG29" s="686"/>
      <c r="CH29" s="686"/>
      <c r="CI29" s="686"/>
      <c r="CJ29" s="686"/>
      <c r="CK29" s="686"/>
      <c r="CL29" s="686"/>
      <c r="CM29" s="686"/>
      <c r="CN29" s="686"/>
      <c r="CO29" s="686"/>
      <c r="CP29" s="686"/>
      <c r="CQ29" s="687"/>
      <c r="CR29" s="642">
        <v>400797</v>
      </c>
      <c r="CS29" s="661"/>
      <c r="CT29" s="661"/>
      <c r="CU29" s="661"/>
      <c r="CV29" s="661"/>
      <c r="CW29" s="661"/>
      <c r="CX29" s="661"/>
      <c r="CY29" s="662"/>
      <c r="CZ29" s="645">
        <v>4.5</v>
      </c>
      <c r="DA29" s="663"/>
      <c r="DB29" s="663"/>
      <c r="DC29" s="664"/>
      <c r="DD29" s="648">
        <v>400169</v>
      </c>
      <c r="DE29" s="661"/>
      <c r="DF29" s="661"/>
      <c r="DG29" s="661"/>
      <c r="DH29" s="661"/>
      <c r="DI29" s="661"/>
      <c r="DJ29" s="661"/>
      <c r="DK29" s="662"/>
      <c r="DL29" s="648">
        <v>400169</v>
      </c>
      <c r="DM29" s="661"/>
      <c r="DN29" s="661"/>
      <c r="DO29" s="661"/>
      <c r="DP29" s="661"/>
      <c r="DQ29" s="661"/>
      <c r="DR29" s="661"/>
      <c r="DS29" s="661"/>
      <c r="DT29" s="661"/>
      <c r="DU29" s="661"/>
      <c r="DV29" s="662"/>
      <c r="DW29" s="645">
        <v>9</v>
      </c>
      <c r="DX29" s="663"/>
      <c r="DY29" s="663"/>
      <c r="DZ29" s="663"/>
      <c r="EA29" s="663"/>
      <c r="EB29" s="663"/>
      <c r="EC29" s="681"/>
    </row>
    <row r="30" spans="2:133" ht="11.25" customHeight="1" x14ac:dyDescent="0.15">
      <c r="B30" s="639" t="s">
        <v>310</v>
      </c>
      <c r="C30" s="640"/>
      <c r="D30" s="640"/>
      <c r="E30" s="640"/>
      <c r="F30" s="640"/>
      <c r="G30" s="640"/>
      <c r="H30" s="640"/>
      <c r="I30" s="640"/>
      <c r="J30" s="640"/>
      <c r="K30" s="640"/>
      <c r="L30" s="640"/>
      <c r="M30" s="640"/>
      <c r="N30" s="640"/>
      <c r="O30" s="640"/>
      <c r="P30" s="640"/>
      <c r="Q30" s="641"/>
      <c r="R30" s="642">
        <v>11185</v>
      </c>
      <c r="S30" s="643"/>
      <c r="T30" s="643"/>
      <c r="U30" s="643"/>
      <c r="V30" s="643"/>
      <c r="W30" s="643"/>
      <c r="X30" s="643"/>
      <c r="Y30" s="644"/>
      <c r="Z30" s="675">
        <v>0.1</v>
      </c>
      <c r="AA30" s="675"/>
      <c r="AB30" s="675"/>
      <c r="AC30" s="675"/>
      <c r="AD30" s="676" t="s">
        <v>232</v>
      </c>
      <c r="AE30" s="676"/>
      <c r="AF30" s="676"/>
      <c r="AG30" s="676"/>
      <c r="AH30" s="676"/>
      <c r="AI30" s="676"/>
      <c r="AJ30" s="676"/>
      <c r="AK30" s="676"/>
      <c r="AL30" s="645" t="s">
        <v>232</v>
      </c>
      <c r="AM30" s="646"/>
      <c r="AN30" s="646"/>
      <c r="AO30" s="677"/>
      <c r="AP30" s="703" t="s">
        <v>226</v>
      </c>
      <c r="AQ30" s="704"/>
      <c r="AR30" s="704"/>
      <c r="AS30" s="704"/>
      <c r="AT30" s="704"/>
      <c r="AU30" s="704"/>
      <c r="AV30" s="704"/>
      <c r="AW30" s="704"/>
      <c r="AX30" s="704"/>
      <c r="AY30" s="704"/>
      <c r="AZ30" s="704"/>
      <c r="BA30" s="704"/>
      <c r="BB30" s="704"/>
      <c r="BC30" s="704"/>
      <c r="BD30" s="704"/>
      <c r="BE30" s="704"/>
      <c r="BF30" s="705"/>
      <c r="BG30" s="703" t="s">
        <v>311</v>
      </c>
      <c r="BH30" s="728"/>
      <c r="BI30" s="728"/>
      <c r="BJ30" s="728"/>
      <c r="BK30" s="728"/>
      <c r="BL30" s="728"/>
      <c r="BM30" s="728"/>
      <c r="BN30" s="728"/>
      <c r="BO30" s="728"/>
      <c r="BP30" s="728"/>
      <c r="BQ30" s="729"/>
      <c r="BR30" s="703" t="s">
        <v>312</v>
      </c>
      <c r="BS30" s="728"/>
      <c r="BT30" s="728"/>
      <c r="BU30" s="728"/>
      <c r="BV30" s="728"/>
      <c r="BW30" s="728"/>
      <c r="BX30" s="728"/>
      <c r="BY30" s="728"/>
      <c r="BZ30" s="728"/>
      <c r="CA30" s="728"/>
      <c r="CB30" s="729"/>
      <c r="CD30" s="733"/>
      <c r="CE30" s="734"/>
      <c r="CF30" s="689" t="s">
        <v>313</v>
      </c>
      <c r="CG30" s="686"/>
      <c r="CH30" s="686"/>
      <c r="CI30" s="686"/>
      <c r="CJ30" s="686"/>
      <c r="CK30" s="686"/>
      <c r="CL30" s="686"/>
      <c r="CM30" s="686"/>
      <c r="CN30" s="686"/>
      <c r="CO30" s="686"/>
      <c r="CP30" s="686"/>
      <c r="CQ30" s="687"/>
      <c r="CR30" s="642">
        <v>388094</v>
      </c>
      <c r="CS30" s="643"/>
      <c r="CT30" s="643"/>
      <c r="CU30" s="643"/>
      <c r="CV30" s="643"/>
      <c r="CW30" s="643"/>
      <c r="CX30" s="643"/>
      <c r="CY30" s="644"/>
      <c r="CZ30" s="645">
        <v>4.3</v>
      </c>
      <c r="DA30" s="663"/>
      <c r="DB30" s="663"/>
      <c r="DC30" s="664"/>
      <c r="DD30" s="648">
        <v>387472</v>
      </c>
      <c r="DE30" s="643"/>
      <c r="DF30" s="643"/>
      <c r="DG30" s="643"/>
      <c r="DH30" s="643"/>
      <c r="DI30" s="643"/>
      <c r="DJ30" s="643"/>
      <c r="DK30" s="644"/>
      <c r="DL30" s="648">
        <v>387472</v>
      </c>
      <c r="DM30" s="643"/>
      <c r="DN30" s="643"/>
      <c r="DO30" s="643"/>
      <c r="DP30" s="643"/>
      <c r="DQ30" s="643"/>
      <c r="DR30" s="643"/>
      <c r="DS30" s="643"/>
      <c r="DT30" s="643"/>
      <c r="DU30" s="643"/>
      <c r="DV30" s="644"/>
      <c r="DW30" s="645">
        <v>8.6999999999999993</v>
      </c>
      <c r="DX30" s="663"/>
      <c r="DY30" s="663"/>
      <c r="DZ30" s="663"/>
      <c r="EA30" s="663"/>
      <c r="EB30" s="663"/>
      <c r="EC30" s="681"/>
    </row>
    <row r="31" spans="2:133" ht="11.25" customHeight="1" x14ac:dyDescent="0.15">
      <c r="B31" s="639" t="s">
        <v>314</v>
      </c>
      <c r="C31" s="640"/>
      <c r="D31" s="640"/>
      <c r="E31" s="640"/>
      <c r="F31" s="640"/>
      <c r="G31" s="640"/>
      <c r="H31" s="640"/>
      <c r="I31" s="640"/>
      <c r="J31" s="640"/>
      <c r="K31" s="640"/>
      <c r="L31" s="640"/>
      <c r="M31" s="640"/>
      <c r="N31" s="640"/>
      <c r="O31" s="640"/>
      <c r="P31" s="640"/>
      <c r="Q31" s="641"/>
      <c r="R31" s="642">
        <v>2476362</v>
      </c>
      <c r="S31" s="643"/>
      <c r="T31" s="643"/>
      <c r="U31" s="643"/>
      <c r="V31" s="643"/>
      <c r="W31" s="643"/>
      <c r="X31" s="643"/>
      <c r="Y31" s="644"/>
      <c r="Z31" s="675">
        <v>25.6</v>
      </c>
      <c r="AA31" s="675"/>
      <c r="AB31" s="675"/>
      <c r="AC31" s="675"/>
      <c r="AD31" s="676" t="s">
        <v>232</v>
      </c>
      <c r="AE31" s="676"/>
      <c r="AF31" s="676"/>
      <c r="AG31" s="676"/>
      <c r="AH31" s="676"/>
      <c r="AI31" s="676"/>
      <c r="AJ31" s="676"/>
      <c r="AK31" s="676"/>
      <c r="AL31" s="645" t="s">
        <v>232</v>
      </c>
      <c r="AM31" s="646"/>
      <c r="AN31" s="646"/>
      <c r="AO31" s="677"/>
      <c r="AP31" s="716" t="s">
        <v>315</v>
      </c>
      <c r="AQ31" s="717"/>
      <c r="AR31" s="717"/>
      <c r="AS31" s="717"/>
      <c r="AT31" s="722" t="s">
        <v>316</v>
      </c>
      <c r="AU31" s="231"/>
      <c r="AV31" s="231"/>
      <c r="AW31" s="231"/>
      <c r="AX31" s="708" t="s">
        <v>191</v>
      </c>
      <c r="AY31" s="709"/>
      <c r="AZ31" s="709"/>
      <c r="BA31" s="709"/>
      <c r="BB31" s="709"/>
      <c r="BC31" s="709"/>
      <c r="BD31" s="709"/>
      <c r="BE31" s="709"/>
      <c r="BF31" s="710"/>
      <c r="BG31" s="711">
        <v>97.6</v>
      </c>
      <c r="BH31" s="712"/>
      <c r="BI31" s="712"/>
      <c r="BJ31" s="712"/>
      <c r="BK31" s="712"/>
      <c r="BL31" s="712"/>
      <c r="BM31" s="713">
        <v>92.2</v>
      </c>
      <c r="BN31" s="712"/>
      <c r="BO31" s="712"/>
      <c r="BP31" s="712"/>
      <c r="BQ31" s="714"/>
      <c r="BR31" s="711">
        <v>98.5</v>
      </c>
      <c r="BS31" s="712"/>
      <c r="BT31" s="712"/>
      <c r="BU31" s="712"/>
      <c r="BV31" s="712"/>
      <c r="BW31" s="712"/>
      <c r="BX31" s="713">
        <v>91.6</v>
      </c>
      <c r="BY31" s="712"/>
      <c r="BZ31" s="712"/>
      <c r="CA31" s="712"/>
      <c r="CB31" s="714"/>
      <c r="CD31" s="733"/>
      <c r="CE31" s="734"/>
      <c r="CF31" s="689" t="s">
        <v>317</v>
      </c>
      <c r="CG31" s="686"/>
      <c r="CH31" s="686"/>
      <c r="CI31" s="686"/>
      <c r="CJ31" s="686"/>
      <c r="CK31" s="686"/>
      <c r="CL31" s="686"/>
      <c r="CM31" s="686"/>
      <c r="CN31" s="686"/>
      <c r="CO31" s="686"/>
      <c r="CP31" s="686"/>
      <c r="CQ31" s="687"/>
      <c r="CR31" s="642">
        <v>12703</v>
      </c>
      <c r="CS31" s="661"/>
      <c r="CT31" s="661"/>
      <c r="CU31" s="661"/>
      <c r="CV31" s="661"/>
      <c r="CW31" s="661"/>
      <c r="CX31" s="661"/>
      <c r="CY31" s="662"/>
      <c r="CZ31" s="645">
        <v>0.1</v>
      </c>
      <c r="DA31" s="663"/>
      <c r="DB31" s="663"/>
      <c r="DC31" s="664"/>
      <c r="DD31" s="648">
        <v>12697</v>
      </c>
      <c r="DE31" s="661"/>
      <c r="DF31" s="661"/>
      <c r="DG31" s="661"/>
      <c r="DH31" s="661"/>
      <c r="DI31" s="661"/>
      <c r="DJ31" s="661"/>
      <c r="DK31" s="662"/>
      <c r="DL31" s="648">
        <v>12697</v>
      </c>
      <c r="DM31" s="661"/>
      <c r="DN31" s="661"/>
      <c r="DO31" s="661"/>
      <c r="DP31" s="661"/>
      <c r="DQ31" s="661"/>
      <c r="DR31" s="661"/>
      <c r="DS31" s="661"/>
      <c r="DT31" s="661"/>
      <c r="DU31" s="661"/>
      <c r="DV31" s="662"/>
      <c r="DW31" s="645">
        <v>0.3</v>
      </c>
      <c r="DX31" s="663"/>
      <c r="DY31" s="663"/>
      <c r="DZ31" s="663"/>
      <c r="EA31" s="663"/>
      <c r="EB31" s="663"/>
      <c r="EC31" s="681"/>
    </row>
    <row r="32" spans="2:133" ht="11.25" customHeight="1" x14ac:dyDescent="0.15">
      <c r="B32" s="725" t="s">
        <v>318</v>
      </c>
      <c r="C32" s="726"/>
      <c r="D32" s="726"/>
      <c r="E32" s="726"/>
      <c r="F32" s="726"/>
      <c r="G32" s="726"/>
      <c r="H32" s="726"/>
      <c r="I32" s="726"/>
      <c r="J32" s="726"/>
      <c r="K32" s="726"/>
      <c r="L32" s="726"/>
      <c r="M32" s="726"/>
      <c r="N32" s="726"/>
      <c r="O32" s="726"/>
      <c r="P32" s="726"/>
      <c r="Q32" s="727"/>
      <c r="R32" s="642" t="s">
        <v>232</v>
      </c>
      <c r="S32" s="643"/>
      <c r="T32" s="643"/>
      <c r="U32" s="643"/>
      <c r="V32" s="643"/>
      <c r="W32" s="643"/>
      <c r="X32" s="643"/>
      <c r="Y32" s="644"/>
      <c r="Z32" s="675" t="s">
        <v>239</v>
      </c>
      <c r="AA32" s="675"/>
      <c r="AB32" s="675"/>
      <c r="AC32" s="675"/>
      <c r="AD32" s="676" t="s">
        <v>232</v>
      </c>
      <c r="AE32" s="676"/>
      <c r="AF32" s="676"/>
      <c r="AG32" s="676"/>
      <c r="AH32" s="676"/>
      <c r="AI32" s="676"/>
      <c r="AJ32" s="676"/>
      <c r="AK32" s="676"/>
      <c r="AL32" s="645" t="s">
        <v>239</v>
      </c>
      <c r="AM32" s="646"/>
      <c r="AN32" s="646"/>
      <c r="AO32" s="677"/>
      <c r="AP32" s="718"/>
      <c r="AQ32" s="719"/>
      <c r="AR32" s="719"/>
      <c r="AS32" s="719"/>
      <c r="AT32" s="723"/>
      <c r="AU32" s="230" t="s">
        <v>319</v>
      </c>
      <c r="AV32" s="230"/>
      <c r="AW32" s="230"/>
      <c r="AX32" s="639" t="s">
        <v>320</v>
      </c>
      <c r="AY32" s="640"/>
      <c r="AZ32" s="640"/>
      <c r="BA32" s="640"/>
      <c r="BB32" s="640"/>
      <c r="BC32" s="640"/>
      <c r="BD32" s="640"/>
      <c r="BE32" s="640"/>
      <c r="BF32" s="641"/>
      <c r="BG32" s="715">
        <v>97.9</v>
      </c>
      <c r="BH32" s="661"/>
      <c r="BI32" s="661"/>
      <c r="BJ32" s="661"/>
      <c r="BK32" s="661"/>
      <c r="BL32" s="661"/>
      <c r="BM32" s="646">
        <v>92.7</v>
      </c>
      <c r="BN32" s="707"/>
      <c r="BO32" s="707"/>
      <c r="BP32" s="707"/>
      <c r="BQ32" s="685"/>
      <c r="BR32" s="715">
        <v>98.2</v>
      </c>
      <c r="BS32" s="661"/>
      <c r="BT32" s="661"/>
      <c r="BU32" s="661"/>
      <c r="BV32" s="661"/>
      <c r="BW32" s="661"/>
      <c r="BX32" s="646">
        <v>93</v>
      </c>
      <c r="BY32" s="707"/>
      <c r="BZ32" s="707"/>
      <c r="CA32" s="707"/>
      <c r="CB32" s="685"/>
      <c r="CD32" s="735"/>
      <c r="CE32" s="736"/>
      <c r="CF32" s="689" t="s">
        <v>321</v>
      </c>
      <c r="CG32" s="686"/>
      <c r="CH32" s="686"/>
      <c r="CI32" s="686"/>
      <c r="CJ32" s="686"/>
      <c r="CK32" s="686"/>
      <c r="CL32" s="686"/>
      <c r="CM32" s="686"/>
      <c r="CN32" s="686"/>
      <c r="CO32" s="686"/>
      <c r="CP32" s="686"/>
      <c r="CQ32" s="687"/>
      <c r="CR32" s="642" t="s">
        <v>232</v>
      </c>
      <c r="CS32" s="643"/>
      <c r="CT32" s="643"/>
      <c r="CU32" s="643"/>
      <c r="CV32" s="643"/>
      <c r="CW32" s="643"/>
      <c r="CX32" s="643"/>
      <c r="CY32" s="644"/>
      <c r="CZ32" s="645" t="s">
        <v>232</v>
      </c>
      <c r="DA32" s="663"/>
      <c r="DB32" s="663"/>
      <c r="DC32" s="664"/>
      <c r="DD32" s="648" t="s">
        <v>239</v>
      </c>
      <c r="DE32" s="643"/>
      <c r="DF32" s="643"/>
      <c r="DG32" s="643"/>
      <c r="DH32" s="643"/>
      <c r="DI32" s="643"/>
      <c r="DJ32" s="643"/>
      <c r="DK32" s="644"/>
      <c r="DL32" s="648" t="s">
        <v>232</v>
      </c>
      <c r="DM32" s="643"/>
      <c r="DN32" s="643"/>
      <c r="DO32" s="643"/>
      <c r="DP32" s="643"/>
      <c r="DQ32" s="643"/>
      <c r="DR32" s="643"/>
      <c r="DS32" s="643"/>
      <c r="DT32" s="643"/>
      <c r="DU32" s="643"/>
      <c r="DV32" s="644"/>
      <c r="DW32" s="645" t="s">
        <v>232</v>
      </c>
      <c r="DX32" s="663"/>
      <c r="DY32" s="663"/>
      <c r="DZ32" s="663"/>
      <c r="EA32" s="663"/>
      <c r="EB32" s="663"/>
      <c r="EC32" s="681"/>
    </row>
    <row r="33" spans="2:133" ht="11.25" customHeight="1" x14ac:dyDescent="0.15">
      <c r="B33" s="639" t="s">
        <v>322</v>
      </c>
      <c r="C33" s="640"/>
      <c r="D33" s="640"/>
      <c r="E33" s="640"/>
      <c r="F33" s="640"/>
      <c r="G33" s="640"/>
      <c r="H33" s="640"/>
      <c r="I33" s="640"/>
      <c r="J33" s="640"/>
      <c r="K33" s="640"/>
      <c r="L33" s="640"/>
      <c r="M33" s="640"/>
      <c r="N33" s="640"/>
      <c r="O33" s="640"/>
      <c r="P33" s="640"/>
      <c r="Q33" s="641"/>
      <c r="R33" s="642">
        <v>580729</v>
      </c>
      <c r="S33" s="643"/>
      <c r="T33" s="643"/>
      <c r="U33" s="643"/>
      <c r="V33" s="643"/>
      <c r="W33" s="643"/>
      <c r="X33" s="643"/>
      <c r="Y33" s="644"/>
      <c r="Z33" s="675">
        <v>6</v>
      </c>
      <c r="AA33" s="675"/>
      <c r="AB33" s="675"/>
      <c r="AC33" s="675"/>
      <c r="AD33" s="676" t="s">
        <v>232</v>
      </c>
      <c r="AE33" s="676"/>
      <c r="AF33" s="676"/>
      <c r="AG33" s="676"/>
      <c r="AH33" s="676"/>
      <c r="AI33" s="676"/>
      <c r="AJ33" s="676"/>
      <c r="AK33" s="676"/>
      <c r="AL33" s="645" t="s">
        <v>232</v>
      </c>
      <c r="AM33" s="646"/>
      <c r="AN33" s="646"/>
      <c r="AO33" s="677"/>
      <c r="AP33" s="720"/>
      <c r="AQ33" s="721"/>
      <c r="AR33" s="721"/>
      <c r="AS33" s="721"/>
      <c r="AT33" s="724"/>
      <c r="AU33" s="232"/>
      <c r="AV33" s="232"/>
      <c r="AW33" s="232"/>
      <c r="AX33" s="623" t="s">
        <v>323</v>
      </c>
      <c r="AY33" s="624"/>
      <c r="AZ33" s="624"/>
      <c r="BA33" s="624"/>
      <c r="BB33" s="624"/>
      <c r="BC33" s="624"/>
      <c r="BD33" s="624"/>
      <c r="BE33" s="624"/>
      <c r="BF33" s="625"/>
      <c r="BG33" s="706">
        <v>97</v>
      </c>
      <c r="BH33" s="627"/>
      <c r="BI33" s="627"/>
      <c r="BJ33" s="627"/>
      <c r="BK33" s="627"/>
      <c r="BL33" s="627"/>
      <c r="BM33" s="669">
        <v>91</v>
      </c>
      <c r="BN33" s="627"/>
      <c r="BO33" s="627"/>
      <c r="BP33" s="627"/>
      <c r="BQ33" s="671"/>
      <c r="BR33" s="706">
        <v>98.6</v>
      </c>
      <c r="BS33" s="627"/>
      <c r="BT33" s="627"/>
      <c r="BU33" s="627"/>
      <c r="BV33" s="627"/>
      <c r="BW33" s="627"/>
      <c r="BX33" s="669">
        <v>89</v>
      </c>
      <c r="BY33" s="627"/>
      <c r="BZ33" s="627"/>
      <c r="CA33" s="627"/>
      <c r="CB33" s="671"/>
      <c r="CD33" s="689" t="s">
        <v>324</v>
      </c>
      <c r="CE33" s="686"/>
      <c r="CF33" s="686"/>
      <c r="CG33" s="686"/>
      <c r="CH33" s="686"/>
      <c r="CI33" s="686"/>
      <c r="CJ33" s="686"/>
      <c r="CK33" s="686"/>
      <c r="CL33" s="686"/>
      <c r="CM33" s="686"/>
      <c r="CN33" s="686"/>
      <c r="CO33" s="686"/>
      <c r="CP33" s="686"/>
      <c r="CQ33" s="687"/>
      <c r="CR33" s="642">
        <v>5959367</v>
      </c>
      <c r="CS33" s="661"/>
      <c r="CT33" s="661"/>
      <c r="CU33" s="661"/>
      <c r="CV33" s="661"/>
      <c r="CW33" s="661"/>
      <c r="CX33" s="661"/>
      <c r="CY33" s="662"/>
      <c r="CZ33" s="645">
        <v>66.7</v>
      </c>
      <c r="DA33" s="663"/>
      <c r="DB33" s="663"/>
      <c r="DC33" s="664"/>
      <c r="DD33" s="648">
        <v>3109021</v>
      </c>
      <c r="DE33" s="661"/>
      <c r="DF33" s="661"/>
      <c r="DG33" s="661"/>
      <c r="DH33" s="661"/>
      <c r="DI33" s="661"/>
      <c r="DJ33" s="661"/>
      <c r="DK33" s="662"/>
      <c r="DL33" s="648">
        <v>2261038</v>
      </c>
      <c r="DM33" s="661"/>
      <c r="DN33" s="661"/>
      <c r="DO33" s="661"/>
      <c r="DP33" s="661"/>
      <c r="DQ33" s="661"/>
      <c r="DR33" s="661"/>
      <c r="DS33" s="661"/>
      <c r="DT33" s="661"/>
      <c r="DU33" s="661"/>
      <c r="DV33" s="662"/>
      <c r="DW33" s="645">
        <v>50.9</v>
      </c>
      <c r="DX33" s="663"/>
      <c r="DY33" s="663"/>
      <c r="DZ33" s="663"/>
      <c r="EA33" s="663"/>
      <c r="EB33" s="663"/>
      <c r="EC33" s="681"/>
    </row>
    <row r="34" spans="2:133" ht="11.25" customHeight="1" x14ac:dyDescent="0.15">
      <c r="B34" s="639" t="s">
        <v>325</v>
      </c>
      <c r="C34" s="640"/>
      <c r="D34" s="640"/>
      <c r="E34" s="640"/>
      <c r="F34" s="640"/>
      <c r="G34" s="640"/>
      <c r="H34" s="640"/>
      <c r="I34" s="640"/>
      <c r="J34" s="640"/>
      <c r="K34" s="640"/>
      <c r="L34" s="640"/>
      <c r="M34" s="640"/>
      <c r="N34" s="640"/>
      <c r="O34" s="640"/>
      <c r="P34" s="640"/>
      <c r="Q34" s="641"/>
      <c r="R34" s="642">
        <v>11106</v>
      </c>
      <c r="S34" s="643"/>
      <c r="T34" s="643"/>
      <c r="U34" s="643"/>
      <c r="V34" s="643"/>
      <c r="W34" s="643"/>
      <c r="X34" s="643"/>
      <c r="Y34" s="644"/>
      <c r="Z34" s="675">
        <v>0.1</v>
      </c>
      <c r="AA34" s="675"/>
      <c r="AB34" s="675"/>
      <c r="AC34" s="675"/>
      <c r="AD34" s="676">
        <v>7985</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326</v>
      </c>
      <c r="CE34" s="686"/>
      <c r="CF34" s="686"/>
      <c r="CG34" s="686"/>
      <c r="CH34" s="686"/>
      <c r="CI34" s="686"/>
      <c r="CJ34" s="686"/>
      <c r="CK34" s="686"/>
      <c r="CL34" s="686"/>
      <c r="CM34" s="686"/>
      <c r="CN34" s="686"/>
      <c r="CO34" s="686"/>
      <c r="CP34" s="686"/>
      <c r="CQ34" s="687"/>
      <c r="CR34" s="642">
        <v>1304216</v>
      </c>
      <c r="CS34" s="643"/>
      <c r="CT34" s="643"/>
      <c r="CU34" s="643"/>
      <c r="CV34" s="643"/>
      <c r="CW34" s="643"/>
      <c r="CX34" s="643"/>
      <c r="CY34" s="644"/>
      <c r="CZ34" s="645">
        <v>14.6</v>
      </c>
      <c r="DA34" s="663"/>
      <c r="DB34" s="663"/>
      <c r="DC34" s="664"/>
      <c r="DD34" s="648">
        <v>895968</v>
      </c>
      <c r="DE34" s="643"/>
      <c r="DF34" s="643"/>
      <c r="DG34" s="643"/>
      <c r="DH34" s="643"/>
      <c r="DI34" s="643"/>
      <c r="DJ34" s="643"/>
      <c r="DK34" s="644"/>
      <c r="DL34" s="648">
        <v>634008</v>
      </c>
      <c r="DM34" s="643"/>
      <c r="DN34" s="643"/>
      <c r="DO34" s="643"/>
      <c r="DP34" s="643"/>
      <c r="DQ34" s="643"/>
      <c r="DR34" s="643"/>
      <c r="DS34" s="643"/>
      <c r="DT34" s="643"/>
      <c r="DU34" s="643"/>
      <c r="DV34" s="644"/>
      <c r="DW34" s="645">
        <v>14.3</v>
      </c>
      <c r="DX34" s="663"/>
      <c r="DY34" s="663"/>
      <c r="DZ34" s="663"/>
      <c r="EA34" s="663"/>
      <c r="EB34" s="663"/>
      <c r="EC34" s="681"/>
    </row>
    <row r="35" spans="2:133" ht="11.25" customHeight="1" x14ac:dyDescent="0.15">
      <c r="B35" s="639" t="s">
        <v>327</v>
      </c>
      <c r="C35" s="640"/>
      <c r="D35" s="640"/>
      <c r="E35" s="640"/>
      <c r="F35" s="640"/>
      <c r="G35" s="640"/>
      <c r="H35" s="640"/>
      <c r="I35" s="640"/>
      <c r="J35" s="640"/>
      <c r="K35" s="640"/>
      <c r="L35" s="640"/>
      <c r="M35" s="640"/>
      <c r="N35" s="640"/>
      <c r="O35" s="640"/>
      <c r="P35" s="640"/>
      <c r="Q35" s="641"/>
      <c r="R35" s="642">
        <v>198274</v>
      </c>
      <c r="S35" s="643"/>
      <c r="T35" s="643"/>
      <c r="U35" s="643"/>
      <c r="V35" s="643"/>
      <c r="W35" s="643"/>
      <c r="X35" s="643"/>
      <c r="Y35" s="644"/>
      <c r="Z35" s="675">
        <v>2</v>
      </c>
      <c r="AA35" s="675"/>
      <c r="AB35" s="675"/>
      <c r="AC35" s="675"/>
      <c r="AD35" s="676" t="s">
        <v>232</v>
      </c>
      <c r="AE35" s="676"/>
      <c r="AF35" s="676"/>
      <c r="AG35" s="676"/>
      <c r="AH35" s="676"/>
      <c r="AI35" s="676"/>
      <c r="AJ35" s="676"/>
      <c r="AK35" s="676"/>
      <c r="AL35" s="645" t="s">
        <v>232</v>
      </c>
      <c r="AM35" s="646"/>
      <c r="AN35" s="646"/>
      <c r="AO35" s="677"/>
      <c r="AP35" s="235"/>
      <c r="AQ35" s="703" t="s">
        <v>328</v>
      </c>
      <c r="AR35" s="704"/>
      <c r="AS35" s="704"/>
      <c r="AT35" s="704"/>
      <c r="AU35" s="704"/>
      <c r="AV35" s="704"/>
      <c r="AW35" s="704"/>
      <c r="AX35" s="704"/>
      <c r="AY35" s="704"/>
      <c r="AZ35" s="704"/>
      <c r="BA35" s="704"/>
      <c r="BB35" s="704"/>
      <c r="BC35" s="704"/>
      <c r="BD35" s="704"/>
      <c r="BE35" s="704"/>
      <c r="BF35" s="705"/>
      <c r="BG35" s="703" t="s">
        <v>329</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330</v>
      </c>
      <c r="CE35" s="686"/>
      <c r="CF35" s="686"/>
      <c r="CG35" s="686"/>
      <c r="CH35" s="686"/>
      <c r="CI35" s="686"/>
      <c r="CJ35" s="686"/>
      <c r="CK35" s="686"/>
      <c r="CL35" s="686"/>
      <c r="CM35" s="686"/>
      <c r="CN35" s="686"/>
      <c r="CO35" s="686"/>
      <c r="CP35" s="686"/>
      <c r="CQ35" s="687"/>
      <c r="CR35" s="642">
        <v>114187</v>
      </c>
      <c r="CS35" s="661"/>
      <c r="CT35" s="661"/>
      <c r="CU35" s="661"/>
      <c r="CV35" s="661"/>
      <c r="CW35" s="661"/>
      <c r="CX35" s="661"/>
      <c r="CY35" s="662"/>
      <c r="CZ35" s="645">
        <v>1.3</v>
      </c>
      <c r="DA35" s="663"/>
      <c r="DB35" s="663"/>
      <c r="DC35" s="664"/>
      <c r="DD35" s="648">
        <v>15954</v>
      </c>
      <c r="DE35" s="661"/>
      <c r="DF35" s="661"/>
      <c r="DG35" s="661"/>
      <c r="DH35" s="661"/>
      <c r="DI35" s="661"/>
      <c r="DJ35" s="661"/>
      <c r="DK35" s="662"/>
      <c r="DL35" s="648">
        <v>15750</v>
      </c>
      <c r="DM35" s="661"/>
      <c r="DN35" s="661"/>
      <c r="DO35" s="661"/>
      <c r="DP35" s="661"/>
      <c r="DQ35" s="661"/>
      <c r="DR35" s="661"/>
      <c r="DS35" s="661"/>
      <c r="DT35" s="661"/>
      <c r="DU35" s="661"/>
      <c r="DV35" s="662"/>
      <c r="DW35" s="645">
        <v>0.4</v>
      </c>
      <c r="DX35" s="663"/>
      <c r="DY35" s="663"/>
      <c r="DZ35" s="663"/>
      <c r="EA35" s="663"/>
      <c r="EB35" s="663"/>
      <c r="EC35" s="681"/>
    </row>
    <row r="36" spans="2:133" ht="11.25" customHeight="1" x14ac:dyDescent="0.15">
      <c r="B36" s="639" t="s">
        <v>331</v>
      </c>
      <c r="C36" s="640"/>
      <c r="D36" s="640"/>
      <c r="E36" s="640"/>
      <c r="F36" s="640"/>
      <c r="G36" s="640"/>
      <c r="H36" s="640"/>
      <c r="I36" s="640"/>
      <c r="J36" s="640"/>
      <c r="K36" s="640"/>
      <c r="L36" s="640"/>
      <c r="M36" s="640"/>
      <c r="N36" s="640"/>
      <c r="O36" s="640"/>
      <c r="P36" s="640"/>
      <c r="Q36" s="641"/>
      <c r="R36" s="642">
        <v>68895</v>
      </c>
      <c r="S36" s="643"/>
      <c r="T36" s="643"/>
      <c r="U36" s="643"/>
      <c r="V36" s="643"/>
      <c r="W36" s="643"/>
      <c r="X36" s="643"/>
      <c r="Y36" s="644"/>
      <c r="Z36" s="675">
        <v>0.7</v>
      </c>
      <c r="AA36" s="675"/>
      <c r="AB36" s="675"/>
      <c r="AC36" s="675"/>
      <c r="AD36" s="676" t="s">
        <v>239</v>
      </c>
      <c r="AE36" s="676"/>
      <c r="AF36" s="676"/>
      <c r="AG36" s="676"/>
      <c r="AH36" s="676"/>
      <c r="AI36" s="676"/>
      <c r="AJ36" s="676"/>
      <c r="AK36" s="676"/>
      <c r="AL36" s="645" t="s">
        <v>232</v>
      </c>
      <c r="AM36" s="646"/>
      <c r="AN36" s="646"/>
      <c r="AO36" s="677"/>
      <c r="AP36" s="235"/>
      <c r="AQ36" s="694" t="s">
        <v>332</v>
      </c>
      <c r="AR36" s="695"/>
      <c r="AS36" s="695"/>
      <c r="AT36" s="695"/>
      <c r="AU36" s="695"/>
      <c r="AV36" s="695"/>
      <c r="AW36" s="695"/>
      <c r="AX36" s="695"/>
      <c r="AY36" s="696"/>
      <c r="AZ36" s="697">
        <v>1343660</v>
      </c>
      <c r="BA36" s="698"/>
      <c r="BB36" s="698"/>
      <c r="BC36" s="698"/>
      <c r="BD36" s="698"/>
      <c r="BE36" s="698"/>
      <c r="BF36" s="699"/>
      <c r="BG36" s="700" t="s">
        <v>333</v>
      </c>
      <c r="BH36" s="701"/>
      <c r="BI36" s="701"/>
      <c r="BJ36" s="701"/>
      <c r="BK36" s="701"/>
      <c r="BL36" s="701"/>
      <c r="BM36" s="701"/>
      <c r="BN36" s="701"/>
      <c r="BO36" s="701"/>
      <c r="BP36" s="701"/>
      <c r="BQ36" s="701"/>
      <c r="BR36" s="701"/>
      <c r="BS36" s="701"/>
      <c r="BT36" s="701"/>
      <c r="BU36" s="702"/>
      <c r="BV36" s="697">
        <v>53012</v>
      </c>
      <c r="BW36" s="698"/>
      <c r="BX36" s="698"/>
      <c r="BY36" s="698"/>
      <c r="BZ36" s="698"/>
      <c r="CA36" s="698"/>
      <c r="CB36" s="699"/>
      <c r="CD36" s="689" t="s">
        <v>334</v>
      </c>
      <c r="CE36" s="686"/>
      <c r="CF36" s="686"/>
      <c r="CG36" s="686"/>
      <c r="CH36" s="686"/>
      <c r="CI36" s="686"/>
      <c r="CJ36" s="686"/>
      <c r="CK36" s="686"/>
      <c r="CL36" s="686"/>
      <c r="CM36" s="686"/>
      <c r="CN36" s="686"/>
      <c r="CO36" s="686"/>
      <c r="CP36" s="686"/>
      <c r="CQ36" s="687"/>
      <c r="CR36" s="642">
        <v>3468612</v>
      </c>
      <c r="CS36" s="643"/>
      <c r="CT36" s="643"/>
      <c r="CU36" s="643"/>
      <c r="CV36" s="643"/>
      <c r="CW36" s="643"/>
      <c r="CX36" s="643"/>
      <c r="CY36" s="644"/>
      <c r="CZ36" s="645">
        <v>38.799999999999997</v>
      </c>
      <c r="DA36" s="663"/>
      <c r="DB36" s="663"/>
      <c r="DC36" s="664"/>
      <c r="DD36" s="648">
        <v>1290032</v>
      </c>
      <c r="DE36" s="643"/>
      <c r="DF36" s="643"/>
      <c r="DG36" s="643"/>
      <c r="DH36" s="643"/>
      <c r="DI36" s="643"/>
      <c r="DJ36" s="643"/>
      <c r="DK36" s="644"/>
      <c r="DL36" s="648">
        <v>1125313</v>
      </c>
      <c r="DM36" s="643"/>
      <c r="DN36" s="643"/>
      <c r="DO36" s="643"/>
      <c r="DP36" s="643"/>
      <c r="DQ36" s="643"/>
      <c r="DR36" s="643"/>
      <c r="DS36" s="643"/>
      <c r="DT36" s="643"/>
      <c r="DU36" s="643"/>
      <c r="DV36" s="644"/>
      <c r="DW36" s="645">
        <v>25.4</v>
      </c>
      <c r="DX36" s="663"/>
      <c r="DY36" s="663"/>
      <c r="DZ36" s="663"/>
      <c r="EA36" s="663"/>
      <c r="EB36" s="663"/>
      <c r="EC36" s="681"/>
    </row>
    <row r="37" spans="2:133" ht="11.25" customHeight="1" x14ac:dyDescent="0.15">
      <c r="B37" s="639" t="s">
        <v>335</v>
      </c>
      <c r="C37" s="640"/>
      <c r="D37" s="640"/>
      <c r="E37" s="640"/>
      <c r="F37" s="640"/>
      <c r="G37" s="640"/>
      <c r="H37" s="640"/>
      <c r="I37" s="640"/>
      <c r="J37" s="640"/>
      <c r="K37" s="640"/>
      <c r="L37" s="640"/>
      <c r="M37" s="640"/>
      <c r="N37" s="640"/>
      <c r="O37" s="640"/>
      <c r="P37" s="640"/>
      <c r="Q37" s="641"/>
      <c r="R37" s="642">
        <v>765510</v>
      </c>
      <c r="S37" s="643"/>
      <c r="T37" s="643"/>
      <c r="U37" s="643"/>
      <c r="V37" s="643"/>
      <c r="W37" s="643"/>
      <c r="X37" s="643"/>
      <c r="Y37" s="644"/>
      <c r="Z37" s="675">
        <v>7.9</v>
      </c>
      <c r="AA37" s="675"/>
      <c r="AB37" s="675"/>
      <c r="AC37" s="675"/>
      <c r="AD37" s="676" t="s">
        <v>232</v>
      </c>
      <c r="AE37" s="676"/>
      <c r="AF37" s="676"/>
      <c r="AG37" s="676"/>
      <c r="AH37" s="676"/>
      <c r="AI37" s="676"/>
      <c r="AJ37" s="676"/>
      <c r="AK37" s="676"/>
      <c r="AL37" s="645" t="s">
        <v>232</v>
      </c>
      <c r="AM37" s="646"/>
      <c r="AN37" s="646"/>
      <c r="AO37" s="677"/>
      <c r="AQ37" s="682" t="s">
        <v>336</v>
      </c>
      <c r="AR37" s="683"/>
      <c r="AS37" s="683"/>
      <c r="AT37" s="683"/>
      <c r="AU37" s="683"/>
      <c r="AV37" s="683"/>
      <c r="AW37" s="683"/>
      <c r="AX37" s="683"/>
      <c r="AY37" s="684"/>
      <c r="AZ37" s="642">
        <v>626798</v>
      </c>
      <c r="BA37" s="643"/>
      <c r="BB37" s="643"/>
      <c r="BC37" s="643"/>
      <c r="BD37" s="661"/>
      <c r="BE37" s="661"/>
      <c r="BF37" s="685"/>
      <c r="BG37" s="689" t="s">
        <v>337</v>
      </c>
      <c r="BH37" s="686"/>
      <c r="BI37" s="686"/>
      <c r="BJ37" s="686"/>
      <c r="BK37" s="686"/>
      <c r="BL37" s="686"/>
      <c r="BM37" s="686"/>
      <c r="BN37" s="686"/>
      <c r="BO37" s="686"/>
      <c r="BP37" s="686"/>
      <c r="BQ37" s="686"/>
      <c r="BR37" s="686"/>
      <c r="BS37" s="686"/>
      <c r="BT37" s="686"/>
      <c r="BU37" s="687"/>
      <c r="BV37" s="642">
        <v>48702</v>
      </c>
      <c r="BW37" s="643"/>
      <c r="BX37" s="643"/>
      <c r="BY37" s="643"/>
      <c r="BZ37" s="643"/>
      <c r="CA37" s="643"/>
      <c r="CB37" s="688"/>
      <c r="CD37" s="689" t="s">
        <v>338</v>
      </c>
      <c r="CE37" s="686"/>
      <c r="CF37" s="686"/>
      <c r="CG37" s="686"/>
      <c r="CH37" s="686"/>
      <c r="CI37" s="686"/>
      <c r="CJ37" s="686"/>
      <c r="CK37" s="686"/>
      <c r="CL37" s="686"/>
      <c r="CM37" s="686"/>
      <c r="CN37" s="686"/>
      <c r="CO37" s="686"/>
      <c r="CP37" s="686"/>
      <c r="CQ37" s="687"/>
      <c r="CR37" s="642">
        <v>493318</v>
      </c>
      <c r="CS37" s="661"/>
      <c r="CT37" s="661"/>
      <c r="CU37" s="661"/>
      <c r="CV37" s="661"/>
      <c r="CW37" s="661"/>
      <c r="CX37" s="661"/>
      <c r="CY37" s="662"/>
      <c r="CZ37" s="645">
        <v>5.5</v>
      </c>
      <c r="DA37" s="663"/>
      <c r="DB37" s="663"/>
      <c r="DC37" s="664"/>
      <c r="DD37" s="648">
        <v>489802</v>
      </c>
      <c r="DE37" s="661"/>
      <c r="DF37" s="661"/>
      <c r="DG37" s="661"/>
      <c r="DH37" s="661"/>
      <c r="DI37" s="661"/>
      <c r="DJ37" s="661"/>
      <c r="DK37" s="662"/>
      <c r="DL37" s="648">
        <v>489802</v>
      </c>
      <c r="DM37" s="661"/>
      <c r="DN37" s="661"/>
      <c r="DO37" s="661"/>
      <c r="DP37" s="661"/>
      <c r="DQ37" s="661"/>
      <c r="DR37" s="661"/>
      <c r="DS37" s="661"/>
      <c r="DT37" s="661"/>
      <c r="DU37" s="661"/>
      <c r="DV37" s="662"/>
      <c r="DW37" s="645">
        <v>11</v>
      </c>
      <c r="DX37" s="663"/>
      <c r="DY37" s="663"/>
      <c r="DZ37" s="663"/>
      <c r="EA37" s="663"/>
      <c r="EB37" s="663"/>
      <c r="EC37" s="681"/>
    </row>
    <row r="38" spans="2:133" ht="11.25" customHeight="1" x14ac:dyDescent="0.15">
      <c r="B38" s="639" t="s">
        <v>339</v>
      </c>
      <c r="C38" s="640"/>
      <c r="D38" s="640"/>
      <c r="E38" s="640"/>
      <c r="F38" s="640"/>
      <c r="G38" s="640"/>
      <c r="H38" s="640"/>
      <c r="I38" s="640"/>
      <c r="J38" s="640"/>
      <c r="K38" s="640"/>
      <c r="L38" s="640"/>
      <c r="M38" s="640"/>
      <c r="N38" s="640"/>
      <c r="O38" s="640"/>
      <c r="P38" s="640"/>
      <c r="Q38" s="641"/>
      <c r="R38" s="642">
        <v>780234</v>
      </c>
      <c r="S38" s="643"/>
      <c r="T38" s="643"/>
      <c r="U38" s="643"/>
      <c r="V38" s="643"/>
      <c r="W38" s="643"/>
      <c r="X38" s="643"/>
      <c r="Y38" s="644"/>
      <c r="Z38" s="675">
        <v>8.1</v>
      </c>
      <c r="AA38" s="675"/>
      <c r="AB38" s="675"/>
      <c r="AC38" s="675"/>
      <c r="AD38" s="676">
        <v>1</v>
      </c>
      <c r="AE38" s="676"/>
      <c r="AF38" s="676"/>
      <c r="AG38" s="676"/>
      <c r="AH38" s="676"/>
      <c r="AI38" s="676"/>
      <c r="AJ38" s="676"/>
      <c r="AK38" s="676"/>
      <c r="AL38" s="645">
        <v>0</v>
      </c>
      <c r="AM38" s="646"/>
      <c r="AN38" s="646"/>
      <c r="AO38" s="677"/>
      <c r="AQ38" s="682" t="s">
        <v>340</v>
      </c>
      <c r="AR38" s="683"/>
      <c r="AS38" s="683"/>
      <c r="AT38" s="683"/>
      <c r="AU38" s="683"/>
      <c r="AV38" s="683"/>
      <c r="AW38" s="683"/>
      <c r="AX38" s="683"/>
      <c r="AY38" s="684"/>
      <c r="AZ38" s="642">
        <v>103905</v>
      </c>
      <c r="BA38" s="643"/>
      <c r="BB38" s="643"/>
      <c r="BC38" s="643"/>
      <c r="BD38" s="661"/>
      <c r="BE38" s="661"/>
      <c r="BF38" s="685"/>
      <c r="BG38" s="689" t="s">
        <v>341</v>
      </c>
      <c r="BH38" s="686"/>
      <c r="BI38" s="686"/>
      <c r="BJ38" s="686"/>
      <c r="BK38" s="686"/>
      <c r="BL38" s="686"/>
      <c r="BM38" s="686"/>
      <c r="BN38" s="686"/>
      <c r="BO38" s="686"/>
      <c r="BP38" s="686"/>
      <c r="BQ38" s="686"/>
      <c r="BR38" s="686"/>
      <c r="BS38" s="686"/>
      <c r="BT38" s="686"/>
      <c r="BU38" s="687"/>
      <c r="BV38" s="642">
        <v>2558</v>
      </c>
      <c r="BW38" s="643"/>
      <c r="BX38" s="643"/>
      <c r="BY38" s="643"/>
      <c r="BZ38" s="643"/>
      <c r="CA38" s="643"/>
      <c r="CB38" s="688"/>
      <c r="CD38" s="689" t="s">
        <v>342</v>
      </c>
      <c r="CE38" s="686"/>
      <c r="CF38" s="686"/>
      <c r="CG38" s="686"/>
      <c r="CH38" s="686"/>
      <c r="CI38" s="686"/>
      <c r="CJ38" s="686"/>
      <c r="CK38" s="686"/>
      <c r="CL38" s="686"/>
      <c r="CM38" s="686"/>
      <c r="CN38" s="686"/>
      <c r="CO38" s="686"/>
      <c r="CP38" s="686"/>
      <c r="CQ38" s="687"/>
      <c r="CR38" s="642">
        <v>713900</v>
      </c>
      <c r="CS38" s="643"/>
      <c r="CT38" s="643"/>
      <c r="CU38" s="643"/>
      <c r="CV38" s="643"/>
      <c r="CW38" s="643"/>
      <c r="CX38" s="643"/>
      <c r="CY38" s="644"/>
      <c r="CZ38" s="645">
        <v>8</v>
      </c>
      <c r="DA38" s="663"/>
      <c r="DB38" s="663"/>
      <c r="DC38" s="664"/>
      <c r="DD38" s="648">
        <v>553405</v>
      </c>
      <c r="DE38" s="643"/>
      <c r="DF38" s="643"/>
      <c r="DG38" s="643"/>
      <c r="DH38" s="643"/>
      <c r="DI38" s="643"/>
      <c r="DJ38" s="643"/>
      <c r="DK38" s="644"/>
      <c r="DL38" s="648">
        <v>485967</v>
      </c>
      <c r="DM38" s="643"/>
      <c r="DN38" s="643"/>
      <c r="DO38" s="643"/>
      <c r="DP38" s="643"/>
      <c r="DQ38" s="643"/>
      <c r="DR38" s="643"/>
      <c r="DS38" s="643"/>
      <c r="DT38" s="643"/>
      <c r="DU38" s="643"/>
      <c r="DV38" s="644"/>
      <c r="DW38" s="645">
        <v>10.9</v>
      </c>
      <c r="DX38" s="663"/>
      <c r="DY38" s="663"/>
      <c r="DZ38" s="663"/>
      <c r="EA38" s="663"/>
      <c r="EB38" s="663"/>
      <c r="EC38" s="681"/>
    </row>
    <row r="39" spans="2:133" ht="11.25" customHeight="1" x14ac:dyDescent="0.15">
      <c r="B39" s="639" t="s">
        <v>343</v>
      </c>
      <c r="C39" s="640"/>
      <c r="D39" s="640"/>
      <c r="E39" s="640"/>
      <c r="F39" s="640"/>
      <c r="G39" s="640"/>
      <c r="H39" s="640"/>
      <c r="I39" s="640"/>
      <c r="J39" s="640"/>
      <c r="K39" s="640"/>
      <c r="L39" s="640"/>
      <c r="M39" s="640"/>
      <c r="N39" s="640"/>
      <c r="O39" s="640"/>
      <c r="P39" s="640"/>
      <c r="Q39" s="641"/>
      <c r="R39" s="642">
        <v>313790</v>
      </c>
      <c r="S39" s="643"/>
      <c r="T39" s="643"/>
      <c r="U39" s="643"/>
      <c r="V39" s="643"/>
      <c r="W39" s="643"/>
      <c r="X39" s="643"/>
      <c r="Y39" s="644"/>
      <c r="Z39" s="675">
        <v>3.2</v>
      </c>
      <c r="AA39" s="675"/>
      <c r="AB39" s="675"/>
      <c r="AC39" s="675"/>
      <c r="AD39" s="676" t="s">
        <v>232</v>
      </c>
      <c r="AE39" s="676"/>
      <c r="AF39" s="676"/>
      <c r="AG39" s="676"/>
      <c r="AH39" s="676"/>
      <c r="AI39" s="676"/>
      <c r="AJ39" s="676"/>
      <c r="AK39" s="676"/>
      <c r="AL39" s="645" t="s">
        <v>232</v>
      </c>
      <c r="AM39" s="646"/>
      <c r="AN39" s="646"/>
      <c r="AO39" s="677"/>
      <c r="AQ39" s="682" t="s">
        <v>344</v>
      </c>
      <c r="AR39" s="683"/>
      <c r="AS39" s="683"/>
      <c r="AT39" s="683"/>
      <c r="AU39" s="683"/>
      <c r="AV39" s="683"/>
      <c r="AW39" s="683"/>
      <c r="AX39" s="683"/>
      <c r="AY39" s="684"/>
      <c r="AZ39" s="642">
        <v>2962</v>
      </c>
      <c r="BA39" s="643"/>
      <c r="BB39" s="643"/>
      <c r="BC39" s="643"/>
      <c r="BD39" s="661"/>
      <c r="BE39" s="661"/>
      <c r="BF39" s="685"/>
      <c r="BG39" s="689" t="s">
        <v>345</v>
      </c>
      <c r="BH39" s="686"/>
      <c r="BI39" s="686"/>
      <c r="BJ39" s="686"/>
      <c r="BK39" s="686"/>
      <c r="BL39" s="686"/>
      <c r="BM39" s="686"/>
      <c r="BN39" s="686"/>
      <c r="BO39" s="686"/>
      <c r="BP39" s="686"/>
      <c r="BQ39" s="686"/>
      <c r="BR39" s="686"/>
      <c r="BS39" s="686"/>
      <c r="BT39" s="686"/>
      <c r="BU39" s="687"/>
      <c r="BV39" s="642">
        <v>4168</v>
      </c>
      <c r="BW39" s="643"/>
      <c r="BX39" s="643"/>
      <c r="BY39" s="643"/>
      <c r="BZ39" s="643"/>
      <c r="CA39" s="643"/>
      <c r="CB39" s="688"/>
      <c r="CD39" s="689" t="s">
        <v>346</v>
      </c>
      <c r="CE39" s="686"/>
      <c r="CF39" s="686"/>
      <c r="CG39" s="686"/>
      <c r="CH39" s="686"/>
      <c r="CI39" s="686"/>
      <c r="CJ39" s="686"/>
      <c r="CK39" s="686"/>
      <c r="CL39" s="686"/>
      <c r="CM39" s="686"/>
      <c r="CN39" s="686"/>
      <c r="CO39" s="686"/>
      <c r="CP39" s="686"/>
      <c r="CQ39" s="687"/>
      <c r="CR39" s="642">
        <v>351472</v>
      </c>
      <c r="CS39" s="661"/>
      <c r="CT39" s="661"/>
      <c r="CU39" s="661"/>
      <c r="CV39" s="661"/>
      <c r="CW39" s="661"/>
      <c r="CX39" s="661"/>
      <c r="CY39" s="662"/>
      <c r="CZ39" s="645">
        <v>3.9</v>
      </c>
      <c r="DA39" s="663"/>
      <c r="DB39" s="663"/>
      <c r="DC39" s="664"/>
      <c r="DD39" s="648">
        <v>350876</v>
      </c>
      <c r="DE39" s="661"/>
      <c r="DF39" s="661"/>
      <c r="DG39" s="661"/>
      <c r="DH39" s="661"/>
      <c r="DI39" s="661"/>
      <c r="DJ39" s="661"/>
      <c r="DK39" s="662"/>
      <c r="DL39" s="648" t="s">
        <v>232</v>
      </c>
      <c r="DM39" s="661"/>
      <c r="DN39" s="661"/>
      <c r="DO39" s="661"/>
      <c r="DP39" s="661"/>
      <c r="DQ39" s="661"/>
      <c r="DR39" s="661"/>
      <c r="DS39" s="661"/>
      <c r="DT39" s="661"/>
      <c r="DU39" s="661"/>
      <c r="DV39" s="662"/>
      <c r="DW39" s="645" t="s">
        <v>239</v>
      </c>
      <c r="DX39" s="663"/>
      <c r="DY39" s="663"/>
      <c r="DZ39" s="663"/>
      <c r="EA39" s="663"/>
      <c r="EB39" s="663"/>
      <c r="EC39" s="681"/>
    </row>
    <row r="40" spans="2:133" ht="11.25" customHeight="1" x14ac:dyDescent="0.15">
      <c r="B40" s="639" t="s">
        <v>347</v>
      </c>
      <c r="C40" s="640"/>
      <c r="D40" s="640"/>
      <c r="E40" s="640"/>
      <c r="F40" s="640"/>
      <c r="G40" s="640"/>
      <c r="H40" s="640"/>
      <c r="I40" s="640"/>
      <c r="J40" s="640"/>
      <c r="K40" s="640"/>
      <c r="L40" s="640"/>
      <c r="M40" s="640"/>
      <c r="N40" s="640"/>
      <c r="O40" s="640"/>
      <c r="P40" s="640"/>
      <c r="Q40" s="641"/>
      <c r="R40" s="642">
        <v>85000</v>
      </c>
      <c r="S40" s="643"/>
      <c r="T40" s="643"/>
      <c r="U40" s="643"/>
      <c r="V40" s="643"/>
      <c r="W40" s="643"/>
      <c r="X40" s="643"/>
      <c r="Y40" s="644"/>
      <c r="Z40" s="675">
        <v>0.9</v>
      </c>
      <c r="AA40" s="675"/>
      <c r="AB40" s="675"/>
      <c r="AC40" s="675"/>
      <c r="AD40" s="676" t="s">
        <v>232</v>
      </c>
      <c r="AE40" s="676"/>
      <c r="AF40" s="676"/>
      <c r="AG40" s="676"/>
      <c r="AH40" s="676"/>
      <c r="AI40" s="676"/>
      <c r="AJ40" s="676"/>
      <c r="AK40" s="676"/>
      <c r="AL40" s="645" t="s">
        <v>232</v>
      </c>
      <c r="AM40" s="646"/>
      <c r="AN40" s="646"/>
      <c r="AO40" s="677"/>
      <c r="AQ40" s="682" t="s">
        <v>348</v>
      </c>
      <c r="AR40" s="683"/>
      <c r="AS40" s="683"/>
      <c r="AT40" s="683"/>
      <c r="AU40" s="683"/>
      <c r="AV40" s="683"/>
      <c r="AW40" s="683"/>
      <c r="AX40" s="683"/>
      <c r="AY40" s="684"/>
      <c r="AZ40" s="642" t="s">
        <v>232</v>
      </c>
      <c r="BA40" s="643"/>
      <c r="BB40" s="643"/>
      <c r="BC40" s="643"/>
      <c r="BD40" s="661"/>
      <c r="BE40" s="661"/>
      <c r="BF40" s="685"/>
      <c r="BG40" s="690" t="s">
        <v>349</v>
      </c>
      <c r="BH40" s="691"/>
      <c r="BI40" s="691"/>
      <c r="BJ40" s="691"/>
      <c r="BK40" s="691"/>
      <c r="BL40" s="236"/>
      <c r="BM40" s="686" t="s">
        <v>350</v>
      </c>
      <c r="BN40" s="686"/>
      <c r="BO40" s="686"/>
      <c r="BP40" s="686"/>
      <c r="BQ40" s="686"/>
      <c r="BR40" s="686"/>
      <c r="BS40" s="686"/>
      <c r="BT40" s="686"/>
      <c r="BU40" s="687"/>
      <c r="BV40" s="642">
        <v>100</v>
      </c>
      <c r="BW40" s="643"/>
      <c r="BX40" s="643"/>
      <c r="BY40" s="643"/>
      <c r="BZ40" s="643"/>
      <c r="CA40" s="643"/>
      <c r="CB40" s="688"/>
      <c r="CD40" s="689" t="s">
        <v>351</v>
      </c>
      <c r="CE40" s="686"/>
      <c r="CF40" s="686"/>
      <c r="CG40" s="686"/>
      <c r="CH40" s="686"/>
      <c r="CI40" s="686"/>
      <c r="CJ40" s="686"/>
      <c r="CK40" s="686"/>
      <c r="CL40" s="686"/>
      <c r="CM40" s="686"/>
      <c r="CN40" s="686"/>
      <c r="CO40" s="686"/>
      <c r="CP40" s="686"/>
      <c r="CQ40" s="687"/>
      <c r="CR40" s="642">
        <v>6980</v>
      </c>
      <c r="CS40" s="643"/>
      <c r="CT40" s="643"/>
      <c r="CU40" s="643"/>
      <c r="CV40" s="643"/>
      <c r="CW40" s="643"/>
      <c r="CX40" s="643"/>
      <c r="CY40" s="644"/>
      <c r="CZ40" s="645">
        <v>0.1</v>
      </c>
      <c r="DA40" s="663"/>
      <c r="DB40" s="663"/>
      <c r="DC40" s="664"/>
      <c r="DD40" s="648">
        <v>2786</v>
      </c>
      <c r="DE40" s="643"/>
      <c r="DF40" s="643"/>
      <c r="DG40" s="643"/>
      <c r="DH40" s="643"/>
      <c r="DI40" s="643"/>
      <c r="DJ40" s="643"/>
      <c r="DK40" s="644"/>
      <c r="DL40" s="648" t="s">
        <v>239</v>
      </c>
      <c r="DM40" s="643"/>
      <c r="DN40" s="643"/>
      <c r="DO40" s="643"/>
      <c r="DP40" s="643"/>
      <c r="DQ40" s="643"/>
      <c r="DR40" s="643"/>
      <c r="DS40" s="643"/>
      <c r="DT40" s="643"/>
      <c r="DU40" s="643"/>
      <c r="DV40" s="644"/>
      <c r="DW40" s="645" t="s">
        <v>239</v>
      </c>
      <c r="DX40" s="663"/>
      <c r="DY40" s="663"/>
      <c r="DZ40" s="663"/>
      <c r="EA40" s="663"/>
      <c r="EB40" s="663"/>
      <c r="EC40" s="681"/>
    </row>
    <row r="41" spans="2:133" ht="11.25" customHeight="1" x14ac:dyDescent="0.15">
      <c r="B41" s="639" t="s">
        <v>352</v>
      </c>
      <c r="C41" s="640"/>
      <c r="D41" s="640"/>
      <c r="E41" s="640"/>
      <c r="F41" s="640"/>
      <c r="G41" s="640"/>
      <c r="H41" s="640"/>
      <c r="I41" s="640"/>
      <c r="J41" s="640"/>
      <c r="K41" s="640"/>
      <c r="L41" s="640"/>
      <c r="M41" s="640"/>
      <c r="N41" s="640"/>
      <c r="O41" s="640"/>
      <c r="P41" s="640"/>
      <c r="Q41" s="641"/>
      <c r="R41" s="642" t="s">
        <v>232</v>
      </c>
      <c r="S41" s="643"/>
      <c r="T41" s="643"/>
      <c r="U41" s="643"/>
      <c r="V41" s="643"/>
      <c r="W41" s="643"/>
      <c r="X41" s="643"/>
      <c r="Y41" s="644"/>
      <c r="Z41" s="675" t="s">
        <v>239</v>
      </c>
      <c r="AA41" s="675"/>
      <c r="AB41" s="675"/>
      <c r="AC41" s="675"/>
      <c r="AD41" s="676" t="s">
        <v>232</v>
      </c>
      <c r="AE41" s="676"/>
      <c r="AF41" s="676"/>
      <c r="AG41" s="676"/>
      <c r="AH41" s="676"/>
      <c r="AI41" s="676"/>
      <c r="AJ41" s="676"/>
      <c r="AK41" s="676"/>
      <c r="AL41" s="645" t="s">
        <v>232</v>
      </c>
      <c r="AM41" s="646"/>
      <c r="AN41" s="646"/>
      <c r="AO41" s="677"/>
      <c r="AQ41" s="682" t="s">
        <v>353</v>
      </c>
      <c r="AR41" s="683"/>
      <c r="AS41" s="683"/>
      <c r="AT41" s="683"/>
      <c r="AU41" s="683"/>
      <c r="AV41" s="683"/>
      <c r="AW41" s="683"/>
      <c r="AX41" s="683"/>
      <c r="AY41" s="684"/>
      <c r="AZ41" s="642">
        <v>133699</v>
      </c>
      <c r="BA41" s="643"/>
      <c r="BB41" s="643"/>
      <c r="BC41" s="643"/>
      <c r="BD41" s="661"/>
      <c r="BE41" s="661"/>
      <c r="BF41" s="685"/>
      <c r="BG41" s="690"/>
      <c r="BH41" s="691"/>
      <c r="BI41" s="691"/>
      <c r="BJ41" s="691"/>
      <c r="BK41" s="691"/>
      <c r="BL41" s="236"/>
      <c r="BM41" s="686" t="s">
        <v>354</v>
      </c>
      <c r="BN41" s="686"/>
      <c r="BO41" s="686"/>
      <c r="BP41" s="686"/>
      <c r="BQ41" s="686"/>
      <c r="BR41" s="686"/>
      <c r="BS41" s="686"/>
      <c r="BT41" s="686"/>
      <c r="BU41" s="687"/>
      <c r="BV41" s="642" t="s">
        <v>232</v>
      </c>
      <c r="BW41" s="643"/>
      <c r="BX41" s="643"/>
      <c r="BY41" s="643"/>
      <c r="BZ41" s="643"/>
      <c r="CA41" s="643"/>
      <c r="CB41" s="688"/>
      <c r="CD41" s="689" t="s">
        <v>355</v>
      </c>
      <c r="CE41" s="686"/>
      <c r="CF41" s="686"/>
      <c r="CG41" s="686"/>
      <c r="CH41" s="686"/>
      <c r="CI41" s="686"/>
      <c r="CJ41" s="686"/>
      <c r="CK41" s="686"/>
      <c r="CL41" s="686"/>
      <c r="CM41" s="686"/>
      <c r="CN41" s="686"/>
      <c r="CO41" s="686"/>
      <c r="CP41" s="686"/>
      <c r="CQ41" s="687"/>
      <c r="CR41" s="642" t="s">
        <v>232</v>
      </c>
      <c r="CS41" s="661"/>
      <c r="CT41" s="661"/>
      <c r="CU41" s="661"/>
      <c r="CV41" s="661"/>
      <c r="CW41" s="661"/>
      <c r="CX41" s="661"/>
      <c r="CY41" s="662"/>
      <c r="CZ41" s="645" t="s">
        <v>232</v>
      </c>
      <c r="DA41" s="663"/>
      <c r="DB41" s="663"/>
      <c r="DC41" s="664"/>
      <c r="DD41" s="648" t="s">
        <v>232</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356</v>
      </c>
      <c r="C42" s="640"/>
      <c r="D42" s="640"/>
      <c r="E42" s="640"/>
      <c r="F42" s="640"/>
      <c r="G42" s="640"/>
      <c r="H42" s="640"/>
      <c r="I42" s="640"/>
      <c r="J42" s="640"/>
      <c r="K42" s="640"/>
      <c r="L42" s="640"/>
      <c r="M42" s="640"/>
      <c r="N42" s="640"/>
      <c r="O42" s="640"/>
      <c r="P42" s="640"/>
      <c r="Q42" s="641"/>
      <c r="R42" s="642">
        <v>200000</v>
      </c>
      <c r="S42" s="643"/>
      <c r="T42" s="643"/>
      <c r="U42" s="643"/>
      <c r="V42" s="643"/>
      <c r="W42" s="643"/>
      <c r="X42" s="643"/>
      <c r="Y42" s="644"/>
      <c r="Z42" s="675">
        <v>2.1</v>
      </c>
      <c r="AA42" s="675"/>
      <c r="AB42" s="675"/>
      <c r="AC42" s="675"/>
      <c r="AD42" s="676" t="s">
        <v>239</v>
      </c>
      <c r="AE42" s="676"/>
      <c r="AF42" s="676"/>
      <c r="AG42" s="676"/>
      <c r="AH42" s="676"/>
      <c r="AI42" s="676"/>
      <c r="AJ42" s="676"/>
      <c r="AK42" s="676"/>
      <c r="AL42" s="645" t="s">
        <v>232</v>
      </c>
      <c r="AM42" s="646"/>
      <c r="AN42" s="646"/>
      <c r="AO42" s="677"/>
      <c r="AQ42" s="678" t="s">
        <v>357</v>
      </c>
      <c r="AR42" s="679"/>
      <c r="AS42" s="679"/>
      <c r="AT42" s="679"/>
      <c r="AU42" s="679"/>
      <c r="AV42" s="679"/>
      <c r="AW42" s="679"/>
      <c r="AX42" s="679"/>
      <c r="AY42" s="680"/>
      <c r="AZ42" s="626">
        <v>476296</v>
      </c>
      <c r="BA42" s="665"/>
      <c r="BB42" s="665"/>
      <c r="BC42" s="665"/>
      <c r="BD42" s="627"/>
      <c r="BE42" s="627"/>
      <c r="BF42" s="671"/>
      <c r="BG42" s="692"/>
      <c r="BH42" s="693"/>
      <c r="BI42" s="693"/>
      <c r="BJ42" s="693"/>
      <c r="BK42" s="693"/>
      <c r="BL42" s="237"/>
      <c r="BM42" s="672" t="s">
        <v>358</v>
      </c>
      <c r="BN42" s="672"/>
      <c r="BO42" s="672"/>
      <c r="BP42" s="672"/>
      <c r="BQ42" s="672"/>
      <c r="BR42" s="672"/>
      <c r="BS42" s="672"/>
      <c r="BT42" s="672"/>
      <c r="BU42" s="673"/>
      <c r="BV42" s="626">
        <v>293</v>
      </c>
      <c r="BW42" s="665"/>
      <c r="BX42" s="665"/>
      <c r="BY42" s="665"/>
      <c r="BZ42" s="665"/>
      <c r="CA42" s="665"/>
      <c r="CB42" s="674"/>
      <c r="CD42" s="639" t="s">
        <v>359</v>
      </c>
      <c r="CE42" s="640"/>
      <c r="CF42" s="640"/>
      <c r="CG42" s="640"/>
      <c r="CH42" s="640"/>
      <c r="CI42" s="640"/>
      <c r="CJ42" s="640"/>
      <c r="CK42" s="640"/>
      <c r="CL42" s="640"/>
      <c r="CM42" s="640"/>
      <c r="CN42" s="640"/>
      <c r="CO42" s="640"/>
      <c r="CP42" s="640"/>
      <c r="CQ42" s="641"/>
      <c r="CR42" s="642">
        <v>528446</v>
      </c>
      <c r="CS42" s="643"/>
      <c r="CT42" s="643"/>
      <c r="CU42" s="643"/>
      <c r="CV42" s="643"/>
      <c r="CW42" s="643"/>
      <c r="CX42" s="643"/>
      <c r="CY42" s="644"/>
      <c r="CZ42" s="645">
        <v>5.9</v>
      </c>
      <c r="DA42" s="646"/>
      <c r="DB42" s="646"/>
      <c r="DC42" s="647"/>
      <c r="DD42" s="648">
        <v>91565</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360</v>
      </c>
      <c r="C43" s="624"/>
      <c r="D43" s="624"/>
      <c r="E43" s="624"/>
      <c r="F43" s="624"/>
      <c r="G43" s="624"/>
      <c r="H43" s="624"/>
      <c r="I43" s="624"/>
      <c r="J43" s="624"/>
      <c r="K43" s="624"/>
      <c r="L43" s="624"/>
      <c r="M43" s="624"/>
      <c r="N43" s="624"/>
      <c r="O43" s="624"/>
      <c r="P43" s="624"/>
      <c r="Q43" s="625"/>
      <c r="R43" s="626">
        <v>9683767</v>
      </c>
      <c r="S43" s="665"/>
      <c r="T43" s="665"/>
      <c r="U43" s="665"/>
      <c r="V43" s="665"/>
      <c r="W43" s="665"/>
      <c r="X43" s="665"/>
      <c r="Y43" s="666"/>
      <c r="Z43" s="667">
        <v>100</v>
      </c>
      <c r="AA43" s="667"/>
      <c r="AB43" s="667"/>
      <c r="AC43" s="667"/>
      <c r="AD43" s="668">
        <v>4154024</v>
      </c>
      <c r="AE43" s="668"/>
      <c r="AF43" s="668"/>
      <c r="AG43" s="668"/>
      <c r="AH43" s="668"/>
      <c r="AI43" s="668"/>
      <c r="AJ43" s="668"/>
      <c r="AK43" s="668"/>
      <c r="AL43" s="629">
        <v>100</v>
      </c>
      <c r="AM43" s="669"/>
      <c r="AN43" s="669"/>
      <c r="AO43" s="670"/>
      <c r="BV43" s="238"/>
      <c r="BW43" s="238"/>
      <c r="BX43" s="238"/>
      <c r="BY43" s="238"/>
      <c r="BZ43" s="238"/>
      <c r="CA43" s="238"/>
      <c r="CB43" s="238"/>
      <c r="CD43" s="639" t="s">
        <v>361</v>
      </c>
      <c r="CE43" s="640"/>
      <c r="CF43" s="640"/>
      <c r="CG43" s="640"/>
      <c r="CH43" s="640"/>
      <c r="CI43" s="640"/>
      <c r="CJ43" s="640"/>
      <c r="CK43" s="640"/>
      <c r="CL43" s="640"/>
      <c r="CM43" s="640"/>
      <c r="CN43" s="640"/>
      <c r="CO43" s="640"/>
      <c r="CP43" s="640"/>
      <c r="CQ43" s="641"/>
      <c r="CR43" s="642">
        <v>20328</v>
      </c>
      <c r="CS43" s="661"/>
      <c r="CT43" s="661"/>
      <c r="CU43" s="661"/>
      <c r="CV43" s="661"/>
      <c r="CW43" s="661"/>
      <c r="CX43" s="661"/>
      <c r="CY43" s="662"/>
      <c r="CZ43" s="645">
        <v>0.2</v>
      </c>
      <c r="DA43" s="663"/>
      <c r="DB43" s="663"/>
      <c r="DC43" s="664"/>
      <c r="DD43" s="648">
        <v>20328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309</v>
      </c>
      <c r="CE44" s="656"/>
      <c r="CF44" s="639" t="s">
        <v>362</v>
      </c>
      <c r="CG44" s="640"/>
      <c r="CH44" s="640"/>
      <c r="CI44" s="640"/>
      <c r="CJ44" s="640"/>
      <c r="CK44" s="640"/>
      <c r="CL44" s="640"/>
      <c r="CM44" s="640"/>
      <c r="CN44" s="640"/>
      <c r="CO44" s="640"/>
      <c r="CP44" s="640"/>
      <c r="CQ44" s="641"/>
      <c r="CR44" s="642">
        <v>491720</v>
      </c>
      <c r="CS44" s="643"/>
      <c r="CT44" s="643"/>
      <c r="CU44" s="643"/>
      <c r="CV44" s="643"/>
      <c r="CW44" s="643"/>
      <c r="CX44" s="643"/>
      <c r="CY44" s="644"/>
      <c r="CZ44" s="645">
        <v>5.5</v>
      </c>
      <c r="DA44" s="646"/>
      <c r="DB44" s="646"/>
      <c r="DC44" s="647"/>
      <c r="DD44" s="648">
        <v>89303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364</v>
      </c>
      <c r="CG45" s="640"/>
      <c r="CH45" s="640"/>
      <c r="CI45" s="640"/>
      <c r="CJ45" s="640"/>
      <c r="CK45" s="640"/>
      <c r="CL45" s="640"/>
      <c r="CM45" s="640"/>
      <c r="CN45" s="640"/>
      <c r="CO45" s="640"/>
      <c r="CP45" s="640"/>
      <c r="CQ45" s="641"/>
      <c r="CR45" s="642">
        <v>179230</v>
      </c>
      <c r="CS45" s="661"/>
      <c r="CT45" s="661"/>
      <c r="CU45" s="661"/>
      <c r="CV45" s="661"/>
      <c r="CW45" s="661"/>
      <c r="CX45" s="661"/>
      <c r="CY45" s="662"/>
      <c r="CZ45" s="645">
        <v>2</v>
      </c>
      <c r="DA45" s="663"/>
      <c r="DB45" s="663"/>
      <c r="DC45" s="664"/>
      <c r="DD45" s="648">
        <v>15427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366</v>
      </c>
      <c r="CG46" s="640"/>
      <c r="CH46" s="640"/>
      <c r="CI46" s="640"/>
      <c r="CJ46" s="640"/>
      <c r="CK46" s="640"/>
      <c r="CL46" s="640"/>
      <c r="CM46" s="640"/>
      <c r="CN46" s="640"/>
      <c r="CO46" s="640"/>
      <c r="CP46" s="640"/>
      <c r="CQ46" s="641"/>
      <c r="CR46" s="642">
        <v>265144</v>
      </c>
      <c r="CS46" s="643"/>
      <c r="CT46" s="643"/>
      <c r="CU46" s="643"/>
      <c r="CV46" s="643"/>
      <c r="CW46" s="643"/>
      <c r="CX46" s="643"/>
      <c r="CY46" s="644"/>
      <c r="CZ46" s="645">
        <v>3</v>
      </c>
      <c r="DA46" s="646"/>
      <c r="DB46" s="646"/>
      <c r="DC46" s="647"/>
      <c r="DD46" s="648">
        <v>73875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368</v>
      </c>
      <c r="CG47" s="640"/>
      <c r="CH47" s="640"/>
      <c r="CI47" s="640"/>
      <c r="CJ47" s="640"/>
      <c r="CK47" s="640"/>
      <c r="CL47" s="640"/>
      <c r="CM47" s="640"/>
      <c r="CN47" s="640"/>
      <c r="CO47" s="640"/>
      <c r="CP47" s="640"/>
      <c r="CQ47" s="641"/>
      <c r="CR47" s="642">
        <v>36726</v>
      </c>
      <c r="CS47" s="661"/>
      <c r="CT47" s="661"/>
      <c r="CU47" s="661"/>
      <c r="CV47" s="661"/>
      <c r="CW47" s="661"/>
      <c r="CX47" s="661"/>
      <c r="CY47" s="662"/>
      <c r="CZ47" s="645">
        <v>0.4</v>
      </c>
      <c r="DA47" s="663"/>
      <c r="DB47" s="663"/>
      <c r="DC47" s="664"/>
      <c r="DD47" s="648">
        <v>2262</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369</v>
      </c>
      <c r="CG48" s="640"/>
      <c r="CH48" s="640"/>
      <c r="CI48" s="640"/>
      <c r="CJ48" s="640"/>
      <c r="CK48" s="640"/>
      <c r="CL48" s="640"/>
      <c r="CM48" s="640"/>
      <c r="CN48" s="640"/>
      <c r="CO48" s="640"/>
      <c r="CP48" s="640"/>
      <c r="CQ48" s="641"/>
      <c r="CR48" s="642" t="s">
        <v>232</v>
      </c>
      <c r="CS48" s="643"/>
      <c r="CT48" s="643"/>
      <c r="CU48" s="643"/>
      <c r="CV48" s="643"/>
      <c r="CW48" s="643"/>
      <c r="CX48" s="643"/>
      <c r="CY48" s="644"/>
      <c r="CZ48" s="645" t="s">
        <v>232</v>
      </c>
      <c r="DA48" s="646"/>
      <c r="DB48" s="646"/>
      <c r="DC48" s="647"/>
      <c r="DD48" s="648" t="s">
        <v>232</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370</v>
      </c>
      <c r="CE49" s="624"/>
      <c r="CF49" s="624"/>
      <c r="CG49" s="624"/>
      <c r="CH49" s="624"/>
      <c r="CI49" s="624"/>
      <c r="CJ49" s="624"/>
      <c r="CK49" s="624"/>
      <c r="CL49" s="624"/>
      <c r="CM49" s="624"/>
      <c r="CN49" s="624"/>
      <c r="CO49" s="624"/>
      <c r="CP49" s="624"/>
      <c r="CQ49" s="625"/>
      <c r="CR49" s="626">
        <v>8941081</v>
      </c>
      <c r="CS49" s="627"/>
      <c r="CT49" s="627"/>
      <c r="CU49" s="627"/>
      <c r="CV49" s="627"/>
      <c r="CW49" s="627"/>
      <c r="CX49" s="627"/>
      <c r="CY49" s="628"/>
      <c r="CZ49" s="629">
        <v>100</v>
      </c>
      <c r="DA49" s="630"/>
      <c r="DB49" s="630"/>
      <c r="DC49" s="631"/>
      <c r="DD49" s="632">
        <v>5080340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7fBub5GNTHdl0Ui9/+pY4RRIaPvmNnpAhhTOj4n2T7+pdmpwRPofNxZPcawUeG4uQY3EDipeZveT2ysprSH4Q==" saltValue="D9RH/7W8SXxdPZb6psdr+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71" t="s">
        <v>372</v>
      </c>
      <c r="DK2" s="1172"/>
      <c r="DL2" s="1172"/>
      <c r="DM2" s="1172"/>
      <c r="DN2" s="1172"/>
      <c r="DO2" s="1173"/>
      <c r="DP2" s="251"/>
      <c r="DQ2" s="1171" t="s">
        <v>373</v>
      </c>
      <c r="DR2" s="1172"/>
      <c r="DS2" s="1172"/>
      <c r="DT2" s="1172"/>
      <c r="DU2" s="1172"/>
      <c r="DV2" s="1172"/>
      <c r="DW2" s="1172"/>
      <c r="DX2" s="1172"/>
      <c r="DY2" s="1172"/>
      <c r="DZ2" s="1173"/>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5" t="s">
        <v>374</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376</v>
      </c>
      <c r="B5" s="1053"/>
      <c r="C5" s="1053"/>
      <c r="D5" s="1053"/>
      <c r="E5" s="1053"/>
      <c r="F5" s="1053"/>
      <c r="G5" s="1053"/>
      <c r="H5" s="1053"/>
      <c r="I5" s="1053"/>
      <c r="J5" s="1053"/>
      <c r="K5" s="1053"/>
      <c r="L5" s="1053"/>
      <c r="M5" s="1053"/>
      <c r="N5" s="1053"/>
      <c r="O5" s="1053"/>
      <c r="P5" s="1054"/>
      <c r="Q5" s="1058" t="s">
        <v>377</v>
      </c>
      <c r="R5" s="1059"/>
      <c r="S5" s="1059"/>
      <c r="T5" s="1059"/>
      <c r="U5" s="1060"/>
      <c r="V5" s="1058" t="s">
        <v>378</v>
      </c>
      <c r="W5" s="1059"/>
      <c r="X5" s="1059"/>
      <c r="Y5" s="1059"/>
      <c r="Z5" s="1060"/>
      <c r="AA5" s="1058" t="s">
        <v>379</v>
      </c>
      <c r="AB5" s="1059"/>
      <c r="AC5" s="1059"/>
      <c r="AD5" s="1059"/>
      <c r="AE5" s="1059"/>
      <c r="AF5" s="1174" t="s">
        <v>380</v>
      </c>
      <c r="AG5" s="1059"/>
      <c r="AH5" s="1059"/>
      <c r="AI5" s="1059"/>
      <c r="AJ5" s="1074"/>
      <c r="AK5" s="1059" t="s">
        <v>381</v>
      </c>
      <c r="AL5" s="1059"/>
      <c r="AM5" s="1059"/>
      <c r="AN5" s="1059"/>
      <c r="AO5" s="1060"/>
      <c r="AP5" s="1058" t="s">
        <v>382</v>
      </c>
      <c r="AQ5" s="1059"/>
      <c r="AR5" s="1059"/>
      <c r="AS5" s="1059"/>
      <c r="AT5" s="1060"/>
      <c r="AU5" s="1058" t="s">
        <v>383</v>
      </c>
      <c r="AV5" s="1059"/>
      <c r="AW5" s="1059"/>
      <c r="AX5" s="1059"/>
      <c r="AY5" s="1074"/>
      <c r="AZ5" s="258"/>
      <c r="BA5" s="258"/>
      <c r="BB5" s="258"/>
      <c r="BC5" s="258"/>
      <c r="BD5" s="258"/>
      <c r="BE5" s="259"/>
      <c r="BF5" s="259"/>
      <c r="BG5" s="259"/>
      <c r="BH5" s="259"/>
      <c r="BI5" s="259"/>
      <c r="BJ5" s="259"/>
      <c r="BK5" s="259"/>
      <c r="BL5" s="259"/>
      <c r="BM5" s="259"/>
      <c r="BN5" s="259"/>
      <c r="BO5" s="259"/>
      <c r="BP5" s="259"/>
      <c r="BQ5" s="1052" t="s">
        <v>384</v>
      </c>
      <c r="BR5" s="1053"/>
      <c r="BS5" s="1053"/>
      <c r="BT5" s="1053"/>
      <c r="BU5" s="1053"/>
      <c r="BV5" s="1053"/>
      <c r="BW5" s="1053"/>
      <c r="BX5" s="1053"/>
      <c r="BY5" s="1053"/>
      <c r="BZ5" s="1053"/>
      <c r="CA5" s="1053"/>
      <c r="CB5" s="1053"/>
      <c r="CC5" s="1053"/>
      <c r="CD5" s="1053"/>
      <c r="CE5" s="1053"/>
      <c r="CF5" s="1053"/>
      <c r="CG5" s="1054"/>
      <c r="CH5" s="1058" t="s">
        <v>385</v>
      </c>
      <c r="CI5" s="1059"/>
      <c r="CJ5" s="1059"/>
      <c r="CK5" s="1059"/>
      <c r="CL5" s="1060"/>
      <c r="CM5" s="1058" t="s">
        <v>386</v>
      </c>
      <c r="CN5" s="1059"/>
      <c r="CO5" s="1059"/>
      <c r="CP5" s="1059"/>
      <c r="CQ5" s="1060"/>
      <c r="CR5" s="1058" t="s">
        <v>387</v>
      </c>
      <c r="CS5" s="1059"/>
      <c r="CT5" s="1059"/>
      <c r="CU5" s="1059"/>
      <c r="CV5" s="1060"/>
      <c r="CW5" s="1058" t="s">
        <v>388</v>
      </c>
      <c r="CX5" s="1059"/>
      <c r="CY5" s="1059"/>
      <c r="CZ5" s="1059"/>
      <c r="DA5" s="1060"/>
      <c r="DB5" s="1058" t="s">
        <v>389</v>
      </c>
      <c r="DC5" s="1059"/>
      <c r="DD5" s="1059"/>
      <c r="DE5" s="1059"/>
      <c r="DF5" s="1060"/>
      <c r="DG5" s="1160" t="s">
        <v>390</v>
      </c>
      <c r="DH5" s="1161"/>
      <c r="DI5" s="1161"/>
      <c r="DJ5" s="1161"/>
      <c r="DK5" s="1162"/>
      <c r="DL5" s="1160" t="s">
        <v>391</v>
      </c>
      <c r="DM5" s="1161"/>
      <c r="DN5" s="1161"/>
      <c r="DO5" s="1161"/>
      <c r="DP5" s="1162"/>
      <c r="DQ5" s="1058" t="s">
        <v>392</v>
      </c>
      <c r="DR5" s="1059"/>
      <c r="DS5" s="1059"/>
      <c r="DT5" s="1059"/>
      <c r="DU5" s="1060"/>
      <c r="DV5" s="1058" t="s">
        <v>383</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5"/>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63"/>
      <c r="DH6" s="1164"/>
      <c r="DI6" s="1164"/>
      <c r="DJ6" s="1164"/>
      <c r="DK6" s="1165"/>
      <c r="DL6" s="1163"/>
      <c r="DM6" s="1164"/>
      <c r="DN6" s="1164"/>
      <c r="DO6" s="1164"/>
      <c r="DP6" s="1165"/>
      <c r="DQ6" s="1061"/>
      <c r="DR6" s="1062"/>
      <c r="DS6" s="1062"/>
      <c r="DT6" s="1062"/>
      <c r="DU6" s="1063"/>
      <c r="DV6" s="1061"/>
      <c r="DW6" s="1062"/>
      <c r="DX6" s="1062"/>
      <c r="DY6" s="1062"/>
      <c r="DZ6" s="1075"/>
      <c r="EA6" s="256"/>
    </row>
    <row r="7" spans="1:131" s="257" customFormat="1" ht="26.25" customHeight="1" thickTop="1" x14ac:dyDescent="0.15">
      <c r="A7" s="260">
        <v>1</v>
      </c>
      <c r="B7" s="1109" t="s">
        <v>393</v>
      </c>
      <c r="C7" s="1110"/>
      <c r="D7" s="1110"/>
      <c r="E7" s="1110"/>
      <c r="F7" s="1110"/>
      <c r="G7" s="1110"/>
      <c r="H7" s="1110"/>
      <c r="I7" s="1110"/>
      <c r="J7" s="1110"/>
      <c r="K7" s="1110"/>
      <c r="L7" s="1110"/>
      <c r="M7" s="1110"/>
      <c r="N7" s="1110"/>
      <c r="O7" s="1110"/>
      <c r="P7" s="1111"/>
      <c r="Q7" s="1166">
        <v>9639</v>
      </c>
      <c r="R7" s="1167"/>
      <c r="S7" s="1167"/>
      <c r="T7" s="1167"/>
      <c r="U7" s="1167"/>
      <c r="V7" s="1167">
        <v>8901</v>
      </c>
      <c r="W7" s="1167"/>
      <c r="X7" s="1167"/>
      <c r="Y7" s="1167"/>
      <c r="Z7" s="1167"/>
      <c r="AA7" s="1167">
        <v>738</v>
      </c>
      <c r="AB7" s="1167"/>
      <c r="AC7" s="1167"/>
      <c r="AD7" s="1167"/>
      <c r="AE7" s="1115"/>
      <c r="AF7" s="1168">
        <v>695</v>
      </c>
      <c r="AG7" s="1169"/>
      <c r="AH7" s="1169"/>
      <c r="AI7" s="1169"/>
      <c r="AJ7" s="1170"/>
      <c r="AK7" s="1153">
        <v>69</v>
      </c>
      <c r="AL7" s="1154"/>
      <c r="AM7" s="1154"/>
      <c r="AN7" s="1154"/>
      <c r="AO7" s="1154"/>
      <c r="AP7" s="1154">
        <v>3949</v>
      </c>
      <c r="AQ7" s="1154"/>
      <c r="AR7" s="1154"/>
      <c r="AS7" s="1154"/>
      <c r="AT7" s="1154"/>
      <c r="AU7" s="1155"/>
      <c r="AV7" s="1155"/>
      <c r="AW7" s="1155"/>
      <c r="AX7" s="1155"/>
      <c r="AY7" s="1156"/>
      <c r="AZ7" s="254"/>
      <c r="BA7" s="254"/>
      <c r="BB7" s="254"/>
      <c r="BC7" s="254"/>
      <c r="BD7" s="254"/>
      <c r="BE7" s="255"/>
      <c r="BF7" s="255"/>
      <c r="BG7" s="255"/>
      <c r="BH7" s="255"/>
      <c r="BI7" s="255"/>
      <c r="BJ7" s="255"/>
      <c r="BK7" s="255"/>
      <c r="BL7" s="255"/>
      <c r="BM7" s="255"/>
      <c r="BN7" s="255"/>
      <c r="BO7" s="255"/>
      <c r="BP7" s="255"/>
      <c r="BQ7" s="261">
        <v>1</v>
      </c>
      <c r="BR7" s="262"/>
      <c r="BS7" s="1157" t="s">
        <v>602</v>
      </c>
      <c r="BT7" s="1158"/>
      <c r="BU7" s="1158"/>
      <c r="BV7" s="1158"/>
      <c r="BW7" s="1158"/>
      <c r="BX7" s="1158"/>
      <c r="BY7" s="1158"/>
      <c r="BZ7" s="1158"/>
      <c r="CA7" s="1158"/>
      <c r="CB7" s="1158"/>
      <c r="CC7" s="1158"/>
      <c r="CD7" s="1158"/>
      <c r="CE7" s="1158"/>
      <c r="CF7" s="1158"/>
      <c r="CG7" s="1159"/>
      <c r="CH7" s="1150">
        <v>3</v>
      </c>
      <c r="CI7" s="1151"/>
      <c r="CJ7" s="1151"/>
      <c r="CK7" s="1151"/>
      <c r="CL7" s="1152"/>
      <c r="CM7" s="1150">
        <v>292</v>
      </c>
      <c r="CN7" s="1151"/>
      <c r="CO7" s="1151"/>
      <c r="CP7" s="1151"/>
      <c r="CQ7" s="1152"/>
      <c r="CR7" s="1150">
        <v>15</v>
      </c>
      <c r="CS7" s="1151"/>
      <c r="CT7" s="1151"/>
      <c r="CU7" s="1151"/>
      <c r="CV7" s="1152"/>
      <c r="CW7" s="1150"/>
      <c r="CX7" s="1151"/>
      <c r="CY7" s="1151"/>
      <c r="CZ7" s="1151"/>
      <c r="DA7" s="1152"/>
      <c r="DB7" s="1150"/>
      <c r="DC7" s="1151"/>
      <c r="DD7" s="1151"/>
      <c r="DE7" s="1151"/>
      <c r="DF7" s="1152"/>
      <c r="DG7" s="1150"/>
      <c r="DH7" s="1151"/>
      <c r="DI7" s="1151"/>
      <c r="DJ7" s="1151"/>
      <c r="DK7" s="1152"/>
      <c r="DL7" s="1150"/>
      <c r="DM7" s="1151"/>
      <c r="DN7" s="1151"/>
      <c r="DO7" s="1151"/>
      <c r="DP7" s="1152"/>
      <c r="DQ7" s="1150"/>
      <c r="DR7" s="1151"/>
      <c r="DS7" s="1151"/>
      <c r="DT7" s="1151"/>
      <c r="DU7" s="1152"/>
      <c r="DV7" s="1176"/>
      <c r="DW7" s="1177"/>
      <c r="DX7" s="1177"/>
      <c r="DY7" s="1177"/>
      <c r="DZ7" s="1178"/>
      <c r="EA7" s="256"/>
    </row>
    <row r="8" spans="1:131" s="257" customFormat="1" ht="26.25" customHeight="1" x14ac:dyDescent="0.15">
      <c r="A8" s="263">
        <v>2</v>
      </c>
      <c r="B8" s="1094" t="s">
        <v>394</v>
      </c>
      <c r="C8" s="1095"/>
      <c r="D8" s="1095"/>
      <c r="E8" s="1095"/>
      <c r="F8" s="1095"/>
      <c r="G8" s="1095"/>
      <c r="H8" s="1095"/>
      <c r="I8" s="1095"/>
      <c r="J8" s="1095"/>
      <c r="K8" s="1095"/>
      <c r="L8" s="1095"/>
      <c r="M8" s="1095"/>
      <c r="N8" s="1095"/>
      <c r="O8" s="1095"/>
      <c r="P8" s="1096"/>
      <c r="Q8" s="1100">
        <v>161</v>
      </c>
      <c r="R8" s="1101"/>
      <c r="S8" s="1101"/>
      <c r="T8" s="1101"/>
      <c r="U8" s="1101"/>
      <c r="V8" s="1101">
        <v>156</v>
      </c>
      <c r="W8" s="1101"/>
      <c r="X8" s="1101"/>
      <c r="Y8" s="1101"/>
      <c r="Z8" s="1101"/>
      <c r="AA8" s="1101">
        <v>5</v>
      </c>
      <c r="AB8" s="1101"/>
      <c r="AC8" s="1101"/>
      <c r="AD8" s="1101"/>
      <c r="AE8" s="1102"/>
      <c r="AF8" s="1076">
        <v>5</v>
      </c>
      <c r="AG8" s="1077"/>
      <c r="AH8" s="1077"/>
      <c r="AI8" s="1077"/>
      <c r="AJ8" s="1078"/>
      <c r="AK8" s="1148">
        <v>116</v>
      </c>
      <c r="AL8" s="1149"/>
      <c r="AM8" s="1149"/>
      <c r="AN8" s="1149"/>
      <c r="AO8" s="1149"/>
      <c r="AP8" s="1149">
        <v>15</v>
      </c>
      <c r="AQ8" s="1149"/>
      <c r="AR8" s="1149"/>
      <c r="AS8" s="1149"/>
      <c r="AT8" s="1149"/>
      <c r="AU8" s="1146"/>
      <c r="AV8" s="1146"/>
      <c r="AW8" s="1146"/>
      <c r="AX8" s="1146"/>
      <c r="AY8" s="1147"/>
      <c r="AZ8" s="254"/>
      <c r="BA8" s="254"/>
      <c r="BB8" s="254"/>
      <c r="BC8" s="254"/>
      <c r="BD8" s="254"/>
      <c r="BE8" s="255"/>
      <c r="BF8" s="255"/>
      <c r="BG8" s="255"/>
      <c r="BH8" s="255"/>
      <c r="BI8" s="255"/>
      <c r="BJ8" s="255"/>
      <c r="BK8" s="255"/>
      <c r="BL8" s="255"/>
      <c r="BM8" s="255"/>
      <c r="BN8" s="255"/>
      <c r="BO8" s="255"/>
      <c r="BP8" s="255"/>
      <c r="BQ8" s="264">
        <v>2</v>
      </c>
      <c r="BR8" s="265"/>
      <c r="BS8" s="1071" t="s">
        <v>603</v>
      </c>
      <c r="BT8" s="1072"/>
      <c r="BU8" s="1072"/>
      <c r="BV8" s="1072"/>
      <c r="BW8" s="1072"/>
      <c r="BX8" s="1072"/>
      <c r="BY8" s="1072"/>
      <c r="BZ8" s="1072"/>
      <c r="CA8" s="1072"/>
      <c r="CB8" s="1072"/>
      <c r="CC8" s="1072"/>
      <c r="CD8" s="1072"/>
      <c r="CE8" s="1072"/>
      <c r="CF8" s="1072"/>
      <c r="CG8" s="1073"/>
      <c r="CH8" s="1046">
        <v>-15</v>
      </c>
      <c r="CI8" s="1047"/>
      <c r="CJ8" s="1047"/>
      <c r="CK8" s="1047"/>
      <c r="CL8" s="1048"/>
      <c r="CM8" s="1046">
        <v>111</v>
      </c>
      <c r="CN8" s="1047"/>
      <c r="CO8" s="1047"/>
      <c r="CP8" s="1047"/>
      <c r="CQ8" s="1048"/>
      <c r="CR8" s="1046">
        <v>3</v>
      </c>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8"/>
      <c r="AL9" s="1149"/>
      <c r="AM9" s="1149"/>
      <c r="AN9" s="1149"/>
      <c r="AO9" s="1149"/>
      <c r="AP9" s="1149"/>
      <c r="AQ9" s="1149"/>
      <c r="AR9" s="1149"/>
      <c r="AS9" s="1149"/>
      <c r="AT9" s="1149"/>
      <c r="AU9" s="1146"/>
      <c r="AV9" s="1146"/>
      <c r="AW9" s="1146"/>
      <c r="AX9" s="1146"/>
      <c r="AY9" s="1147"/>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8"/>
      <c r="AL10" s="1149"/>
      <c r="AM10" s="1149"/>
      <c r="AN10" s="1149"/>
      <c r="AO10" s="1149"/>
      <c r="AP10" s="1149"/>
      <c r="AQ10" s="1149"/>
      <c r="AR10" s="1149"/>
      <c r="AS10" s="1149"/>
      <c r="AT10" s="1149"/>
      <c r="AU10" s="1146"/>
      <c r="AV10" s="1146"/>
      <c r="AW10" s="1146"/>
      <c r="AX10" s="1146"/>
      <c r="AY10" s="1147"/>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8"/>
      <c r="AL11" s="1149"/>
      <c r="AM11" s="1149"/>
      <c r="AN11" s="1149"/>
      <c r="AO11" s="1149"/>
      <c r="AP11" s="1149"/>
      <c r="AQ11" s="1149"/>
      <c r="AR11" s="1149"/>
      <c r="AS11" s="1149"/>
      <c r="AT11" s="1149"/>
      <c r="AU11" s="1146"/>
      <c r="AV11" s="1146"/>
      <c r="AW11" s="1146"/>
      <c r="AX11" s="1146"/>
      <c r="AY11" s="1147"/>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8"/>
      <c r="AL12" s="1149"/>
      <c r="AM12" s="1149"/>
      <c r="AN12" s="1149"/>
      <c r="AO12" s="1149"/>
      <c r="AP12" s="1149"/>
      <c r="AQ12" s="1149"/>
      <c r="AR12" s="1149"/>
      <c r="AS12" s="1149"/>
      <c r="AT12" s="1149"/>
      <c r="AU12" s="1146"/>
      <c r="AV12" s="1146"/>
      <c r="AW12" s="1146"/>
      <c r="AX12" s="1146"/>
      <c r="AY12" s="1147"/>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8"/>
      <c r="AL13" s="1149"/>
      <c r="AM13" s="1149"/>
      <c r="AN13" s="1149"/>
      <c r="AO13" s="1149"/>
      <c r="AP13" s="1149"/>
      <c r="AQ13" s="1149"/>
      <c r="AR13" s="1149"/>
      <c r="AS13" s="1149"/>
      <c r="AT13" s="1149"/>
      <c r="AU13" s="1146"/>
      <c r="AV13" s="1146"/>
      <c r="AW13" s="1146"/>
      <c r="AX13" s="1146"/>
      <c r="AY13" s="1147"/>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8"/>
      <c r="AL14" s="1149"/>
      <c r="AM14" s="1149"/>
      <c r="AN14" s="1149"/>
      <c r="AO14" s="1149"/>
      <c r="AP14" s="1149"/>
      <c r="AQ14" s="1149"/>
      <c r="AR14" s="1149"/>
      <c r="AS14" s="1149"/>
      <c r="AT14" s="1149"/>
      <c r="AU14" s="1146"/>
      <c r="AV14" s="1146"/>
      <c r="AW14" s="1146"/>
      <c r="AX14" s="1146"/>
      <c r="AY14" s="1147"/>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8"/>
      <c r="AL15" s="1149"/>
      <c r="AM15" s="1149"/>
      <c r="AN15" s="1149"/>
      <c r="AO15" s="1149"/>
      <c r="AP15" s="1149"/>
      <c r="AQ15" s="1149"/>
      <c r="AR15" s="1149"/>
      <c r="AS15" s="1149"/>
      <c r="AT15" s="1149"/>
      <c r="AU15" s="1146"/>
      <c r="AV15" s="1146"/>
      <c r="AW15" s="1146"/>
      <c r="AX15" s="1146"/>
      <c r="AY15" s="1147"/>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8"/>
      <c r="AL16" s="1149"/>
      <c r="AM16" s="1149"/>
      <c r="AN16" s="1149"/>
      <c r="AO16" s="1149"/>
      <c r="AP16" s="1149"/>
      <c r="AQ16" s="1149"/>
      <c r="AR16" s="1149"/>
      <c r="AS16" s="1149"/>
      <c r="AT16" s="1149"/>
      <c r="AU16" s="1146"/>
      <c r="AV16" s="1146"/>
      <c r="AW16" s="1146"/>
      <c r="AX16" s="1146"/>
      <c r="AY16" s="1147"/>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8"/>
      <c r="AL17" s="1149"/>
      <c r="AM17" s="1149"/>
      <c r="AN17" s="1149"/>
      <c r="AO17" s="1149"/>
      <c r="AP17" s="1149"/>
      <c r="AQ17" s="1149"/>
      <c r="AR17" s="1149"/>
      <c r="AS17" s="1149"/>
      <c r="AT17" s="1149"/>
      <c r="AU17" s="1146"/>
      <c r="AV17" s="1146"/>
      <c r="AW17" s="1146"/>
      <c r="AX17" s="1146"/>
      <c r="AY17" s="1147"/>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8"/>
      <c r="AL18" s="1149"/>
      <c r="AM18" s="1149"/>
      <c r="AN18" s="1149"/>
      <c r="AO18" s="1149"/>
      <c r="AP18" s="1149"/>
      <c r="AQ18" s="1149"/>
      <c r="AR18" s="1149"/>
      <c r="AS18" s="1149"/>
      <c r="AT18" s="1149"/>
      <c r="AU18" s="1146"/>
      <c r="AV18" s="1146"/>
      <c r="AW18" s="1146"/>
      <c r="AX18" s="1146"/>
      <c r="AY18" s="1147"/>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8"/>
      <c r="AL19" s="1149"/>
      <c r="AM19" s="1149"/>
      <c r="AN19" s="1149"/>
      <c r="AO19" s="1149"/>
      <c r="AP19" s="1149"/>
      <c r="AQ19" s="1149"/>
      <c r="AR19" s="1149"/>
      <c r="AS19" s="1149"/>
      <c r="AT19" s="1149"/>
      <c r="AU19" s="1146"/>
      <c r="AV19" s="1146"/>
      <c r="AW19" s="1146"/>
      <c r="AX19" s="1146"/>
      <c r="AY19" s="1147"/>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8"/>
      <c r="AL20" s="1149"/>
      <c r="AM20" s="1149"/>
      <c r="AN20" s="1149"/>
      <c r="AO20" s="1149"/>
      <c r="AP20" s="1149"/>
      <c r="AQ20" s="1149"/>
      <c r="AR20" s="1149"/>
      <c r="AS20" s="1149"/>
      <c r="AT20" s="1149"/>
      <c r="AU20" s="1146"/>
      <c r="AV20" s="1146"/>
      <c r="AW20" s="1146"/>
      <c r="AX20" s="1146"/>
      <c r="AY20" s="1147"/>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8"/>
      <c r="AL21" s="1149"/>
      <c r="AM21" s="1149"/>
      <c r="AN21" s="1149"/>
      <c r="AO21" s="1149"/>
      <c r="AP21" s="1149"/>
      <c r="AQ21" s="1149"/>
      <c r="AR21" s="1149"/>
      <c r="AS21" s="1149"/>
      <c r="AT21" s="1149"/>
      <c r="AU21" s="1146"/>
      <c r="AV21" s="1146"/>
      <c r="AW21" s="1146"/>
      <c r="AX21" s="1146"/>
      <c r="AY21" s="1147"/>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43"/>
      <c r="R22" s="1144"/>
      <c r="S22" s="1144"/>
      <c r="T22" s="1144"/>
      <c r="U22" s="1144"/>
      <c r="V22" s="1144"/>
      <c r="W22" s="1144"/>
      <c r="X22" s="1144"/>
      <c r="Y22" s="1144"/>
      <c r="Z22" s="1144"/>
      <c r="AA22" s="1144"/>
      <c r="AB22" s="1144"/>
      <c r="AC22" s="1144"/>
      <c r="AD22" s="1144"/>
      <c r="AE22" s="1145"/>
      <c r="AF22" s="1076"/>
      <c r="AG22" s="1077"/>
      <c r="AH22" s="1077"/>
      <c r="AI22" s="1077"/>
      <c r="AJ22" s="1078"/>
      <c r="AK22" s="1139"/>
      <c r="AL22" s="1140"/>
      <c r="AM22" s="1140"/>
      <c r="AN22" s="1140"/>
      <c r="AO22" s="1140"/>
      <c r="AP22" s="1140"/>
      <c r="AQ22" s="1140"/>
      <c r="AR22" s="1140"/>
      <c r="AS22" s="1140"/>
      <c r="AT22" s="1140"/>
      <c r="AU22" s="1141"/>
      <c r="AV22" s="1141"/>
      <c r="AW22" s="1141"/>
      <c r="AX22" s="1141"/>
      <c r="AY22" s="1142"/>
      <c r="AZ22" s="1092" t="s">
        <v>395</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396</v>
      </c>
      <c r="B23" s="1001" t="s">
        <v>397</v>
      </c>
      <c r="C23" s="1002"/>
      <c r="D23" s="1002"/>
      <c r="E23" s="1002"/>
      <c r="F23" s="1002"/>
      <c r="G23" s="1002"/>
      <c r="H23" s="1002"/>
      <c r="I23" s="1002"/>
      <c r="J23" s="1002"/>
      <c r="K23" s="1002"/>
      <c r="L23" s="1002"/>
      <c r="M23" s="1002"/>
      <c r="N23" s="1002"/>
      <c r="O23" s="1002"/>
      <c r="P23" s="1003"/>
      <c r="Q23" s="1130">
        <v>9684</v>
      </c>
      <c r="R23" s="1131"/>
      <c r="S23" s="1131"/>
      <c r="T23" s="1131"/>
      <c r="U23" s="1131"/>
      <c r="V23" s="1131">
        <v>8941</v>
      </c>
      <c r="W23" s="1131"/>
      <c r="X23" s="1131"/>
      <c r="Y23" s="1131"/>
      <c r="Z23" s="1131"/>
      <c r="AA23" s="1131">
        <v>743</v>
      </c>
      <c r="AB23" s="1131"/>
      <c r="AC23" s="1131"/>
      <c r="AD23" s="1131"/>
      <c r="AE23" s="1132"/>
      <c r="AF23" s="1133">
        <v>700</v>
      </c>
      <c r="AG23" s="1131"/>
      <c r="AH23" s="1131"/>
      <c r="AI23" s="1131"/>
      <c r="AJ23" s="1134"/>
      <c r="AK23" s="1135"/>
      <c r="AL23" s="1136"/>
      <c r="AM23" s="1136"/>
      <c r="AN23" s="1136"/>
      <c r="AO23" s="1136"/>
      <c r="AP23" s="1131">
        <v>3963</v>
      </c>
      <c r="AQ23" s="1131"/>
      <c r="AR23" s="1131"/>
      <c r="AS23" s="1131"/>
      <c r="AT23" s="1131"/>
      <c r="AU23" s="1137"/>
      <c r="AV23" s="1137"/>
      <c r="AW23" s="1137"/>
      <c r="AX23" s="1137"/>
      <c r="AY23" s="1138"/>
      <c r="AZ23" s="1127" t="s">
        <v>398</v>
      </c>
      <c r="BA23" s="1128"/>
      <c r="BB23" s="1128"/>
      <c r="BC23" s="1128"/>
      <c r="BD23" s="1129"/>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6" t="s">
        <v>399</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126"/>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5" t="s">
        <v>400</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5"/>
      <c r="AZ25" s="1125"/>
      <c r="BA25" s="1125"/>
      <c r="BB25" s="1125"/>
      <c r="BC25" s="1125"/>
      <c r="BD25" s="1125"/>
      <c r="BE25" s="1125"/>
      <c r="BF25" s="1125"/>
      <c r="BG25" s="1125"/>
      <c r="BH25" s="1125"/>
      <c r="BI25" s="1125"/>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376</v>
      </c>
      <c r="B26" s="1053"/>
      <c r="C26" s="1053"/>
      <c r="D26" s="1053"/>
      <c r="E26" s="1053"/>
      <c r="F26" s="1053"/>
      <c r="G26" s="1053"/>
      <c r="H26" s="1053"/>
      <c r="I26" s="1053"/>
      <c r="J26" s="1053"/>
      <c r="K26" s="1053"/>
      <c r="L26" s="1053"/>
      <c r="M26" s="1053"/>
      <c r="N26" s="1053"/>
      <c r="O26" s="1053"/>
      <c r="P26" s="1054"/>
      <c r="Q26" s="1058" t="s">
        <v>401</v>
      </c>
      <c r="R26" s="1059"/>
      <c r="S26" s="1059"/>
      <c r="T26" s="1059"/>
      <c r="U26" s="1060"/>
      <c r="V26" s="1058" t="s">
        <v>402</v>
      </c>
      <c r="W26" s="1059"/>
      <c r="X26" s="1059"/>
      <c r="Y26" s="1059"/>
      <c r="Z26" s="1060"/>
      <c r="AA26" s="1058" t="s">
        <v>403</v>
      </c>
      <c r="AB26" s="1059"/>
      <c r="AC26" s="1059"/>
      <c r="AD26" s="1059"/>
      <c r="AE26" s="1059"/>
      <c r="AF26" s="1121" t="s">
        <v>404</v>
      </c>
      <c r="AG26" s="1065"/>
      <c r="AH26" s="1065"/>
      <c r="AI26" s="1065"/>
      <c r="AJ26" s="1122"/>
      <c r="AK26" s="1059" t="s">
        <v>405</v>
      </c>
      <c r="AL26" s="1059"/>
      <c r="AM26" s="1059"/>
      <c r="AN26" s="1059"/>
      <c r="AO26" s="1060"/>
      <c r="AP26" s="1058" t="s">
        <v>406</v>
      </c>
      <c r="AQ26" s="1059"/>
      <c r="AR26" s="1059"/>
      <c r="AS26" s="1059"/>
      <c r="AT26" s="1060"/>
      <c r="AU26" s="1058" t="s">
        <v>407</v>
      </c>
      <c r="AV26" s="1059"/>
      <c r="AW26" s="1059"/>
      <c r="AX26" s="1059"/>
      <c r="AY26" s="1060"/>
      <c r="AZ26" s="1058" t="s">
        <v>408</v>
      </c>
      <c r="BA26" s="1059"/>
      <c r="BB26" s="1059"/>
      <c r="BC26" s="1059"/>
      <c r="BD26" s="1060"/>
      <c r="BE26" s="1058" t="s">
        <v>383</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23"/>
      <c r="AG27" s="1068"/>
      <c r="AH27" s="1068"/>
      <c r="AI27" s="1068"/>
      <c r="AJ27" s="1124"/>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9" t="s">
        <v>409</v>
      </c>
      <c r="C28" s="1110"/>
      <c r="D28" s="1110"/>
      <c r="E28" s="1110"/>
      <c r="F28" s="1110"/>
      <c r="G28" s="1110"/>
      <c r="H28" s="1110"/>
      <c r="I28" s="1110"/>
      <c r="J28" s="1110"/>
      <c r="K28" s="1110"/>
      <c r="L28" s="1110"/>
      <c r="M28" s="1110"/>
      <c r="N28" s="1110"/>
      <c r="O28" s="1110"/>
      <c r="P28" s="1111"/>
      <c r="Q28" s="1112">
        <v>1915</v>
      </c>
      <c r="R28" s="1113"/>
      <c r="S28" s="1113"/>
      <c r="T28" s="1113"/>
      <c r="U28" s="1114"/>
      <c r="V28" s="1115">
        <v>1862</v>
      </c>
      <c r="W28" s="1113"/>
      <c r="X28" s="1113"/>
      <c r="Y28" s="1113"/>
      <c r="Z28" s="1114"/>
      <c r="AA28" s="1115">
        <v>53</v>
      </c>
      <c r="AB28" s="1113"/>
      <c r="AC28" s="1113"/>
      <c r="AD28" s="1113"/>
      <c r="AE28" s="1116"/>
      <c r="AF28" s="1117">
        <v>53</v>
      </c>
      <c r="AG28" s="1118"/>
      <c r="AH28" s="1118"/>
      <c r="AI28" s="1118"/>
      <c r="AJ28" s="1119"/>
      <c r="AK28" s="1120">
        <v>134</v>
      </c>
      <c r="AL28" s="1105"/>
      <c r="AM28" s="1105"/>
      <c r="AN28" s="1105"/>
      <c r="AO28" s="1105"/>
      <c r="AP28" s="1105"/>
      <c r="AQ28" s="1105"/>
      <c r="AR28" s="1105"/>
      <c r="AS28" s="1105"/>
      <c r="AT28" s="1105"/>
      <c r="AU28" s="1105"/>
      <c r="AV28" s="1105"/>
      <c r="AW28" s="1105"/>
      <c r="AX28" s="1105"/>
      <c r="AY28" s="1105"/>
      <c r="AZ28" s="1106"/>
      <c r="BA28" s="1106"/>
      <c r="BB28" s="1106"/>
      <c r="BC28" s="1106"/>
      <c r="BD28" s="1106"/>
      <c r="BE28" s="1107"/>
      <c r="BF28" s="1107"/>
      <c r="BG28" s="1107"/>
      <c r="BH28" s="1107"/>
      <c r="BI28" s="1108"/>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410</v>
      </c>
      <c r="C29" s="1095"/>
      <c r="D29" s="1095"/>
      <c r="E29" s="1095"/>
      <c r="F29" s="1095"/>
      <c r="G29" s="1095"/>
      <c r="H29" s="1095"/>
      <c r="I29" s="1095"/>
      <c r="J29" s="1095"/>
      <c r="K29" s="1095"/>
      <c r="L29" s="1095"/>
      <c r="M29" s="1095"/>
      <c r="N29" s="1095"/>
      <c r="O29" s="1095"/>
      <c r="P29" s="1096"/>
      <c r="Q29" s="1103">
        <v>1541</v>
      </c>
      <c r="R29" s="1077"/>
      <c r="S29" s="1077"/>
      <c r="T29" s="1077"/>
      <c r="U29" s="1104"/>
      <c r="V29" s="1102">
        <v>1464</v>
      </c>
      <c r="W29" s="1077"/>
      <c r="X29" s="1077"/>
      <c r="Y29" s="1077"/>
      <c r="Z29" s="1104"/>
      <c r="AA29" s="1102">
        <v>78</v>
      </c>
      <c r="AB29" s="1077"/>
      <c r="AC29" s="1077"/>
      <c r="AD29" s="1077"/>
      <c r="AE29" s="1078"/>
      <c r="AF29" s="1076">
        <v>78</v>
      </c>
      <c r="AG29" s="1077"/>
      <c r="AH29" s="1077"/>
      <c r="AI29" s="1077"/>
      <c r="AJ29" s="1078"/>
      <c r="AK29" s="1037">
        <v>245</v>
      </c>
      <c r="AL29" s="1028"/>
      <c r="AM29" s="1028"/>
      <c r="AN29" s="1028"/>
      <c r="AO29" s="1028"/>
      <c r="AP29" s="1028"/>
      <c r="AQ29" s="1028"/>
      <c r="AR29" s="1028"/>
      <c r="AS29" s="1028"/>
      <c r="AT29" s="1028"/>
      <c r="AU29" s="1028"/>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411</v>
      </c>
      <c r="C30" s="1095"/>
      <c r="D30" s="1095"/>
      <c r="E30" s="1095"/>
      <c r="F30" s="1095"/>
      <c r="G30" s="1095"/>
      <c r="H30" s="1095"/>
      <c r="I30" s="1095"/>
      <c r="J30" s="1095"/>
      <c r="K30" s="1095"/>
      <c r="L30" s="1095"/>
      <c r="M30" s="1095"/>
      <c r="N30" s="1095"/>
      <c r="O30" s="1095"/>
      <c r="P30" s="1096"/>
      <c r="Q30" s="1103">
        <v>209</v>
      </c>
      <c r="R30" s="1077"/>
      <c r="S30" s="1077"/>
      <c r="T30" s="1077"/>
      <c r="U30" s="1104"/>
      <c r="V30" s="1102">
        <v>208</v>
      </c>
      <c r="W30" s="1077"/>
      <c r="X30" s="1077"/>
      <c r="Y30" s="1077"/>
      <c r="Z30" s="1104"/>
      <c r="AA30" s="1102">
        <v>1</v>
      </c>
      <c r="AB30" s="1077"/>
      <c r="AC30" s="1077"/>
      <c r="AD30" s="1077"/>
      <c r="AE30" s="1078"/>
      <c r="AF30" s="1076">
        <v>1</v>
      </c>
      <c r="AG30" s="1077"/>
      <c r="AH30" s="1077"/>
      <c r="AI30" s="1077"/>
      <c r="AJ30" s="1078"/>
      <c r="AK30" s="1037">
        <v>55</v>
      </c>
      <c r="AL30" s="1028"/>
      <c r="AM30" s="1028"/>
      <c r="AN30" s="1028"/>
      <c r="AO30" s="1028"/>
      <c r="AP30" s="1028"/>
      <c r="AQ30" s="1028"/>
      <c r="AR30" s="1028"/>
      <c r="AS30" s="1028"/>
      <c r="AT30" s="1028"/>
      <c r="AU30" s="1028"/>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412</v>
      </c>
      <c r="C31" s="1095"/>
      <c r="D31" s="1095"/>
      <c r="E31" s="1095"/>
      <c r="F31" s="1095"/>
      <c r="G31" s="1095"/>
      <c r="H31" s="1095"/>
      <c r="I31" s="1095"/>
      <c r="J31" s="1095"/>
      <c r="K31" s="1095"/>
      <c r="L31" s="1095"/>
      <c r="M31" s="1095"/>
      <c r="N31" s="1095"/>
      <c r="O31" s="1095"/>
      <c r="P31" s="1096"/>
      <c r="Q31" s="1103">
        <v>321</v>
      </c>
      <c r="R31" s="1077"/>
      <c r="S31" s="1077"/>
      <c r="T31" s="1077"/>
      <c r="U31" s="1104"/>
      <c r="V31" s="1102">
        <v>284</v>
      </c>
      <c r="W31" s="1077"/>
      <c r="X31" s="1077"/>
      <c r="Y31" s="1077"/>
      <c r="Z31" s="1104"/>
      <c r="AA31" s="1102">
        <v>36</v>
      </c>
      <c r="AB31" s="1077"/>
      <c r="AC31" s="1077"/>
      <c r="AD31" s="1077"/>
      <c r="AE31" s="1078"/>
      <c r="AF31" s="1076">
        <v>353</v>
      </c>
      <c r="AG31" s="1077"/>
      <c r="AH31" s="1077"/>
      <c r="AI31" s="1077"/>
      <c r="AJ31" s="1078"/>
      <c r="AK31" s="1037">
        <v>3</v>
      </c>
      <c r="AL31" s="1028"/>
      <c r="AM31" s="1028"/>
      <c r="AN31" s="1028"/>
      <c r="AO31" s="1028"/>
      <c r="AP31" s="1028">
        <v>1133</v>
      </c>
      <c r="AQ31" s="1028"/>
      <c r="AR31" s="1028"/>
      <c r="AS31" s="1028"/>
      <c r="AT31" s="1028"/>
      <c r="AU31" s="1028"/>
      <c r="AV31" s="1028"/>
      <c r="AW31" s="1028"/>
      <c r="AX31" s="1028"/>
      <c r="AY31" s="1028"/>
      <c r="AZ31" s="1099"/>
      <c r="BA31" s="1099"/>
      <c r="BB31" s="1099"/>
      <c r="BC31" s="1099"/>
      <c r="BD31" s="1099"/>
      <c r="BE31" s="1089" t="s">
        <v>413</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414</v>
      </c>
      <c r="C32" s="1095"/>
      <c r="D32" s="1095"/>
      <c r="E32" s="1095"/>
      <c r="F32" s="1095"/>
      <c r="G32" s="1095"/>
      <c r="H32" s="1095"/>
      <c r="I32" s="1095"/>
      <c r="J32" s="1095"/>
      <c r="K32" s="1095"/>
      <c r="L32" s="1095"/>
      <c r="M32" s="1095"/>
      <c r="N32" s="1095"/>
      <c r="O32" s="1095"/>
      <c r="P32" s="1096"/>
      <c r="Q32" s="1103">
        <v>2312</v>
      </c>
      <c r="R32" s="1077"/>
      <c r="S32" s="1077"/>
      <c r="T32" s="1077"/>
      <c r="U32" s="1104"/>
      <c r="V32" s="1102">
        <v>2234</v>
      </c>
      <c r="W32" s="1077"/>
      <c r="X32" s="1077"/>
      <c r="Y32" s="1077"/>
      <c r="Z32" s="1104"/>
      <c r="AA32" s="1102">
        <v>78</v>
      </c>
      <c r="AB32" s="1077"/>
      <c r="AC32" s="1077"/>
      <c r="AD32" s="1077"/>
      <c r="AE32" s="1078"/>
      <c r="AF32" s="1076">
        <v>524</v>
      </c>
      <c r="AG32" s="1077"/>
      <c r="AH32" s="1077"/>
      <c r="AI32" s="1077"/>
      <c r="AJ32" s="1078"/>
      <c r="AK32" s="1037">
        <v>627</v>
      </c>
      <c r="AL32" s="1028"/>
      <c r="AM32" s="1028"/>
      <c r="AN32" s="1028"/>
      <c r="AO32" s="1028"/>
      <c r="AP32" s="1028">
        <v>1333</v>
      </c>
      <c r="AQ32" s="1028"/>
      <c r="AR32" s="1028"/>
      <c r="AS32" s="1028"/>
      <c r="AT32" s="1028"/>
      <c r="AU32" s="1028">
        <v>109</v>
      </c>
      <c r="AV32" s="1028"/>
      <c r="AW32" s="1028"/>
      <c r="AX32" s="1028"/>
      <c r="AY32" s="1028"/>
      <c r="AZ32" s="1099"/>
      <c r="BA32" s="1099"/>
      <c r="BB32" s="1099"/>
      <c r="BC32" s="1099"/>
      <c r="BD32" s="1099"/>
      <c r="BE32" s="1089" t="s">
        <v>413</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415</v>
      </c>
      <c r="C33" s="1095"/>
      <c r="D33" s="1095"/>
      <c r="E33" s="1095"/>
      <c r="F33" s="1095"/>
      <c r="G33" s="1095"/>
      <c r="H33" s="1095"/>
      <c r="I33" s="1095"/>
      <c r="J33" s="1095"/>
      <c r="K33" s="1095"/>
      <c r="L33" s="1095"/>
      <c r="M33" s="1095"/>
      <c r="N33" s="1095"/>
      <c r="O33" s="1095"/>
      <c r="P33" s="1096"/>
      <c r="Q33" s="1103">
        <v>159</v>
      </c>
      <c r="R33" s="1077"/>
      <c r="S33" s="1077"/>
      <c r="T33" s="1077"/>
      <c r="U33" s="1104"/>
      <c r="V33" s="1102">
        <v>155</v>
      </c>
      <c r="W33" s="1077"/>
      <c r="X33" s="1077"/>
      <c r="Y33" s="1077"/>
      <c r="Z33" s="1104"/>
      <c r="AA33" s="1102">
        <v>5</v>
      </c>
      <c r="AB33" s="1077"/>
      <c r="AC33" s="1077"/>
      <c r="AD33" s="1077"/>
      <c r="AE33" s="1078"/>
      <c r="AF33" s="1076">
        <v>5</v>
      </c>
      <c r="AG33" s="1077"/>
      <c r="AH33" s="1077"/>
      <c r="AI33" s="1077"/>
      <c r="AJ33" s="1078"/>
      <c r="AK33" s="1037">
        <v>104</v>
      </c>
      <c r="AL33" s="1028"/>
      <c r="AM33" s="1028"/>
      <c r="AN33" s="1028"/>
      <c r="AO33" s="1028"/>
      <c r="AP33" s="1028">
        <v>496</v>
      </c>
      <c r="AQ33" s="1028"/>
      <c r="AR33" s="1028"/>
      <c r="AS33" s="1028"/>
      <c r="AT33" s="1028"/>
      <c r="AU33" s="1028">
        <v>496</v>
      </c>
      <c r="AV33" s="1028"/>
      <c r="AW33" s="1028"/>
      <c r="AX33" s="1028"/>
      <c r="AY33" s="1028"/>
      <c r="AZ33" s="1099"/>
      <c r="BA33" s="1099"/>
      <c r="BB33" s="1099"/>
      <c r="BC33" s="1099"/>
      <c r="BD33" s="1099"/>
      <c r="BE33" s="1089" t="s">
        <v>416</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417</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396</v>
      </c>
      <c r="B63" s="1001" t="s">
        <v>418</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1014</v>
      </c>
      <c r="AG63" s="1016"/>
      <c r="AH63" s="1016"/>
      <c r="AI63" s="1016"/>
      <c r="AJ63" s="1087"/>
      <c r="AK63" s="1088"/>
      <c r="AL63" s="1020"/>
      <c r="AM63" s="1020"/>
      <c r="AN63" s="1020"/>
      <c r="AO63" s="1020"/>
      <c r="AP63" s="1016">
        <v>2962</v>
      </c>
      <c r="AQ63" s="1016"/>
      <c r="AR63" s="1016"/>
      <c r="AS63" s="1016"/>
      <c r="AT63" s="1016"/>
      <c r="AU63" s="1016">
        <v>605</v>
      </c>
      <c r="AV63" s="1016"/>
      <c r="AW63" s="1016"/>
      <c r="AX63" s="1016"/>
      <c r="AY63" s="1016"/>
      <c r="AZ63" s="1082"/>
      <c r="BA63" s="1082"/>
      <c r="BB63" s="1082"/>
      <c r="BC63" s="1082"/>
      <c r="BD63" s="1082"/>
      <c r="BE63" s="1017"/>
      <c r="BF63" s="1017"/>
      <c r="BG63" s="1017"/>
      <c r="BH63" s="1017"/>
      <c r="BI63" s="1018"/>
      <c r="BJ63" s="1083" t="s">
        <v>419</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421</v>
      </c>
      <c r="B66" s="1053"/>
      <c r="C66" s="1053"/>
      <c r="D66" s="1053"/>
      <c r="E66" s="1053"/>
      <c r="F66" s="1053"/>
      <c r="G66" s="1053"/>
      <c r="H66" s="1053"/>
      <c r="I66" s="1053"/>
      <c r="J66" s="1053"/>
      <c r="K66" s="1053"/>
      <c r="L66" s="1053"/>
      <c r="M66" s="1053"/>
      <c r="N66" s="1053"/>
      <c r="O66" s="1053"/>
      <c r="P66" s="1054"/>
      <c r="Q66" s="1058" t="s">
        <v>422</v>
      </c>
      <c r="R66" s="1059"/>
      <c r="S66" s="1059"/>
      <c r="T66" s="1059"/>
      <c r="U66" s="1060"/>
      <c r="V66" s="1058" t="s">
        <v>423</v>
      </c>
      <c r="W66" s="1059"/>
      <c r="X66" s="1059"/>
      <c r="Y66" s="1059"/>
      <c r="Z66" s="1060"/>
      <c r="AA66" s="1058" t="s">
        <v>424</v>
      </c>
      <c r="AB66" s="1059"/>
      <c r="AC66" s="1059"/>
      <c r="AD66" s="1059"/>
      <c r="AE66" s="1060"/>
      <c r="AF66" s="1064" t="s">
        <v>425</v>
      </c>
      <c r="AG66" s="1065"/>
      <c r="AH66" s="1065"/>
      <c r="AI66" s="1065"/>
      <c r="AJ66" s="1066"/>
      <c r="AK66" s="1058" t="s">
        <v>426</v>
      </c>
      <c r="AL66" s="1053"/>
      <c r="AM66" s="1053"/>
      <c r="AN66" s="1053"/>
      <c r="AO66" s="1054"/>
      <c r="AP66" s="1058" t="s">
        <v>427</v>
      </c>
      <c r="AQ66" s="1059"/>
      <c r="AR66" s="1059"/>
      <c r="AS66" s="1059"/>
      <c r="AT66" s="1060"/>
      <c r="AU66" s="1058" t="s">
        <v>428</v>
      </c>
      <c r="AV66" s="1059"/>
      <c r="AW66" s="1059"/>
      <c r="AX66" s="1059"/>
      <c r="AY66" s="1060"/>
      <c r="AZ66" s="1058" t="s">
        <v>383</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593</v>
      </c>
      <c r="C68" s="1043"/>
      <c r="D68" s="1043"/>
      <c r="E68" s="1043"/>
      <c r="F68" s="1043"/>
      <c r="G68" s="1043"/>
      <c r="H68" s="1043"/>
      <c r="I68" s="1043"/>
      <c r="J68" s="1043"/>
      <c r="K68" s="1043"/>
      <c r="L68" s="1043"/>
      <c r="M68" s="1043"/>
      <c r="N68" s="1043"/>
      <c r="O68" s="1043"/>
      <c r="P68" s="1044"/>
      <c r="Q68" s="1045">
        <v>21968</v>
      </c>
      <c r="R68" s="1039"/>
      <c r="S68" s="1039"/>
      <c r="T68" s="1039"/>
      <c r="U68" s="1039"/>
      <c r="V68" s="1039">
        <v>21813</v>
      </c>
      <c r="W68" s="1039"/>
      <c r="X68" s="1039"/>
      <c r="Y68" s="1039"/>
      <c r="Z68" s="1039"/>
      <c r="AA68" s="1039">
        <v>155</v>
      </c>
      <c r="AB68" s="1039"/>
      <c r="AC68" s="1039"/>
      <c r="AD68" s="1039"/>
      <c r="AE68" s="1039"/>
      <c r="AF68" s="1039">
        <v>155</v>
      </c>
      <c r="AG68" s="1039"/>
      <c r="AH68" s="1039"/>
      <c r="AI68" s="1039"/>
      <c r="AJ68" s="1039"/>
      <c r="AK68" s="1039">
        <v>90</v>
      </c>
      <c r="AL68" s="1039"/>
      <c r="AM68" s="1039"/>
      <c r="AN68" s="1039"/>
      <c r="AO68" s="1039"/>
      <c r="AP68" s="1039"/>
      <c r="AQ68" s="1039"/>
      <c r="AR68" s="1039"/>
      <c r="AS68" s="1039"/>
      <c r="AT68" s="1039"/>
      <c r="AU68" s="1039"/>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594</v>
      </c>
      <c r="C69" s="1032"/>
      <c r="D69" s="1032"/>
      <c r="E69" s="1032"/>
      <c r="F69" s="1032"/>
      <c r="G69" s="1032"/>
      <c r="H69" s="1032"/>
      <c r="I69" s="1032"/>
      <c r="J69" s="1032"/>
      <c r="K69" s="1032"/>
      <c r="L69" s="1032"/>
      <c r="M69" s="1032"/>
      <c r="N69" s="1032"/>
      <c r="O69" s="1032"/>
      <c r="P69" s="1033"/>
      <c r="Q69" s="1034">
        <v>192</v>
      </c>
      <c r="R69" s="1028"/>
      <c r="S69" s="1028"/>
      <c r="T69" s="1028"/>
      <c r="U69" s="1028"/>
      <c r="V69" s="1028">
        <v>133</v>
      </c>
      <c r="W69" s="1028"/>
      <c r="X69" s="1028"/>
      <c r="Y69" s="1028"/>
      <c r="Z69" s="1028"/>
      <c r="AA69" s="1028">
        <v>58</v>
      </c>
      <c r="AB69" s="1028"/>
      <c r="AC69" s="1028"/>
      <c r="AD69" s="1028"/>
      <c r="AE69" s="1028"/>
      <c r="AF69" s="1028">
        <v>58</v>
      </c>
      <c r="AG69" s="1028"/>
      <c r="AH69" s="1028"/>
      <c r="AI69" s="1028"/>
      <c r="AJ69" s="1028"/>
      <c r="AK69" s="1028"/>
      <c r="AL69" s="1028"/>
      <c r="AM69" s="1028"/>
      <c r="AN69" s="1028"/>
      <c r="AO69" s="1028"/>
      <c r="AP69" s="1028"/>
      <c r="AQ69" s="1028"/>
      <c r="AR69" s="1028"/>
      <c r="AS69" s="1028"/>
      <c r="AT69" s="1028"/>
      <c r="AU69" s="1028"/>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595</v>
      </c>
      <c r="C70" s="1032"/>
      <c r="D70" s="1032"/>
      <c r="E70" s="1032"/>
      <c r="F70" s="1032"/>
      <c r="G70" s="1032"/>
      <c r="H70" s="1032"/>
      <c r="I70" s="1032"/>
      <c r="J70" s="1032"/>
      <c r="K70" s="1032"/>
      <c r="L70" s="1032"/>
      <c r="M70" s="1032"/>
      <c r="N70" s="1032"/>
      <c r="O70" s="1032"/>
      <c r="P70" s="1033"/>
      <c r="Q70" s="1034">
        <v>76</v>
      </c>
      <c r="R70" s="1028"/>
      <c r="S70" s="1028"/>
      <c r="T70" s="1028"/>
      <c r="U70" s="1028"/>
      <c r="V70" s="1028">
        <v>71</v>
      </c>
      <c r="W70" s="1028"/>
      <c r="X70" s="1028"/>
      <c r="Y70" s="1028"/>
      <c r="Z70" s="1028"/>
      <c r="AA70" s="1028">
        <v>5</v>
      </c>
      <c r="AB70" s="1028"/>
      <c r="AC70" s="1028"/>
      <c r="AD70" s="1028"/>
      <c r="AE70" s="1028"/>
      <c r="AF70" s="1028">
        <v>5</v>
      </c>
      <c r="AG70" s="1028"/>
      <c r="AH70" s="1028"/>
      <c r="AI70" s="1028"/>
      <c r="AJ70" s="1028"/>
      <c r="AK70" s="1028">
        <v>1</v>
      </c>
      <c r="AL70" s="1028"/>
      <c r="AM70" s="1028"/>
      <c r="AN70" s="1028"/>
      <c r="AO70" s="1028"/>
      <c r="AP70" s="1028"/>
      <c r="AQ70" s="1028"/>
      <c r="AR70" s="1028"/>
      <c r="AS70" s="1028"/>
      <c r="AT70" s="1028"/>
      <c r="AU70" s="1028"/>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596</v>
      </c>
      <c r="C71" s="1032"/>
      <c r="D71" s="1032"/>
      <c r="E71" s="1032"/>
      <c r="F71" s="1032"/>
      <c r="G71" s="1032"/>
      <c r="H71" s="1032"/>
      <c r="I71" s="1032"/>
      <c r="J71" s="1032"/>
      <c r="K71" s="1032"/>
      <c r="L71" s="1032"/>
      <c r="M71" s="1032"/>
      <c r="N71" s="1032"/>
      <c r="O71" s="1032"/>
      <c r="P71" s="1033"/>
      <c r="Q71" s="1034">
        <v>111</v>
      </c>
      <c r="R71" s="1028"/>
      <c r="S71" s="1028"/>
      <c r="T71" s="1028"/>
      <c r="U71" s="1028"/>
      <c r="V71" s="1028">
        <v>74</v>
      </c>
      <c r="W71" s="1028"/>
      <c r="X71" s="1028"/>
      <c r="Y71" s="1028"/>
      <c r="Z71" s="1028"/>
      <c r="AA71" s="1028">
        <v>38</v>
      </c>
      <c r="AB71" s="1028"/>
      <c r="AC71" s="1028"/>
      <c r="AD71" s="1028"/>
      <c r="AE71" s="1028"/>
      <c r="AF71" s="1028">
        <v>38</v>
      </c>
      <c r="AG71" s="1028"/>
      <c r="AH71" s="1028"/>
      <c r="AI71" s="1028"/>
      <c r="AJ71" s="1028"/>
      <c r="AK71" s="1028"/>
      <c r="AL71" s="1028"/>
      <c r="AM71" s="1028"/>
      <c r="AN71" s="1028"/>
      <c r="AO71" s="1028"/>
      <c r="AP71" s="1028"/>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601</v>
      </c>
      <c r="C72" s="1032"/>
      <c r="D72" s="1032"/>
      <c r="E72" s="1032"/>
      <c r="F72" s="1032"/>
      <c r="G72" s="1032"/>
      <c r="H72" s="1032"/>
      <c r="I72" s="1032"/>
      <c r="J72" s="1032"/>
      <c r="K72" s="1032"/>
      <c r="L72" s="1032"/>
      <c r="M72" s="1032"/>
      <c r="N72" s="1032"/>
      <c r="O72" s="1032"/>
      <c r="P72" s="1033"/>
      <c r="Q72" s="1034">
        <v>4667</v>
      </c>
      <c r="R72" s="1028"/>
      <c r="S72" s="1028"/>
      <c r="T72" s="1028"/>
      <c r="U72" s="1028"/>
      <c r="V72" s="1028">
        <v>4202</v>
      </c>
      <c r="W72" s="1028"/>
      <c r="X72" s="1028"/>
      <c r="Y72" s="1028"/>
      <c r="Z72" s="1028"/>
      <c r="AA72" s="1028">
        <v>465</v>
      </c>
      <c r="AB72" s="1028"/>
      <c r="AC72" s="1028"/>
      <c r="AD72" s="1028"/>
      <c r="AE72" s="1028"/>
      <c r="AF72" s="1028">
        <v>465</v>
      </c>
      <c r="AG72" s="1028"/>
      <c r="AH72" s="1028"/>
      <c r="AI72" s="1028"/>
      <c r="AJ72" s="1028"/>
      <c r="AK72" s="1028">
        <v>0</v>
      </c>
      <c r="AL72" s="1028"/>
      <c r="AM72" s="1028"/>
      <c r="AN72" s="1028"/>
      <c r="AO72" s="1028"/>
      <c r="AP72" s="1028">
        <v>496</v>
      </c>
      <c r="AQ72" s="1028"/>
      <c r="AR72" s="1028"/>
      <c r="AS72" s="1028"/>
      <c r="AT72" s="1028"/>
      <c r="AU72" s="1028">
        <v>104</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598</v>
      </c>
      <c r="C73" s="1032"/>
      <c r="D73" s="1032"/>
      <c r="E73" s="1032"/>
      <c r="F73" s="1032"/>
      <c r="G73" s="1032"/>
      <c r="H73" s="1032"/>
      <c r="I73" s="1032"/>
      <c r="J73" s="1032"/>
      <c r="K73" s="1032"/>
      <c r="L73" s="1032"/>
      <c r="M73" s="1032"/>
      <c r="N73" s="1032"/>
      <c r="O73" s="1032"/>
      <c r="P73" s="1033"/>
      <c r="Q73" s="1034">
        <v>910</v>
      </c>
      <c r="R73" s="1028"/>
      <c r="S73" s="1028"/>
      <c r="T73" s="1028"/>
      <c r="U73" s="1028"/>
      <c r="V73" s="1028">
        <v>858</v>
      </c>
      <c r="W73" s="1028"/>
      <c r="X73" s="1028"/>
      <c r="Y73" s="1028"/>
      <c r="Z73" s="1028"/>
      <c r="AA73" s="1028">
        <v>52</v>
      </c>
      <c r="AB73" s="1028"/>
      <c r="AC73" s="1028"/>
      <c r="AD73" s="1028"/>
      <c r="AE73" s="1028"/>
      <c r="AF73" s="1028">
        <v>52</v>
      </c>
      <c r="AG73" s="1028"/>
      <c r="AH73" s="1028"/>
      <c r="AI73" s="1028"/>
      <c r="AJ73" s="1028"/>
      <c r="AK73" s="1028">
        <v>99</v>
      </c>
      <c r="AL73" s="1028"/>
      <c r="AM73" s="1028"/>
      <c r="AN73" s="1028"/>
      <c r="AO73" s="1028"/>
      <c r="AP73" s="1028">
        <v>817</v>
      </c>
      <c r="AQ73" s="1028"/>
      <c r="AR73" s="1028"/>
      <c r="AS73" s="1028"/>
      <c r="AT73" s="1028"/>
      <c r="AU73" s="1028">
        <v>110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597</v>
      </c>
      <c r="C74" s="1032"/>
      <c r="D74" s="1032"/>
      <c r="E74" s="1032"/>
      <c r="F74" s="1032"/>
      <c r="G74" s="1032"/>
      <c r="H74" s="1032"/>
      <c r="I74" s="1032"/>
      <c r="J74" s="1032"/>
      <c r="K74" s="1032"/>
      <c r="L74" s="1032"/>
      <c r="M74" s="1032"/>
      <c r="N74" s="1032"/>
      <c r="O74" s="1032"/>
      <c r="P74" s="1033"/>
      <c r="Q74" s="1034">
        <v>648</v>
      </c>
      <c r="R74" s="1028"/>
      <c r="S74" s="1028"/>
      <c r="T74" s="1028"/>
      <c r="U74" s="1028"/>
      <c r="V74" s="1028">
        <v>643</v>
      </c>
      <c r="W74" s="1028"/>
      <c r="X74" s="1028"/>
      <c r="Y74" s="1028"/>
      <c r="Z74" s="1028"/>
      <c r="AA74" s="1028">
        <v>4</v>
      </c>
      <c r="AB74" s="1028"/>
      <c r="AC74" s="1028"/>
      <c r="AD74" s="1028"/>
      <c r="AE74" s="1028"/>
      <c r="AF74" s="1028">
        <v>4</v>
      </c>
      <c r="AG74" s="1028"/>
      <c r="AH74" s="1028"/>
      <c r="AI74" s="1028"/>
      <c r="AJ74" s="1028"/>
      <c r="AK74" s="1028">
        <v>0</v>
      </c>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600</v>
      </c>
      <c r="C75" s="1032"/>
      <c r="D75" s="1032"/>
      <c r="E75" s="1032"/>
      <c r="F75" s="1032"/>
      <c r="G75" s="1032"/>
      <c r="H75" s="1032"/>
      <c r="I75" s="1032"/>
      <c r="J75" s="1032"/>
      <c r="K75" s="1032"/>
      <c r="L75" s="1032"/>
      <c r="M75" s="1032"/>
      <c r="N75" s="1032"/>
      <c r="O75" s="1032"/>
      <c r="P75" s="1033"/>
      <c r="Q75" s="1035">
        <v>2548</v>
      </c>
      <c r="R75" s="1036"/>
      <c r="S75" s="1036"/>
      <c r="T75" s="1036"/>
      <c r="U75" s="1037"/>
      <c r="V75" s="1038">
        <v>2213</v>
      </c>
      <c r="W75" s="1036"/>
      <c r="X75" s="1036"/>
      <c r="Y75" s="1036"/>
      <c r="Z75" s="1037"/>
      <c r="AA75" s="1038">
        <v>335</v>
      </c>
      <c r="AB75" s="1036"/>
      <c r="AC75" s="1036"/>
      <c r="AD75" s="1036"/>
      <c r="AE75" s="1037"/>
      <c r="AF75" s="1038">
        <v>335</v>
      </c>
      <c r="AG75" s="1036"/>
      <c r="AH75" s="1036"/>
      <c r="AI75" s="1036"/>
      <c r="AJ75" s="1037"/>
      <c r="AK75" s="1038">
        <v>138</v>
      </c>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599</v>
      </c>
      <c r="C76" s="1032"/>
      <c r="D76" s="1032"/>
      <c r="E76" s="1032"/>
      <c r="F76" s="1032"/>
      <c r="G76" s="1032"/>
      <c r="H76" s="1032"/>
      <c r="I76" s="1032"/>
      <c r="J76" s="1032"/>
      <c r="K76" s="1032"/>
      <c r="L76" s="1032"/>
      <c r="M76" s="1032"/>
      <c r="N76" s="1032"/>
      <c r="O76" s="1032"/>
      <c r="P76" s="1033"/>
      <c r="Q76" s="1035">
        <v>659115</v>
      </c>
      <c r="R76" s="1036"/>
      <c r="S76" s="1036"/>
      <c r="T76" s="1036"/>
      <c r="U76" s="1037"/>
      <c r="V76" s="1038">
        <v>635247</v>
      </c>
      <c r="W76" s="1036"/>
      <c r="X76" s="1036"/>
      <c r="Y76" s="1036"/>
      <c r="Z76" s="1037"/>
      <c r="AA76" s="1038">
        <v>23868</v>
      </c>
      <c r="AB76" s="1036"/>
      <c r="AC76" s="1036"/>
      <c r="AD76" s="1036"/>
      <c r="AE76" s="1037"/>
      <c r="AF76" s="1038">
        <v>23868</v>
      </c>
      <c r="AG76" s="1036"/>
      <c r="AH76" s="1036"/>
      <c r="AI76" s="1036"/>
      <c r="AJ76" s="1037"/>
      <c r="AK76" s="1038">
        <v>3257</v>
      </c>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396</v>
      </c>
      <c r="B88" s="1001" t="s">
        <v>429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f>SUM(AF68:AJ76)</f>
        <v>24980</v>
      </c>
      <c r="AG88" s="1016"/>
      <c r="AH88" s="1016"/>
      <c r="AI88" s="1016"/>
      <c r="AJ88" s="1016"/>
      <c r="AK88" s="1020"/>
      <c r="AL88" s="1020"/>
      <c r="AM88" s="1020"/>
      <c r="AN88" s="1020"/>
      <c r="AO88" s="1020"/>
      <c r="AP88" s="1016">
        <f>SUM(AP72:AT73)</f>
        <v>1313</v>
      </c>
      <c r="AQ88" s="1016"/>
      <c r="AR88" s="1016"/>
      <c r="AS88" s="1016"/>
      <c r="AT88" s="1016"/>
      <c r="AU88" s="1016">
        <f>SUM(AU72:AY73)</f>
        <v>214</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1001" t="s">
        <v>430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18</v>
      </c>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438</v>
      </c>
      <c r="AB109" s="951"/>
      <c r="AC109" s="951"/>
      <c r="AD109" s="951"/>
      <c r="AE109" s="952"/>
      <c r="AF109" s="953" t="s">
        <v>439</v>
      </c>
      <c r="AG109" s="951"/>
      <c r="AH109" s="951"/>
      <c r="AI109" s="951"/>
      <c r="AJ109" s="952"/>
      <c r="AK109" s="953" t="s">
        <v>311</v>
      </c>
      <c r="AL109" s="951"/>
      <c r="AM109" s="951"/>
      <c r="AN109" s="951"/>
      <c r="AO109" s="952"/>
      <c r="AP109" s="953" t="s">
        <v>440</v>
      </c>
      <c r="AQ109" s="951"/>
      <c r="AR109" s="951"/>
      <c r="AS109" s="951"/>
      <c r="AT109" s="982"/>
      <c r="AU109" s="950" t="s">
        <v>437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438</v>
      </c>
      <c r="BR109" s="951"/>
      <c r="BS109" s="951"/>
      <c r="BT109" s="951"/>
      <c r="BU109" s="952"/>
      <c r="BV109" s="953" t="s">
        <v>439</v>
      </c>
      <c r="BW109" s="951"/>
      <c r="BX109" s="951"/>
      <c r="BY109" s="951"/>
      <c r="BZ109" s="952"/>
      <c r="CA109" s="953" t="s">
        <v>311</v>
      </c>
      <c r="CB109" s="951"/>
      <c r="CC109" s="951"/>
      <c r="CD109" s="951"/>
      <c r="CE109" s="952"/>
      <c r="CF109" s="989" t="s">
        <v>440</v>
      </c>
      <c r="CG109" s="989"/>
      <c r="CH109" s="989"/>
      <c r="CI109" s="989"/>
      <c r="CJ109" s="989"/>
      <c r="CK109" s="953" t="s">
        <v>441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438</v>
      </c>
      <c r="DH109" s="951"/>
      <c r="DI109" s="951"/>
      <c r="DJ109" s="951"/>
      <c r="DK109" s="952"/>
      <c r="DL109" s="953" t="s">
        <v>439</v>
      </c>
      <c r="DM109" s="951"/>
      <c r="DN109" s="951"/>
      <c r="DO109" s="951"/>
      <c r="DP109" s="952"/>
      <c r="DQ109" s="953" t="s">
        <v>311</v>
      </c>
      <c r="DR109" s="951"/>
      <c r="DS109" s="951"/>
      <c r="DT109" s="951"/>
      <c r="DU109" s="952"/>
      <c r="DV109" s="953" t="s">
        <v>440</v>
      </c>
      <c r="DW109" s="951"/>
      <c r="DX109" s="951"/>
      <c r="DY109" s="951"/>
      <c r="DZ109" s="982"/>
    </row>
    <row r="110" spans="1:131" s="248" customFormat="1" ht="26.25" customHeight="1" x14ac:dyDescent="0.15">
      <c r="A110" s="853" t="s">
        <v>442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302776</v>
      </c>
      <c r="AB110" s="944"/>
      <c r="AC110" s="944"/>
      <c r="AD110" s="944"/>
      <c r="AE110" s="945"/>
      <c r="AF110" s="946">
        <v>371280</v>
      </c>
      <c r="AG110" s="944"/>
      <c r="AH110" s="944"/>
      <c r="AI110" s="944"/>
      <c r="AJ110" s="945"/>
      <c r="AK110" s="946">
        <v>400797</v>
      </c>
      <c r="AL110" s="944"/>
      <c r="AM110" s="944"/>
      <c r="AN110" s="944"/>
      <c r="AO110" s="945"/>
      <c r="AP110" s="947">
        <v>9.6999999999999993</v>
      </c>
      <c r="AQ110" s="948"/>
      <c r="AR110" s="948"/>
      <c r="AS110" s="948"/>
      <c r="AT110" s="949"/>
      <c r="AU110" s="983" t="s">
        <v>74</v>
      </c>
      <c r="AV110" s="984"/>
      <c r="AW110" s="984"/>
      <c r="AX110" s="984"/>
      <c r="AY110" s="984"/>
      <c r="AZ110" s="909" t="s">
        <v>443</v>
      </c>
      <c r="BA110" s="854"/>
      <c r="BB110" s="854"/>
      <c r="BC110" s="854"/>
      <c r="BD110" s="854"/>
      <c r="BE110" s="854"/>
      <c r="BF110" s="854"/>
      <c r="BG110" s="854"/>
      <c r="BH110" s="854"/>
      <c r="BI110" s="854"/>
      <c r="BJ110" s="854"/>
      <c r="BK110" s="854"/>
      <c r="BL110" s="854"/>
      <c r="BM110" s="854"/>
      <c r="BN110" s="854"/>
      <c r="BO110" s="854"/>
      <c r="BP110" s="855"/>
      <c r="BQ110" s="910">
        <v>4177465</v>
      </c>
      <c r="BR110" s="891"/>
      <c r="BS110" s="891"/>
      <c r="BT110" s="891"/>
      <c r="BU110" s="891"/>
      <c r="BV110" s="891">
        <v>4037770</v>
      </c>
      <c r="BW110" s="891"/>
      <c r="BX110" s="891"/>
      <c r="BY110" s="891"/>
      <c r="BZ110" s="891"/>
      <c r="CA110" s="891">
        <v>3963466</v>
      </c>
      <c r="CB110" s="891"/>
      <c r="CC110" s="891"/>
      <c r="CD110" s="891"/>
      <c r="CE110" s="891"/>
      <c r="CF110" s="915">
        <v>96.1</v>
      </c>
      <c r="CG110" s="916"/>
      <c r="CH110" s="916"/>
      <c r="CI110" s="916"/>
      <c r="CJ110" s="916"/>
      <c r="CK110" s="979" t="s">
        <v>444</v>
      </c>
      <c r="CL110" s="865"/>
      <c r="CM110" s="940" t="s">
        <v>445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419</v>
      </c>
      <c r="DH110" s="891"/>
      <c r="DI110" s="891"/>
      <c r="DJ110" s="891"/>
      <c r="DK110" s="891"/>
      <c r="DL110" s="891" t="s">
        <v>446</v>
      </c>
      <c r="DM110" s="891"/>
      <c r="DN110" s="891"/>
      <c r="DO110" s="891"/>
      <c r="DP110" s="891"/>
      <c r="DQ110" s="891" t="s">
        <v>446</v>
      </c>
      <c r="DR110" s="891"/>
      <c r="DS110" s="891"/>
      <c r="DT110" s="891"/>
      <c r="DU110" s="891"/>
      <c r="DV110" s="892" t="s">
        <v>419</v>
      </c>
      <c r="DW110" s="892"/>
      <c r="DX110" s="892"/>
      <c r="DY110" s="892"/>
      <c r="DZ110" s="893"/>
    </row>
    <row r="111" spans="1:131" s="248" customFormat="1" ht="26.25" customHeight="1" x14ac:dyDescent="0.15">
      <c r="A111" s="820" t="s">
        <v>447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419</v>
      </c>
      <c r="AB111" s="972"/>
      <c r="AC111" s="972"/>
      <c r="AD111" s="972"/>
      <c r="AE111" s="973"/>
      <c r="AF111" s="974" t="s">
        <v>232</v>
      </c>
      <c r="AG111" s="972"/>
      <c r="AH111" s="972"/>
      <c r="AI111" s="972"/>
      <c r="AJ111" s="973"/>
      <c r="AK111" s="974" t="s">
        <v>448</v>
      </c>
      <c r="AL111" s="972"/>
      <c r="AM111" s="972"/>
      <c r="AN111" s="972"/>
      <c r="AO111" s="973"/>
      <c r="AP111" s="975" t="s">
        <v>419</v>
      </c>
      <c r="AQ111" s="976"/>
      <c r="AR111" s="976"/>
      <c r="AS111" s="976"/>
      <c r="AT111" s="977"/>
      <c r="AU111" s="985"/>
      <c r="AV111" s="986"/>
      <c r="AW111" s="986"/>
      <c r="AX111" s="986"/>
      <c r="AY111" s="986"/>
      <c r="AZ111" s="861" t="s">
        <v>449</v>
      </c>
      <c r="BA111" s="796"/>
      <c r="BB111" s="796"/>
      <c r="BC111" s="796"/>
      <c r="BD111" s="796"/>
      <c r="BE111" s="796"/>
      <c r="BF111" s="796"/>
      <c r="BG111" s="796"/>
      <c r="BH111" s="796"/>
      <c r="BI111" s="796"/>
      <c r="BJ111" s="796"/>
      <c r="BK111" s="796"/>
      <c r="BL111" s="796"/>
      <c r="BM111" s="796"/>
      <c r="BN111" s="796"/>
      <c r="BO111" s="796"/>
      <c r="BP111" s="797"/>
      <c r="BQ111" s="862" t="s">
        <v>419</v>
      </c>
      <c r="BR111" s="863"/>
      <c r="BS111" s="863"/>
      <c r="BT111" s="863"/>
      <c r="BU111" s="863"/>
      <c r="BV111" s="863" t="s">
        <v>450</v>
      </c>
      <c r="BW111" s="863"/>
      <c r="BX111" s="863"/>
      <c r="BY111" s="863"/>
      <c r="BZ111" s="863"/>
      <c r="CA111" s="863" t="s">
        <v>446</v>
      </c>
      <c r="CB111" s="863"/>
      <c r="CC111" s="863"/>
      <c r="CD111" s="863"/>
      <c r="CE111" s="863"/>
      <c r="CF111" s="924" t="s">
        <v>232</v>
      </c>
      <c r="CG111" s="925"/>
      <c r="CH111" s="925"/>
      <c r="CI111" s="925"/>
      <c r="CJ111" s="925"/>
      <c r="CK111" s="980"/>
      <c r="CL111" s="867"/>
      <c r="CM111" s="870" t="s">
        <v>451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452</v>
      </c>
      <c r="DH111" s="863"/>
      <c r="DI111" s="863"/>
      <c r="DJ111" s="863"/>
      <c r="DK111" s="863"/>
      <c r="DL111" s="863" t="s">
        <v>450</v>
      </c>
      <c r="DM111" s="863"/>
      <c r="DN111" s="863"/>
      <c r="DO111" s="863"/>
      <c r="DP111" s="863"/>
      <c r="DQ111" s="863" t="s">
        <v>450</v>
      </c>
      <c r="DR111" s="863"/>
      <c r="DS111" s="863"/>
      <c r="DT111" s="863"/>
      <c r="DU111" s="863"/>
      <c r="DV111" s="840" t="s">
        <v>232</v>
      </c>
      <c r="DW111" s="840"/>
      <c r="DX111" s="840"/>
      <c r="DY111" s="840"/>
      <c r="DZ111" s="841"/>
    </row>
    <row r="112" spans="1:131" s="248" customFormat="1" ht="26.25" customHeight="1" x14ac:dyDescent="0.15">
      <c r="A112" s="965" t="s">
        <v>453</v>
      </c>
      <c r="B112" s="966"/>
      <c r="C112" s="796" t="s">
        <v>454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450</v>
      </c>
      <c r="AB112" s="826"/>
      <c r="AC112" s="826"/>
      <c r="AD112" s="826"/>
      <c r="AE112" s="827"/>
      <c r="AF112" s="828" t="s">
        <v>455</v>
      </c>
      <c r="AG112" s="826"/>
      <c r="AH112" s="826"/>
      <c r="AI112" s="826"/>
      <c r="AJ112" s="827"/>
      <c r="AK112" s="828" t="s">
        <v>419</v>
      </c>
      <c r="AL112" s="826"/>
      <c r="AM112" s="826"/>
      <c r="AN112" s="826"/>
      <c r="AO112" s="827"/>
      <c r="AP112" s="873" t="s">
        <v>419</v>
      </c>
      <c r="AQ112" s="874"/>
      <c r="AR112" s="874"/>
      <c r="AS112" s="874"/>
      <c r="AT112" s="875"/>
      <c r="AU112" s="985"/>
      <c r="AV112" s="986"/>
      <c r="AW112" s="986"/>
      <c r="AX112" s="986"/>
      <c r="AY112" s="986"/>
      <c r="AZ112" s="861" t="s">
        <v>456</v>
      </c>
      <c r="BA112" s="796"/>
      <c r="BB112" s="796"/>
      <c r="BC112" s="796"/>
      <c r="BD112" s="796"/>
      <c r="BE112" s="796"/>
      <c r="BF112" s="796"/>
      <c r="BG112" s="796"/>
      <c r="BH112" s="796"/>
      <c r="BI112" s="796"/>
      <c r="BJ112" s="796"/>
      <c r="BK112" s="796"/>
      <c r="BL112" s="796"/>
      <c r="BM112" s="796"/>
      <c r="BN112" s="796"/>
      <c r="BO112" s="796"/>
      <c r="BP112" s="797"/>
      <c r="BQ112" s="862">
        <v>2196132</v>
      </c>
      <c r="BR112" s="863"/>
      <c r="BS112" s="863"/>
      <c r="BT112" s="863"/>
      <c r="BU112" s="863"/>
      <c r="BV112" s="863">
        <v>1951983</v>
      </c>
      <c r="BW112" s="863"/>
      <c r="BX112" s="863"/>
      <c r="BY112" s="863"/>
      <c r="BZ112" s="863"/>
      <c r="CA112" s="863">
        <v>605556</v>
      </c>
      <c r="CB112" s="863"/>
      <c r="CC112" s="863"/>
      <c r="CD112" s="863"/>
      <c r="CE112" s="863"/>
      <c r="CF112" s="924">
        <v>14.7</v>
      </c>
      <c r="CG112" s="925"/>
      <c r="CH112" s="925"/>
      <c r="CI112" s="925"/>
      <c r="CJ112" s="925"/>
      <c r="CK112" s="980"/>
      <c r="CL112" s="867"/>
      <c r="CM112" s="870" t="s">
        <v>457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232</v>
      </c>
      <c r="DH112" s="863"/>
      <c r="DI112" s="863"/>
      <c r="DJ112" s="863"/>
      <c r="DK112" s="863"/>
      <c r="DL112" s="863" t="s">
        <v>232</v>
      </c>
      <c r="DM112" s="863"/>
      <c r="DN112" s="863"/>
      <c r="DO112" s="863"/>
      <c r="DP112" s="863"/>
      <c r="DQ112" s="863" t="s">
        <v>232</v>
      </c>
      <c r="DR112" s="863"/>
      <c r="DS112" s="863"/>
      <c r="DT112" s="863"/>
      <c r="DU112" s="863"/>
      <c r="DV112" s="840" t="s">
        <v>450</v>
      </c>
      <c r="DW112" s="840"/>
      <c r="DX112" s="840"/>
      <c r="DY112" s="840"/>
      <c r="DZ112" s="841"/>
    </row>
    <row r="113" spans="1:130" s="248" customFormat="1" ht="26.25" customHeight="1" x14ac:dyDescent="0.15">
      <c r="A113" s="967"/>
      <c r="B113" s="968"/>
      <c r="C113" s="796" t="s">
        <v>458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202951</v>
      </c>
      <c r="AB113" s="972"/>
      <c r="AC113" s="972"/>
      <c r="AD113" s="972"/>
      <c r="AE113" s="973"/>
      <c r="AF113" s="974">
        <v>218621</v>
      </c>
      <c r="AG113" s="972"/>
      <c r="AH113" s="972"/>
      <c r="AI113" s="972"/>
      <c r="AJ113" s="973"/>
      <c r="AK113" s="974">
        <v>236934</v>
      </c>
      <c r="AL113" s="972"/>
      <c r="AM113" s="972"/>
      <c r="AN113" s="972"/>
      <c r="AO113" s="973"/>
      <c r="AP113" s="975">
        <v>5.7</v>
      </c>
      <c r="AQ113" s="976"/>
      <c r="AR113" s="976"/>
      <c r="AS113" s="976"/>
      <c r="AT113" s="977"/>
      <c r="AU113" s="985"/>
      <c r="AV113" s="986"/>
      <c r="AW113" s="986"/>
      <c r="AX113" s="986"/>
      <c r="AY113" s="986"/>
      <c r="AZ113" s="861" t="s">
        <v>459</v>
      </c>
      <c r="BA113" s="796"/>
      <c r="BB113" s="796"/>
      <c r="BC113" s="796"/>
      <c r="BD113" s="796"/>
      <c r="BE113" s="796"/>
      <c r="BF113" s="796"/>
      <c r="BG113" s="796"/>
      <c r="BH113" s="796"/>
      <c r="BI113" s="796"/>
      <c r="BJ113" s="796"/>
      <c r="BK113" s="796"/>
      <c r="BL113" s="796"/>
      <c r="BM113" s="796"/>
      <c r="BN113" s="796"/>
      <c r="BO113" s="796"/>
      <c r="BP113" s="797"/>
      <c r="BQ113" s="862">
        <v>218952</v>
      </c>
      <c r="BR113" s="863"/>
      <c r="BS113" s="863"/>
      <c r="BT113" s="863"/>
      <c r="BU113" s="863"/>
      <c r="BV113" s="863">
        <v>194087</v>
      </c>
      <c r="BW113" s="863"/>
      <c r="BX113" s="863"/>
      <c r="BY113" s="863"/>
      <c r="BZ113" s="863"/>
      <c r="CA113" s="863">
        <v>214287</v>
      </c>
      <c r="CB113" s="863"/>
      <c r="CC113" s="863"/>
      <c r="CD113" s="863"/>
      <c r="CE113" s="863"/>
      <c r="CF113" s="924">
        <v>5.2</v>
      </c>
      <c r="CG113" s="925"/>
      <c r="CH113" s="925"/>
      <c r="CI113" s="925"/>
      <c r="CJ113" s="925"/>
      <c r="CK113" s="980"/>
      <c r="CL113" s="867"/>
      <c r="CM113" s="870" t="s">
        <v>460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232</v>
      </c>
      <c r="DH113" s="826"/>
      <c r="DI113" s="826"/>
      <c r="DJ113" s="826"/>
      <c r="DK113" s="827"/>
      <c r="DL113" s="828" t="s">
        <v>450</v>
      </c>
      <c r="DM113" s="826"/>
      <c r="DN113" s="826"/>
      <c r="DO113" s="826"/>
      <c r="DP113" s="827"/>
      <c r="DQ113" s="828" t="s">
        <v>450</v>
      </c>
      <c r="DR113" s="826"/>
      <c r="DS113" s="826"/>
      <c r="DT113" s="826"/>
      <c r="DU113" s="827"/>
      <c r="DV113" s="873" t="s">
        <v>452</v>
      </c>
      <c r="DW113" s="874"/>
      <c r="DX113" s="874"/>
      <c r="DY113" s="874"/>
      <c r="DZ113" s="875"/>
    </row>
    <row r="114" spans="1:130" s="248" customFormat="1" ht="26.25" customHeight="1" x14ac:dyDescent="0.15">
      <c r="A114" s="967"/>
      <c r="B114" s="968"/>
      <c r="C114" s="796" t="s">
        <v>461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65547</v>
      </c>
      <c r="AB114" s="826"/>
      <c r="AC114" s="826"/>
      <c r="AD114" s="826"/>
      <c r="AE114" s="827"/>
      <c r="AF114" s="828">
        <v>66900</v>
      </c>
      <c r="AG114" s="826"/>
      <c r="AH114" s="826"/>
      <c r="AI114" s="826"/>
      <c r="AJ114" s="827"/>
      <c r="AK114" s="828">
        <v>36383</v>
      </c>
      <c r="AL114" s="826"/>
      <c r="AM114" s="826"/>
      <c r="AN114" s="826"/>
      <c r="AO114" s="827"/>
      <c r="AP114" s="873">
        <v>0.9</v>
      </c>
      <c r="AQ114" s="874"/>
      <c r="AR114" s="874"/>
      <c r="AS114" s="874"/>
      <c r="AT114" s="875"/>
      <c r="AU114" s="985"/>
      <c r="AV114" s="986"/>
      <c r="AW114" s="986"/>
      <c r="AX114" s="986"/>
      <c r="AY114" s="986"/>
      <c r="AZ114" s="861" t="s">
        <v>462</v>
      </c>
      <c r="BA114" s="796"/>
      <c r="BB114" s="796"/>
      <c r="BC114" s="796"/>
      <c r="BD114" s="796"/>
      <c r="BE114" s="796"/>
      <c r="BF114" s="796"/>
      <c r="BG114" s="796"/>
      <c r="BH114" s="796"/>
      <c r="BI114" s="796"/>
      <c r="BJ114" s="796"/>
      <c r="BK114" s="796"/>
      <c r="BL114" s="796"/>
      <c r="BM114" s="796"/>
      <c r="BN114" s="796"/>
      <c r="BO114" s="796"/>
      <c r="BP114" s="797"/>
      <c r="BQ114" s="862">
        <v>1031274</v>
      </c>
      <c r="BR114" s="863"/>
      <c r="BS114" s="863"/>
      <c r="BT114" s="863"/>
      <c r="BU114" s="863"/>
      <c r="BV114" s="863">
        <v>932841</v>
      </c>
      <c r="BW114" s="863"/>
      <c r="BX114" s="863"/>
      <c r="BY114" s="863"/>
      <c r="BZ114" s="863"/>
      <c r="CA114" s="863">
        <v>922133</v>
      </c>
      <c r="CB114" s="863"/>
      <c r="CC114" s="863"/>
      <c r="CD114" s="863"/>
      <c r="CE114" s="863"/>
      <c r="CF114" s="924">
        <v>22.4</v>
      </c>
      <c r="CG114" s="925"/>
      <c r="CH114" s="925"/>
      <c r="CI114" s="925"/>
      <c r="CJ114" s="925"/>
      <c r="CK114" s="980"/>
      <c r="CL114" s="867"/>
      <c r="CM114" s="870" t="s">
        <v>463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232</v>
      </c>
      <c r="DH114" s="826"/>
      <c r="DI114" s="826"/>
      <c r="DJ114" s="826"/>
      <c r="DK114" s="827"/>
      <c r="DL114" s="828" t="s">
        <v>419</v>
      </c>
      <c r="DM114" s="826"/>
      <c r="DN114" s="826"/>
      <c r="DO114" s="826"/>
      <c r="DP114" s="827"/>
      <c r="DQ114" s="828" t="s">
        <v>455</v>
      </c>
      <c r="DR114" s="826"/>
      <c r="DS114" s="826"/>
      <c r="DT114" s="826"/>
      <c r="DU114" s="827"/>
      <c r="DV114" s="873" t="s">
        <v>419</v>
      </c>
      <c r="DW114" s="874"/>
      <c r="DX114" s="874"/>
      <c r="DY114" s="874"/>
      <c r="DZ114" s="875"/>
    </row>
    <row r="115" spans="1:130" s="248" customFormat="1" ht="26.25" customHeight="1" x14ac:dyDescent="0.15">
      <c r="A115" s="967"/>
      <c r="B115" s="968"/>
      <c r="C115" s="796" t="s">
        <v>464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46</v>
      </c>
      <c r="AB115" s="972"/>
      <c r="AC115" s="972"/>
      <c r="AD115" s="972"/>
      <c r="AE115" s="973"/>
      <c r="AF115" s="974">
        <v>37</v>
      </c>
      <c r="AG115" s="972"/>
      <c r="AH115" s="972"/>
      <c r="AI115" s="972"/>
      <c r="AJ115" s="973"/>
      <c r="AK115" s="974">
        <v>29</v>
      </c>
      <c r="AL115" s="972"/>
      <c r="AM115" s="972"/>
      <c r="AN115" s="972"/>
      <c r="AO115" s="973"/>
      <c r="AP115" s="975">
        <v>0</v>
      </c>
      <c r="AQ115" s="976"/>
      <c r="AR115" s="976"/>
      <c r="AS115" s="976"/>
      <c r="AT115" s="977"/>
      <c r="AU115" s="985"/>
      <c r="AV115" s="986"/>
      <c r="AW115" s="986"/>
      <c r="AX115" s="986"/>
      <c r="AY115" s="986"/>
      <c r="AZ115" s="861" t="s">
        <v>465</v>
      </c>
      <c r="BA115" s="796"/>
      <c r="BB115" s="796"/>
      <c r="BC115" s="796"/>
      <c r="BD115" s="796"/>
      <c r="BE115" s="796"/>
      <c r="BF115" s="796"/>
      <c r="BG115" s="796"/>
      <c r="BH115" s="796"/>
      <c r="BI115" s="796"/>
      <c r="BJ115" s="796"/>
      <c r="BK115" s="796"/>
      <c r="BL115" s="796"/>
      <c r="BM115" s="796"/>
      <c r="BN115" s="796"/>
      <c r="BO115" s="796"/>
      <c r="BP115" s="797"/>
      <c r="BQ115" s="862" t="s">
        <v>232</v>
      </c>
      <c r="BR115" s="863"/>
      <c r="BS115" s="863"/>
      <c r="BT115" s="863"/>
      <c r="BU115" s="863"/>
      <c r="BV115" s="863" t="s">
        <v>450</v>
      </c>
      <c r="BW115" s="863"/>
      <c r="BX115" s="863"/>
      <c r="BY115" s="863"/>
      <c r="BZ115" s="863"/>
      <c r="CA115" s="863" t="s">
        <v>419</v>
      </c>
      <c r="CB115" s="863"/>
      <c r="CC115" s="863"/>
      <c r="CD115" s="863"/>
      <c r="CE115" s="863"/>
      <c r="CF115" s="924" t="s">
        <v>419</v>
      </c>
      <c r="CG115" s="925"/>
      <c r="CH115" s="925"/>
      <c r="CI115" s="925"/>
      <c r="CJ115" s="925"/>
      <c r="CK115" s="980"/>
      <c r="CL115" s="867"/>
      <c r="CM115" s="861" t="s">
        <v>466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232</v>
      </c>
      <c r="DH115" s="826"/>
      <c r="DI115" s="826"/>
      <c r="DJ115" s="826"/>
      <c r="DK115" s="827"/>
      <c r="DL115" s="828" t="s">
        <v>232</v>
      </c>
      <c r="DM115" s="826"/>
      <c r="DN115" s="826"/>
      <c r="DO115" s="826"/>
      <c r="DP115" s="827"/>
      <c r="DQ115" s="828" t="s">
        <v>450</v>
      </c>
      <c r="DR115" s="826"/>
      <c r="DS115" s="826"/>
      <c r="DT115" s="826"/>
      <c r="DU115" s="827"/>
      <c r="DV115" s="873" t="s">
        <v>450</v>
      </c>
      <c r="DW115" s="874"/>
      <c r="DX115" s="874"/>
      <c r="DY115" s="874"/>
      <c r="DZ115" s="875"/>
    </row>
    <row r="116" spans="1:130" s="248" customFormat="1" ht="26.25" customHeight="1" x14ac:dyDescent="0.15">
      <c r="A116" s="969"/>
      <c r="B116" s="970"/>
      <c r="C116" s="929" t="s">
        <v>467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419</v>
      </c>
      <c r="AB116" s="826"/>
      <c r="AC116" s="826"/>
      <c r="AD116" s="826"/>
      <c r="AE116" s="827"/>
      <c r="AF116" s="828" t="s">
        <v>232</v>
      </c>
      <c r="AG116" s="826"/>
      <c r="AH116" s="826"/>
      <c r="AI116" s="826"/>
      <c r="AJ116" s="827"/>
      <c r="AK116" s="828" t="s">
        <v>232</v>
      </c>
      <c r="AL116" s="826"/>
      <c r="AM116" s="826"/>
      <c r="AN116" s="826"/>
      <c r="AO116" s="827"/>
      <c r="AP116" s="873" t="s">
        <v>448</v>
      </c>
      <c r="AQ116" s="874"/>
      <c r="AR116" s="874"/>
      <c r="AS116" s="874"/>
      <c r="AT116" s="875"/>
      <c r="AU116" s="985"/>
      <c r="AV116" s="986"/>
      <c r="AW116" s="986"/>
      <c r="AX116" s="986"/>
      <c r="AY116" s="986"/>
      <c r="AZ116" s="912" t="s">
        <v>468</v>
      </c>
      <c r="BA116" s="913"/>
      <c r="BB116" s="913"/>
      <c r="BC116" s="913"/>
      <c r="BD116" s="913"/>
      <c r="BE116" s="913"/>
      <c r="BF116" s="913"/>
      <c r="BG116" s="913"/>
      <c r="BH116" s="913"/>
      <c r="BI116" s="913"/>
      <c r="BJ116" s="913"/>
      <c r="BK116" s="913"/>
      <c r="BL116" s="913"/>
      <c r="BM116" s="913"/>
      <c r="BN116" s="913"/>
      <c r="BO116" s="913"/>
      <c r="BP116" s="914"/>
      <c r="BQ116" s="862" t="s">
        <v>450</v>
      </c>
      <c r="BR116" s="863"/>
      <c r="BS116" s="863"/>
      <c r="BT116" s="863"/>
      <c r="BU116" s="863"/>
      <c r="BV116" s="863" t="s">
        <v>232</v>
      </c>
      <c r="BW116" s="863"/>
      <c r="BX116" s="863"/>
      <c r="BY116" s="863"/>
      <c r="BZ116" s="863"/>
      <c r="CA116" s="863" t="s">
        <v>232</v>
      </c>
      <c r="CB116" s="863"/>
      <c r="CC116" s="863"/>
      <c r="CD116" s="863"/>
      <c r="CE116" s="863"/>
      <c r="CF116" s="924" t="s">
        <v>419</v>
      </c>
      <c r="CG116" s="925"/>
      <c r="CH116" s="925"/>
      <c r="CI116" s="925"/>
      <c r="CJ116" s="925"/>
      <c r="CK116" s="980"/>
      <c r="CL116" s="867"/>
      <c r="CM116" s="870" t="s">
        <v>469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232</v>
      </c>
      <c r="DH116" s="826"/>
      <c r="DI116" s="826"/>
      <c r="DJ116" s="826"/>
      <c r="DK116" s="827"/>
      <c r="DL116" s="828" t="s">
        <v>419</v>
      </c>
      <c r="DM116" s="826"/>
      <c r="DN116" s="826"/>
      <c r="DO116" s="826"/>
      <c r="DP116" s="827"/>
      <c r="DQ116" s="828" t="s">
        <v>452</v>
      </c>
      <c r="DR116" s="826"/>
      <c r="DS116" s="826"/>
      <c r="DT116" s="826"/>
      <c r="DU116" s="827"/>
      <c r="DV116" s="873" t="s">
        <v>450</v>
      </c>
      <c r="DW116" s="874"/>
      <c r="DX116" s="874"/>
      <c r="DY116" s="874"/>
      <c r="DZ116" s="875"/>
    </row>
    <row r="117" spans="1:130" s="248" customFormat="1" ht="26.25" customHeight="1" x14ac:dyDescent="0.15">
      <c r="A117" s="950" t="s">
        <v>191</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470</v>
      </c>
      <c r="Z117" s="952"/>
      <c r="AA117" s="957">
        <v>571320</v>
      </c>
      <c r="AB117" s="958"/>
      <c r="AC117" s="958"/>
      <c r="AD117" s="958"/>
      <c r="AE117" s="959"/>
      <c r="AF117" s="960">
        <v>656838</v>
      </c>
      <c r="AG117" s="958"/>
      <c r="AH117" s="958"/>
      <c r="AI117" s="958"/>
      <c r="AJ117" s="959"/>
      <c r="AK117" s="960">
        <v>674143</v>
      </c>
      <c r="AL117" s="958"/>
      <c r="AM117" s="958"/>
      <c r="AN117" s="958"/>
      <c r="AO117" s="959"/>
      <c r="AP117" s="961"/>
      <c r="AQ117" s="962"/>
      <c r="AR117" s="962"/>
      <c r="AS117" s="962"/>
      <c r="AT117" s="963"/>
      <c r="AU117" s="985"/>
      <c r="AV117" s="986"/>
      <c r="AW117" s="986"/>
      <c r="AX117" s="986"/>
      <c r="AY117" s="986"/>
      <c r="AZ117" s="912" t="s">
        <v>471</v>
      </c>
      <c r="BA117" s="913"/>
      <c r="BB117" s="913"/>
      <c r="BC117" s="913"/>
      <c r="BD117" s="913"/>
      <c r="BE117" s="913"/>
      <c r="BF117" s="913"/>
      <c r="BG117" s="913"/>
      <c r="BH117" s="913"/>
      <c r="BI117" s="913"/>
      <c r="BJ117" s="913"/>
      <c r="BK117" s="913"/>
      <c r="BL117" s="913"/>
      <c r="BM117" s="913"/>
      <c r="BN117" s="913"/>
      <c r="BO117" s="913"/>
      <c r="BP117" s="914"/>
      <c r="BQ117" s="862" t="s">
        <v>450</v>
      </c>
      <c r="BR117" s="863"/>
      <c r="BS117" s="863"/>
      <c r="BT117" s="863"/>
      <c r="BU117" s="863"/>
      <c r="BV117" s="863" t="s">
        <v>419</v>
      </c>
      <c r="BW117" s="863"/>
      <c r="BX117" s="863"/>
      <c r="BY117" s="863"/>
      <c r="BZ117" s="863"/>
      <c r="CA117" s="863" t="s">
        <v>419</v>
      </c>
      <c r="CB117" s="863"/>
      <c r="CC117" s="863"/>
      <c r="CD117" s="863"/>
      <c r="CE117" s="863"/>
      <c r="CF117" s="924" t="s">
        <v>419</v>
      </c>
      <c r="CG117" s="925"/>
      <c r="CH117" s="925"/>
      <c r="CI117" s="925"/>
      <c r="CJ117" s="925"/>
      <c r="CK117" s="980"/>
      <c r="CL117" s="867"/>
      <c r="CM117" s="870" t="s">
        <v>472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450</v>
      </c>
      <c r="DH117" s="826"/>
      <c r="DI117" s="826"/>
      <c r="DJ117" s="826"/>
      <c r="DK117" s="827"/>
      <c r="DL117" s="828" t="s">
        <v>232</v>
      </c>
      <c r="DM117" s="826"/>
      <c r="DN117" s="826"/>
      <c r="DO117" s="826"/>
      <c r="DP117" s="827"/>
      <c r="DQ117" s="828" t="s">
        <v>450</v>
      </c>
      <c r="DR117" s="826"/>
      <c r="DS117" s="826"/>
      <c r="DT117" s="826"/>
      <c r="DU117" s="827"/>
      <c r="DV117" s="873" t="s">
        <v>452</v>
      </c>
      <c r="DW117" s="874"/>
      <c r="DX117" s="874"/>
      <c r="DY117" s="874"/>
      <c r="DZ117" s="875"/>
    </row>
    <row r="118" spans="1:130" s="248" customFormat="1" ht="26.25" customHeight="1" x14ac:dyDescent="0.15">
      <c r="A118" s="950" t="s">
        <v>441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438</v>
      </c>
      <c r="AB118" s="951"/>
      <c r="AC118" s="951"/>
      <c r="AD118" s="951"/>
      <c r="AE118" s="952"/>
      <c r="AF118" s="953" t="s">
        <v>439</v>
      </c>
      <c r="AG118" s="951"/>
      <c r="AH118" s="951"/>
      <c r="AI118" s="951"/>
      <c r="AJ118" s="952"/>
      <c r="AK118" s="953" t="s">
        <v>311</v>
      </c>
      <c r="AL118" s="951"/>
      <c r="AM118" s="951"/>
      <c r="AN118" s="951"/>
      <c r="AO118" s="952"/>
      <c r="AP118" s="954" t="s">
        <v>440</v>
      </c>
      <c r="AQ118" s="955"/>
      <c r="AR118" s="955"/>
      <c r="AS118" s="955"/>
      <c r="AT118" s="956"/>
      <c r="AU118" s="985"/>
      <c r="AV118" s="986"/>
      <c r="AW118" s="986"/>
      <c r="AX118" s="986"/>
      <c r="AY118" s="986"/>
      <c r="AZ118" s="928" t="s">
        <v>473</v>
      </c>
      <c r="BA118" s="929"/>
      <c r="BB118" s="929"/>
      <c r="BC118" s="929"/>
      <c r="BD118" s="929"/>
      <c r="BE118" s="929"/>
      <c r="BF118" s="929"/>
      <c r="BG118" s="929"/>
      <c r="BH118" s="929"/>
      <c r="BI118" s="929"/>
      <c r="BJ118" s="929"/>
      <c r="BK118" s="929"/>
      <c r="BL118" s="929"/>
      <c r="BM118" s="929"/>
      <c r="BN118" s="929"/>
      <c r="BO118" s="929"/>
      <c r="BP118" s="930"/>
      <c r="BQ118" s="931" t="s">
        <v>232</v>
      </c>
      <c r="BR118" s="894"/>
      <c r="BS118" s="894"/>
      <c r="BT118" s="894"/>
      <c r="BU118" s="894"/>
      <c r="BV118" s="894" t="s">
        <v>450</v>
      </c>
      <c r="BW118" s="894"/>
      <c r="BX118" s="894"/>
      <c r="BY118" s="894"/>
      <c r="BZ118" s="894"/>
      <c r="CA118" s="894" t="s">
        <v>450</v>
      </c>
      <c r="CB118" s="894"/>
      <c r="CC118" s="894"/>
      <c r="CD118" s="894"/>
      <c r="CE118" s="894"/>
      <c r="CF118" s="924" t="s">
        <v>450</v>
      </c>
      <c r="CG118" s="925"/>
      <c r="CH118" s="925"/>
      <c r="CI118" s="925"/>
      <c r="CJ118" s="925"/>
      <c r="CK118" s="980"/>
      <c r="CL118" s="867"/>
      <c r="CM118" s="870" t="s">
        <v>474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232</v>
      </c>
      <c r="DH118" s="826"/>
      <c r="DI118" s="826"/>
      <c r="DJ118" s="826"/>
      <c r="DK118" s="827"/>
      <c r="DL118" s="828" t="s">
        <v>232</v>
      </c>
      <c r="DM118" s="826"/>
      <c r="DN118" s="826"/>
      <c r="DO118" s="826"/>
      <c r="DP118" s="827"/>
      <c r="DQ118" s="828" t="s">
        <v>419</v>
      </c>
      <c r="DR118" s="826"/>
      <c r="DS118" s="826"/>
      <c r="DT118" s="826"/>
      <c r="DU118" s="827"/>
      <c r="DV118" s="873" t="s">
        <v>450</v>
      </c>
      <c r="DW118" s="874"/>
      <c r="DX118" s="874"/>
      <c r="DY118" s="874"/>
      <c r="DZ118" s="875"/>
    </row>
    <row r="119" spans="1:130" s="248" customFormat="1" ht="26.25" customHeight="1" x14ac:dyDescent="0.15">
      <c r="A119" s="864" t="s">
        <v>444</v>
      </c>
      <c r="B119" s="865"/>
      <c r="C119" s="940" t="s">
        <v>445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452</v>
      </c>
      <c r="AB119" s="944"/>
      <c r="AC119" s="944"/>
      <c r="AD119" s="944"/>
      <c r="AE119" s="945"/>
      <c r="AF119" s="946" t="s">
        <v>419</v>
      </c>
      <c r="AG119" s="944"/>
      <c r="AH119" s="944"/>
      <c r="AI119" s="944"/>
      <c r="AJ119" s="945"/>
      <c r="AK119" s="946" t="s">
        <v>419</v>
      </c>
      <c r="AL119" s="944"/>
      <c r="AM119" s="944"/>
      <c r="AN119" s="944"/>
      <c r="AO119" s="945"/>
      <c r="AP119" s="947" t="s">
        <v>450</v>
      </c>
      <c r="AQ119" s="948"/>
      <c r="AR119" s="948"/>
      <c r="AS119" s="948"/>
      <c r="AT119" s="949"/>
      <c r="AU119" s="987"/>
      <c r="AV119" s="988"/>
      <c r="AW119" s="988"/>
      <c r="AX119" s="988"/>
      <c r="AY119" s="988"/>
      <c r="AZ119" s="279" t="s">
        <v>191</v>
      </c>
      <c r="BA119" s="279"/>
      <c r="BB119" s="279"/>
      <c r="BC119" s="279"/>
      <c r="BD119" s="279"/>
      <c r="BE119" s="279"/>
      <c r="BF119" s="279"/>
      <c r="BG119" s="279"/>
      <c r="BH119" s="279"/>
      <c r="BI119" s="279"/>
      <c r="BJ119" s="279"/>
      <c r="BK119" s="279"/>
      <c r="BL119" s="279"/>
      <c r="BM119" s="279"/>
      <c r="BN119" s="279"/>
      <c r="BO119" s="926" t="s">
        <v>475</v>
      </c>
      <c r="BP119" s="927"/>
      <c r="BQ119" s="931">
        <v>7623823</v>
      </c>
      <c r="BR119" s="894"/>
      <c r="BS119" s="894"/>
      <c r="BT119" s="894"/>
      <c r="BU119" s="894"/>
      <c r="BV119" s="894">
        <v>7116681</v>
      </c>
      <c r="BW119" s="894"/>
      <c r="BX119" s="894"/>
      <c r="BY119" s="894"/>
      <c r="BZ119" s="894"/>
      <c r="CA119" s="894">
        <v>5705442</v>
      </c>
      <c r="CB119" s="894"/>
      <c r="CC119" s="894"/>
      <c r="CD119" s="894"/>
      <c r="CE119" s="894"/>
      <c r="CF119" s="792"/>
      <c r="CG119" s="793"/>
      <c r="CH119" s="793"/>
      <c r="CI119" s="793"/>
      <c r="CJ119" s="883"/>
      <c r="CK119" s="981"/>
      <c r="CL119" s="869"/>
      <c r="CM119" s="887" t="s">
        <v>476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450</v>
      </c>
      <c r="DH119" s="809"/>
      <c r="DI119" s="809"/>
      <c r="DJ119" s="809"/>
      <c r="DK119" s="810"/>
      <c r="DL119" s="811" t="s">
        <v>452</v>
      </c>
      <c r="DM119" s="809"/>
      <c r="DN119" s="809"/>
      <c r="DO119" s="809"/>
      <c r="DP119" s="810"/>
      <c r="DQ119" s="811" t="s">
        <v>232</v>
      </c>
      <c r="DR119" s="809"/>
      <c r="DS119" s="809"/>
      <c r="DT119" s="809"/>
      <c r="DU119" s="810"/>
      <c r="DV119" s="897" t="s">
        <v>232</v>
      </c>
      <c r="DW119" s="898"/>
      <c r="DX119" s="898"/>
      <c r="DY119" s="898"/>
      <c r="DZ119" s="899"/>
    </row>
    <row r="120" spans="1:130" s="248" customFormat="1" ht="26.25" customHeight="1" x14ac:dyDescent="0.15">
      <c r="A120" s="866"/>
      <c r="B120" s="867"/>
      <c r="C120" s="870" t="s">
        <v>451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450</v>
      </c>
      <c r="AB120" s="826"/>
      <c r="AC120" s="826"/>
      <c r="AD120" s="826"/>
      <c r="AE120" s="827"/>
      <c r="AF120" s="828" t="s">
        <v>450</v>
      </c>
      <c r="AG120" s="826"/>
      <c r="AH120" s="826"/>
      <c r="AI120" s="826"/>
      <c r="AJ120" s="827"/>
      <c r="AK120" s="828" t="s">
        <v>232</v>
      </c>
      <c r="AL120" s="826"/>
      <c r="AM120" s="826"/>
      <c r="AN120" s="826"/>
      <c r="AO120" s="827"/>
      <c r="AP120" s="873" t="s">
        <v>450</v>
      </c>
      <c r="AQ120" s="874"/>
      <c r="AR120" s="874"/>
      <c r="AS120" s="874"/>
      <c r="AT120" s="875"/>
      <c r="AU120" s="932" t="s">
        <v>477</v>
      </c>
      <c r="AV120" s="933"/>
      <c r="AW120" s="933"/>
      <c r="AX120" s="933"/>
      <c r="AY120" s="934"/>
      <c r="AZ120" s="909" t="s">
        <v>478</v>
      </c>
      <c r="BA120" s="854"/>
      <c r="BB120" s="854"/>
      <c r="BC120" s="854"/>
      <c r="BD120" s="854"/>
      <c r="BE120" s="854"/>
      <c r="BF120" s="854"/>
      <c r="BG120" s="854"/>
      <c r="BH120" s="854"/>
      <c r="BI120" s="854"/>
      <c r="BJ120" s="854"/>
      <c r="BK120" s="854"/>
      <c r="BL120" s="854"/>
      <c r="BM120" s="854"/>
      <c r="BN120" s="854"/>
      <c r="BO120" s="854"/>
      <c r="BP120" s="855"/>
      <c r="BQ120" s="910">
        <v>2928632</v>
      </c>
      <c r="BR120" s="891"/>
      <c r="BS120" s="891"/>
      <c r="BT120" s="891"/>
      <c r="BU120" s="891"/>
      <c r="BV120" s="891">
        <v>2769585</v>
      </c>
      <c r="BW120" s="891"/>
      <c r="BX120" s="891"/>
      <c r="BY120" s="891"/>
      <c r="BZ120" s="891"/>
      <c r="CA120" s="891">
        <v>3033501</v>
      </c>
      <c r="CB120" s="891"/>
      <c r="CC120" s="891"/>
      <c r="CD120" s="891"/>
      <c r="CE120" s="891"/>
      <c r="CF120" s="915">
        <v>73.599999999999994</v>
      </c>
      <c r="CG120" s="916"/>
      <c r="CH120" s="916"/>
      <c r="CI120" s="916"/>
      <c r="CJ120" s="916"/>
      <c r="CK120" s="917" t="s">
        <v>479</v>
      </c>
      <c r="CL120" s="901"/>
      <c r="CM120" s="901"/>
      <c r="CN120" s="901"/>
      <c r="CO120" s="902"/>
      <c r="CP120" s="921" t="s">
        <v>480</v>
      </c>
      <c r="CQ120" s="922"/>
      <c r="CR120" s="922"/>
      <c r="CS120" s="922"/>
      <c r="CT120" s="922"/>
      <c r="CU120" s="922"/>
      <c r="CV120" s="922"/>
      <c r="CW120" s="922"/>
      <c r="CX120" s="922"/>
      <c r="CY120" s="922"/>
      <c r="CZ120" s="922"/>
      <c r="DA120" s="922"/>
      <c r="DB120" s="922"/>
      <c r="DC120" s="922"/>
      <c r="DD120" s="922"/>
      <c r="DE120" s="922"/>
      <c r="DF120" s="923"/>
      <c r="DG120" s="910">
        <v>611081</v>
      </c>
      <c r="DH120" s="891"/>
      <c r="DI120" s="891"/>
      <c r="DJ120" s="891"/>
      <c r="DK120" s="891"/>
      <c r="DL120" s="891">
        <v>554336</v>
      </c>
      <c r="DM120" s="891"/>
      <c r="DN120" s="891"/>
      <c r="DO120" s="891"/>
      <c r="DP120" s="891"/>
      <c r="DQ120" s="891">
        <v>496341</v>
      </c>
      <c r="DR120" s="891"/>
      <c r="DS120" s="891"/>
      <c r="DT120" s="891"/>
      <c r="DU120" s="891"/>
      <c r="DV120" s="892">
        <v>12</v>
      </c>
      <c r="DW120" s="892"/>
      <c r="DX120" s="892"/>
      <c r="DY120" s="892"/>
      <c r="DZ120" s="893"/>
    </row>
    <row r="121" spans="1:130" s="248" customFormat="1" ht="26.25" customHeight="1" x14ac:dyDescent="0.15">
      <c r="A121" s="866"/>
      <c r="B121" s="867"/>
      <c r="C121" s="912" t="s">
        <v>481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232</v>
      </c>
      <c r="AB121" s="826"/>
      <c r="AC121" s="826"/>
      <c r="AD121" s="826"/>
      <c r="AE121" s="827"/>
      <c r="AF121" s="828" t="s">
        <v>232</v>
      </c>
      <c r="AG121" s="826"/>
      <c r="AH121" s="826"/>
      <c r="AI121" s="826"/>
      <c r="AJ121" s="827"/>
      <c r="AK121" s="828" t="s">
        <v>450</v>
      </c>
      <c r="AL121" s="826"/>
      <c r="AM121" s="826"/>
      <c r="AN121" s="826"/>
      <c r="AO121" s="827"/>
      <c r="AP121" s="873" t="s">
        <v>450</v>
      </c>
      <c r="AQ121" s="874"/>
      <c r="AR121" s="874"/>
      <c r="AS121" s="874"/>
      <c r="AT121" s="875"/>
      <c r="AU121" s="935"/>
      <c r="AV121" s="936"/>
      <c r="AW121" s="936"/>
      <c r="AX121" s="936"/>
      <c r="AY121" s="937"/>
      <c r="AZ121" s="861" t="s">
        <v>482</v>
      </c>
      <c r="BA121" s="796"/>
      <c r="BB121" s="796"/>
      <c r="BC121" s="796"/>
      <c r="BD121" s="796"/>
      <c r="BE121" s="796"/>
      <c r="BF121" s="796"/>
      <c r="BG121" s="796"/>
      <c r="BH121" s="796"/>
      <c r="BI121" s="796"/>
      <c r="BJ121" s="796"/>
      <c r="BK121" s="796"/>
      <c r="BL121" s="796"/>
      <c r="BM121" s="796"/>
      <c r="BN121" s="796"/>
      <c r="BO121" s="796"/>
      <c r="BP121" s="797"/>
      <c r="BQ121" s="862" t="s">
        <v>419</v>
      </c>
      <c r="BR121" s="863"/>
      <c r="BS121" s="863"/>
      <c r="BT121" s="863"/>
      <c r="BU121" s="863"/>
      <c r="BV121" s="863" t="s">
        <v>450</v>
      </c>
      <c r="BW121" s="863"/>
      <c r="BX121" s="863"/>
      <c r="BY121" s="863"/>
      <c r="BZ121" s="863"/>
      <c r="CA121" s="863" t="s">
        <v>452</v>
      </c>
      <c r="CB121" s="863"/>
      <c r="CC121" s="863"/>
      <c r="CD121" s="863"/>
      <c r="CE121" s="863"/>
      <c r="CF121" s="924" t="s">
        <v>450</v>
      </c>
      <c r="CG121" s="925"/>
      <c r="CH121" s="925"/>
      <c r="CI121" s="925"/>
      <c r="CJ121" s="925"/>
      <c r="CK121" s="918"/>
      <c r="CL121" s="904"/>
      <c r="CM121" s="904"/>
      <c r="CN121" s="904"/>
      <c r="CO121" s="905"/>
      <c r="CP121" s="884" t="s">
        <v>483</v>
      </c>
      <c r="CQ121" s="885"/>
      <c r="CR121" s="885"/>
      <c r="CS121" s="885"/>
      <c r="CT121" s="885"/>
      <c r="CU121" s="885"/>
      <c r="CV121" s="885"/>
      <c r="CW121" s="885"/>
      <c r="CX121" s="885"/>
      <c r="CY121" s="885"/>
      <c r="CZ121" s="885"/>
      <c r="DA121" s="885"/>
      <c r="DB121" s="885"/>
      <c r="DC121" s="885"/>
      <c r="DD121" s="885"/>
      <c r="DE121" s="885"/>
      <c r="DF121" s="886"/>
      <c r="DG121" s="862">
        <v>871742</v>
      </c>
      <c r="DH121" s="863"/>
      <c r="DI121" s="863"/>
      <c r="DJ121" s="863"/>
      <c r="DK121" s="863"/>
      <c r="DL121" s="863">
        <v>756771</v>
      </c>
      <c r="DM121" s="863"/>
      <c r="DN121" s="863"/>
      <c r="DO121" s="863"/>
      <c r="DP121" s="863"/>
      <c r="DQ121" s="863">
        <v>109215</v>
      </c>
      <c r="DR121" s="863"/>
      <c r="DS121" s="863"/>
      <c r="DT121" s="863"/>
      <c r="DU121" s="863"/>
      <c r="DV121" s="840">
        <v>2.6</v>
      </c>
      <c r="DW121" s="840"/>
      <c r="DX121" s="840"/>
      <c r="DY121" s="840"/>
      <c r="DZ121" s="841"/>
    </row>
    <row r="122" spans="1:130" s="248" customFormat="1" ht="26.25" customHeight="1" x14ac:dyDescent="0.15">
      <c r="A122" s="866"/>
      <c r="B122" s="867"/>
      <c r="C122" s="870" t="s">
        <v>463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450</v>
      </c>
      <c r="AB122" s="826"/>
      <c r="AC122" s="826"/>
      <c r="AD122" s="826"/>
      <c r="AE122" s="827"/>
      <c r="AF122" s="828" t="s">
        <v>232</v>
      </c>
      <c r="AG122" s="826"/>
      <c r="AH122" s="826"/>
      <c r="AI122" s="826"/>
      <c r="AJ122" s="827"/>
      <c r="AK122" s="828" t="s">
        <v>232</v>
      </c>
      <c r="AL122" s="826"/>
      <c r="AM122" s="826"/>
      <c r="AN122" s="826"/>
      <c r="AO122" s="827"/>
      <c r="AP122" s="873" t="s">
        <v>452</v>
      </c>
      <c r="AQ122" s="874"/>
      <c r="AR122" s="874"/>
      <c r="AS122" s="874"/>
      <c r="AT122" s="875"/>
      <c r="AU122" s="935"/>
      <c r="AV122" s="936"/>
      <c r="AW122" s="936"/>
      <c r="AX122" s="936"/>
      <c r="AY122" s="937"/>
      <c r="AZ122" s="928" t="s">
        <v>484</v>
      </c>
      <c r="BA122" s="929"/>
      <c r="BB122" s="929"/>
      <c r="BC122" s="929"/>
      <c r="BD122" s="929"/>
      <c r="BE122" s="929"/>
      <c r="BF122" s="929"/>
      <c r="BG122" s="929"/>
      <c r="BH122" s="929"/>
      <c r="BI122" s="929"/>
      <c r="BJ122" s="929"/>
      <c r="BK122" s="929"/>
      <c r="BL122" s="929"/>
      <c r="BM122" s="929"/>
      <c r="BN122" s="929"/>
      <c r="BO122" s="929"/>
      <c r="BP122" s="930"/>
      <c r="BQ122" s="931">
        <v>4792950</v>
      </c>
      <c r="BR122" s="894"/>
      <c r="BS122" s="894"/>
      <c r="BT122" s="894"/>
      <c r="BU122" s="894"/>
      <c r="BV122" s="894">
        <v>4649844</v>
      </c>
      <c r="BW122" s="894"/>
      <c r="BX122" s="894"/>
      <c r="BY122" s="894"/>
      <c r="BZ122" s="894"/>
      <c r="CA122" s="894">
        <v>4598483</v>
      </c>
      <c r="CB122" s="894"/>
      <c r="CC122" s="894"/>
      <c r="CD122" s="894"/>
      <c r="CE122" s="894"/>
      <c r="CF122" s="895">
        <v>111.5</v>
      </c>
      <c r="CG122" s="896"/>
      <c r="CH122" s="896"/>
      <c r="CI122" s="896"/>
      <c r="CJ122" s="896"/>
      <c r="CK122" s="918"/>
      <c r="CL122" s="904"/>
      <c r="CM122" s="904"/>
      <c r="CN122" s="904"/>
      <c r="CO122" s="905"/>
      <c r="CP122" s="884" t="s">
        <v>485</v>
      </c>
      <c r="CQ122" s="885"/>
      <c r="CR122" s="885"/>
      <c r="CS122" s="885"/>
      <c r="CT122" s="885"/>
      <c r="CU122" s="885"/>
      <c r="CV122" s="885"/>
      <c r="CW122" s="885"/>
      <c r="CX122" s="885"/>
      <c r="CY122" s="885"/>
      <c r="CZ122" s="885"/>
      <c r="DA122" s="885"/>
      <c r="DB122" s="885"/>
      <c r="DC122" s="885"/>
      <c r="DD122" s="885"/>
      <c r="DE122" s="885"/>
      <c r="DF122" s="886"/>
      <c r="DG122" s="862">
        <v>713309</v>
      </c>
      <c r="DH122" s="863"/>
      <c r="DI122" s="863"/>
      <c r="DJ122" s="863"/>
      <c r="DK122" s="863"/>
      <c r="DL122" s="863">
        <v>640876</v>
      </c>
      <c r="DM122" s="863"/>
      <c r="DN122" s="863"/>
      <c r="DO122" s="863"/>
      <c r="DP122" s="863"/>
      <c r="DQ122" s="863" t="s">
        <v>232</v>
      </c>
      <c r="DR122" s="863"/>
      <c r="DS122" s="863"/>
      <c r="DT122" s="863"/>
      <c r="DU122" s="863"/>
      <c r="DV122" s="840" t="s">
        <v>450</v>
      </c>
      <c r="DW122" s="840"/>
      <c r="DX122" s="840"/>
      <c r="DY122" s="840"/>
      <c r="DZ122" s="841"/>
    </row>
    <row r="123" spans="1:130" s="248" customFormat="1" ht="26.25" customHeight="1" x14ac:dyDescent="0.15">
      <c r="A123" s="866"/>
      <c r="B123" s="867"/>
      <c r="C123" s="870" t="s">
        <v>469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46</v>
      </c>
      <c r="AB123" s="826"/>
      <c r="AC123" s="826"/>
      <c r="AD123" s="826"/>
      <c r="AE123" s="827"/>
      <c r="AF123" s="828">
        <v>37</v>
      </c>
      <c r="AG123" s="826"/>
      <c r="AH123" s="826"/>
      <c r="AI123" s="826"/>
      <c r="AJ123" s="827"/>
      <c r="AK123" s="828">
        <v>29</v>
      </c>
      <c r="AL123" s="826"/>
      <c r="AM123" s="826"/>
      <c r="AN123" s="826"/>
      <c r="AO123" s="827"/>
      <c r="AP123" s="873">
        <v>0</v>
      </c>
      <c r="AQ123" s="874"/>
      <c r="AR123" s="874"/>
      <c r="AS123" s="874"/>
      <c r="AT123" s="875"/>
      <c r="AU123" s="938"/>
      <c r="AV123" s="939"/>
      <c r="AW123" s="939"/>
      <c r="AX123" s="939"/>
      <c r="AY123" s="939"/>
      <c r="AZ123" s="279" t="s">
        <v>191</v>
      </c>
      <c r="BA123" s="279"/>
      <c r="BB123" s="279"/>
      <c r="BC123" s="279"/>
      <c r="BD123" s="279"/>
      <c r="BE123" s="279"/>
      <c r="BF123" s="279"/>
      <c r="BG123" s="279"/>
      <c r="BH123" s="279"/>
      <c r="BI123" s="279"/>
      <c r="BJ123" s="279"/>
      <c r="BK123" s="279"/>
      <c r="BL123" s="279"/>
      <c r="BM123" s="279"/>
      <c r="BN123" s="279"/>
      <c r="BO123" s="926" t="s">
        <v>486</v>
      </c>
      <c r="BP123" s="927"/>
      <c r="BQ123" s="881">
        <v>7721582</v>
      </c>
      <c r="BR123" s="882"/>
      <c r="BS123" s="882"/>
      <c r="BT123" s="882"/>
      <c r="BU123" s="882"/>
      <c r="BV123" s="882">
        <v>7419429</v>
      </c>
      <c r="BW123" s="882"/>
      <c r="BX123" s="882"/>
      <c r="BY123" s="882"/>
      <c r="BZ123" s="882"/>
      <c r="CA123" s="882">
        <v>7631984</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
      <c r="A124" s="866"/>
      <c r="B124" s="867"/>
      <c r="C124" s="870" t="s">
        <v>472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450</v>
      </c>
      <c r="AB124" s="826"/>
      <c r="AC124" s="826"/>
      <c r="AD124" s="826"/>
      <c r="AE124" s="827"/>
      <c r="AF124" s="828" t="s">
        <v>448</v>
      </c>
      <c r="AG124" s="826"/>
      <c r="AH124" s="826"/>
      <c r="AI124" s="826"/>
      <c r="AJ124" s="827"/>
      <c r="AK124" s="828" t="s">
        <v>450</v>
      </c>
      <c r="AL124" s="826"/>
      <c r="AM124" s="826"/>
      <c r="AN124" s="826"/>
      <c r="AO124" s="827"/>
      <c r="AP124" s="873" t="s">
        <v>232</v>
      </c>
      <c r="AQ124" s="874"/>
      <c r="AR124" s="874"/>
      <c r="AS124" s="874"/>
      <c r="AT124" s="875"/>
      <c r="AU124" s="876" t="s">
        <v>487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450</v>
      </c>
      <c r="BR124" s="880"/>
      <c r="BS124" s="880"/>
      <c r="BT124" s="880"/>
      <c r="BU124" s="880"/>
      <c r="BV124" s="880" t="s">
        <v>450</v>
      </c>
      <c r="BW124" s="880"/>
      <c r="BX124" s="880"/>
      <c r="BY124" s="880"/>
      <c r="BZ124" s="880"/>
      <c r="CA124" s="880" t="s">
        <v>450</v>
      </c>
      <c r="CB124" s="880"/>
      <c r="CC124" s="880"/>
      <c r="CD124" s="880"/>
      <c r="CE124" s="880"/>
      <c r="CF124" s="770"/>
      <c r="CG124" s="771"/>
      <c r="CH124" s="771"/>
      <c r="CI124" s="771"/>
      <c r="CJ124" s="911"/>
      <c r="CK124" s="919"/>
      <c r="CL124" s="919"/>
      <c r="CM124" s="919"/>
      <c r="CN124" s="919"/>
      <c r="CO124" s="920"/>
      <c r="CP124" s="884" t="s">
        <v>488</v>
      </c>
      <c r="CQ124" s="885"/>
      <c r="CR124" s="885"/>
      <c r="CS124" s="885"/>
      <c r="CT124" s="885"/>
      <c r="CU124" s="885"/>
      <c r="CV124" s="885"/>
      <c r="CW124" s="885"/>
      <c r="CX124" s="885"/>
      <c r="CY124" s="885"/>
      <c r="CZ124" s="885"/>
      <c r="DA124" s="885"/>
      <c r="DB124" s="885"/>
      <c r="DC124" s="885"/>
      <c r="DD124" s="885"/>
      <c r="DE124" s="885"/>
      <c r="DF124" s="886"/>
      <c r="DG124" s="808" t="s">
        <v>448</v>
      </c>
      <c r="DH124" s="809"/>
      <c r="DI124" s="809"/>
      <c r="DJ124" s="809"/>
      <c r="DK124" s="810"/>
      <c r="DL124" s="811" t="s">
        <v>419</v>
      </c>
      <c r="DM124" s="809"/>
      <c r="DN124" s="809"/>
      <c r="DO124" s="809"/>
      <c r="DP124" s="810"/>
      <c r="DQ124" s="811" t="s">
        <v>419</v>
      </c>
      <c r="DR124" s="809"/>
      <c r="DS124" s="809"/>
      <c r="DT124" s="809"/>
      <c r="DU124" s="810"/>
      <c r="DV124" s="897" t="s">
        <v>419</v>
      </c>
      <c r="DW124" s="898"/>
      <c r="DX124" s="898"/>
      <c r="DY124" s="898"/>
      <c r="DZ124" s="899"/>
    </row>
    <row r="125" spans="1:130" s="248" customFormat="1" ht="26.25" customHeight="1" x14ac:dyDescent="0.15">
      <c r="A125" s="866"/>
      <c r="B125" s="867"/>
      <c r="C125" s="870" t="s">
        <v>474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419</v>
      </c>
      <c r="AB125" s="826"/>
      <c r="AC125" s="826"/>
      <c r="AD125" s="826"/>
      <c r="AE125" s="827"/>
      <c r="AF125" s="828" t="s">
        <v>419</v>
      </c>
      <c r="AG125" s="826"/>
      <c r="AH125" s="826"/>
      <c r="AI125" s="826"/>
      <c r="AJ125" s="827"/>
      <c r="AK125" s="828" t="s">
        <v>419</v>
      </c>
      <c r="AL125" s="826"/>
      <c r="AM125" s="826"/>
      <c r="AN125" s="826"/>
      <c r="AO125" s="827"/>
      <c r="AP125" s="873" t="s">
        <v>419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489</v>
      </c>
      <c r="CL125" s="901"/>
      <c r="CM125" s="901"/>
      <c r="CN125" s="901"/>
      <c r="CO125" s="902"/>
      <c r="CP125" s="909" t="s">
        <v>490</v>
      </c>
      <c r="CQ125" s="854"/>
      <c r="CR125" s="854"/>
      <c r="CS125" s="854"/>
      <c r="CT125" s="854"/>
      <c r="CU125" s="854"/>
      <c r="CV125" s="854"/>
      <c r="CW125" s="854"/>
      <c r="CX125" s="854"/>
      <c r="CY125" s="854"/>
      <c r="CZ125" s="854"/>
      <c r="DA125" s="854"/>
      <c r="DB125" s="854"/>
      <c r="DC125" s="854"/>
      <c r="DD125" s="854"/>
      <c r="DE125" s="854"/>
      <c r="DF125" s="855"/>
      <c r="DG125" s="910" t="s">
        <v>448</v>
      </c>
      <c r="DH125" s="891"/>
      <c r="DI125" s="891"/>
      <c r="DJ125" s="891"/>
      <c r="DK125" s="891"/>
      <c r="DL125" s="891" t="s">
        <v>448</v>
      </c>
      <c r="DM125" s="891"/>
      <c r="DN125" s="891"/>
      <c r="DO125" s="891"/>
      <c r="DP125" s="891"/>
      <c r="DQ125" s="891" t="s">
        <v>419</v>
      </c>
      <c r="DR125" s="891"/>
      <c r="DS125" s="891"/>
      <c r="DT125" s="891"/>
      <c r="DU125" s="891"/>
      <c r="DV125" s="892" t="s">
        <v>419</v>
      </c>
      <c r="DW125" s="892"/>
      <c r="DX125" s="892"/>
      <c r="DY125" s="892"/>
      <c r="DZ125" s="893"/>
    </row>
    <row r="126" spans="1:130" s="248" customFormat="1" ht="26.25" customHeight="1" thickBot="1" x14ac:dyDescent="0.2">
      <c r="A126" s="866"/>
      <c r="B126" s="867"/>
      <c r="C126" s="870" t="s">
        <v>476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419</v>
      </c>
      <c r="AB126" s="826"/>
      <c r="AC126" s="826"/>
      <c r="AD126" s="826"/>
      <c r="AE126" s="827"/>
      <c r="AF126" s="828" t="s">
        <v>419</v>
      </c>
      <c r="AG126" s="826"/>
      <c r="AH126" s="826"/>
      <c r="AI126" s="826"/>
      <c r="AJ126" s="827"/>
      <c r="AK126" s="828" t="s">
        <v>419</v>
      </c>
      <c r="AL126" s="826"/>
      <c r="AM126" s="826"/>
      <c r="AN126" s="826"/>
      <c r="AO126" s="827"/>
      <c r="AP126" s="873" t="s">
        <v>419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491</v>
      </c>
      <c r="CQ126" s="796"/>
      <c r="CR126" s="796"/>
      <c r="CS126" s="796"/>
      <c r="CT126" s="796"/>
      <c r="CU126" s="796"/>
      <c r="CV126" s="796"/>
      <c r="CW126" s="796"/>
      <c r="CX126" s="796"/>
      <c r="CY126" s="796"/>
      <c r="CZ126" s="796"/>
      <c r="DA126" s="796"/>
      <c r="DB126" s="796"/>
      <c r="DC126" s="796"/>
      <c r="DD126" s="796"/>
      <c r="DE126" s="796"/>
      <c r="DF126" s="797"/>
      <c r="DG126" s="862" t="s">
        <v>419</v>
      </c>
      <c r="DH126" s="863"/>
      <c r="DI126" s="863"/>
      <c r="DJ126" s="863"/>
      <c r="DK126" s="863"/>
      <c r="DL126" s="863" t="s">
        <v>419</v>
      </c>
      <c r="DM126" s="863"/>
      <c r="DN126" s="863"/>
      <c r="DO126" s="863"/>
      <c r="DP126" s="863"/>
      <c r="DQ126" s="863" t="s">
        <v>419</v>
      </c>
      <c r="DR126" s="863"/>
      <c r="DS126" s="863"/>
      <c r="DT126" s="863"/>
      <c r="DU126" s="863"/>
      <c r="DV126" s="840" t="s">
        <v>419</v>
      </c>
      <c r="DW126" s="840"/>
      <c r="DX126" s="840"/>
      <c r="DY126" s="840"/>
      <c r="DZ126" s="841"/>
    </row>
    <row r="127" spans="1:130" s="248" customFormat="1" ht="26.25" customHeight="1" x14ac:dyDescent="0.15">
      <c r="A127" s="868"/>
      <c r="B127" s="869"/>
      <c r="C127" s="887" t="s">
        <v>492</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419</v>
      </c>
      <c r="AB127" s="826"/>
      <c r="AC127" s="826"/>
      <c r="AD127" s="826"/>
      <c r="AE127" s="827"/>
      <c r="AF127" s="828" t="s">
        <v>419</v>
      </c>
      <c r="AG127" s="826"/>
      <c r="AH127" s="826"/>
      <c r="AI127" s="826"/>
      <c r="AJ127" s="827"/>
      <c r="AK127" s="828" t="s">
        <v>419</v>
      </c>
      <c r="AL127" s="826"/>
      <c r="AM127" s="826"/>
      <c r="AN127" s="826"/>
      <c r="AO127" s="827"/>
      <c r="AP127" s="873" t="s">
        <v>419</v>
      </c>
      <c r="AQ127" s="874"/>
      <c r="AR127" s="874"/>
      <c r="AS127" s="874"/>
      <c r="AT127" s="875"/>
      <c r="AU127" s="284"/>
      <c r="AV127" s="284"/>
      <c r="AW127" s="284"/>
      <c r="AX127" s="890" t="s">
        <v>493</v>
      </c>
      <c r="AY127" s="858"/>
      <c r="AZ127" s="858"/>
      <c r="BA127" s="858"/>
      <c r="BB127" s="858"/>
      <c r="BC127" s="858"/>
      <c r="BD127" s="858"/>
      <c r="BE127" s="859"/>
      <c r="BF127" s="857" t="s">
        <v>494</v>
      </c>
      <c r="BG127" s="858"/>
      <c r="BH127" s="858"/>
      <c r="BI127" s="858"/>
      <c r="BJ127" s="858"/>
      <c r="BK127" s="858"/>
      <c r="BL127" s="859"/>
      <c r="BM127" s="857" t="s">
        <v>495</v>
      </c>
      <c r="BN127" s="858"/>
      <c r="BO127" s="858"/>
      <c r="BP127" s="858"/>
      <c r="BQ127" s="858"/>
      <c r="BR127" s="858"/>
      <c r="BS127" s="859"/>
      <c r="BT127" s="857" t="s">
        <v>496</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497</v>
      </c>
      <c r="CQ127" s="796"/>
      <c r="CR127" s="796"/>
      <c r="CS127" s="796"/>
      <c r="CT127" s="796"/>
      <c r="CU127" s="796"/>
      <c r="CV127" s="796"/>
      <c r="CW127" s="796"/>
      <c r="CX127" s="796"/>
      <c r="CY127" s="796"/>
      <c r="CZ127" s="796"/>
      <c r="DA127" s="796"/>
      <c r="DB127" s="796"/>
      <c r="DC127" s="796"/>
      <c r="DD127" s="796"/>
      <c r="DE127" s="796"/>
      <c r="DF127" s="797"/>
      <c r="DG127" s="862" t="s">
        <v>419</v>
      </c>
      <c r="DH127" s="863"/>
      <c r="DI127" s="863"/>
      <c r="DJ127" s="863"/>
      <c r="DK127" s="863"/>
      <c r="DL127" s="863" t="s">
        <v>419</v>
      </c>
      <c r="DM127" s="863"/>
      <c r="DN127" s="863"/>
      <c r="DO127" s="863"/>
      <c r="DP127" s="863"/>
      <c r="DQ127" s="863" t="s">
        <v>419</v>
      </c>
      <c r="DR127" s="863"/>
      <c r="DS127" s="863"/>
      <c r="DT127" s="863"/>
      <c r="DU127" s="863"/>
      <c r="DV127" s="840" t="s">
        <v>448</v>
      </c>
      <c r="DW127" s="840"/>
      <c r="DX127" s="840"/>
      <c r="DY127" s="840"/>
      <c r="DZ127" s="841"/>
    </row>
    <row r="128" spans="1:130" s="248" customFormat="1" ht="26.25" customHeight="1" thickBot="1" x14ac:dyDescent="0.2">
      <c r="A128" s="842" t="s">
        <v>498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499</v>
      </c>
      <c r="X128" s="844"/>
      <c r="Y128" s="844"/>
      <c r="Z128" s="845"/>
      <c r="AA128" s="846">
        <v>633</v>
      </c>
      <c r="AB128" s="847"/>
      <c r="AC128" s="847"/>
      <c r="AD128" s="847"/>
      <c r="AE128" s="848"/>
      <c r="AF128" s="849">
        <v>631</v>
      </c>
      <c r="AG128" s="847"/>
      <c r="AH128" s="847"/>
      <c r="AI128" s="847"/>
      <c r="AJ128" s="848"/>
      <c r="AK128" s="849">
        <v>628</v>
      </c>
      <c r="AL128" s="847"/>
      <c r="AM128" s="847"/>
      <c r="AN128" s="847"/>
      <c r="AO128" s="848"/>
      <c r="AP128" s="850"/>
      <c r="AQ128" s="851"/>
      <c r="AR128" s="851"/>
      <c r="AS128" s="851"/>
      <c r="AT128" s="852"/>
      <c r="AU128" s="284"/>
      <c r="AV128" s="284"/>
      <c r="AW128" s="284"/>
      <c r="AX128" s="853" t="s">
        <v>500</v>
      </c>
      <c r="AY128" s="854"/>
      <c r="AZ128" s="854"/>
      <c r="BA128" s="854"/>
      <c r="BB128" s="854"/>
      <c r="BC128" s="854"/>
      <c r="BD128" s="854"/>
      <c r="BE128" s="855"/>
      <c r="BF128" s="832" t="s">
        <v>501</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502</v>
      </c>
      <c r="CQ128" s="774"/>
      <c r="CR128" s="774"/>
      <c r="CS128" s="774"/>
      <c r="CT128" s="774"/>
      <c r="CU128" s="774"/>
      <c r="CV128" s="774"/>
      <c r="CW128" s="774"/>
      <c r="CX128" s="774"/>
      <c r="CY128" s="774"/>
      <c r="CZ128" s="774"/>
      <c r="DA128" s="774"/>
      <c r="DB128" s="774"/>
      <c r="DC128" s="774"/>
      <c r="DD128" s="774"/>
      <c r="DE128" s="774"/>
      <c r="DF128" s="775"/>
      <c r="DG128" s="836" t="s">
        <v>503</v>
      </c>
      <c r="DH128" s="837"/>
      <c r="DI128" s="837"/>
      <c r="DJ128" s="837"/>
      <c r="DK128" s="837"/>
      <c r="DL128" s="837" t="s">
        <v>504</v>
      </c>
      <c r="DM128" s="837"/>
      <c r="DN128" s="837"/>
      <c r="DO128" s="837"/>
      <c r="DP128" s="837"/>
      <c r="DQ128" s="837" t="s">
        <v>504</v>
      </c>
      <c r="DR128" s="837"/>
      <c r="DS128" s="837"/>
      <c r="DT128" s="837"/>
      <c r="DU128" s="837"/>
      <c r="DV128" s="838" t="s">
        <v>503</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505</v>
      </c>
      <c r="X129" s="823"/>
      <c r="Y129" s="823"/>
      <c r="Z129" s="824"/>
      <c r="AA129" s="825">
        <v>4306799</v>
      </c>
      <c r="AB129" s="826"/>
      <c r="AC129" s="826"/>
      <c r="AD129" s="826"/>
      <c r="AE129" s="827"/>
      <c r="AF129" s="828">
        <v>4237152</v>
      </c>
      <c r="AG129" s="826"/>
      <c r="AH129" s="826"/>
      <c r="AI129" s="826"/>
      <c r="AJ129" s="827"/>
      <c r="AK129" s="828">
        <v>4553089</v>
      </c>
      <c r="AL129" s="826"/>
      <c r="AM129" s="826"/>
      <c r="AN129" s="826"/>
      <c r="AO129" s="827"/>
      <c r="AP129" s="829"/>
      <c r="AQ129" s="830"/>
      <c r="AR129" s="830"/>
      <c r="AS129" s="830"/>
      <c r="AT129" s="831"/>
      <c r="AU129" s="286"/>
      <c r="AV129" s="286"/>
      <c r="AW129" s="286"/>
      <c r="AX129" s="795" t="s">
        <v>506</v>
      </c>
      <c r="AY129" s="796"/>
      <c r="AZ129" s="796"/>
      <c r="BA129" s="796"/>
      <c r="BB129" s="796"/>
      <c r="BC129" s="796"/>
      <c r="BD129" s="796"/>
      <c r="BE129" s="797"/>
      <c r="BF129" s="815" t="s">
        <v>507</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509</v>
      </c>
      <c r="X130" s="823"/>
      <c r="Y130" s="823"/>
      <c r="Z130" s="824"/>
      <c r="AA130" s="825">
        <v>430685</v>
      </c>
      <c r="AB130" s="826"/>
      <c r="AC130" s="826"/>
      <c r="AD130" s="826"/>
      <c r="AE130" s="827"/>
      <c r="AF130" s="828">
        <v>430171</v>
      </c>
      <c r="AG130" s="826"/>
      <c r="AH130" s="826"/>
      <c r="AI130" s="826"/>
      <c r="AJ130" s="827"/>
      <c r="AK130" s="828">
        <v>430414</v>
      </c>
      <c r="AL130" s="826"/>
      <c r="AM130" s="826"/>
      <c r="AN130" s="826"/>
      <c r="AO130" s="827"/>
      <c r="AP130" s="829"/>
      <c r="AQ130" s="830"/>
      <c r="AR130" s="830"/>
      <c r="AS130" s="830"/>
      <c r="AT130" s="831"/>
      <c r="AU130" s="286"/>
      <c r="AV130" s="286"/>
      <c r="AW130" s="286"/>
      <c r="AX130" s="795" t="s">
        <v>510</v>
      </c>
      <c r="AY130" s="796"/>
      <c r="AZ130" s="796"/>
      <c r="BA130" s="796"/>
      <c r="BB130" s="796"/>
      <c r="BC130" s="796"/>
      <c r="BD130" s="796"/>
      <c r="BE130" s="797"/>
      <c r="BF130" s="798">
        <v>5.0999999999999996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511</v>
      </c>
      <c r="X131" s="806"/>
      <c r="Y131" s="806"/>
      <c r="Z131" s="807"/>
      <c r="AA131" s="808">
        <v>3876114</v>
      </c>
      <c r="AB131" s="809"/>
      <c r="AC131" s="809"/>
      <c r="AD131" s="809"/>
      <c r="AE131" s="810"/>
      <c r="AF131" s="811">
        <v>3806981</v>
      </c>
      <c r="AG131" s="809"/>
      <c r="AH131" s="809"/>
      <c r="AI131" s="809"/>
      <c r="AJ131" s="810"/>
      <c r="AK131" s="811">
        <v>4122675</v>
      </c>
      <c r="AL131" s="809"/>
      <c r="AM131" s="809"/>
      <c r="AN131" s="809"/>
      <c r="AO131" s="810"/>
      <c r="AP131" s="812"/>
      <c r="AQ131" s="813"/>
      <c r="AR131" s="813"/>
      <c r="AS131" s="813"/>
      <c r="AT131" s="814"/>
      <c r="AU131" s="286"/>
      <c r="AV131" s="286"/>
      <c r="AW131" s="286"/>
      <c r="AX131" s="773" t="s">
        <v>512</v>
      </c>
      <c r="AY131" s="774"/>
      <c r="AZ131" s="774"/>
      <c r="BA131" s="774"/>
      <c r="BB131" s="774"/>
      <c r="BC131" s="774"/>
      <c r="BD131" s="774"/>
      <c r="BE131" s="775"/>
      <c r="BF131" s="776" t="s">
        <v>513</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515</v>
      </c>
      <c r="W132" s="786"/>
      <c r="X132" s="786"/>
      <c r="Y132" s="786"/>
      <c r="Z132" s="787"/>
      <c r="AA132" s="788">
        <v>3.6119164709999998</v>
      </c>
      <c r="AB132" s="789"/>
      <c r="AC132" s="789"/>
      <c r="AD132" s="789"/>
      <c r="AE132" s="790"/>
      <c r="AF132" s="791">
        <v>5.9374081460000001</v>
      </c>
      <c r="AG132" s="789"/>
      <c r="AH132" s="789"/>
      <c r="AI132" s="789"/>
      <c r="AJ132" s="790"/>
      <c r="AK132" s="791">
        <v>5.89668116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516</v>
      </c>
      <c r="W133" s="765"/>
      <c r="X133" s="765"/>
      <c r="Y133" s="765"/>
      <c r="Z133" s="766"/>
      <c r="AA133" s="767">
        <v>3.5</v>
      </c>
      <c r="AB133" s="768"/>
      <c r="AC133" s="768"/>
      <c r="AD133" s="768"/>
      <c r="AE133" s="769"/>
      <c r="AF133" s="767">
        <v>4.5</v>
      </c>
      <c r="AG133" s="768"/>
      <c r="AH133" s="768"/>
      <c r="AI133" s="768"/>
      <c r="AJ133" s="769"/>
      <c r="AK133" s="767">
        <v>5.0999999999999996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HNhUpBVeXXkUeGBfIc+bV4ciGORomDSErM/UKaKEXGArCqoXZAxwMeuL/NznFiZXAYLKllDcMNXOKL4sdAl7Q==" saltValue="TXJzItsBd501edsE9OVRu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pFHatGnBBaBYnYX4AekvdPJHYCZUrtP2QecZkZ+ur/iUH8DX9tzqoppzksO/dcF+Uv1chiMC8O+wJw2GDnhVw==" saltValue="BLYylJGGYIZfZCWmgndS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yyUYSBkQh9mtylbIV3KkR9B8Lagu8TfFrj4wSDuCwCARL0MY+p/uvXz6ZumkJB8DAMNFeHkIqh4j1q6gAyjiQ==" saltValue="WmVD/Shlttlxl508irnlQ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2" t="s">
        <v>520</v>
      </c>
      <c r="AP7" s="305"/>
      <c r="AQ7" s="306" t="s">
        <v>521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3"/>
      <c r="AP8" s="311" t="s">
        <v>522</v>
      </c>
      <c r="AQ8" s="312" t="s">
        <v>523</v>
      </c>
      <c r="AR8" s="313" t="s">
        <v>524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3" t="s">
        <v>525</v>
      </c>
      <c r="AL9" s="1194"/>
      <c r="AM9" s="1194"/>
      <c r="AN9" s="1195"/>
      <c r="AO9" s="314">
        <v>1391598</v>
      </c>
      <c r="AP9" s="314">
        <v>96726</v>
      </c>
      <c r="AQ9" s="315">
        <v>113148</v>
      </c>
      <c r="AR9" s="316">
        <v>-14.5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3" t="s">
        <v>526</v>
      </c>
      <c r="AL10" s="1194"/>
      <c r="AM10" s="1194"/>
      <c r="AN10" s="1195"/>
      <c r="AO10" s="317">
        <v>302426</v>
      </c>
      <c r="AP10" s="317">
        <v>21021</v>
      </c>
      <c r="AQ10" s="318">
        <v>18254</v>
      </c>
      <c r="AR10" s="319">
        <v>15.2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3" t="s">
        <v>527</v>
      </c>
      <c r="AL11" s="1194"/>
      <c r="AM11" s="1194"/>
      <c r="AN11" s="1195"/>
      <c r="AO11" s="317" t="s">
        <v>528</v>
      </c>
      <c r="AP11" s="317" t="s">
        <v>528</v>
      </c>
      <c r="AQ11" s="318">
        <v>2541</v>
      </c>
      <c r="AR11" s="319" t="s">
        <v>528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3" t="s">
        <v>529</v>
      </c>
      <c r="AL12" s="1194"/>
      <c r="AM12" s="1194"/>
      <c r="AN12" s="1195"/>
      <c r="AO12" s="317" t="s">
        <v>528</v>
      </c>
      <c r="AP12" s="317" t="s">
        <v>528</v>
      </c>
      <c r="AQ12" s="318" t="s">
        <v>528</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3" t="s">
        <v>530</v>
      </c>
      <c r="AL13" s="1194"/>
      <c r="AM13" s="1194"/>
      <c r="AN13" s="1195"/>
      <c r="AO13" s="317">
        <v>49825</v>
      </c>
      <c r="AP13" s="317">
        <v>3463</v>
      </c>
      <c r="AQ13" s="318">
        <v>6076</v>
      </c>
      <c r="AR13" s="319">
        <v>-43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3" t="s">
        <v>531</v>
      </c>
      <c r="AL14" s="1194"/>
      <c r="AM14" s="1194"/>
      <c r="AN14" s="1195"/>
      <c r="AO14" s="317">
        <v>20328</v>
      </c>
      <c r="AP14" s="317">
        <v>1413</v>
      </c>
      <c r="AQ14" s="318">
        <v>2732</v>
      </c>
      <c r="AR14" s="319">
        <v>-48.3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6" t="s">
        <v>532</v>
      </c>
      <c r="AL15" s="1197"/>
      <c r="AM15" s="1197"/>
      <c r="AN15" s="1198"/>
      <c r="AO15" s="317">
        <v>-132534</v>
      </c>
      <c r="AP15" s="317">
        <v>-9212</v>
      </c>
      <c r="AQ15" s="318">
        <v>-9152</v>
      </c>
      <c r="AR15" s="319">
        <v>0.7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6" t="s">
        <v>191</v>
      </c>
      <c r="AL16" s="1197"/>
      <c r="AM16" s="1197"/>
      <c r="AN16" s="1198"/>
      <c r="AO16" s="317">
        <v>1631643</v>
      </c>
      <c r="AP16" s="317">
        <v>113411</v>
      </c>
      <c r="AQ16" s="318">
        <v>133599</v>
      </c>
      <c r="AR16" s="319">
        <v>-15.1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9" t="s">
        <v>537</v>
      </c>
      <c r="AL21" s="1200"/>
      <c r="AM21" s="1200"/>
      <c r="AN21" s="1201"/>
      <c r="AO21" s="330">
        <v>11.68</v>
      </c>
      <c r="AP21" s="331">
        <v>12.02</v>
      </c>
      <c r="AQ21" s="332">
        <v>-0.34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9" t="s">
        <v>538</v>
      </c>
      <c r="AL22" s="1200"/>
      <c r="AM22" s="1200"/>
      <c r="AN22" s="1201"/>
      <c r="AO22" s="335">
        <v>100.5</v>
      </c>
      <c r="AP22" s="336">
        <v>95.8</v>
      </c>
      <c r="AQ22" s="337">
        <v>4.7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2" t="s">
        <v>520</v>
      </c>
      <c r="AP30" s="305"/>
      <c r="AQ30" s="306" t="s">
        <v>521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3"/>
      <c r="AP31" s="311" t="s">
        <v>522</v>
      </c>
      <c r="AQ31" s="312" t="s">
        <v>523</v>
      </c>
      <c r="AR31" s="313" t="s">
        <v>524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2" t="s">
        <v>542</v>
      </c>
      <c r="AL32" s="1183"/>
      <c r="AM32" s="1183"/>
      <c r="AN32" s="1184"/>
      <c r="AO32" s="345">
        <v>400797</v>
      </c>
      <c r="AP32" s="345">
        <v>27858</v>
      </c>
      <c r="AQ32" s="346">
        <v>79356</v>
      </c>
      <c r="AR32" s="347">
        <v>-64.900000000000006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2" t="s">
        <v>543</v>
      </c>
      <c r="AL33" s="1183"/>
      <c r="AM33" s="1183"/>
      <c r="AN33" s="1184"/>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2" t="s">
        <v>544</v>
      </c>
      <c r="AL34" s="1183"/>
      <c r="AM34" s="1183"/>
      <c r="AN34" s="1184"/>
      <c r="AO34" s="345" t="s">
        <v>528</v>
      </c>
      <c r="AP34" s="345" t="s">
        <v>528</v>
      </c>
      <c r="AQ34" s="346" t="s">
        <v>528</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2" t="s">
        <v>545</v>
      </c>
      <c r="AL35" s="1183"/>
      <c r="AM35" s="1183"/>
      <c r="AN35" s="1184"/>
      <c r="AO35" s="345">
        <v>236934</v>
      </c>
      <c r="AP35" s="345">
        <v>16469</v>
      </c>
      <c r="AQ35" s="346">
        <v>27499</v>
      </c>
      <c r="AR35" s="347">
        <v>-40.1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2" t="s">
        <v>546</v>
      </c>
      <c r="AL36" s="1183"/>
      <c r="AM36" s="1183"/>
      <c r="AN36" s="1184"/>
      <c r="AO36" s="345">
        <v>36383</v>
      </c>
      <c r="AP36" s="345">
        <v>2529</v>
      </c>
      <c r="AQ36" s="346">
        <v>3427</v>
      </c>
      <c r="AR36" s="347">
        <v>-26.2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2" t="s">
        <v>547</v>
      </c>
      <c r="AL37" s="1183"/>
      <c r="AM37" s="1183"/>
      <c r="AN37" s="1184"/>
      <c r="AO37" s="345">
        <v>29</v>
      </c>
      <c r="AP37" s="345">
        <v>2</v>
      </c>
      <c r="AQ37" s="346">
        <v>1232</v>
      </c>
      <c r="AR37" s="347">
        <v>-99.8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9" t="s">
        <v>548</v>
      </c>
      <c r="AL38" s="1180"/>
      <c r="AM38" s="1180"/>
      <c r="AN38" s="1181"/>
      <c r="AO38" s="348" t="s">
        <v>528</v>
      </c>
      <c r="AP38" s="348" t="s">
        <v>528</v>
      </c>
      <c r="AQ38" s="349">
        <v>22</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9" t="s">
        <v>549</v>
      </c>
      <c r="AL39" s="1180"/>
      <c r="AM39" s="1180"/>
      <c r="AN39" s="1181"/>
      <c r="AO39" s="345">
        <v>-628</v>
      </c>
      <c r="AP39" s="345">
        <v>-44</v>
      </c>
      <c r="AQ39" s="346">
        <v>-3656</v>
      </c>
      <c r="AR39" s="347">
        <v>-98.8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2" t="s">
        <v>550</v>
      </c>
      <c r="AL40" s="1183"/>
      <c r="AM40" s="1183"/>
      <c r="AN40" s="1184"/>
      <c r="AO40" s="345">
        <v>-430414</v>
      </c>
      <c r="AP40" s="345">
        <v>-29917</v>
      </c>
      <c r="AQ40" s="346">
        <v>-73860</v>
      </c>
      <c r="AR40" s="347">
        <v>-59.5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5" t="s">
        <v>304</v>
      </c>
      <c r="AL41" s="1186"/>
      <c r="AM41" s="1186"/>
      <c r="AN41" s="1187"/>
      <c r="AO41" s="345">
        <v>243101</v>
      </c>
      <c r="AP41" s="345">
        <v>16897</v>
      </c>
      <c r="AQ41" s="346">
        <v>34020</v>
      </c>
      <c r="AR41" s="347">
        <v>-50.3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8" t="s">
        <v>520</v>
      </c>
      <c r="AN49" s="1190" t="s">
        <v>554</v>
      </c>
      <c r="AO49" s="1191"/>
      <c r="AP49" s="1191"/>
      <c r="AQ49" s="1191"/>
      <c r="AR49" s="1192"/>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9"/>
      <c r="AN50" s="361" t="s">
        <v>555</v>
      </c>
      <c r="AO50" s="362" t="s">
        <v>556</v>
      </c>
      <c r="AP50" s="363" t="s">
        <v>557</v>
      </c>
      <c r="AQ50" s="364" t="s">
        <v>558</v>
      </c>
      <c r="AR50" s="365" t="s">
        <v>559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594431</v>
      </c>
      <c r="AN51" s="367">
        <v>39508</v>
      </c>
      <c r="AO51" s="368">
        <v>-23.3</v>
      </c>
      <c r="AP51" s="369">
        <v>107537</v>
      </c>
      <c r="AQ51" s="370">
        <v>14.7</v>
      </c>
      <c r="AR51" s="371">
        <v>-38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317291</v>
      </c>
      <c r="AN52" s="375">
        <v>21088</v>
      </c>
      <c r="AO52" s="376">
        <v>-21.6</v>
      </c>
      <c r="AP52" s="377">
        <v>57923</v>
      </c>
      <c r="AQ52" s="378">
        <v>25.1</v>
      </c>
      <c r="AR52" s="379">
        <v>-46.7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951853</v>
      </c>
      <c r="AN53" s="367">
        <v>63699</v>
      </c>
      <c r="AO53" s="368">
        <v>61.2</v>
      </c>
      <c r="AP53" s="369">
        <v>113913</v>
      </c>
      <c r="AQ53" s="370">
        <v>5.9</v>
      </c>
      <c r="AR53" s="371">
        <v>55.3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504129</v>
      </c>
      <c r="AN54" s="375">
        <v>33737</v>
      </c>
      <c r="AO54" s="376">
        <v>60</v>
      </c>
      <c r="AP54" s="377">
        <v>53160</v>
      </c>
      <c r="AQ54" s="378">
        <v>-8.1999999999999993</v>
      </c>
      <c r="AR54" s="379">
        <v>68.2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1484711</v>
      </c>
      <c r="AN55" s="367">
        <v>100939</v>
      </c>
      <c r="AO55" s="368">
        <v>58.5</v>
      </c>
      <c r="AP55" s="369">
        <v>115050</v>
      </c>
      <c r="AQ55" s="370">
        <v>1</v>
      </c>
      <c r="AR55" s="371">
        <v>57.5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526454</v>
      </c>
      <c r="AN56" s="375">
        <v>35791</v>
      </c>
      <c r="AO56" s="376">
        <v>6.1</v>
      </c>
      <c r="AP56" s="377">
        <v>53792</v>
      </c>
      <c r="AQ56" s="378">
        <v>1.2</v>
      </c>
      <c r="AR56" s="379">
        <v>4.9000000000000004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468553</v>
      </c>
      <c r="AN57" s="367">
        <v>32216</v>
      </c>
      <c r="AO57" s="368">
        <v>-68.099999999999994</v>
      </c>
      <c r="AP57" s="369">
        <v>118252</v>
      </c>
      <c r="AQ57" s="370">
        <v>2.8</v>
      </c>
      <c r="AR57" s="371">
        <v>-70.900000000000006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302032</v>
      </c>
      <c r="AN58" s="375">
        <v>20767</v>
      </c>
      <c r="AO58" s="376">
        <v>-42</v>
      </c>
      <c r="AP58" s="377">
        <v>49994</v>
      </c>
      <c r="AQ58" s="378">
        <v>-7.1</v>
      </c>
      <c r="AR58" s="379">
        <v>-34.9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491720</v>
      </c>
      <c r="AN59" s="367">
        <v>34178</v>
      </c>
      <c r="AO59" s="368">
        <v>6.1</v>
      </c>
      <c r="AP59" s="369">
        <v>120302</v>
      </c>
      <c r="AQ59" s="370">
        <v>1.7</v>
      </c>
      <c r="AR59" s="371">
        <v>4.4000000000000004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265144</v>
      </c>
      <c r="AN60" s="375">
        <v>18429</v>
      </c>
      <c r="AO60" s="376">
        <v>-11.3</v>
      </c>
      <c r="AP60" s="377">
        <v>59328</v>
      </c>
      <c r="AQ60" s="378">
        <v>18.7</v>
      </c>
      <c r="AR60" s="379">
        <v>-30</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798254</v>
      </c>
      <c r="AN61" s="382">
        <v>54108</v>
      </c>
      <c r="AO61" s="383">
        <v>6.9</v>
      </c>
      <c r="AP61" s="384">
        <v>115011</v>
      </c>
      <c r="AQ61" s="385">
        <v>5.2</v>
      </c>
      <c r="AR61" s="371">
        <v>1.7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383010</v>
      </c>
      <c r="AN62" s="375">
        <v>25962</v>
      </c>
      <c r="AO62" s="376">
        <v>-1.8</v>
      </c>
      <c r="AP62" s="377">
        <v>54839</v>
      </c>
      <c r="AQ62" s="378">
        <v>5.9</v>
      </c>
      <c r="AR62" s="379">
        <v>-7.7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XEWawOs+dI2P3m3h6Cy5GITtX/tacGt9b7ztGiAfeZDWl7t09J0SF/jOnwnij/7NbDJ0/tYWFBxyZAMesBu6g==" saltValue="amF3yZIfEByrv86DuhFdM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row r="120" spans="125:125" ht="13.5" hidden="1" customHeight="1" x14ac:dyDescent="0.15"/>
    <row r="121" spans="125:125" ht="13.5" hidden="1" customHeight="1" x14ac:dyDescent="0.15">
      <c r="DU121" s="292"/>
    </row>
  </sheetData>
  <sheetProtection algorithmName="SHA-512" hashValue="4tOE+iIxre+jEh9pvPBHH1WZim8TlKRclN1tr/3NOQQORkWkZuei2/13wNOy3FF1zIfrSWkCzawc1xn0ue6PlQ==" saltValue="U4+pBrL9gfWjY/ENH8In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569</v>
      </c>
    </row>
  </sheetData>
  <sheetProtection algorithmName="SHA-512" hashValue="Ur+7EFJDvky+DdIUHwfwy4k6UuM1wFjHR2fQWhkuax4e/lIZujeLNDPhhAz4urmeY5iNsxDb52F948uftkchNQ==" saltValue="A6IM1l3kw7wfbBIg2WZFw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62"/>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04" t="s">
        <v>3</v>
      </c>
      <c r="D47" s="1204"/>
      <c r="E47" s="1205"/>
      <c r="F47" s="11">
        <v>42.17</v>
      </c>
      <c r="G47" s="12">
        <v>40.869999999999997</v>
      </c>
      <c r="H47" s="12">
        <v>37.619999999999997</v>
      </c>
      <c r="I47" s="12">
        <v>30.07</v>
      </c>
      <c r="J47" s="13">
        <v>32.81</v>
      </c>
    </row>
    <row r="48" spans="2:10" ht="57.75" customHeight="1" x14ac:dyDescent="0.15">
      <c r="B48" s="14"/>
      <c r="C48" s="1206" t="s">
        <v>4</v>
      </c>
      <c r="D48" s="1206"/>
      <c r="E48" s="1207"/>
      <c r="F48" s="15">
        <v>14.46</v>
      </c>
      <c r="G48" s="16">
        <v>14.72</v>
      </c>
      <c r="H48" s="16">
        <v>9.84</v>
      </c>
      <c r="I48" s="16">
        <v>11.07</v>
      </c>
      <c r="J48" s="17">
        <v>15.37</v>
      </c>
    </row>
    <row r="49" spans="2:10" ht="57.75" customHeight="1" thickBot="1" x14ac:dyDescent="0.2">
      <c r="B49" s="18"/>
      <c r="C49" s="1208" t="s">
        <v>5</v>
      </c>
      <c r="D49" s="1208"/>
      <c r="E49" s="1209"/>
      <c r="F49" s="19">
        <v>2.27</v>
      </c>
      <c r="G49" s="20" t="s">
        <v>575</v>
      </c>
      <c r="H49" s="20" t="s">
        <v>576</v>
      </c>
      <c r="I49" s="20" t="s">
        <v>577</v>
      </c>
      <c r="J49" s="21">
        <v>9.89</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sheetData>
  <sheetProtection algorithmName="SHA-512" hashValue="amxGjlbwzuyM4Yi6i+xtUvDpJ5/6yGFkje+oXDtIqAse3DvtDekscR/RU1pGlpaPB0jajXpSVKriXpHRsn6k7A==" saltValue="o5j5HX1DHqZh2P3jMMDv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16" t="s">
        <v>578</v>
      </c>
      <c r="D34" s="1216"/>
      <c r="E34" s="1217"/>
      <c r="F34" s="32">
        <v>14.36</v>
      </c>
      <c r="G34" s="33">
        <v>14.63</v>
      </c>
      <c r="H34" s="33">
        <v>9.7799999999999994</v>
      </c>
      <c r="I34" s="33">
        <v>10.96</v>
      </c>
      <c r="J34" s="34">
        <v>15.25</v>
      </c>
      <c r="K34" s="22"/>
      <c r="L34" s="22"/>
      <c r="M34" s="22"/>
      <c r="N34" s="22"/>
      <c r="O34" s="22"/>
      <c r="P34" s="22"/>
    </row>
    <row r="35" spans="1:16" ht="39" customHeight="1" x14ac:dyDescent="0.15">
      <c r="A35" s="22"/>
      <c r="B35" s="35"/>
      <c r="C35" s="1210" t="s">
        <v>579</v>
      </c>
      <c r="D35" s="1211"/>
      <c r="E35" s="1212"/>
      <c r="F35" s="36">
        <v>16.23</v>
      </c>
      <c r="G35" s="37">
        <v>9.86</v>
      </c>
      <c r="H35" s="37">
        <v>4.74</v>
      </c>
      <c r="I35" s="37">
        <v>1.07</v>
      </c>
      <c r="J35" s="38">
        <v>11.5</v>
      </c>
      <c r="K35" s="22"/>
      <c r="L35" s="22"/>
      <c r="M35" s="22"/>
      <c r="N35" s="22"/>
      <c r="O35" s="22"/>
      <c r="P35" s="22"/>
    </row>
    <row r="36" spans="1:16" ht="39" customHeight="1" x14ac:dyDescent="0.15">
      <c r="A36" s="22"/>
      <c r="B36" s="35"/>
      <c r="C36" s="1210" t="s">
        <v>580</v>
      </c>
      <c r="D36" s="1211"/>
      <c r="E36" s="1212"/>
      <c r="F36" s="36">
        <v>9.85</v>
      </c>
      <c r="G36" s="37">
        <v>9.07</v>
      </c>
      <c r="H36" s="37">
        <v>8.82</v>
      </c>
      <c r="I36" s="37">
        <v>8.5399999999999991</v>
      </c>
      <c r="J36" s="38">
        <v>7.76</v>
      </c>
      <c r="K36" s="22"/>
      <c r="L36" s="22"/>
      <c r="M36" s="22"/>
      <c r="N36" s="22"/>
      <c r="O36" s="22"/>
      <c r="P36" s="22"/>
    </row>
    <row r="37" spans="1:16" ht="39" customHeight="1" x14ac:dyDescent="0.15">
      <c r="A37" s="22"/>
      <c r="B37" s="35"/>
      <c r="C37" s="1210" t="s">
        <v>581</v>
      </c>
      <c r="D37" s="1211"/>
      <c r="E37" s="1212"/>
      <c r="F37" s="36">
        <v>3.64</v>
      </c>
      <c r="G37" s="37">
        <v>4.9000000000000004</v>
      </c>
      <c r="H37" s="37">
        <v>2.13</v>
      </c>
      <c r="I37" s="37">
        <v>1.66</v>
      </c>
      <c r="J37" s="38">
        <v>1.7</v>
      </c>
      <c r="K37" s="22"/>
      <c r="L37" s="22"/>
      <c r="M37" s="22"/>
      <c r="N37" s="22"/>
      <c r="O37" s="22"/>
      <c r="P37" s="22"/>
    </row>
    <row r="38" spans="1:16" ht="39" customHeight="1" x14ac:dyDescent="0.15">
      <c r="A38" s="22"/>
      <c r="B38" s="35"/>
      <c r="C38" s="1210" t="s">
        <v>582</v>
      </c>
      <c r="D38" s="1211"/>
      <c r="E38" s="1212"/>
      <c r="F38" s="36">
        <v>5.26</v>
      </c>
      <c r="G38" s="37">
        <v>4.79</v>
      </c>
      <c r="H38" s="37">
        <v>5.29</v>
      </c>
      <c r="I38" s="37">
        <v>1.65</v>
      </c>
      <c r="J38" s="38">
        <v>1.1599999999999999</v>
      </c>
      <c r="K38" s="22"/>
      <c r="L38" s="22"/>
      <c r="M38" s="22"/>
      <c r="N38" s="22"/>
      <c r="O38" s="22"/>
      <c r="P38" s="22"/>
    </row>
    <row r="39" spans="1:16" ht="39" customHeight="1" x14ac:dyDescent="0.15">
      <c r="A39" s="22"/>
      <c r="B39" s="35"/>
      <c r="C39" s="1210" t="s">
        <v>583</v>
      </c>
      <c r="D39" s="1211"/>
      <c r="E39" s="1212"/>
      <c r="F39" s="36">
        <v>0.09</v>
      </c>
      <c r="G39" s="37">
        <v>0.08</v>
      </c>
      <c r="H39" s="37">
        <v>0.06</v>
      </c>
      <c r="I39" s="37">
        <v>0.1</v>
      </c>
      <c r="J39" s="38">
        <v>0.11</v>
      </c>
      <c r="K39" s="22"/>
      <c r="L39" s="22"/>
      <c r="M39" s="22"/>
      <c r="N39" s="22"/>
      <c r="O39" s="22"/>
      <c r="P39" s="22"/>
    </row>
    <row r="40" spans="1:16" ht="39" customHeight="1" x14ac:dyDescent="0.15">
      <c r="A40" s="22"/>
      <c r="B40" s="35"/>
      <c r="C40" s="1210" t="s">
        <v>584</v>
      </c>
      <c r="D40" s="1211"/>
      <c r="E40" s="1212"/>
      <c r="F40" s="36">
        <v>0.14000000000000001</v>
      </c>
      <c r="G40" s="37">
        <v>0.08</v>
      </c>
      <c r="H40" s="37">
        <v>0.14000000000000001</v>
      </c>
      <c r="I40" s="37">
        <v>0.18</v>
      </c>
      <c r="J40" s="38">
        <v>0.1</v>
      </c>
      <c r="K40" s="22"/>
      <c r="L40" s="22"/>
      <c r="M40" s="22"/>
      <c r="N40" s="22"/>
      <c r="O40" s="22"/>
      <c r="P40" s="22"/>
    </row>
    <row r="41" spans="1:16" ht="39" customHeight="1" x14ac:dyDescent="0.15">
      <c r="A41" s="22"/>
      <c r="B41" s="35"/>
      <c r="C41" s="1210" t="s">
        <v>585</v>
      </c>
      <c r="D41" s="1211"/>
      <c r="E41" s="1212"/>
      <c r="F41" s="36">
        <v>0</v>
      </c>
      <c r="G41" s="37">
        <v>0.01</v>
      </c>
      <c r="H41" s="37">
        <v>0.02</v>
      </c>
      <c r="I41" s="37">
        <v>0.03</v>
      </c>
      <c r="J41" s="38">
        <v>0.01</v>
      </c>
      <c r="K41" s="22"/>
      <c r="L41" s="22"/>
      <c r="M41" s="22"/>
      <c r="N41" s="22"/>
      <c r="O41" s="22"/>
      <c r="P41" s="22"/>
    </row>
    <row r="42" spans="1:16" ht="39" customHeight="1" x14ac:dyDescent="0.15">
      <c r="A42" s="22"/>
      <c r="B42" s="39"/>
      <c r="C42" s="1210" t="s">
        <v>586</v>
      </c>
      <c r="D42" s="1211"/>
      <c r="E42" s="1212"/>
      <c r="F42" s="36" t="s">
        <v>528</v>
      </c>
      <c r="G42" s="37" t="s">
        <v>528</v>
      </c>
      <c r="H42" s="37" t="s">
        <v>528</v>
      </c>
      <c r="I42" s="37" t="s">
        <v>528</v>
      </c>
      <c r="J42" s="38" t="s">
        <v>528</v>
      </c>
      <c r="K42" s="22"/>
      <c r="L42" s="22"/>
      <c r="M42" s="22"/>
      <c r="N42" s="22"/>
      <c r="O42" s="22"/>
      <c r="P42" s="22"/>
    </row>
    <row r="43" spans="1:16" ht="39" customHeight="1" thickBot="1" x14ac:dyDescent="0.2">
      <c r="A43" s="22"/>
      <c r="B43" s="40"/>
      <c r="C43" s="1213" t="s">
        <v>587</v>
      </c>
      <c r="D43" s="1214"/>
      <c r="E43" s="1215"/>
      <c r="F43" s="41" t="s">
        <v>528</v>
      </c>
      <c r="G43" s="42" t="s">
        <v>528</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5hr6WrEzrrfe/OLsyMQDwoT3H+ciEKHAah8uDp9i0YQaCpbvhb0ONpY1lVl72eyBjyaR5rUhNSBfAknz1gzfg==" saltValue="V3z8zggHcojmVCxQnfPk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289</v>
      </c>
      <c r="L45" s="60">
        <v>313</v>
      </c>
      <c r="M45" s="60">
        <v>303</v>
      </c>
      <c r="N45" s="60">
        <v>371</v>
      </c>
      <c r="O45" s="61">
        <v>401</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528</v>
      </c>
      <c r="L46" s="64" t="s">
        <v>528</v>
      </c>
      <c r="M46" s="64" t="s">
        <v>528</v>
      </c>
      <c r="N46" s="64" t="s">
        <v>528</v>
      </c>
      <c r="O46" s="65" t="s">
        <v>528</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528</v>
      </c>
      <c r="L47" s="64" t="s">
        <v>528</v>
      </c>
      <c r="M47" s="64" t="s">
        <v>528</v>
      </c>
      <c r="N47" s="64" t="s">
        <v>528</v>
      </c>
      <c r="O47" s="65" t="s">
        <v>528</v>
      </c>
      <c r="P47" s="48"/>
      <c r="Q47" s="48"/>
      <c r="R47" s="48"/>
      <c r="S47" s="48"/>
      <c r="T47" s="48"/>
      <c r="U47" s="48"/>
    </row>
    <row r="48" spans="1:21" ht="30.75" customHeight="1" x14ac:dyDescent="0.15">
      <c r="A48" s="48"/>
      <c r="B48" s="1238"/>
      <c r="C48" s="1239"/>
      <c r="D48" s="62"/>
      <c r="E48" s="1220" t="s">
        <v>15</v>
      </c>
      <c r="F48" s="1220"/>
      <c r="G48" s="1220"/>
      <c r="H48" s="1220"/>
      <c r="I48" s="1220"/>
      <c r="J48" s="1221"/>
      <c r="K48" s="63">
        <v>202</v>
      </c>
      <c r="L48" s="64">
        <v>211</v>
      </c>
      <c r="M48" s="64">
        <v>203</v>
      </c>
      <c r="N48" s="64">
        <v>218</v>
      </c>
      <c r="O48" s="65">
        <v>237</v>
      </c>
      <c r="P48" s="48"/>
      <c r="Q48" s="48"/>
      <c r="R48" s="48"/>
      <c r="S48" s="48"/>
      <c r="T48" s="48"/>
      <c r="U48" s="48"/>
    </row>
    <row r="49" spans="1:21" ht="30.75" customHeight="1" x14ac:dyDescent="0.15">
      <c r="A49" s="48"/>
      <c r="B49" s="1238"/>
      <c r="C49" s="1239"/>
      <c r="D49" s="62"/>
      <c r="E49" s="1220" t="s">
        <v>16</v>
      </c>
      <c r="F49" s="1220"/>
      <c r="G49" s="1220"/>
      <c r="H49" s="1220"/>
      <c r="I49" s="1220"/>
      <c r="J49" s="1221"/>
      <c r="K49" s="63">
        <v>84</v>
      </c>
      <c r="L49" s="64">
        <v>70</v>
      </c>
      <c r="M49" s="64">
        <v>66</v>
      </c>
      <c r="N49" s="64">
        <v>67</v>
      </c>
      <c r="O49" s="65">
        <v>36</v>
      </c>
      <c r="P49" s="48"/>
      <c r="Q49" s="48"/>
      <c r="R49" s="48"/>
      <c r="S49" s="48"/>
      <c r="T49" s="48"/>
      <c r="U49" s="48"/>
    </row>
    <row r="50" spans="1:21" ht="30.75" customHeight="1" x14ac:dyDescent="0.15">
      <c r="A50" s="48"/>
      <c r="B50" s="1238"/>
      <c r="C50" s="1239"/>
      <c r="D50" s="62"/>
      <c r="E50" s="1220" t="s">
        <v>17</v>
      </c>
      <c r="F50" s="1220"/>
      <c r="G50" s="1220"/>
      <c r="H50" s="1220"/>
      <c r="I50" s="1220"/>
      <c r="J50" s="1221"/>
      <c r="K50" s="63">
        <v>0</v>
      </c>
      <c r="L50" s="64">
        <v>0</v>
      </c>
      <c r="M50" s="64">
        <v>0</v>
      </c>
      <c r="N50" s="64">
        <v>0</v>
      </c>
      <c r="O50" s="65">
        <v>0</v>
      </c>
      <c r="P50" s="48"/>
      <c r="Q50" s="48"/>
      <c r="R50" s="48"/>
      <c r="S50" s="48"/>
      <c r="T50" s="48"/>
      <c r="U50" s="48"/>
    </row>
    <row r="51" spans="1:21" ht="30.75" customHeight="1" x14ac:dyDescent="0.15">
      <c r="A51" s="48"/>
      <c r="B51" s="1240"/>
      <c r="C51" s="1241"/>
      <c r="D51" s="66"/>
      <c r="E51" s="1220" t="s">
        <v>18</v>
      </c>
      <c r="F51" s="1220"/>
      <c r="G51" s="1220"/>
      <c r="H51" s="1220"/>
      <c r="I51" s="1220"/>
      <c r="J51" s="1221"/>
      <c r="K51" s="63" t="s">
        <v>528</v>
      </c>
      <c r="L51" s="64" t="s">
        <v>528</v>
      </c>
      <c r="M51" s="64" t="s">
        <v>528</v>
      </c>
      <c r="N51" s="64" t="s">
        <v>528</v>
      </c>
      <c r="O51" s="65" t="s">
        <v>528</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466</v>
      </c>
      <c r="L52" s="64">
        <v>436</v>
      </c>
      <c r="M52" s="64">
        <v>432</v>
      </c>
      <c r="N52" s="64">
        <v>432</v>
      </c>
      <c r="O52" s="65">
        <v>432</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109</v>
      </c>
      <c r="L53" s="69">
        <v>158</v>
      </c>
      <c r="M53" s="69">
        <v>140</v>
      </c>
      <c r="N53" s="69">
        <v>224</v>
      </c>
      <c r="O53" s="70">
        <v>242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26" t="s">
        <v>26</v>
      </c>
      <c r="C57" s="1227"/>
      <c r="D57" s="1230" t="s">
        <v>27</v>
      </c>
      <c r="E57" s="1231"/>
      <c r="F57" s="1231"/>
      <c r="G57" s="1231"/>
      <c r="H57" s="1231"/>
      <c r="I57" s="1231"/>
      <c r="J57" s="1232"/>
      <c r="K57" s="83" t="s">
        <v>609</v>
      </c>
      <c r="L57" s="84" t="s">
        <v>609</v>
      </c>
      <c r="M57" s="84" t="s">
        <v>609</v>
      </c>
      <c r="N57" s="84" t="s">
        <v>609</v>
      </c>
      <c r="O57" s="85" t="s">
        <v>609</v>
      </c>
    </row>
    <row r="58" spans="1:21" ht="31.5" customHeight="1" thickBot="1" x14ac:dyDescent="0.2">
      <c r="B58" s="1228"/>
      <c r="C58" s="1229"/>
      <c r="D58" s="1233" t="s">
        <v>28</v>
      </c>
      <c r="E58" s="1234"/>
      <c r="F58" s="1234"/>
      <c r="G58" s="1234"/>
      <c r="H58" s="1234"/>
      <c r="I58" s="1234"/>
      <c r="J58" s="1235"/>
      <c r="K58" s="86" t="s">
        <v>609</v>
      </c>
      <c r="L58" s="87" t="s">
        <v>609</v>
      </c>
      <c r="M58" s="87" t="s">
        <v>609</v>
      </c>
      <c r="N58" s="87" t="s">
        <v>609</v>
      </c>
      <c r="O58" s="88" t="s">
        <v>609</v>
      </c>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lJmYVSMIrblkePVa7ms5On9q1qBE/QvYH6D/WQZiQues78weaZdyELBSzgIyyhUsbidbaApQJq3EMpcvM9GcQ==" saltValue="0bBvHYgK9Ib5M4PE5EyIP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56" t="s">
        <v>31</v>
      </c>
      <c r="C41" s="1257"/>
      <c r="D41" s="102"/>
      <c r="E41" s="1258" t="s">
        <v>32</v>
      </c>
      <c r="F41" s="1258"/>
      <c r="G41" s="1258"/>
      <c r="H41" s="1259"/>
      <c r="I41" s="103">
        <v>3694</v>
      </c>
      <c r="J41" s="104">
        <v>3861</v>
      </c>
      <c r="K41" s="104">
        <v>4177</v>
      </c>
      <c r="L41" s="104">
        <v>4038</v>
      </c>
      <c r="M41" s="105">
        <v>3963</v>
      </c>
    </row>
    <row r="42" spans="2:13" ht="27.75" customHeight="1" x14ac:dyDescent="0.15">
      <c r="B42" s="1246"/>
      <c r="C42" s="1247"/>
      <c r="D42" s="106"/>
      <c r="E42" s="1250" t="s">
        <v>33</v>
      </c>
      <c r="F42" s="1250"/>
      <c r="G42" s="1250"/>
      <c r="H42" s="1251"/>
      <c r="I42" s="107" t="s">
        <v>528</v>
      </c>
      <c r="J42" s="108" t="s">
        <v>528</v>
      </c>
      <c r="K42" s="108" t="s">
        <v>528</v>
      </c>
      <c r="L42" s="108" t="s">
        <v>528</v>
      </c>
      <c r="M42" s="109" t="s">
        <v>528</v>
      </c>
    </row>
    <row r="43" spans="2:13" ht="27.75" customHeight="1" x14ac:dyDescent="0.15">
      <c r="B43" s="1246"/>
      <c r="C43" s="1247"/>
      <c r="D43" s="106"/>
      <c r="E43" s="1250" t="s">
        <v>34</v>
      </c>
      <c r="F43" s="1250"/>
      <c r="G43" s="1250"/>
      <c r="H43" s="1251"/>
      <c r="I43" s="107">
        <v>1708</v>
      </c>
      <c r="J43" s="108">
        <v>2335</v>
      </c>
      <c r="K43" s="108">
        <v>2196</v>
      </c>
      <c r="L43" s="108">
        <v>1952</v>
      </c>
      <c r="M43" s="109">
        <v>606</v>
      </c>
    </row>
    <row r="44" spans="2:13" ht="27.75" customHeight="1" x14ac:dyDescent="0.15">
      <c r="B44" s="1246"/>
      <c r="C44" s="1247"/>
      <c r="D44" s="106"/>
      <c r="E44" s="1250" t="s">
        <v>35</v>
      </c>
      <c r="F44" s="1250"/>
      <c r="G44" s="1250"/>
      <c r="H44" s="1251"/>
      <c r="I44" s="107">
        <v>314</v>
      </c>
      <c r="J44" s="108">
        <v>268</v>
      </c>
      <c r="K44" s="108">
        <v>219</v>
      </c>
      <c r="L44" s="108">
        <v>194</v>
      </c>
      <c r="M44" s="109">
        <v>214</v>
      </c>
    </row>
    <row r="45" spans="2:13" ht="27.75" customHeight="1" x14ac:dyDescent="0.15">
      <c r="B45" s="1246"/>
      <c r="C45" s="1247"/>
      <c r="D45" s="106"/>
      <c r="E45" s="1250" t="s">
        <v>36</v>
      </c>
      <c r="F45" s="1250"/>
      <c r="G45" s="1250"/>
      <c r="H45" s="1251"/>
      <c r="I45" s="107">
        <v>1183</v>
      </c>
      <c r="J45" s="108">
        <v>1121</v>
      </c>
      <c r="K45" s="108">
        <v>1031</v>
      </c>
      <c r="L45" s="108">
        <v>933</v>
      </c>
      <c r="M45" s="109">
        <v>922</v>
      </c>
    </row>
    <row r="46" spans="2:13" ht="27.75" customHeight="1" x14ac:dyDescent="0.15">
      <c r="B46" s="1246"/>
      <c r="C46" s="1247"/>
      <c r="D46" s="110"/>
      <c r="E46" s="1250" t="s">
        <v>37</v>
      </c>
      <c r="F46" s="1250"/>
      <c r="G46" s="1250"/>
      <c r="H46" s="1251"/>
      <c r="I46" s="107" t="s">
        <v>528</v>
      </c>
      <c r="J46" s="108" t="s">
        <v>528</v>
      </c>
      <c r="K46" s="108" t="s">
        <v>528</v>
      </c>
      <c r="L46" s="108" t="s">
        <v>528</v>
      </c>
      <c r="M46" s="109" t="s">
        <v>528</v>
      </c>
    </row>
    <row r="47" spans="2:13" ht="27.75" customHeight="1" x14ac:dyDescent="0.15">
      <c r="B47" s="1246"/>
      <c r="C47" s="1247"/>
      <c r="D47" s="111"/>
      <c r="E47" s="1260" t="s">
        <v>38</v>
      </c>
      <c r="F47" s="1261"/>
      <c r="G47" s="1261"/>
      <c r="H47" s="1262"/>
      <c r="I47" s="107" t="s">
        <v>528</v>
      </c>
      <c r="J47" s="108" t="s">
        <v>528</v>
      </c>
      <c r="K47" s="108" t="s">
        <v>528</v>
      </c>
      <c r="L47" s="108" t="s">
        <v>528</v>
      </c>
      <c r="M47" s="109" t="s">
        <v>528</v>
      </c>
    </row>
    <row r="48" spans="2:13" ht="27.75" customHeight="1" x14ac:dyDescent="0.15">
      <c r="B48" s="1246"/>
      <c r="C48" s="1247"/>
      <c r="D48" s="106"/>
      <c r="E48" s="1250" t="s">
        <v>39</v>
      </c>
      <c r="F48" s="1250"/>
      <c r="G48" s="1250"/>
      <c r="H48" s="1251"/>
      <c r="I48" s="107" t="s">
        <v>528</v>
      </c>
      <c r="J48" s="108" t="s">
        <v>528</v>
      </c>
      <c r="K48" s="108" t="s">
        <v>528</v>
      </c>
      <c r="L48" s="108" t="s">
        <v>528</v>
      </c>
      <c r="M48" s="109" t="s">
        <v>528</v>
      </c>
    </row>
    <row r="49" spans="2:13" ht="27.75" customHeight="1" x14ac:dyDescent="0.15">
      <c r="B49" s="1248"/>
      <c r="C49" s="1249"/>
      <c r="D49" s="106"/>
      <c r="E49" s="1250" t="s">
        <v>40</v>
      </c>
      <c r="F49" s="1250"/>
      <c r="G49" s="1250"/>
      <c r="H49" s="1251"/>
      <c r="I49" s="107" t="s">
        <v>528</v>
      </c>
      <c r="J49" s="108" t="s">
        <v>528</v>
      </c>
      <c r="K49" s="108" t="s">
        <v>528</v>
      </c>
      <c r="L49" s="108" t="s">
        <v>528</v>
      </c>
      <c r="M49" s="109" t="s">
        <v>528</v>
      </c>
    </row>
    <row r="50" spans="2:13" ht="27.75" customHeight="1" x14ac:dyDescent="0.15">
      <c r="B50" s="1244" t="s">
        <v>41</v>
      </c>
      <c r="C50" s="1245"/>
      <c r="D50" s="112"/>
      <c r="E50" s="1250" t="s">
        <v>42</v>
      </c>
      <c r="F50" s="1250"/>
      <c r="G50" s="1250"/>
      <c r="H50" s="1251"/>
      <c r="I50" s="107">
        <v>2963</v>
      </c>
      <c r="J50" s="108">
        <v>3096</v>
      </c>
      <c r="K50" s="108">
        <v>2929</v>
      </c>
      <c r="L50" s="108">
        <v>2770</v>
      </c>
      <c r="M50" s="109">
        <v>3034</v>
      </c>
    </row>
    <row r="51" spans="2:13" ht="27.75" customHeight="1" x14ac:dyDescent="0.15">
      <c r="B51" s="1246"/>
      <c r="C51" s="1247"/>
      <c r="D51" s="106"/>
      <c r="E51" s="1250" t="s">
        <v>43</v>
      </c>
      <c r="F51" s="1250"/>
      <c r="G51" s="1250"/>
      <c r="H51" s="1251"/>
      <c r="I51" s="107" t="s">
        <v>528</v>
      </c>
      <c r="J51" s="108" t="s">
        <v>528</v>
      </c>
      <c r="K51" s="108" t="s">
        <v>528</v>
      </c>
      <c r="L51" s="108" t="s">
        <v>528</v>
      </c>
      <c r="M51" s="109" t="s">
        <v>528</v>
      </c>
    </row>
    <row r="52" spans="2:13" ht="27.75" customHeight="1" x14ac:dyDescent="0.15">
      <c r="B52" s="1248"/>
      <c r="C52" s="1249"/>
      <c r="D52" s="106"/>
      <c r="E52" s="1250" t="s">
        <v>44</v>
      </c>
      <c r="F52" s="1250"/>
      <c r="G52" s="1250"/>
      <c r="H52" s="1251"/>
      <c r="I52" s="107">
        <v>4946</v>
      </c>
      <c r="J52" s="108">
        <v>4868</v>
      </c>
      <c r="K52" s="108">
        <v>4793</v>
      </c>
      <c r="L52" s="108">
        <v>4650</v>
      </c>
      <c r="M52" s="109">
        <v>4598</v>
      </c>
    </row>
    <row r="53" spans="2:13" ht="27.75" customHeight="1" thickBot="1" x14ac:dyDescent="0.2">
      <c r="B53" s="1252" t="s">
        <v>45</v>
      </c>
      <c r="C53" s="1253"/>
      <c r="D53" s="113"/>
      <c r="E53" s="1254" t="s">
        <v>46</v>
      </c>
      <c r="F53" s="1254"/>
      <c r="G53" s="1254"/>
      <c r="H53" s="1255"/>
      <c r="I53" s="114">
        <v>-1010</v>
      </c>
      <c r="J53" s="115">
        <v>-379</v>
      </c>
      <c r="K53" s="115">
        <v>-98</v>
      </c>
      <c r="L53" s="115">
        <v>-303</v>
      </c>
      <c r="M53" s="116">
        <v>-1927</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0tOGh4ft1Au0VA7YFfbhVoWrLWQGw7voj79tXnPyHtteCNDB03OvEVGMqkr8g1y95cKZDGyjcL7viZk1TrQWQ==" saltValue="WzLdOUp0tKcj9XMy54RV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9"/>
  <sheetViews>
    <sheetView showGridLines="0"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271" t="s">
        <v>49</v>
      </c>
      <c r="D55" s="1271"/>
      <c r="E55" s="1272"/>
      <c r="F55" s="128">
        <v>1620</v>
      </c>
      <c r="G55" s="128">
        <v>1274</v>
      </c>
      <c r="H55" s="129">
        <v>1494</v>
      </c>
    </row>
    <row r="56" spans="2:8" ht="52.5" customHeight="1" x14ac:dyDescent="0.15">
      <c r="B56" s="130"/>
      <c r="C56" s="1273" t="s">
        <v>50</v>
      </c>
      <c r="D56" s="1273"/>
      <c r="E56" s="1274"/>
      <c r="F56" s="131">
        <v>356</v>
      </c>
      <c r="G56" s="131">
        <v>356</v>
      </c>
      <c r="H56" s="132">
        <v>356</v>
      </c>
    </row>
    <row r="57" spans="2:8" ht="53.25" customHeight="1" x14ac:dyDescent="0.15">
      <c r="B57" s="130"/>
      <c r="C57" s="1275" t="s">
        <v>51</v>
      </c>
      <c r="D57" s="1275"/>
      <c r="E57" s="1276"/>
      <c r="F57" s="133">
        <v>700</v>
      </c>
      <c r="G57" s="133">
        <v>664</v>
      </c>
      <c r="H57" s="134">
        <v>731</v>
      </c>
    </row>
    <row r="58" spans="2:8" ht="45.75" customHeight="1" x14ac:dyDescent="0.15">
      <c r="B58" s="135"/>
      <c r="C58" s="1263" t="s">
        <v>604</v>
      </c>
      <c r="D58" s="1264"/>
      <c r="E58" s="1265"/>
      <c r="F58" s="136">
        <v>250</v>
      </c>
      <c r="G58" s="136">
        <v>250</v>
      </c>
      <c r="H58" s="137">
        <v>250</v>
      </c>
    </row>
    <row r="59" spans="2:8" ht="45.75" customHeight="1" x14ac:dyDescent="0.15">
      <c r="B59" s="135"/>
      <c r="C59" s="1263" t="s">
        <v>605</v>
      </c>
      <c r="D59" s="1264"/>
      <c r="E59" s="1265"/>
      <c r="F59" s="136">
        <v>160</v>
      </c>
      <c r="G59" s="136">
        <v>143</v>
      </c>
      <c r="H59" s="137">
        <v>121</v>
      </c>
    </row>
    <row r="60" spans="2:8" ht="45.75" customHeight="1" x14ac:dyDescent="0.15">
      <c r="B60" s="135"/>
      <c r="C60" s="1263" t="s">
        <v>606</v>
      </c>
      <c r="D60" s="1264"/>
      <c r="E60" s="1265"/>
      <c r="F60" s="136">
        <v>101</v>
      </c>
      <c r="G60" s="136">
        <v>101</v>
      </c>
      <c r="H60" s="137">
        <v>101</v>
      </c>
    </row>
    <row r="61" spans="2:8" ht="45.75" customHeight="1" x14ac:dyDescent="0.15">
      <c r="B61" s="135"/>
      <c r="C61" s="1263" t="s">
        <v>607</v>
      </c>
      <c r="D61" s="1264"/>
      <c r="E61" s="1265"/>
      <c r="F61" s="136">
        <v>40</v>
      </c>
      <c r="G61" s="136">
        <v>50</v>
      </c>
      <c r="H61" s="137">
        <v>100</v>
      </c>
    </row>
    <row r="62" spans="2:8" ht="45.75" customHeight="1" thickBot="1" x14ac:dyDescent="0.2">
      <c r="B62" s="138"/>
      <c r="C62" s="1266" t="s">
        <v>608</v>
      </c>
      <c r="D62" s="1267"/>
      <c r="E62" s="1268"/>
      <c r="F62" s="139">
        <v>53</v>
      </c>
      <c r="G62" s="139">
        <v>27</v>
      </c>
      <c r="H62" s="140">
        <v>64</v>
      </c>
    </row>
    <row r="63" spans="2:8" ht="52.5" customHeight="1" thickBot="1" x14ac:dyDescent="0.2">
      <c r="B63" s="141"/>
      <c r="C63" s="1269" t="s">
        <v>52</v>
      </c>
      <c r="D63" s="1269"/>
      <c r="E63" s="1270"/>
      <c r="F63" s="142">
        <v>2676</v>
      </c>
      <c r="G63" s="142">
        <v>2294</v>
      </c>
      <c r="H63" s="143">
        <v>2581</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row r="77" ht="0" hidden="1" customHeight="1" x14ac:dyDescent="0.15"/>
    <row r="78" ht="0" hidden="1" customHeight="1" x14ac:dyDescent="0.15"/>
    <row r="79" ht="0" hidden="1" customHeight="1" x14ac:dyDescent="0.15"/>
  </sheetData>
  <sheetProtection algorithmName="SHA-512" hashValue="Cd9/YPVx/ReQ/VpGBrqSK6JZtqqWor287UNNjAkVZqE2EVlx5Hzhzk8qxvm40gLPviVJZLJ9kYPB30rkSZ0t5g==" saltValue="hSBUrASxkZvbcJ952Qnn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CF40" sqref="CF40"/>
    </sheetView>
  </sheetViews>
  <sheetFormatPr defaultColWidth="0" defaultRowHeight="0" customHeight="1" zeroHeight="1" x14ac:dyDescent="0.15"/>
  <cols>
    <col min="1" max="1" width="6.375" style="1277" customWidth="1"/>
    <col min="2" max="107" width="2.5" style="1277" customWidth="1"/>
    <col min="108" max="108" width="6.125" style="1279" customWidth="1"/>
    <col min="109" max="109" width="5.875" style="1278" customWidth="1"/>
    <col min="110" max="110" width="19.125" style="1277" hidden="1"/>
    <col min="111" max="115" width="12.625" style="1277" hidden="1"/>
    <col min="116" max="349" width="8.625" style="1277" hidden="1"/>
    <col min="350" max="355" width="14.875" style="1277" hidden="1"/>
    <col min="356" max="357" width="15.875" style="1277" hidden="1"/>
    <col min="358" max="363" width="16.125" style="1277" hidden="1"/>
    <col min="364" max="364" width="6.125" style="1277" hidden="1"/>
    <col min="365" max="365" width="3" style="1277" hidden="1"/>
    <col min="366" max="605" width="8.625" style="1277" hidden="1"/>
    <col min="606" max="611" width="14.875" style="1277" hidden="1"/>
    <col min="612" max="613" width="15.875" style="1277" hidden="1"/>
    <col min="614" max="619" width="16.125" style="1277" hidden="1"/>
    <col min="620" max="620" width="6.125" style="1277" hidden="1"/>
    <col min="621" max="621" width="3" style="1277" hidden="1"/>
    <col min="622" max="861" width="8.625" style="1277" hidden="1"/>
    <col min="862" max="867" width="14.875" style="1277" hidden="1"/>
    <col min="868" max="869" width="15.875" style="1277" hidden="1"/>
    <col min="870" max="875" width="16.125" style="1277" hidden="1"/>
    <col min="876" max="876" width="6.125" style="1277" hidden="1"/>
    <col min="877" max="877" width="3" style="1277" hidden="1"/>
    <col min="878" max="1117" width="8.625" style="1277" hidden="1"/>
    <col min="1118" max="1123" width="14.875" style="1277" hidden="1"/>
    <col min="1124" max="1125" width="15.875" style="1277" hidden="1"/>
    <col min="1126" max="1131" width="16.125" style="1277" hidden="1"/>
    <col min="1132" max="1132" width="6.125" style="1277" hidden="1"/>
    <col min="1133" max="1133" width="3" style="1277" hidden="1"/>
    <col min="1134" max="1373" width="8.625" style="1277" hidden="1"/>
    <col min="1374" max="1379" width="14.875" style="1277" hidden="1"/>
    <col min="1380" max="1381" width="15.875" style="1277" hidden="1"/>
    <col min="1382" max="1387" width="16.125" style="1277" hidden="1"/>
    <col min="1388" max="1388" width="6.125" style="1277" hidden="1"/>
    <col min="1389" max="1389" width="3" style="1277" hidden="1"/>
    <col min="1390" max="1629" width="8.625" style="1277" hidden="1"/>
    <col min="1630" max="1635" width="14.875" style="1277" hidden="1"/>
    <col min="1636" max="1637" width="15.875" style="1277" hidden="1"/>
    <col min="1638" max="1643" width="16.125" style="1277" hidden="1"/>
    <col min="1644" max="1644" width="6.125" style="1277" hidden="1"/>
    <col min="1645" max="1645" width="3" style="1277" hidden="1"/>
    <col min="1646" max="1885" width="8.625" style="1277" hidden="1"/>
    <col min="1886" max="1891" width="14.875" style="1277" hidden="1"/>
    <col min="1892" max="1893" width="15.875" style="1277" hidden="1"/>
    <col min="1894" max="1899" width="16.125" style="1277" hidden="1"/>
    <col min="1900" max="1900" width="6.125" style="1277" hidden="1"/>
    <col min="1901" max="1901" width="3" style="1277" hidden="1"/>
    <col min="1902" max="2141" width="8.625" style="1277" hidden="1"/>
    <col min="2142" max="2147" width="14.875" style="1277" hidden="1"/>
    <col min="2148" max="2149" width="15.875" style="1277" hidden="1"/>
    <col min="2150" max="2155" width="16.125" style="1277" hidden="1"/>
    <col min="2156" max="2156" width="6.125" style="1277" hidden="1"/>
    <col min="2157" max="2157" width="3" style="1277" hidden="1"/>
    <col min="2158" max="2397" width="8.625" style="1277" hidden="1"/>
    <col min="2398" max="2403" width="14.875" style="1277" hidden="1"/>
    <col min="2404" max="2405" width="15.875" style="1277" hidden="1"/>
    <col min="2406" max="2411" width="16.125" style="1277" hidden="1"/>
    <col min="2412" max="2412" width="6.125" style="1277" hidden="1"/>
    <col min="2413" max="2413" width="3" style="1277" hidden="1"/>
    <col min="2414" max="2653" width="8.625" style="1277" hidden="1"/>
    <col min="2654" max="2659" width="14.875" style="1277" hidden="1"/>
    <col min="2660" max="2661" width="15.875" style="1277" hidden="1"/>
    <col min="2662" max="2667" width="16.125" style="1277" hidden="1"/>
    <col min="2668" max="2668" width="6.125" style="1277" hidden="1"/>
    <col min="2669" max="2669" width="3" style="1277" hidden="1"/>
    <col min="2670" max="2909" width="8.625" style="1277" hidden="1"/>
    <col min="2910" max="2915" width="14.875" style="1277" hidden="1"/>
    <col min="2916" max="2917" width="15.875" style="1277" hidden="1"/>
    <col min="2918" max="2923" width="16.125" style="1277" hidden="1"/>
    <col min="2924" max="2924" width="6.125" style="1277" hidden="1"/>
    <col min="2925" max="2925" width="3" style="1277" hidden="1"/>
    <col min="2926" max="3165" width="8.625" style="1277" hidden="1"/>
    <col min="3166" max="3171" width="14.875" style="1277" hidden="1"/>
    <col min="3172" max="3173" width="15.875" style="1277" hidden="1"/>
    <col min="3174" max="3179" width="16.125" style="1277" hidden="1"/>
    <col min="3180" max="3180" width="6.125" style="1277" hidden="1"/>
    <col min="3181" max="3181" width="3" style="1277" hidden="1"/>
    <col min="3182" max="3421" width="8.625" style="1277" hidden="1"/>
    <col min="3422" max="3427" width="14.875" style="1277" hidden="1"/>
    <col min="3428" max="3429" width="15.875" style="1277" hidden="1"/>
    <col min="3430" max="3435" width="16.125" style="1277" hidden="1"/>
    <col min="3436" max="3436" width="6.125" style="1277" hidden="1"/>
    <col min="3437" max="3437" width="3" style="1277" hidden="1"/>
    <col min="3438" max="3677" width="8.625" style="1277" hidden="1"/>
    <col min="3678" max="3683" width="14.875" style="1277" hidden="1"/>
    <col min="3684" max="3685" width="15.875" style="1277" hidden="1"/>
    <col min="3686" max="3691" width="16.125" style="1277" hidden="1"/>
    <col min="3692" max="3692" width="6.125" style="1277" hidden="1"/>
    <col min="3693" max="3693" width="3" style="1277" hidden="1"/>
    <col min="3694" max="3933" width="8.625" style="1277" hidden="1"/>
    <col min="3934" max="3939" width="14.875" style="1277" hidden="1"/>
    <col min="3940" max="3941" width="15.875" style="1277" hidden="1"/>
    <col min="3942" max="3947" width="16.125" style="1277" hidden="1"/>
    <col min="3948" max="3948" width="6.125" style="1277" hidden="1"/>
    <col min="3949" max="3949" width="3" style="1277" hidden="1"/>
    <col min="3950" max="4189" width="8.625" style="1277" hidden="1"/>
    <col min="4190" max="4195" width="14.875" style="1277" hidden="1"/>
    <col min="4196" max="4197" width="15.875" style="1277" hidden="1"/>
    <col min="4198" max="4203" width="16.125" style="1277" hidden="1"/>
    <col min="4204" max="4204" width="6.125" style="1277" hidden="1"/>
    <col min="4205" max="4205" width="3" style="1277" hidden="1"/>
    <col min="4206" max="4445" width="8.625" style="1277" hidden="1"/>
    <col min="4446" max="4451" width="14.875" style="1277" hidden="1"/>
    <col min="4452" max="4453" width="15.875" style="1277" hidden="1"/>
    <col min="4454" max="4459" width="16.125" style="1277" hidden="1"/>
    <col min="4460" max="4460" width="6.125" style="1277" hidden="1"/>
    <col min="4461" max="4461" width="3" style="1277" hidden="1"/>
    <col min="4462" max="4701" width="8.625" style="1277" hidden="1"/>
    <col min="4702" max="4707" width="14.875" style="1277" hidden="1"/>
    <col min="4708" max="4709" width="15.875" style="1277" hidden="1"/>
    <col min="4710" max="4715" width="16.125" style="1277" hidden="1"/>
    <col min="4716" max="4716" width="6.125" style="1277" hidden="1"/>
    <col min="4717" max="4717" width="3" style="1277" hidden="1"/>
    <col min="4718" max="4957" width="8.625" style="1277" hidden="1"/>
    <col min="4958" max="4963" width="14.875" style="1277" hidden="1"/>
    <col min="4964" max="4965" width="15.875" style="1277" hidden="1"/>
    <col min="4966" max="4971" width="16.125" style="1277" hidden="1"/>
    <col min="4972" max="4972" width="6.125" style="1277" hidden="1"/>
    <col min="4973" max="4973" width="3" style="1277" hidden="1"/>
    <col min="4974" max="5213" width="8.625" style="1277" hidden="1"/>
    <col min="5214" max="5219" width="14.875" style="1277" hidden="1"/>
    <col min="5220" max="5221" width="15.875" style="1277" hidden="1"/>
    <col min="5222" max="5227" width="16.125" style="1277" hidden="1"/>
    <col min="5228" max="5228" width="6.125" style="1277" hidden="1"/>
    <col min="5229" max="5229" width="3" style="1277" hidden="1"/>
    <col min="5230" max="5469" width="8.625" style="1277" hidden="1"/>
    <col min="5470" max="5475" width="14.875" style="1277" hidden="1"/>
    <col min="5476" max="5477" width="15.875" style="1277" hidden="1"/>
    <col min="5478" max="5483" width="16.125" style="1277" hidden="1"/>
    <col min="5484" max="5484" width="6.125" style="1277" hidden="1"/>
    <col min="5485" max="5485" width="3" style="1277" hidden="1"/>
    <col min="5486" max="5725" width="8.625" style="1277" hidden="1"/>
    <col min="5726" max="5731" width="14.875" style="1277" hidden="1"/>
    <col min="5732" max="5733" width="15.875" style="1277" hidden="1"/>
    <col min="5734" max="5739" width="16.125" style="1277" hidden="1"/>
    <col min="5740" max="5740" width="6.125" style="1277" hidden="1"/>
    <col min="5741" max="5741" width="3" style="1277" hidden="1"/>
    <col min="5742" max="5981" width="8.625" style="1277" hidden="1"/>
    <col min="5982" max="5987" width="14.875" style="1277" hidden="1"/>
    <col min="5988" max="5989" width="15.875" style="1277" hidden="1"/>
    <col min="5990" max="5995" width="16.125" style="1277" hidden="1"/>
    <col min="5996" max="5996" width="6.125" style="1277" hidden="1"/>
    <col min="5997" max="5997" width="3" style="1277" hidden="1"/>
    <col min="5998" max="6237" width="8.625" style="1277" hidden="1"/>
    <col min="6238" max="6243" width="14.875" style="1277" hidden="1"/>
    <col min="6244" max="6245" width="15.875" style="1277" hidden="1"/>
    <col min="6246" max="6251" width="16.125" style="1277" hidden="1"/>
    <col min="6252" max="6252" width="6.125" style="1277" hidden="1"/>
    <col min="6253" max="6253" width="3" style="1277" hidden="1"/>
    <col min="6254" max="6493" width="8.625" style="1277" hidden="1"/>
    <col min="6494" max="6499" width="14.875" style="1277" hidden="1"/>
    <col min="6500" max="6501" width="15.875" style="1277" hidden="1"/>
    <col min="6502" max="6507" width="16.125" style="1277" hidden="1"/>
    <col min="6508" max="6508" width="6.125" style="1277" hidden="1"/>
    <col min="6509" max="6509" width="3" style="1277" hidden="1"/>
    <col min="6510" max="6749" width="8.625" style="1277" hidden="1"/>
    <col min="6750" max="6755" width="14.875" style="1277" hidden="1"/>
    <col min="6756" max="6757" width="15.875" style="1277" hidden="1"/>
    <col min="6758" max="6763" width="16.125" style="1277" hidden="1"/>
    <col min="6764" max="6764" width="6.125" style="1277" hidden="1"/>
    <col min="6765" max="6765" width="3" style="1277" hidden="1"/>
    <col min="6766" max="7005" width="8.625" style="1277" hidden="1"/>
    <col min="7006" max="7011" width="14.875" style="1277" hidden="1"/>
    <col min="7012" max="7013" width="15.875" style="1277" hidden="1"/>
    <col min="7014" max="7019" width="16.125" style="1277" hidden="1"/>
    <col min="7020" max="7020" width="6.125" style="1277" hidden="1"/>
    <col min="7021" max="7021" width="3" style="1277" hidden="1"/>
    <col min="7022" max="7261" width="8.625" style="1277" hidden="1"/>
    <col min="7262" max="7267" width="14.875" style="1277" hidden="1"/>
    <col min="7268" max="7269" width="15.875" style="1277" hidden="1"/>
    <col min="7270" max="7275" width="16.125" style="1277" hidden="1"/>
    <col min="7276" max="7276" width="6.125" style="1277" hidden="1"/>
    <col min="7277" max="7277" width="3" style="1277" hidden="1"/>
    <col min="7278" max="7517" width="8.625" style="1277" hidden="1"/>
    <col min="7518" max="7523" width="14.875" style="1277" hidden="1"/>
    <col min="7524" max="7525" width="15.875" style="1277" hidden="1"/>
    <col min="7526" max="7531" width="16.125" style="1277" hidden="1"/>
    <col min="7532" max="7532" width="6.125" style="1277" hidden="1"/>
    <col min="7533" max="7533" width="3" style="1277" hidden="1"/>
    <col min="7534" max="7773" width="8.625" style="1277" hidden="1"/>
    <col min="7774" max="7779" width="14.875" style="1277" hidden="1"/>
    <col min="7780" max="7781" width="15.875" style="1277" hidden="1"/>
    <col min="7782" max="7787" width="16.125" style="1277" hidden="1"/>
    <col min="7788" max="7788" width="6.125" style="1277" hidden="1"/>
    <col min="7789" max="7789" width="3" style="1277" hidden="1"/>
    <col min="7790" max="8029" width="8.625" style="1277" hidden="1"/>
    <col min="8030" max="8035" width="14.875" style="1277" hidden="1"/>
    <col min="8036" max="8037" width="15.875" style="1277" hidden="1"/>
    <col min="8038" max="8043" width="16.125" style="1277" hidden="1"/>
    <col min="8044" max="8044" width="6.125" style="1277" hidden="1"/>
    <col min="8045" max="8045" width="3" style="1277" hidden="1"/>
    <col min="8046" max="8285" width="8.625" style="1277" hidden="1"/>
    <col min="8286" max="8291" width="14.875" style="1277" hidden="1"/>
    <col min="8292" max="8293" width="15.875" style="1277" hidden="1"/>
    <col min="8294" max="8299" width="16.125" style="1277" hidden="1"/>
    <col min="8300" max="8300" width="6.125" style="1277" hidden="1"/>
    <col min="8301" max="8301" width="3" style="1277" hidden="1"/>
    <col min="8302" max="8541" width="8.625" style="1277" hidden="1"/>
    <col min="8542" max="8547" width="14.875" style="1277" hidden="1"/>
    <col min="8548" max="8549" width="15.875" style="1277" hidden="1"/>
    <col min="8550" max="8555" width="16.125" style="1277" hidden="1"/>
    <col min="8556" max="8556" width="6.125" style="1277" hidden="1"/>
    <col min="8557" max="8557" width="3" style="1277" hidden="1"/>
    <col min="8558" max="8797" width="8.625" style="1277" hidden="1"/>
    <col min="8798" max="8803" width="14.875" style="1277" hidden="1"/>
    <col min="8804" max="8805" width="15.875" style="1277" hidden="1"/>
    <col min="8806" max="8811" width="16.125" style="1277" hidden="1"/>
    <col min="8812" max="8812" width="6.125" style="1277" hidden="1"/>
    <col min="8813" max="8813" width="3" style="1277" hidden="1"/>
    <col min="8814" max="9053" width="8.625" style="1277" hidden="1"/>
    <col min="9054" max="9059" width="14.875" style="1277" hidden="1"/>
    <col min="9060" max="9061" width="15.875" style="1277" hidden="1"/>
    <col min="9062" max="9067" width="16.125" style="1277" hidden="1"/>
    <col min="9068" max="9068" width="6.125" style="1277" hidden="1"/>
    <col min="9069" max="9069" width="3" style="1277" hidden="1"/>
    <col min="9070" max="9309" width="8.625" style="1277" hidden="1"/>
    <col min="9310" max="9315" width="14.875" style="1277" hidden="1"/>
    <col min="9316" max="9317" width="15.875" style="1277" hidden="1"/>
    <col min="9318" max="9323" width="16.125" style="1277" hidden="1"/>
    <col min="9324" max="9324" width="6.125" style="1277" hidden="1"/>
    <col min="9325" max="9325" width="3" style="1277" hidden="1"/>
    <col min="9326" max="9565" width="8.625" style="1277" hidden="1"/>
    <col min="9566" max="9571" width="14.875" style="1277" hidden="1"/>
    <col min="9572" max="9573" width="15.875" style="1277" hidden="1"/>
    <col min="9574" max="9579" width="16.125" style="1277" hidden="1"/>
    <col min="9580" max="9580" width="6.125" style="1277" hidden="1"/>
    <col min="9581" max="9581" width="3" style="1277" hidden="1"/>
    <col min="9582" max="9821" width="8.625" style="1277" hidden="1"/>
    <col min="9822" max="9827" width="14.875" style="1277" hidden="1"/>
    <col min="9828" max="9829" width="15.875" style="1277" hidden="1"/>
    <col min="9830" max="9835" width="16.125" style="1277" hidden="1"/>
    <col min="9836" max="9836" width="6.125" style="1277" hidden="1"/>
    <col min="9837" max="9837" width="3" style="1277" hidden="1"/>
    <col min="9838" max="10077" width="8.625" style="1277" hidden="1"/>
    <col min="10078" max="10083" width="14.875" style="1277" hidden="1"/>
    <col min="10084" max="10085" width="15.875" style="1277" hidden="1"/>
    <col min="10086" max="10091" width="16.125" style="1277" hidden="1"/>
    <col min="10092" max="10092" width="6.125" style="1277" hidden="1"/>
    <col min="10093" max="10093" width="3" style="1277" hidden="1"/>
    <col min="10094" max="10333" width="8.625" style="1277" hidden="1"/>
    <col min="10334" max="10339" width="14.875" style="1277" hidden="1"/>
    <col min="10340" max="10341" width="15.875" style="1277" hidden="1"/>
    <col min="10342" max="10347" width="16.125" style="1277" hidden="1"/>
    <col min="10348" max="10348" width="6.125" style="1277" hidden="1"/>
    <col min="10349" max="10349" width="3" style="1277" hidden="1"/>
    <col min="10350" max="10589" width="8.625" style="1277" hidden="1"/>
    <col min="10590" max="10595" width="14.875" style="1277" hidden="1"/>
    <col min="10596" max="10597" width="15.875" style="1277" hidden="1"/>
    <col min="10598" max="10603" width="16.125" style="1277" hidden="1"/>
    <col min="10604" max="10604" width="6.125" style="1277" hidden="1"/>
    <col min="10605" max="10605" width="3" style="1277" hidden="1"/>
    <col min="10606" max="10845" width="8.625" style="1277" hidden="1"/>
    <col min="10846" max="10851" width="14.875" style="1277" hidden="1"/>
    <col min="10852" max="10853" width="15.875" style="1277" hidden="1"/>
    <col min="10854" max="10859" width="16.125" style="1277" hidden="1"/>
    <col min="10860" max="10860" width="6.125" style="1277" hidden="1"/>
    <col min="10861" max="10861" width="3" style="1277" hidden="1"/>
    <col min="10862" max="11101" width="8.625" style="1277" hidden="1"/>
    <col min="11102" max="11107" width="14.875" style="1277" hidden="1"/>
    <col min="11108" max="11109" width="15.875" style="1277" hidden="1"/>
    <col min="11110" max="11115" width="16.125" style="1277" hidden="1"/>
    <col min="11116" max="11116" width="6.125" style="1277" hidden="1"/>
    <col min="11117" max="11117" width="3" style="1277" hidden="1"/>
    <col min="11118" max="11357" width="8.625" style="1277" hidden="1"/>
    <col min="11358" max="11363" width="14.875" style="1277" hidden="1"/>
    <col min="11364" max="11365" width="15.875" style="1277" hidden="1"/>
    <col min="11366" max="11371" width="16.125" style="1277" hidden="1"/>
    <col min="11372" max="11372" width="6.125" style="1277" hidden="1"/>
    <col min="11373" max="11373" width="3" style="1277" hidden="1"/>
    <col min="11374" max="11613" width="8.625" style="1277" hidden="1"/>
    <col min="11614" max="11619" width="14.875" style="1277" hidden="1"/>
    <col min="11620" max="11621" width="15.875" style="1277" hidden="1"/>
    <col min="11622" max="11627" width="16.125" style="1277" hidden="1"/>
    <col min="11628" max="11628" width="6.125" style="1277" hidden="1"/>
    <col min="11629" max="11629" width="3" style="1277" hidden="1"/>
    <col min="11630" max="11869" width="8.625" style="1277" hidden="1"/>
    <col min="11870" max="11875" width="14.875" style="1277" hidden="1"/>
    <col min="11876" max="11877" width="15.875" style="1277" hidden="1"/>
    <col min="11878" max="11883" width="16.125" style="1277" hidden="1"/>
    <col min="11884" max="11884" width="6.125" style="1277" hidden="1"/>
    <col min="11885" max="11885" width="3" style="1277" hidden="1"/>
    <col min="11886" max="12125" width="8.625" style="1277" hidden="1"/>
    <col min="12126" max="12131" width="14.875" style="1277" hidden="1"/>
    <col min="12132" max="12133" width="15.875" style="1277" hidden="1"/>
    <col min="12134" max="12139" width="16.125" style="1277" hidden="1"/>
    <col min="12140" max="12140" width="6.125" style="1277" hidden="1"/>
    <col min="12141" max="12141" width="3" style="1277" hidden="1"/>
    <col min="12142" max="12381" width="8.625" style="1277" hidden="1"/>
    <col min="12382" max="12387" width="14.875" style="1277" hidden="1"/>
    <col min="12388" max="12389" width="15.875" style="1277" hidden="1"/>
    <col min="12390" max="12395" width="16.125" style="1277" hidden="1"/>
    <col min="12396" max="12396" width="6.125" style="1277" hidden="1"/>
    <col min="12397" max="12397" width="3" style="1277" hidden="1"/>
    <col min="12398" max="12637" width="8.625" style="1277" hidden="1"/>
    <col min="12638" max="12643" width="14.875" style="1277" hidden="1"/>
    <col min="12644" max="12645" width="15.875" style="1277" hidden="1"/>
    <col min="12646" max="12651" width="16.125" style="1277" hidden="1"/>
    <col min="12652" max="12652" width="6.125" style="1277" hidden="1"/>
    <col min="12653" max="12653" width="3" style="1277" hidden="1"/>
    <col min="12654" max="12893" width="8.625" style="1277" hidden="1"/>
    <col min="12894" max="12899" width="14.875" style="1277" hidden="1"/>
    <col min="12900" max="12901" width="15.875" style="1277" hidden="1"/>
    <col min="12902" max="12907" width="16.125" style="1277" hidden="1"/>
    <col min="12908" max="12908" width="6.125" style="1277" hidden="1"/>
    <col min="12909" max="12909" width="3" style="1277" hidden="1"/>
    <col min="12910" max="13149" width="8.625" style="1277" hidden="1"/>
    <col min="13150" max="13155" width="14.875" style="1277" hidden="1"/>
    <col min="13156" max="13157" width="15.875" style="1277" hidden="1"/>
    <col min="13158" max="13163" width="16.125" style="1277" hidden="1"/>
    <col min="13164" max="13164" width="6.125" style="1277" hidden="1"/>
    <col min="13165" max="13165" width="3" style="1277" hidden="1"/>
    <col min="13166" max="13405" width="8.625" style="1277" hidden="1"/>
    <col min="13406" max="13411" width="14.875" style="1277" hidden="1"/>
    <col min="13412" max="13413" width="15.875" style="1277" hidden="1"/>
    <col min="13414" max="13419" width="16.125" style="1277" hidden="1"/>
    <col min="13420" max="13420" width="6.125" style="1277" hidden="1"/>
    <col min="13421" max="13421" width="3" style="1277" hidden="1"/>
    <col min="13422" max="13661" width="8.625" style="1277" hidden="1"/>
    <col min="13662" max="13667" width="14.875" style="1277" hidden="1"/>
    <col min="13668" max="13669" width="15.875" style="1277" hidden="1"/>
    <col min="13670" max="13675" width="16.125" style="1277" hidden="1"/>
    <col min="13676" max="13676" width="6.125" style="1277" hidden="1"/>
    <col min="13677" max="13677" width="3" style="1277" hidden="1"/>
    <col min="13678" max="13917" width="8.625" style="1277" hidden="1"/>
    <col min="13918" max="13923" width="14.875" style="1277" hidden="1"/>
    <col min="13924" max="13925" width="15.875" style="1277" hidden="1"/>
    <col min="13926" max="13931" width="16.125" style="1277" hidden="1"/>
    <col min="13932" max="13932" width="6.125" style="1277" hidden="1"/>
    <col min="13933" max="13933" width="3" style="1277" hidden="1"/>
    <col min="13934" max="14173" width="8.625" style="1277" hidden="1"/>
    <col min="14174" max="14179" width="14.875" style="1277" hidden="1"/>
    <col min="14180" max="14181" width="15.875" style="1277" hidden="1"/>
    <col min="14182" max="14187" width="16.125" style="1277" hidden="1"/>
    <col min="14188" max="14188" width="6.125" style="1277" hidden="1"/>
    <col min="14189" max="14189" width="3" style="1277" hidden="1"/>
    <col min="14190" max="14429" width="8.625" style="1277" hidden="1"/>
    <col min="14430" max="14435" width="14.875" style="1277" hidden="1"/>
    <col min="14436" max="14437" width="15.875" style="1277" hidden="1"/>
    <col min="14438" max="14443" width="16.125" style="1277" hidden="1"/>
    <col min="14444" max="14444" width="6.125" style="1277" hidden="1"/>
    <col min="14445" max="14445" width="3" style="1277" hidden="1"/>
    <col min="14446" max="14685" width="8.625" style="1277" hidden="1"/>
    <col min="14686" max="14691" width="14.875" style="1277" hidden="1"/>
    <col min="14692" max="14693" width="15.875" style="1277" hidden="1"/>
    <col min="14694" max="14699" width="16.125" style="1277" hidden="1"/>
    <col min="14700" max="14700" width="6.125" style="1277" hidden="1"/>
    <col min="14701" max="14701" width="3" style="1277" hidden="1"/>
    <col min="14702" max="14941" width="8.625" style="1277" hidden="1"/>
    <col min="14942" max="14947" width="14.875" style="1277" hidden="1"/>
    <col min="14948" max="14949" width="15.875" style="1277" hidden="1"/>
    <col min="14950" max="14955" width="16.125" style="1277" hidden="1"/>
    <col min="14956" max="14956" width="6.125" style="1277" hidden="1"/>
    <col min="14957" max="14957" width="3" style="1277" hidden="1"/>
    <col min="14958" max="15197" width="8.625" style="1277" hidden="1"/>
    <col min="15198" max="15203" width="14.875" style="1277" hidden="1"/>
    <col min="15204" max="15205" width="15.875" style="1277" hidden="1"/>
    <col min="15206" max="15211" width="16.125" style="1277" hidden="1"/>
    <col min="15212" max="15212" width="6.125" style="1277" hidden="1"/>
    <col min="15213" max="15213" width="3" style="1277" hidden="1"/>
    <col min="15214" max="15453" width="8.625" style="1277" hidden="1"/>
    <col min="15454" max="15459" width="14.875" style="1277" hidden="1"/>
    <col min="15460" max="15461" width="15.875" style="1277" hidden="1"/>
    <col min="15462" max="15467" width="16.125" style="1277" hidden="1"/>
    <col min="15468" max="15468" width="6.125" style="1277" hidden="1"/>
    <col min="15469" max="15469" width="3" style="1277" hidden="1"/>
    <col min="15470" max="15709" width="8.625" style="1277" hidden="1"/>
    <col min="15710" max="15715" width="14.875" style="1277" hidden="1"/>
    <col min="15716" max="15717" width="15.875" style="1277" hidden="1"/>
    <col min="15718" max="15723" width="16.125" style="1277" hidden="1"/>
    <col min="15724" max="15724" width="6.125" style="1277" hidden="1"/>
    <col min="15725" max="15725" width="3" style="1277" hidden="1"/>
    <col min="15726" max="15965" width="8.625" style="1277" hidden="1"/>
    <col min="15966" max="15971" width="14.875" style="1277" hidden="1"/>
    <col min="15972" max="15973" width="15.875" style="1277" hidden="1"/>
    <col min="15974" max="15979" width="16.125" style="1277" hidden="1"/>
    <col min="15980" max="15980" width="6.125" style="1277" hidden="1"/>
    <col min="15981" max="15981" width="3" style="1277" hidden="1"/>
    <col min="15982" max="16221" width="8.625" style="1277" hidden="1"/>
    <col min="16222" max="16227" width="14.875" style="1277" hidden="1"/>
    <col min="16228" max="16229" width="15.875" style="1277" hidden="1"/>
    <col min="16230" max="16235" width="16.125" style="1277" hidden="1"/>
    <col min="16236" max="16236" width="6.125" style="1277" hidden="1"/>
    <col min="16237" max="16237" width="3" style="1277" hidden="1"/>
    <col min="16238" max="16384" width="8.625" style="1277" hidden="1"/>
  </cols>
  <sheetData>
    <row r="1" spans="1:143" ht="42.75" customHeight="1" x14ac:dyDescent="0.15">
      <c r="A1" s="1337"/>
      <c r="B1" s="1336"/>
      <c r="DD1" s="1277"/>
      <c r="DE1" s="1277"/>
    </row>
    <row r="2" spans="1:143" ht="25.5" customHeight="1" x14ac:dyDescent="0.15">
      <c r="A2" s="1335"/>
      <c r="C2" s="1335"/>
      <c r="O2" s="1335"/>
      <c r="P2" s="1335"/>
      <c r="Q2" s="1335"/>
      <c r="R2" s="1335"/>
      <c r="S2" s="1335"/>
      <c r="T2" s="1335"/>
      <c r="U2" s="1335"/>
      <c r="V2" s="1335"/>
      <c r="W2" s="1335"/>
      <c r="X2" s="1335"/>
      <c r="Y2" s="1335"/>
      <c r="Z2" s="1335"/>
      <c r="AA2" s="1335"/>
      <c r="AB2" s="1335"/>
      <c r="AC2" s="1335"/>
      <c r="AD2" s="1335"/>
      <c r="AE2" s="1335"/>
      <c r="AF2" s="1335"/>
      <c r="AG2" s="1335"/>
      <c r="AH2" s="1335"/>
      <c r="AI2" s="1335"/>
      <c r="AU2" s="1335"/>
      <c r="BG2" s="1335"/>
      <c r="BS2" s="1335"/>
      <c r="CE2" s="1335"/>
      <c r="CQ2" s="1335"/>
      <c r="DD2" s="1277"/>
      <c r="DE2" s="1277"/>
    </row>
    <row r="3" spans="1:143" ht="25.5" customHeight="1" x14ac:dyDescent="0.15">
      <c r="A3" s="1335"/>
      <c r="C3" s="1335"/>
      <c r="O3" s="1335"/>
      <c r="P3" s="1335"/>
      <c r="Q3" s="1335"/>
      <c r="R3" s="1335"/>
      <c r="S3" s="1335"/>
      <c r="T3" s="1335"/>
      <c r="U3" s="1335"/>
      <c r="V3" s="1335"/>
      <c r="W3" s="1335"/>
      <c r="X3" s="1335"/>
      <c r="Y3" s="1335"/>
      <c r="Z3" s="1335"/>
      <c r="AA3" s="1335"/>
      <c r="AB3" s="1335"/>
      <c r="AC3" s="1335"/>
      <c r="AD3" s="1335"/>
      <c r="AE3" s="1335"/>
      <c r="AF3" s="1335"/>
      <c r="AG3" s="1335"/>
      <c r="AH3" s="1335"/>
      <c r="AI3" s="1335"/>
      <c r="AU3" s="1335"/>
      <c r="BG3" s="1335"/>
      <c r="BS3" s="1335"/>
      <c r="CE3" s="1335"/>
      <c r="CQ3" s="1335"/>
      <c r="DD3" s="1277"/>
      <c r="DE3" s="1277"/>
    </row>
    <row r="4" spans="1:143" s="292" customFormat="1" ht="13.5" x14ac:dyDescent="0.15">
      <c r="A4" s="1335"/>
      <c r="B4" s="1335"/>
      <c r="C4" s="1335"/>
      <c r="D4" s="1335"/>
      <c r="E4" s="1335"/>
      <c r="F4" s="1335"/>
      <c r="G4" s="1335"/>
      <c r="H4" s="1335"/>
      <c r="I4" s="1335"/>
      <c r="J4" s="1335"/>
      <c r="K4" s="1335"/>
      <c r="L4" s="1335"/>
      <c r="M4" s="1335"/>
      <c r="N4" s="1335"/>
      <c r="O4" s="1335"/>
      <c r="P4" s="1335"/>
      <c r="Q4" s="1335"/>
      <c r="R4" s="1335"/>
      <c r="S4" s="1335"/>
      <c r="T4" s="1335"/>
      <c r="U4" s="1335"/>
      <c r="V4" s="1335"/>
      <c r="W4" s="1335"/>
      <c r="X4" s="1335"/>
      <c r="Y4" s="1335"/>
      <c r="Z4" s="1335"/>
      <c r="AA4" s="1335"/>
      <c r="AB4" s="1335"/>
      <c r="AC4" s="1335"/>
      <c r="AD4" s="1335"/>
      <c r="AE4" s="1335"/>
      <c r="AF4" s="1335"/>
      <c r="AG4" s="1335"/>
      <c r="AH4" s="1335"/>
      <c r="AI4" s="1335"/>
      <c r="AJ4" s="1335"/>
      <c r="AK4" s="1335"/>
      <c r="AL4" s="1335"/>
      <c r="AM4" s="1335"/>
      <c r="AN4" s="1335"/>
      <c r="AO4" s="1335"/>
      <c r="AP4" s="1335"/>
      <c r="AQ4" s="1335"/>
      <c r="AR4" s="1335"/>
      <c r="AS4" s="1335"/>
      <c r="AT4" s="1335"/>
      <c r="AU4" s="1335"/>
      <c r="AV4" s="1335"/>
      <c r="AW4" s="1335"/>
      <c r="AX4" s="1335"/>
      <c r="AY4" s="1335"/>
      <c r="AZ4" s="1335"/>
      <c r="BA4" s="1335"/>
      <c r="BB4" s="1335"/>
      <c r="BC4" s="1335"/>
      <c r="BD4" s="1335"/>
      <c r="BE4" s="1335"/>
      <c r="BF4" s="1335"/>
      <c r="BG4" s="1335"/>
      <c r="BH4" s="1335"/>
      <c r="BI4" s="1335"/>
      <c r="BJ4" s="1335"/>
      <c r="BK4" s="1335"/>
      <c r="BL4" s="1335"/>
      <c r="BM4" s="1335"/>
      <c r="BN4" s="1335"/>
      <c r="BO4" s="1335"/>
      <c r="BP4" s="1335"/>
      <c r="BQ4" s="1335"/>
      <c r="BR4" s="1335"/>
      <c r="BS4" s="1335"/>
      <c r="BT4" s="1335"/>
      <c r="BU4" s="1335"/>
      <c r="BV4" s="1335"/>
      <c r="BW4" s="1335"/>
      <c r="BX4" s="1335"/>
      <c r="BY4" s="1335"/>
      <c r="BZ4" s="1335"/>
      <c r="CA4" s="1335"/>
      <c r="CB4" s="1335"/>
      <c r="CC4" s="1335"/>
      <c r="CD4" s="1335"/>
      <c r="CE4" s="1335"/>
      <c r="CF4" s="1335"/>
      <c r="CG4" s="1335"/>
      <c r="CH4" s="1335"/>
      <c r="CI4" s="1335"/>
      <c r="CJ4" s="1335"/>
      <c r="CK4" s="1335"/>
      <c r="CL4" s="1335"/>
      <c r="CM4" s="1335"/>
      <c r="CN4" s="1335"/>
      <c r="CO4" s="1335"/>
      <c r="CP4" s="1335"/>
      <c r="CQ4" s="1335"/>
      <c r="CR4" s="1335"/>
      <c r="CS4" s="1335"/>
      <c r="CT4" s="1335"/>
      <c r="CU4" s="1335"/>
      <c r="CV4" s="1335"/>
      <c r="CW4" s="1335"/>
      <c r="CX4" s="1335"/>
      <c r="CY4" s="1335"/>
      <c r="CZ4" s="1335"/>
      <c r="DA4" s="1335"/>
      <c r="DB4" s="1335"/>
      <c r="DC4" s="1335"/>
      <c r="DD4" s="1335"/>
      <c r="DE4" s="1335"/>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5"/>
      <c r="B5" s="1335"/>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c r="AD5" s="1335"/>
      <c r="AE5" s="1335"/>
      <c r="AF5" s="1335"/>
      <c r="AG5" s="1335"/>
      <c r="AH5" s="1335"/>
      <c r="AI5" s="1335"/>
      <c r="AJ5" s="1335"/>
      <c r="AK5" s="1335"/>
      <c r="AL5" s="1335"/>
      <c r="AM5" s="1335"/>
      <c r="AN5" s="1335"/>
      <c r="AO5" s="1335"/>
      <c r="AP5" s="1335"/>
      <c r="AQ5" s="1335"/>
      <c r="AR5" s="1335"/>
      <c r="AS5" s="1335"/>
      <c r="AT5" s="1335"/>
      <c r="AU5" s="1335"/>
      <c r="AV5" s="1335"/>
      <c r="AW5" s="1335"/>
      <c r="AX5" s="1335"/>
      <c r="AY5" s="1335"/>
      <c r="AZ5" s="1335"/>
      <c r="BA5" s="1335"/>
      <c r="BB5" s="1335"/>
      <c r="BC5" s="1335"/>
      <c r="BD5" s="1335"/>
      <c r="BE5" s="1335"/>
      <c r="BF5" s="1335"/>
      <c r="BG5" s="1335"/>
      <c r="BH5" s="1335"/>
      <c r="BI5" s="1335"/>
      <c r="BJ5" s="1335"/>
      <c r="BK5" s="1335"/>
      <c r="BL5" s="1335"/>
      <c r="BM5" s="1335"/>
      <c r="BN5" s="1335"/>
      <c r="BO5" s="1335"/>
      <c r="BP5" s="1335"/>
      <c r="BQ5" s="1335"/>
      <c r="BR5" s="1335"/>
      <c r="BS5" s="1335"/>
      <c r="BT5" s="1335"/>
      <c r="BU5" s="1335"/>
      <c r="BV5" s="1335"/>
      <c r="BW5" s="1335"/>
      <c r="BX5" s="1335"/>
      <c r="BY5" s="1335"/>
      <c r="BZ5" s="1335"/>
      <c r="CA5" s="1335"/>
      <c r="CB5" s="1335"/>
      <c r="CC5" s="1335"/>
      <c r="CD5" s="1335"/>
      <c r="CE5" s="1335"/>
      <c r="CF5" s="1335"/>
      <c r="CG5" s="1335"/>
      <c r="CH5" s="1335"/>
      <c r="CI5" s="1335"/>
      <c r="CJ5" s="1335"/>
      <c r="CK5" s="1335"/>
      <c r="CL5" s="1335"/>
      <c r="CM5" s="1335"/>
      <c r="CN5" s="1335"/>
      <c r="CO5" s="1335"/>
      <c r="CP5" s="1335"/>
      <c r="CQ5" s="1335"/>
      <c r="CR5" s="1335"/>
      <c r="CS5" s="1335"/>
      <c r="CT5" s="1335"/>
      <c r="CU5" s="1335"/>
      <c r="CV5" s="1335"/>
      <c r="CW5" s="1335"/>
      <c r="CX5" s="1335"/>
      <c r="CY5" s="1335"/>
      <c r="CZ5" s="1335"/>
      <c r="DA5" s="1335"/>
      <c r="DB5" s="1335"/>
      <c r="DC5" s="1335"/>
      <c r="DD5" s="1335"/>
      <c r="DE5" s="1335"/>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5"/>
      <c r="B6" s="1335"/>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5"/>
      <c r="AB6" s="1335"/>
      <c r="AC6" s="1335"/>
      <c r="AD6" s="1335"/>
      <c r="AE6" s="1335"/>
      <c r="AF6" s="1335"/>
      <c r="AG6" s="1335"/>
      <c r="AH6" s="1335"/>
      <c r="AI6" s="1335"/>
      <c r="AJ6" s="1335"/>
      <c r="AK6" s="1335"/>
      <c r="AL6" s="1335"/>
      <c r="AM6" s="1335"/>
      <c r="AN6" s="1335"/>
      <c r="AO6" s="1335"/>
      <c r="AP6" s="1335"/>
      <c r="AQ6" s="1335"/>
      <c r="AR6" s="1335"/>
      <c r="AS6" s="1335"/>
      <c r="AT6" s="1335"/>
      <c r="AU6" s="1335"/>
      <c r="AV6" s="1335"/>
      <c r="AW6" s="1335"/>
      <c r="AX6" s="1335"/>
      <c r="AY6" s="1335"/>
      <c r="AZ6" s="1335"/>
      <c r="BA6" s="1335"/>
      <c r="BB6" s="1335"/>
      <c r="BC6" s="1335"/>
      <c r="BD6" s="1335"/>
      <c r="BE6" s="1335"/>
      <c r="BF6" s="1335"/>
      <c r="BG6" s="1335"/>
      <c r="BH6" s="1335"/>
      <c r="BI6" s="1335"/>
      <c r="BJ6" s="1335"/>
      <c r="BK6" s="1335"/>
      <c r="BL6" s="1335"/>
      <c r="BM6" s="1335"/>
      <c r="BN6" s="1335"/>
      <c r="BO6" s="1335"/>
      <c r="BP6" s="1335"/>
      <c r="BQ6" s="1335"/>
      <c r="BR6" s="1335"/>
      <c r="BS6" s="1335"/>
      <c r="BT6" s="1335"/>
      <c r="BU6" s="1335"/>
      <c r="BV6" s="1335"/>
      <c r="BW6" s="1335"/>
      <c r="BX6" s="1335"/>
      <c r="BY6" s="1335"/>
      <c r="BZ6" s="1335"/>
      <c r="CA6" s="1335"/>
      <c r="CB6" s="1335"/>
      <c r="CC6" s="1335"/>
      <c r="CD6" s="1335"/>
      <c r="CE6" s="1335"/>
      <c r="CF6" s="1335"/>
      <c r="CG6" s="1335"/>
      <c r="CH6" s="1335"/>
      <c r="CI6" s="1335"/>
      <c r="CJ6" s="1335"/>
      <c r="CK6" s="1335"/>
      <c r="CL6" s="1335"/>
      <c r="CM6" s="1335"/>
      <c r="CN6" s="1335"/>
      <c r="CO6" s="1335"/>
      <c r="CP6" s="1335"/>
      <c r="CQ6" s="1335"/>
      <c r="CR6" s="1335"/>
      <c r="CS6" s="1335"/>
      <c r="CT6" s="1335"/>
      <c r="CU6" s="1335"/>
      <c r="CV6" s="1335"/>
      <c r="CW6" s="1335"/>
      <c r="CX6" s="1335"/>
      <c r="CY6" s="1335"/>
      <c r="CZ6" s="1335"/>
      <c r="DA6" s="1335"/>
      <c r="DB6" s="1335"/>
      <c r="DC6" s="1335"/>
      <c r="DD6" s="1335"/>
      <c r="DE6" s="1335"/>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5"/>
      <c r="B7" s="1335"/>
      <c r="C7" s="1335"/>
      <c r="D7" s="1335"/>
      <c r="E7" s="1335"/>
      <c r="F7" s="1335"/>
      <c r="G7" s="1335"/>
      <c r="H7" s="1335"/>
      <c r="I7" s="1335"/>
      <c r="J7" s="1335"/>
      <c r="K7" s="1335"/>
      <c r="L7" s="1335"/>
      <c r="M7" s="1335"/>
      <c r="N7" s="1335"/>
      <c r="O7" s="1335"/>
      <c r="P7" s="1335"/>
      <c r="Q7" s="1335"/>
      <c r="R7" s="1335"/>
      <c r="S7" s="1335"/>
      <c r="T7" s="1335"/>
      <c r="U7" s="1335"/>
      <c r="V7" s="1335"/>
      <c r="W7" s="1335"/>
      <c r="X7" s="1335"/>
      <c r="Y7" s="1335"/>
      <c r="Z7" s="1335"/>
      <c r="AA7" s="1335"/>
      <c r="AB7" s="1335"/>
      <c r="AC7" s="1335"/>
      <c r="AD7" s="1335"/>
      <c r="AE7" s="1335"/>
      <c r="AF7" s="1335"/>
      <c r="AG7" s="1335"/>
      <c r="AH7" s="1335"/>
      <c r="AI7" s="1335"/>
      <c r="AJ7" s="1335"/>
      <c r="AK7" s="1335"/>
      <c r="AL7" s="1335"/>
      <c r="AM7" s="1335"/>
      <c r="AN7" s="1335"/>
      <c r="AO7" s="1335"/>
      <c r="AP7" s="1335"/>
      <c r="AQ7" s="1335"/>
      <c r="AR7" s="1335"/>
      <c r="AS7" s="1335"/>
      <c r="AT7" s="1335"/>
      <c r="AU7" s="1335"/>
      <c r="AV7" s="1335"/>
      <c r="AW7" s="1335"/>
      <c r="AX7" s="1335"/>
      <c r="AY7" s="1335"/>
      <c r="AZ7" s="1335"/>
      <c r="BA7" s="1335"/>
      <c r="BB7" s="1335"/>
      <c r="BC7" s="1335"/>
      <c r="BD7" s="1335"/>
      <c r="BE7" s="1335"/>
      <c r="BF7" s="1335"/>
      <c r="BG7" s="1335"/>
      <c r="BH7" s="1335"/>
      <c r="BI7" s="1335"/>
      <c r="BJ7" s="1335"/>
      <c r="BK7" s="1335"/>
      <c r="BL7" s="1335"/>
      <c r="BM7" s="1335"/>
      <c r="BN7" s="1335"/>
      <c r="BO7" s="1335"/>
      <c r="BP7" s="1335"/>
      <c r="BQ7" s="1335"/>
      <c r="BR7" s="1335"/>
      <c r="BS7" s="1335"/>
      <c r="BT7" s="1335"/>
      <c r="BU7" s="1335"/>
      <c r="BV7" s="1335"/>
      <c r="BW7" s="1335"/>
      <c r="BX7" s="1335"/>
      <c r="BY7" s="1335"/>
      <c r="BZ7" s="1335"/>
      <c r="CA7" s="1335"/>
      <c r="CB7" s="1335"/>
      <c r="CC7" s="1335"/>
      <c r="CD7" s="1335"/>
      <c r="CE7" s="1335"/>
      <c r="CF7" s="1335"/>
      <c r="CG7" s="1335"/>
      <c r="CH7" s="1335"/>
      <c r="CI7" s="1335"/>
      <c r="CJ7" s="1335"/>
      <c r="CK7" s="1335"/>
      <c r="CL7" s="1335"/>
      <c r="CM7" s="1335"/>
      <c r="CN7" s="1335"/>
      <c r="CO7" s="1335"/>
      <c r="CP7" s="1335"/>
      <c r="CQ7" s="1335"/>
      <c r="CR7" s="1335"/>
      <c r="CS7" s="1335"/>
      <c r="CT7" s="1335"/>
      <c r="CU7" s="1335"/>
      <c r="CV7" s="1335"/>
      <c r="CW7" s="1335"/>
      <c r="CX7" s="1335"/>
      <c r="CY7" s="1335"/>
      <c r="CZ7" s="1335"/>
      <c r="DA7" s="1335"/>
      <c r="DB7" s="1335"/>
      <c r="DC7" s="1335"/>
      <c r="DD7" s="1335"/>
      <c r="DE7" s="1335"/>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5"/>
      <c r="B8" s="1335"/>
      <c r="C8" s="1335"/>
      <c r="D8" s="1335"/>
      <c r="E8" s="1335"/>
      <c r="F8" s="1335"/>
      <c r="G8" s="1335"/>
      <c r="H8" s="1335"/>
      <c r="I8" s="1335"/>
      <c r="J8" s="1335"/>
      <c r="K8" s="1335"/>
      <c r="L8" s="1335"/>
      <c r="M8" s="1335"/>
      <c r="N8" s="1335"/>
      <c r="O8" s="1335"/>
      <c r="P8" s="1335"/>
      <c r="Q8" s="1335"/>
      <c r="R8" s="1335"/>
      <c r="S8" s="1335"/>
      <c r="T8" s="1335"/>
      <c r="U8" s="1335"/>
      <c r="V8" s="1335"/>
      <c r="W8" s="1335"/>
      <c r="X8" s="1335"/>
      <c r="Y8" s="1335"/>
      <c r="Z8" s="1335"/>
      <c r="AA8" s="1335"/>
      <c r="AB8" s="1335"/>
      <c r="AC8" s="1335"/>
      <c r="AD8" s="1335"/>
      <c r="AE8" s="1335"/>
      <c r="AF8" s="1335"/>
      <c r="AG8" s="1335"/>
      <c r="AH8" s="1335"/>
      <c r="AI8" s="1335"/>
      <c r="AJ8" s="1335"/>
      <c r="AK8" s="1335"/>
      <c r="AL8" s="1335"/>
      <c r="AM8" s="1335"/>
      <c r="AN8" s="1335"/>
      <c r="AO8" s="1335"/>
      <c r="AP8" s="1335"/>
      <c r="AQ8" s="1335"/>
      <c r="AR8" s="1335"/>
      <c r="AS8" s="1335"/>
      <c r="AT8" s="1335"/>
      <c r="AU8" s="1335"/>
      <c r="AV8" s="1335"/>
      <c r="AW8" s="1335"/>
      <c r="AX8" s="1335"/>
      <c r="AY8" s="1335"/>
      <c r="AZ8" s="1335"/>
      <c r="BA8" s="1335"/>
      <c r="BB8" s="1335"/>
      <c r="BC8" s="1335"/>
      <c r="BD8" s="1335"/>
      <c r="BE8" s="1335"/>
      <c r="BF8" s="1335"/>
      <c r="BG8" s="1335"/>
      <c r="BH8" s="1335"/>
      <c r="BI8" s="1335"/>
      <c r="BJ8" s="1335"/>
      <c r="BK8" s="1335"/>
      <c r="BL8" s="1335"/>
      <c r="BM8" s="1335"/>
      <c r="BN8" s="1335"/>
      <c r="BO8" s="1335"/>
      <c r="BP8" s="1335"/>
      <c r="BQ8" s="1335"/>
      <c r="BR8" s="1335"/>
      <c r="BS8" s="1335"/>
      <c r="BT8" s="1335"/>
      <c r="BU8" s="1335"/>
      <c r="BV8" s="1335"/>
      <c r="BW8" s="1335"/>
      <c r="BX8" s="1335"/>
      <c r="BY8" s="1335"/>
      <c r="BZ8" s="1335"/>
      <c r="CA8" s="1335"/>
      <c r="CB8" s="1335"/>
      <c r="CC8" s="1335"/>
      <c r="CD8" s="1335"/>
      <c r="CE8" s="1335"/>
      <c r="CF8" s="1335"/>
      <c r="CG8" s="1335"/>
      <c r="CH8" s="1335"/>
      <c r="CI8" s="1335"/>
      <c r="CJ8" s="1335"/>
      <c r="CK8" s="1335"/>
      <c r="CL8" s="1335"/>
      <c r="CM8" s="1335"/>
      <c r="CN8" s="1335"/>
      <c r="CO8" s="1335"/>
      <c r="CP8" s="1335"/>
      <c r="CQ8" s="1335"/>
      <c r="CR8" s="1335"/>
      <c r="CS8" s="1335"/>
      <c r="CT8" s="1335"/>
      <c r="CU8" s="1335"/>
      <c r="CV8" s="1335"/>
      <c r="CW8" s="1335"/>
      <c r="CX8" s="1335"/>
      <c r="CY8" s="1335"/>
      <c r="CZ8" s="1335"/>
      <c r="DA8" s="1335"/>
      <c r="DB8" s="1335"/>
      <c r="DC8" s="1335"/>
      <c r="DD8" s="1335"/>
      <c r="DE8" s="1335"/>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5"/>
      <c r="B9" s="1335"/>
      <c r="C9" s="1335"/>
      <c r="D9" s="1335"/>
      <c r="E9" s="1335"/>
      <c r="F9" s="1335"/>
      <c r="G9" s="1335"/>
      <c r="H9" s="1335"/>
      <c r="I9" s="1335"/>
      <c r="J9" s="1335"/>
      <c r="K9" s="1335"/>
      <c r="L9" s="1335"/>
      <c r="M9" s="1335"/>
      <c r="N9" s="1335"/>
      <c r="O9" s="1335"/>
      <c r="P9" s="1335"/>
      <c r="Q9" s="1335"/>
      <c r="R9" s="1335"/>
      <c r="S9" s="1335"/>
      <c r="T9" s="1335"/>
      <c r="U9" s="1335"/>
      <c r="V9" s="1335"/>
      <c r="W9" s="1335"/>
      <c r="X9" s="1335"/>
      <c r="Y9" s="1335"/>
      <c r="Z9" s="1335"/>
      <c r="AA9" s="1335"/>
      <c r="AB9" s="1335"/>
      <c r="AC9" s="1335"/>
      <c r="AD9" s="1335"/>
      <c r="AE9" s="1335"/>
      <c r="AF9" s="1335"/>
      <c r="AG9" s="1335"/>
      <c r="AH9" s="1335"/>
      <c r="AI9" s="1335"/>
      <c r="AJ9" s="1335"/>
      <c r="AK9" s="1335"/>
      <c r="AL9" s="1335"/>
      <c r="AM9" s="1335"/>
      <c r="AN9" s="1335"/>
      <c r="AO9" s="1335"/>
      <c r="AP9" s="1335"/>
      <c r="AQ9" s="1335"/>
      <c r="AR9" s="1335"/>
      <c r="AS9" s="1335"/>
      <c r="AT9" s="1335"/>
      <c r="AU9" s="1335"/>
      <c r="AV9" s="1335"/>
      <c r="AW9" s="1335"/>
      <c r="AX9" s="1335"/>
      <c r="AY9" s="1335"/>
      <c r="AZ9" s="1335"/>
      <c r="BA9" s="1335"/>
      <c r="BB9" s="1335"/>
      <c r="BC9" s="1335"/>
      <c r="BD9" s="1335"/>
      <c r="BE9" s="1335"/>
      <c r="BF9" s="1335"/>
      <c r="BG9" s="1335"/>
      <c r="BH9" s="1335"/>
      <c r="BI9" s="1335"/>
      <c r="BJ9" s="1335"/>
      <c r="BK9" s="1335"/>
      <c r="BL9" s="1335"/>
      <c r="BM9" s="1335"/>
      <c r="BN9" s="1335"/>
      <c r="BO9" s="1335"/>
      <c r="BP9" s="1335"/>
      <c r="BQ9" s="1335"/>
      <c r="BR9" s="1335"/>
      <c r="BS9" s="1335"/>
      <c r="BT9" s="1335"/>
      <c r="BU9" s="1335"/>
      <c r="BV9" s="1335"/>
      <c r="BW9" s="1335"/>
      <c r="BX9" s="1335"/>
      <c r="BY9" s="1335"/>
      <c r="BZ9" s="1335"/>
      <c r="CA9" s="1335"/>
      <c r="CB9" s="1335"/>
      <c r="CC9" s="1335"/>
      <c r="CD9" s="1335"/>
      <c r="CE9" s="1335"/>
      <c r="CF9" s="1335"/>
      <c r="CG9" s="1335"/>
      <c r="CH9" s="1335"/>
      <c r="CI9" s="1335"/>
      <c r="CJ9" s="1335"/>
      <c r="CK9" s="1335"/>
      <c r="CL9" s="1335"/>
      <c r="CM9" s="1335"/>
      <c r="CN9" s="1335"/>
      <c r="CO9" s="1335"/>
      <c r="CP9" s="1335"/>
      <c r="CQ9" s="1335"/>
      <c r="CR9" s="1335"/>
      <c r="CS9" s="1335"/>
      <c r="CT9" s="1335"/>
      <c r="CU9" s="1335"/>
      <c r="CV9" s="1335"/>
      <c r="CW9" s="1335"/>
      <c r="CX9" s="1335"/>
      <c r="CY9" s="1335"/>
      <c r="CZ9" s="1335"/>
      <c r="DA9" s="1335"/>
      <c r="DB9" s="1335"/>
      <c r="DC9" s="1335"/>
      <c r="DD9" s="1335"/>
      <c r="DE9" s="1335"/>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5"/>
      <c r="B10" s="1335"/>
      <c r="C10" s="1335"/>
      <c r="D10" s="1335"/>
      <c r="E10" s="1335"/>
      <c r="F10" s="1335"/>
      <c r="G10" s="1335"/>
      <c r="H10" s="1335"/>
      <c r="I10" s="1335"/>
      <c r="J10" s="1335"/>
      <c r="K10" s="1335"/>
      <c r="L10" s="1335"/>
      <c r="M10" s="1335"/>
      <c r="N10" s="1335"/>
      <c r="O10" s="1335"/>
      <c r="P10" s="1335"/>
      <c r="Q10" s="1335"/>
      <c r="R10" s="1335"/>
      <c r="S10" s="1335"/>
      <c r="T10" s="1335"/>
      <c r="U10" s="1335"/>
      <c r="V10" s="1335"/>
      <c r="W10" s="1335"/>
      <c r="X10" s="1335"/>
      <c r="Y10" s="1335"/>
      <c r="Z10" s="1335"/>
      <c r="AA10" s="1335"/>
      <c r="AB10" s="1335"/>
      <c r="AC10" s="1335"/>
      <c r="AD10" s="1335"/>
      <c r="AE10" s="1335"/>
      <c r="AF10" s="1335"/>
      <c r="AG10" s="1335"/>
      <c r="AH10" s="1335"/>
      <c r="AI10" s="1335"/>
      <c r="AJ10" s="1335"/>
      <c r="AK10" s="1335"/>
      <c r="AL10" s="1335"/>
      <c r="AM10" s="1335"/>
      <c r="AN10" s="1335"/>
      <c r="AO10" s="1335"/>
      <c r="AP10" s="1335"/>
      <c r="AQ10" s="1335"/>
      <c r="AR10" s="1335"/>
      <c r="AS10" s="1335"/>
      <c r="AT10" s="1335"/>
      <c r="AU10" s="1335"/>
      <c r="AV10" s="1335"/>
      <c r="AW10" s="1335"/>
      <c r="AX10" s="1335"/>
      <c r="AY10" s="1335"/>
      <c r="AZ10" s="1335"/>
      <c r="BA10" s="1335"/>
      <c r="BB10" s="1335"/>
      <c r="BC10" s="1335"/>
      <c r="BD10" s="1335"/>
      <c r="BE10" s="1335"/>
      <c r="BF10" s="1335"/>
      <c r="BG10" s="1335"/>
      <c r="BH10" s="1335"/>
      <c r="BI10" s="1335"/>
      <c r="BJ10" s="1335"/>
      <c r="BK10" s="1335"/>
      <c r="BL10" s="1335"/>
      <c r="BM10" s="1335"/>
      <c r="BN10" s="1335"/>
      <c r="BO10" s="1335"/>
      <c r="BP10" s="1335"/>
      <c r="BQ10" s="1335"/>
      <c r="BR10" s="1335"/>
      <c r="BS10" s="1335"/>
      <c r="BT10" s="1335"/>
      <c r="BU10" s="1335"/>
      <c r="BV10" s="1335"/>
      <c r="BW10" s="1335"/>
      <c r="BX10" s="1335"/>
      <c r="BY10" s="1335"/>
      <c r="BZ10" s="1335"/>
      <c r="CA10" s="1335"/>
      <c r="CB10" s="1335"/>
      <c r="CC10" s="1335"/>
      <c r="CD10" s="1335"/>
      <c r="CE10" s="1335"/>
      <c r="CF10" s="1335"/>
      <c r="CG10" s="1335"/>
      <c r="CH10" s="1335"/>
      <c r="CI10" s="1335"/>
      <c r="CJ10" s="1335"/>
      <c r="CK10" s="1335"/>
      <c r="CL10" s="1335"/>
      <c r="CM10" s="1335"/>
      <c r="CN10" s="1335"/>
      <c r="CO10" s="1335"/>
      <c r="CP10" s="1335"/>
      <c r="CQ10" s="1335"/>
      <c r="CR10" s="1335"/>
      <c r="CS10" s="1335"/>
      <c r="CT10" s="1335"/>
      <c r="CU10" s="1335"/>
      <c r="CV10" s="1335"/>
      <c r="CW10" s="1335"/>
      <c r="CX10" s="1335"/>
      <c r="CY10" s="1335"/>
      <c r="CZ10" s="1335"/>
      <c r="DA10" s="1335"/>
      <c r="DB10" s="1335"/>
      <c r="DC10" s="1335"/>
      <c r="DD10" s="1335"/>
      <c r="DE10" s="1335"/>
      <c r="DF10" s="293"/>
      <c r="DG10" s="293"/>
      <c r="DH10" s="293"/>
      <c r="DI10" s="293"/>
      <c r="DJ10" s="293"/>
      <c r="DK10" s="293"/>
      <c r="DL10" s="293"/>
      <c r="DM10" s="293"/>
      <c r="DN10" s="293"/>
      <c r="DO10" s="293"/>
      <c r="DP10" s="293"/>
      <c r="DQ10" s="293"/>
      <c r="DR10" s="293"/>
      <c r="DS10" s="293"/>
      <c r="DT10" s="293"/>
      <c r="DU10" s="293"/>
      <c r="DV10" s="293"/>
      <c r="DW10" s="293"/>
      <c r="EM10" s="292" t="s">
        <v>621</v>
      </c>
    </row>
    <row r="11" spans="1:143" s="292" customFormat="1" ht="13.5" x14ac:dyDescent="0.15">
      <c r="A11" s="1335"/>
      <c r="B11" s="1335"/>
      <c r="C11" s="1335"/>
      <c r="D11" s="1335"/>
      <c r="E11" s="1335"/>
      <c r="F11" s="1335"/>
      <c r="G11" s="1335"/>
      <c r="H11" s="1335"/>
      <c r="I11" s="1335"/>
      <c r="J11" s="1335"/>
      <c r="K11" s="1335"/>
      <c r="L11" s="1335"/>
      <c r="M11" s="1335"/>
      <c r="N11" s="1335"/>
      <c r="O11" s="1335"/>
      <c r="P11" s="1335"/>
      <c r="Q11" s="1335"/>
      <c r="R11" s="1335"/>
      <c r="S11" s="1335"/>
      <c r="T11" s="1335"/>
      <c r="U11" s="1335"/>
      <c r="V11" s="1335"/>
      <c r="W11" s="1335"/>
      <c r="X11" s="1335"/>
      <c r="Y11" s="1335"/>
      <c r="Z11" s="1335"/>
      <c r="AA11" s="1335"/>
      <c r="AB11" s="1335"/>
      <c r="AC11" s="1335"/>
      <c r="AD11" s="1335"/>
      <c r="AE11" s="1335"/>
      <c r="AF11" s="1335"/>
      <c r="AG11" s="1335"/>
      <c r="AH11" s="1335"/>
      <c r="AI11" s="1335"/>
      <c r="AJ11" s="1335"/>
      <c r="AK11" s="1335"/>
      <c r="AL11" s="1335"/>
      <c r="AM11" s="1335"/>
      <c r="AN11" s="1335"/>
      <c r="AO11" s="1335"/>
      <c r="AP11" s="1335"/>
      <c r="AQ11" s="1335"/>
      <c r="AR11" s="1335"/>
      <c r="AS11" s="1335"/>
      <c r="AT11" s="1335"/>
      <c r="AU11" s="1335"/>
      <c r="AV11" s="1335"/>
      <c r="AW11" s="1335"/>
      <c r="AX11" s="1335"/>
      <c r="AY11" s="1335"/>
      <c r="AZ11" s="1335"/>
      <c r="BA11" s="1335"/>
      <c r="BB11" s="1335"/>
      <c r="BC11" s="1335"/>
      <c r="BD11" s="1335"/>
      <c r="BE11" s="1335"/>
      <c r="BF11" s="1335"/>
      <c r="BG11" s="1335"/>
      <c r="BH11" s="1335"/>
      <c r="BI11" s="1335"/>
      <c r="BJ11" s="1335"/>
      <c r="BK11" s="1335"/>
      <c r="BL11" s="1335"/>
      <c r="BM11" s="1335"/>
      <c r="BN11" s="1335"/>
      <c r="BO11" s="1335"/>
      <c r="BP11" s="1335"/>
      <c r="BQ11" s="1335"/>
      <c r="BR11" s="1335"/>
      <c r="BS11" s="1335"/>
      <c r="BT11" s="1335"/>
      <c r="BU11" s="1335"/>
      <c r="BV11" s="1335"/>
      <c r="BW11" s="1335"/>
      <c r="BX11" s="1335"/>
      <c r="BY11" s="1335"/>
      <c r="BZ11" s="1335"/>
      <c r="CA11" s="1335"/>
      <c r="CB11" s="1335"/>
      <c r="CC11" s="1335"/>
      <c r="CD11" s="1335"/>
      <c r="CE11" s="1335"/>
      <c r="CF11" s="1335"/>
      <c r="CG11" s="1335"/>
      <c r="CH11" s="1335"/>
      <c r="CI11" s="1335"/>
      <c r="CJ11" s="1335"/>
      <c r="CK11" s="1335"/>
      <c r="CL11" s="1335"/>
      <c r="CM11" s="1335"/>
      <c r="CN11" s="1335"/>
      <c r="CO11" s="1335"/>
      <c r="CP11" s="1335"/>
      <c r="CQ11" s="1335"/>
      <c r="CR11" s="1335"/>
      <c r="CS11" s="1335"/>
      <c r="CT11" s="1335"/>
      <c r="CU11" s="1335"/>
      <c r="CV11" s="1335"/>
      <c r="CW11" s="1335"/>
      <c r="CX11" s="1335"/>
      <c r="CY11" s="1335"/>
      <c r="CZ11" s="1335"/>
      <c r="DA11" s="1335"/>
      <c r="DB11" s="1335"/>
      <c r="DC11" s="1335"/>
      <c r="DD11" s="1335"/>
      <c r="DE11" s="1335"/>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5"/>
      <c r="B12" s="1335"/>
      <c r="C12" s="1335"/>
      <c r="D12" s="1335"/>
      <c r="E12" s="1335"/>
      <c r="F12" s="1335"/>
      <c r="G12" s="1335"/>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5"/>
      <c r="AK12" s="1335"/>
      <c r="AL12" s="1335"/>
      <c r="AM12" s="1335"/>
      <c r="AN12" s="1335"/>
      <c r="AO12" s="1335"/>
      <c r="AP12" s="1335"/>
      <c r="AQ12" s="1335"/>
      <c r="AR12" s="1335"/>
      <c r="AS12" s="1335"/>
      <c r="AT12" s="1335"/>
      <c r="AU12" s="1335"/>
      <c r="AV12" s="1335"/>
      <c r="AW12" s="1335"/>
      <c r="AX12" s="1335"/>
      <c r="AY12" s="1335"/>
      <c r="AZ12" s="1335"/>
      <c r="BA12" s="1335"/>
      <c r="BB12" s="1335"/>
      <c r="BC12" s="1335"/>
      <c r="BD12" s="1335"/>
      <c r="BE12" s="1335"/>
      <c r="BF12" s="1335"/>
      <c r="BG12" s="1335"/>
      <c r="BH12" s="1335"/>
      <c r="BI12" s="1335"/>
      <c r="BJ12" s="1335"/>
      <c r="BK12" s="1335"/>
      <c r="BL12" s="1335"/>
      <c r="BM12" s="1335"/>
      <c r="BN12" s="1335"/>
      <c r="BO12" s="1335"/>
      <c r="BP12" s="1335"/>
      <c r="BQ12" s="1335"/>
      <c r="BR12" s="1335"/>
      <c r="BS12" s="1335"/>
      <c r="BT12" s="1335"/>
      <c r="BU12" s="1335"/>
      <c r="BV12" s="1335"/>
      <c r="BW12" s="1335"/>
      <c r="BX12" s="1335"/>
      <c r="BY12" s="1335"/>
      <c r="BZ12" s="1335"/>
      <c r="CA12" s="1335"/>
      <c r="CB12" s="1335"/>
      <c r="CC12" s="1335"/>
      <c r="CD12" s="1335"/>
      <c r="CE12" s="1335"/>
      <c r="CF12" s="1335"/>
      <c r="CG12" s="1335"/>
      <c r="CH12" s="1335"/>
      <c r="CI12" s="1335"/>
      <c r="CJ12" s="1335"/>
      <c r="CK12" s="1335"/>
      <c r="CL12" s="1335"/>
      <c r="CM12" s="1335"/>
      <c r="CN12" s="1335"/>
      <c r="CO12" s="1335"/>
      <c r="CP12" s="1335"/>
      <c r="CQ12" s="1335"/>
      <c r="CR12" s="1335"/>
      <c r="CS12" s="1335"/>
      <c r="CT12" s="1335"/>
      <c r="CU12" s="1335"/>
      <c r="CV12" s="1335"/>
      <c r="CW12" s="1335"/>
      <c r="CX12" s="1335"/>
      <c r="CY12" s="1335"/>
      <c r="CZ12" s="1335"/>
      <c r="DA12" s="1335"/>
      <c r="DB12" s="1335"/>
      <c r="DC12" s="1335"/>
      <c r="DD12" s="1335"/>
      <c r="DE12" s="1335"/>
      <c r="DF12" s="293"/>
      <c r="DG12" s="293"/>
      <c r="DH12" s="293"/>
      <c r="DI12" s="293"/>
      <c r="DJ12" s="293"/>
      <c r="DK12" s="293"/>
      <c r="DL12" s="293"/>
      <c r="DM12" s="293"/>
      <c r="DN12" s="293"/>
      <c r="DO12" s="293"/>
      <c r="DP12" s="293"/>
      <c r="DQ12" s="293"/>
      <c r="DR12" s="293"/>
      <c r="DS12" s="293"/>
      <c r="DT12" s="293"/>
      <c r="DU12" s="293"/>
      <c r="DV12" s="293"/>
      <c r="DW12" s="293"/>
      <c r="EM12" s="292" t="s">
        <v>621</v>
      </c>
    </row>
    <row r="13" spans="1:143" s="292" customFormat="1" ht="13.5" x14ac:dyDescent="0.15">
      <c r="A13" s="1335"/>
      <c r="B13" s="1335"/>
      <c r="C13" s="1335"/>
      <c r="D13" s="1335"/>
      <c r="E13" s="1335"/>
      <c r="F13" s="1335"/>
      <c r="G13" s="1335"/>
      <c r="H13" s="1335"/>
      <c r="I13" s="1335"/>
      <c r="J13" s="1335"/>
      <c r="K13" s="1335"/>
      <c r="L13" s="1335"/>
      <c r="M13" s="1335"/>
      <c r="N13" s="1335"/>
      <c r="O13" s="1335"/>
      <c r="P13" s="1335"/>
      <c r="Q13" s="1335"/>
      <c r="R13" s="1335"/>
      <c r="S13" s="1335"/>
      <c r="T13" s="1335"/>
      <c r="U13" s="1335"/>
      <c r="V13" s="1335"/>
      <c r="W13" s="1335"/>
      <c r="X13" s="1335"/>
      <c r="Y13" s="1335"/>
      <c r="Z13" s="1335"/>
      <c r="AA13" s="1335"/>
      <c r="AB13" s="1335"/>
      <c r="AC13" s="1335"/>
      <c r="AD13" s="1335"/>
      <c r="AE13" s="1335"/>
      <c r="AF13" s="1335"/>
      <c r="AG13" s="1335"/>
      <c r="AH13" s="1335"/>
      <c r="AI13" s="1335"/>
      <c r="AJ13" s="1335"/>
      <c r="AK13" s="1335"/>
      <c r="AL13" s="1335"/>
      <c r="AM13" s="1335"/>
      <c r="AN13" s="1335"/>
      <c r="AO13" s="1335"/>
      <c r="AP13" s="1335"/>
      <c r="AQ13" s="1335"/>
      <c r="AR13" s="1335"/>
      <c r="AS13" s="1335"/>
      <c r="AT13" s="1335"/>
      <c r="AU13" s="1335"/>
      <c r="AV13" s="1335"/>
      <c r="AW13" s="1335"/>
      <c r="AX13" s="1335"/>
      <c r="AY13" s="1335"/>
      <c r="AZ13" s="1335"/>
      <c r="BA13" s="1335"/>
      <c r="BB13" s="1335"/>
      <c r="BC13" s="1335"/>
      <c r="BD13" s="1335"/>
      <c r="BE13" s="1335"/>
      <c r="BF13" s="1335"/>
      <c r="BG13" s="1335"/>
      <c r="BH13" s="1335"/>
      <c r="BI13" s="1335"/>
      <c r="BJ13" s="1335"/>
      <c r="BK13" s="1335"/>
      <c r="BL13" s="1335"/>
      <c r="BM13" s="1335"/>
      <c r="BN13" s="1335"/>
      <c r="BO13" s="1335"/>
      <c r="BP13" s="1335"/>
      <c r="BQ13" s="1335"/>
      <c r="BR13" s="1335"/>
      <c r="BS13" s="1335"/>
      <c r="BT13" s="1335"/>
      <c r="BU13" s="1335"/>
      <c r="BV13" s="1335"/>
      <c r="BW13" s="1335"/>
      <c r="BX13" s="1335"/>
      <c r="BY13" s="1335"/>
      <c r="BZ13" s="1335"/>
      <c r="CA13" s="1335"/>
      <c r="CB13" s="1335"/>
      <c r="CC13" s="1335"/>
      <c r="CD13" s="1335"/>
      <c r="CE13" s="1335"/>
      <c r="CF13" s="1335"/>
      <c r="CG13" s="1335"/>
      <c r="CH13" s="1335"/>
      <c r="CI13" s="1335"/>
      <c r="CJ13" s="1335"/>
      <c r="CK13" s="1335"/>
      <c r="CL13" s="1335"/>
      <c r="CM13" s="1335"/>
      <c r="CN13" s="1335"/>
      <c r="CO13" s="1335"/>
      <c r="CP13" s="1335"/>
      <c r="CQ13" s="1335"/>
      <c r="CR13" s="1335"/>
      <c r="CS13" s="1335"/>
      <c r="CT13" s="1335"/>
      <c r="CU13" s="1335"/>
      <c r="CV13" s="1335"/>
      <c r="CW13" s="1335"/>
      <c r="CX13" s="1335"/>
      <c r="CY13" s="1335"/>
      <c r="CZ13" s="1335"/>
      <c r="DA13" s="1335"/>
      <c r="DB13" s="1335"/>
      <c r="DC13" s="1335"/>
      <c r="DD13" s="1335"/>
      <c r="DE13" s="1335"/>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5"/>
      <c r="B14" s="1335"/>
      <c r="C14" s="1335"/>
      <c r="D14" s="1335"/>
      <c r="E14" s="1335"/>
      <c r="F14" s="1335"/>
      <c r="G14" s="1335"/>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5"/>
      <c r="AK14" s="1335"/>
      <c r="AL14" s="1335"/>
      <c r="AM14" s="1335"/>
      <c r="AN14" s="1335"/>
      <c r="AO14" s="1335"/>
      <c r="AP14" s="1335"/>
      <c r="AQ14" s="1335"/>
      <c r="AR14" s="1335"/>
      <c r="AS14" s="1335"/>
      <c r="AT14" s="1335"/>
      <c r="AU14" s="1335"/>
      <c r="AV14" s="1335"/>
      <c r="AW14" s="1335"/>
      <c r="AX14" s="1335"/>
      <c r="AY14" s="1335"/>
      <c r="AZ14" s="1335"/>
      <c r="BA14" s="1335"/>
      <c r="BB14" s="1335"/>
      <c r="BC14" s="1335"/>
      <c r="BD14" s="1335"/>
      <c r="BE14" s="1335"/>
      <c r="BF14" s="1335"/>
      <c r="BG14" s="1335"/>
      <c r="BH14" s="1335"/>
      <c r="BI14" s="1335"/>
      <c r="BJ14" s="1335"/>
      <c r="BK14" s="1335"/>
      <c r="BL14" s="1335"/>
      <c r="BM14" s="1335"/>
      <c r="BN14" s="1335"/>
      <c r="BO14" s="1335"/>
      <c r="BP14" s="1335"/>
      <c r="BQ14" s="1335"/>
      <c r="BR14" s="1335"/>
      <c r="BS14" s="1335"/>
      <c r="BT14" s="1335"/>
      <c r="BU14" s="1335"/>
      <c r="BV14" s="1335"/>
      <c r="BW14" s="1335"/>
      <c r="BX14" s="1335"/>
      <c r="BY14" s="1335"/>
      <c r="BZ14" s="1335"/>
      <c r="CA14" s="1335"/>
      <c r="CB14" s="1335"/>
      <c r="CC14" s="1335"/>
      <c r="CD14" s="1335"/>
      <c r="CE14" s="1335"/>
      <c r="CF14" s="1335"/>
      <c r="CG14" s="1335"/>
      <c r="CH14" s="1335"/>
      <c r="CI14" s="1335"/>
      <c r="CJ14" s="1335"/>
      <c r="CK14" s="1335"/>
      <c r="CL14" s="1335"/>
      <c r="CM14" s="1335"/>
      <c r="CN14" s="1335"/>
      <c r="CO14" s="1335"/>
      <c r="CP14" s="1335"/>
      <c r="CQ14" s="1335"/>
      <c r="CR14" s="1335"/>
      <c r="CS14" s="1335"/>
      <c r="CT14" s="1335"/>
      <c r="CU14" s="1335"/>
      <c r="CV14" s="1335"/>
      <c r="CW14" s="1335"/>
      <c r="CX14" s="1335"/>
      <c r="CY14" s="1335"/>
      <c r="CZ14" s="1335"/>
      <c r="DA14" s="1335"/>
      <c r="DB14" s="1335"/>
      <c r="DC14" s="1335"/>
      <c r="DD14" s="1335"/>
      <c r="DE14" s="1335"/>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7"/>
      <c r="B15" s="1335"/>
      <c r="C15" s="1335"/>
      <c r="D15" s="1335"/>
      <c r="E15" s="1335"/>
      <c r="F15" s="1335"/>
      <c r="G15" s="1335"/>
      <c r="H15" s="1335"/>
      <c r="I15" s="1335"/>
      <c r="J15" s="1335"/>
      <c r="K15" s="1335"/>
      <c r="L15" s="1335"/>
      <c r="M15" s="1335"/>
      <c r="N15" s="1335"/>
      <c r="O15" s="1335"/>
      <c r="P15" s="1335"/>
      <c r="Q15" s="1335"/>
      <c r="R15" s="1335"/>
      <c r="S15" s="1335"/>
      <c r="T15" s="1335"/>
      <c r="U15" s="1335"/>
      <c r="V15" s="1335"/>
      <c r="W15" s="1335"/>
      <c r="X15" s="1335"/>
      <c r="Y15" s="1335"/>
      <c r="Z15" s="1335"/>
      <c r="AA15" s="1335"/>
      <c r="AB15" s="1335"/>
      <c r="AC15" s="1335"/>
      <c r="AD15" s="1335"/>
      <c r="AE15" s="1335"/>
      <c r="AF15" s="1335"/>
      <c r="AG15" s="1335"/>
      <c r="AH15" s="1335"/>
      <c r="AI15" s="1335"/>
      <c r="AJ15" s="1335"/>
      <c r="AK15" s="1335"/>
      <c r="AL15" s="1335"/>
      <c r="AM15" s="1335"/>
      <c r="AN15" s="1335"/>
      <c r="AO15" s="1335"/>
      <c r="AP15" s="1335"/>
      <c r="AQ15" s="1335"/>
      <c r="AR15" s="1335"/>
      <c r="AS15" s="1335"/>
      <c r="AT15" s="1335"/>
      <c r="AU15" s="1335"/>
      <c r="AV15" s="1335"/>
      <c r="AW15" s="1335"/>
      <c r="AX15" s="1335"/>
      <c r="AY15" s="1335"/>
      <c r="AZ15" s="1335"/>
      <c r="BA15" s="1335"/>
      <c r="BB15" s="1335"/>
      <c r="BC15" s="1335"/>
      <c r="BD15" s="1335"/>
      <c r="BE15" s="1335"/>
      <c r="BF15" s="1335"/>
      <c r="BG15" s="1335"/>
      <c r="BH15" s="1335"/>
      <c r="BI15" s="1335"/>
      <c r="BJ15" s="1335"/>
      <c r="BK15" s="1335"/>
      <c r="BL15" s="1335"/>
      <c r="BM15" s="1335"/>
      <c r="BN15" s="1335"/>
      <c r="BO15" s="1335"/>
      <c r="BP15" s="1335"/>
      <c r="BQ15" s="1335"/>
      <c r="BR15" s="1335"/>
      <c r="BS15" s="1335"/>
      <c r="BT15" s="1335"/>
      <c r="BU15" s="1335"/>
      <c r="BV15" s="1335"/>
      <c r="BW15" s="1335"/>
      <c r="BX15" s="1335"/>
      <c r="BY15" s="1335"/>
      <c r="BZ15" s="1335"/>
      <c r="CA15" s="1335"/>
      <c r="CB15" s="1335"/>
      <c r="CC15" s="1335"/>
      <c r="CD15" s="1335"/>
      <c r="CE15" s="1335"/>
      <c r="CF15" s="1335"/>
      <c r="CG15" s="1335"/>
      <c r="CH15" s="1335"/>
      <c r="CI15" s="1335"/>
      <c r="CJ15" s="1335"/>
      <c r="CK15" s="1335"/>
      <c r="CL15" s="1335"/>
      <c r="CM15" s="1335"/>
      <c r="CN15" s="1335"/>
      <c r="CO15" s="1335"/>
      <c r="CP15" s="1335"/>
      <c r="CQ15" s="1335"/>
      <c r="CR15" s="1335"/>
      <c r="CS15" s="1335"/>
      <c r="CT15" s="1335"/>
      <c r="CU15" s="1335"/>
      <c r="CV15" s="1335"/>
      <c r="CW15" s="1335"/>
      <c r="CX15" s="1335"/>
      <c r="CY15" s="1335"/>
      <c r="CZ15" s="1335"/>
      <c r="DA15" s="1335"/>
      <c r="DB15" s="1335"/>
      <c r="DC15" s="1335"/>
      <c r="DD15" s="1335"/>
      <c r="DE15" s="1335"/>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7"/>
      <c r="B16" s="1335"/>
      <c r="C16" s="1335"/>
      <c r="D16" s="1335"/>
      <c r="E16" s="1335"/>
      <c r="F16" s="1335"/>
      <c r="G16" s="1335"/>
      <c r="H16" s="1335"/>
      <c r="I16" s="1335"/>
      <c r="J16" s="1335"/>
      <c r="K16" s="1335"/>
      <c r="L16" s="1335"/>
      <c r="M16" s="1335"/>
      <c r="N16" s="1335"/>
      <c r="O16" s="1335"/>
      <c r="P16" s="1335"/>
      <c r="Q16" s="1335"/>
      <c r="R16" s="1335"/>
      <c r="S16" s="1335"/>
      <c r="T16" s="1335"/>
      <c r="U16" s="1335"/>
      <c r="V16" s="1335"/>
      <c r="W16" s="1335"/>
      <c r="X16" s="1335"/>
      <c r="Y16" s="1335"/>
      <c r="Z16" s="1335"/>
      <c r="AA16" s="1335"/>
      <c r="AB16" s="1335"/>
      <c r="AC16" s="1335"/>
      <c r="AD16" s="1335"/>
      <c r="AE16" s="1335"/>
      <c r="AF16" s="1335"/>
      <c r="AG16" s="1335"/>
      <c r="AH16" s="1335"/>
      <c r="AI16" s="1335"/>
      <c r="AJ16" s="1335"/>
      <c r="AK16" s="1335"/>
      <c r="AL16" s="1335"/>
      <c r="AM16" s="1335"/>
      <c r="AN16" s="1335"/>
      <c r="AO16" s="1335"/>
      <c r="AP16" s="1335"/>
      <c r="AQ16" s="1335"/>
      <c r="AR16" s="1335"/>
      <c r="AS16" s="1335"/>
      <c r="AT16" s="1335"/>
      <c r="AU16" s="1335"/>
      <c r="AV16" s="1335"/>
      <c r="AW16" s="1335"/>
      <c r="AX16" s="1335"/>
      <c r="AY16" s="1335"/>
      <c r="AZ16" s="1335"/>
      <c r="BA16" s="1335"/>
      <c r="BB16" s="1335"/>
      <c r="BC16" s="1335"/>
      <c r="BD16" s="1335"/>
      <c r="BE16" s="1335"/>
      <c r="BF16" s="1335"/>
      <c r="BG16" s="1335"/>
      <c r="BH16" s="1335"/>
      <c r="BI16" s="1335"/>
      <c r="BJ16" s="1335"/>
      <c r="BK16" s="1335"/>
      <c r="BL16" s="1335"/>
      <c r="BM16" s="1335"/>
      <c r="BN16" s="1335"/>
      <c r="BO16" s="1335"/>
      <c r="BP16" s="1335"/>
      <c r="BQ16" s="1335"/>
      <c r="BR16" s="1335"/>
      <c r="BS16" s="1335"/>
      <c r="BT16" s="1335"/>
      <c r="BU16" s="1335"/>
      <c r="BV16" s="1335"/>
      <c r="BW16" s="1335"/>
      <c r="BX16" s="1335"/>
      <c r="BY16" s="1335"/>
      <c r="BZ16" s="1335"/>
      <c r="CA16" s="1335"/>
      <c r="CB16" s="1335"/>
      <c r="CC16" s="1335"/>
      <c r="CD16" s="1335"/>
      <c r="CE16" s="1335"/>
      <c r="CF16" s="1335"/>
      <c r="CG16" s="1335"/>
      <c r="CH16" s="1335"/>
      <c r="CI16" s="1335"/>
      <c r="CJ16" s="1335"/>
      <c r="CK16" s="1335"/>
      <c r="CL16" s="1335"/>
      <c r="CM16" s="1335"/>
      <c r="CN16" s="1335"/>
      <c r="CO16" s="1335"/>
      <c r="CP16" s="1335"/>
      <c r="CQ16" s="1335"/>
      <c r="CR16" s="1335"/>
      <c r="CS16" s="1335"/>
      <c r="CT16" s="1335"/>
      <c r="CU16" s="1335"/>
      <c r="CV16" s="1335"/>
      <c r="CW16" s="1335"/>
      <c r="CX16" s="1335"/>
      <c r="CY16" s="1335"/>
      <c r="CZ16" s="1335"/>
      <c r="DA16" s="1335"/>
      <c r="DB16" s="1335"/>
      <c r="DC16" s="1335"/>
      <c r="DD16" s="1335"/>
      <c r="DE16" s="1335"/>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7"/>
      <c r="B17" s="1335"/>
      <c r="C17" s="1335"/>
      <c r="D17" s="1335"/>
      <c r="E17" s="1335"/>
      <c r="F17" s="1335"/>
      <c r="G17" s="1335"/>
      <c r="H17" s="1335"/>
      <c r="I17" s="1335"/>
      <c r="J17" s="1335"/>
      <c r="K17" s="1335"/>
      <c r="L17" s="1335"/>
      <c r="M17" s="1335"/>
      <c r="N17" s="1335"/>
      <c r="O17" s="1335"/>
      <c r="P17" s="1335"/>
      <c r="Q17" s="1335"/>
      <c r="R17" s="1335"/>
      <c r="S17" s="1335"/>
      <c r="T17" s="1335"/>
      <c r="U17" s="1335"/>
      <c r="V17" s="1335"/>
      <c r="W17" s="1335"/>
      <c r="X17" s="1335"/>
      <c r="Y17" s="1335"/>
      <c r="Z17" s="1335"/>
      <c r="AA17" s="1335"/>
      <c r="AB17" s="1335"/>
      <c r="AC17" s="1335"/>
      <c r="AD17" s="1335"/>
      <c r="AE17" s="1335"/>
      <c r="AF17" s="1335"/>
      <c r="AG17" s="1335"/>
      <c r="AH17" s="1335"/>
      <c r="AI17" s="1335"/>
      <c r="AJ17" s="1335"/>
      <c r="AK17" s="1335"/>
      <c r="AL17" s="1335"/>
      <c r="AM17" s="1335"/>
      <c r="AN17" s="1335"/>
      <c r="AO17" s="1335"/>
      <c r="AP17" s="1335"/>
      <c r="AQ17" s="1335"/>
      <c r="AR17" s="1335"/>
      <c r="AS17" s="1335"/>
      <c r="AT17" s="1335"/>
      <c r="AU17" s="1335"/>
      <c r="AV17" s="1335"/>
      <c r="AW17" s="1335"/>
      <c r="AX17" s="1335"/>
      <c r="AY17" s="1335"/>
      <c r="AZ17" s="1335"/>
      <c r="BA17" s="1335"/>
      <c r="BB17" s="1335"/>
      <c r="BC17" s="1335"/>
      <c r="BD17" s="1335"/>
      <c r="BE17" s="1335"/>
      <c r="BF17" s="1335"/>
      <c r="BG17" s="1335"/>
      <c r="BH17" s="1335"/>
      <c r="BI17" s="1335"/>
      <c r="BJ17" s="1335"/>
      <c r="BK17" s="1335"/>
      <c r="BL17" s="1335"/>
      <c r="BM17" s="1335"/>
      <c r="BN17" s="1335"/>
      <c r="BO17" s="1335"/>
      <c r="BP17" s="1335"/>
      <c r="BQ17" s="1335"/>
      <c r="BR17" s="1335"/>
      <c r="BS17" s="1335"/>
      <c r="BT17" s="1335"/>
      <c r="BU17" s="1335"/>
      <c r="BV17" s="1335"/>
      <c r="BW17" s="1335"/>
      <c r="BX17" s="1335"/>
      <c r="BY17" s="1335"/>
      <c r="BZ17" s="1335"/>
      <c r="CA17" s="1335"/>
      <c r="CB17" s="1335"/>
      <c r="CC17" s="1335"/>
      <c r="CD17" s="1335"/>
      <c r="CE17" s="1335"/>
      <c r="CF17" s="1335"/>
      <c r="CG17" s="1335"/>
      <c r="CH17" s="1335"/>
      <c r="CI17" s="1335"/>
      <c r="CJ17" s="1335"/>
      <c r="CK17" s="1335"/>
      <c r="CL17" s="1335"/>
      <c r="CM17" s="1335"/>
      <c r="CN17" s="1335"/>
      <c r="CO17" s="1335"/>
      <c r="CP17" s="1335"/>
      <c r="CQ17" s="1335"/>
      <c r="CR17" s="1335"/>
      <c r="CS17" s="1335"/>
      <c r="CT17" s="1335"/>
      <c r="CU17" s="1335"/>
      <c r="CV17" s="1335"/>
      <c r="CW17" s="1335"/>
      <c r="CX17" s="1335"/>
      <c r="CY17" s="1335"/>
      <c r="CZ17" s="1335"/>
      <c r="DA17" s="1335"/>
      <c r="DB17" s="1335"/>
      <c r="DC17" s="1335"/>
      <c r="DD17" s="1335"/>
      <c r="DE17" s="1335"/>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7"/>
      <c r="B18" s="1335"/>
      <c r="C18" s="1335"/>
      <c r="D18" s="1335"/>
      <c r="E18" s="1335"/>
      <c r="F18" s="1335"/>
      <c r="G18" s="1335"/>
      <c r="H18" s="1335"/>
      <c r="I18" s="1335"/>
      <c r="J18" s="1335"/>
      <c r="K18" s="1335"/>
      <c r="L18" s="1335"/>
      <c r="M18" s="1335"/>
      <c r="N18" s="1335"/>
      <c r="O18" s="1335"/>
      <c r="P18" s="1335"/>
      <c r="Q18" s="1335"/>
      <c r="R18" s="1335"/>
      <c r="S18" s="1335"/>
      <c r="T18" s="1335"/>
      <c r="U18" s="1335"/>
      <c r="V18" s="1335"/>
      <c r="W18" s="1335"/>
      <c r="X18" s="1335"/>
      <c r="Y18" s="1335"/>
      <c r="Z18" s="1335"/>
      <c r="AA18" s="1335"/>
      <c r="AB18" s="1335"/>
      <c r="AC18" s="1335"/>
      <c r="AD18" s="1335"/>
      <c r="AE18" s="1335"/>
      <c r="AF18" s="1335"/>
      <c r="AG18" s="1335"/>
      <c r="AH18" s="1335"/>
      <c r="AI18" s="1335"/>
      <c r="AJ18" s="1335"/>
      <c r="AK18" s="1335"/>
      <c r="AL18" s="1335"/>
      <c r="AM18" s="1335"/>
      <c r="AN18" s="1335"/>
      <c r="AO18" s="1335"/>
      <c r="AP18" s="1335"/>
      <c r="AQ18" s="1335"/>
      <c r="AR18" s="1335"/>
      <c r="AS18" s="1335"/>
      <c r="AT18" s="1335"/>
      <c r="AU18" s="1335"/>
      <c r="AV18" s="1335"/>
      <c r="AW18" s="1335"/>
      <c r="AX18" s="1335"/>
      <c r="AY18" s="1335"/>
      <c r="AZ18" s="1335"/>
      <c r="BA18" s="1335"/>
      <c r="BB18" s="1335"/>
      <c r="BC18" s="1335"/>
      <c r="BD18" s="1335"/>
      <c r="BE18" s="1335"/>
      <c r="BF18" s="1335"/>
      <c r="BG18" s="1335"/>
      <c r="BH18" s="1335"/>
      <c r="BI18" s="1335"/>
      <c r="BJ18" s="1335"/>
      <c r="BK18" s="1335"/>
      <c r="BL18" s="1335"/>
      <c r="BM18" s="1335"/>
      <c r="BN18" s="1335"/>
      <c r="BO18" s="1335"/>
      <c r="BP18" s="1335"/>
      <c r="BQ18" s="1335"/>
      <c r="BR18" s="1335"/>
      <c r="BS18" s="1335"/>
      <c r="BT18" s="1335"/>
      <c r="BU18" s="1335"/>
      <c r="BV18" s="1335"/>
      <c r="BW18" s="1335"/>
      <c r="BX18" s="1335"/>
      <c r="BY18" s="1335"/>
      <c r="BZ18" s="1335"/>
      <c r="CA18" s="1335"/>
      <c r="CB18" s="1335"/>
      <c r="CC18" s="1335"/>
      <c r="CD18" s="1335"/>
      <c r="CE18" s="1335"/>
      <c r="CF18" s="1335"/>
      <c r="CG18" s="1335"/>
      <c r="CH18" s="1335"/>
      <c r="CI18" s="1335"/>
      <c r="CJ18" s="1335"/>
      <c r="CK18" s="1335"/>
      <c r="CL18" s="1335"/>
      <c r="CM18" s="1335"/>
      <c r="CN18" s="1335"/>
      <c r="CO18" s="1335"/>
      <c r="CP18" s="1335"/>
      <c r="CQ18" s="1335"/>
      <c r="CR18" s="1335"/>
      <c r="CS18" s="1335"/>
      <c r="CT18" s="1335"/>
      <c r="CU18" s="1335"/>
      <c r="CV18" s="1335"/>
      <c r="CW18" s="1335"/>
      <c r="CX18" s="1335"/>
      <c r="CY18" s="1335"/>
      <c r="CZ18" s="1335"/>
      <c r="DA18" s="1335"/>
      <c r="DB18" s="1335"/>
      <c r="DC18" s="1335"/>
      <c r="DD18" s="1335"/>
      <c r="DE18" s="1335"/>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7"/>
      <c r="DE19" s="1277"/>
    </row>
    <row r="20" spans="1:351" ht="13.5" x14ac:dyDescent="0.15">
      <c r="DD20" s="1277"/>
      <c r="DE20" s="1277"/>
    </row>
    <row r="21" spans="1:351" ht="17.25" x14ac:dyDescent="0.15">
      <c r="B21" s="1334"/>
      <c r="C21" s="1330"/>
      <c r="D21" s="1330"/>
      <c r="E21" s="1330"/>
      <c r="F21" s="1330"/>
      <c r="G21" s="1330"/>
      <c r="H21" s="1330"/>
      <c r="I21" s="1330"/>
      <c r="J21" s="1330"/>
      <c r="K21" s="1330"/>
      <c r="L21" s="1330"/>
      <c r="M21" s="1330"/>
      <c r="N21" s="1333"/>
      <c r="O21" s="1330"/>
      <c r="P21" s="1330"/>
      <c r="Q21" s="1330"/>
      <c r="R21" s="1330"/>
      <c r="S21" s="1330"/>
      <c r="T21" s="1330"/>
      <c r="U21" s="1330"/>
      <c r="V21" s="1330"/>
      <c r="W21" s="1330"/>
      <c r="X21" s="1330"/>
      <c r="Y21" s="1330"/>
      <c r="Z21" s="1330"/>
      <c r="AA21" s="1330"/>
      <c r="AB21" s="1330"/>
      <c r="AC21" s="1330"/>
      <c r="AD21" s="1330"/>
      <c r="AE21" s="1330"/>
      <c r="AF21" s="1330"/>
      <c r="AG21" s="1330"/>
      <c r="AH21" s="1330"/>
      <c r="AI21" s="1330"/>
      <c r="AJ21" s="1330"/>
      <c r="AK21" s="1330"/>
      <c r="AL21" s="1330"/>
      <c r="AM21" s="1330"/>
      <c r="AN21" s="1330"/>
      <c r="AO21" s="1330"/>
      <c r="AP21" s="1330"/>
      <c r="AQ21" s="1330"/>
      <c r="AR21" s="1330"/>
      <c r="AS21" s="1330"/>
      <c r="AT21" s="1333"/>
      <c r="AU21" s="1330"/>
      <c r="AV21" s="1330"/>
      <c r="AW21" s="1330"/>
      <c r="AX21" s="1330"/>
      <c r="AY21" s="1330"/>
      <c r="AZ21" s="1330"/>
      <c r="BA21" s="1330"/>
      <c r="BB21" s="1330"/>
      <c r="BC21" s="1330"/>
      <c r="BD21" s="1330"/>
      <c r="BE21" s="1330"/>
      <c r="BF21" s="1333"/>
      <c r="BG21" s="1330"/>
      <c r="BH21" s="1330"/>
      <c r="BI21" s="1330"/>
      <c r="BJ21" s="1330"/>
      <c r="BK21" s="1330"/>
      <c r="BL21" s="1330"/>
      <c r="BM21" s="1330"/>
      <c r="BN21" s="1330"/>
      <c r="BO21" s="1330"/>
      <c r="BP21" s="1330"/>
      <c r="BQ21" s="1330"/>
      <c r="BR21" s="1333"/>
      <c r="BS21" s="1330"/>
      <c r="BT21" s="1330"/>
      <c r="BU21" s="1330"/>
      <c r="BV21" s="1330"/>
      <c r="BW21" s="1330"/>
      <c r="BX21" s="1330"/>
      <c r="BY21" s="1330"/>
      <c r="BZ21" s="1330"/>
      <c r="CA21" s="1330"/>
      <c r="CB21" s="1330"/>
      <c r="CC21" s="1330"/>
      <c r="CD21" s="1333"/>
      <c r="CE21" s="1330"/>
      <c r="CF21" s="1330"/>
      <c r="CG21" s="1330"/>
      <c r="CH21" s="1330"/>
      <c r="CI21" s="1330"/>
      <c r="CJ21" s="1330"/>
      <c r="CK21" s="1330"/>
      <c r="CL21" s="1330"/>
      <c r="CM21" s="1330"/>
      <c r="CN21" s="1330"/>
      <c r="CO21" s="1330"/>
      <c r="CP21" s="1333"/>
      <c r="CQ21" s="1330"/>
      <c r="CR21" s="1330"/>
      <c r="CS21" s="1330"/>
      <c r="CT21" s="1330"/>
      <c r="CU21" s="1330"/>
      <c r="CV21" s="1330"/>
      <c r="CW21" s="1330"/>
      <c r="CX21" s="1330"/>
      <c r="CY21" s="1330"/>
      <c r="CZ21" s="1330"/>
      <c r="DA21" s="1330"/>
      <c r="DB21" s="1333"/>
      <c r="DC21" s="1330"/>
      <c r="DD21" s="1329"/>
      <c r="DE21" s="1277"/>
      <c r="MM21" s="1332"/>
    </row>
    <row r="22" spans="1:351" ht="17.25" x14ac:dyDescent="0.15">
      <c r="B22" s="1278"/>
      <c r="MM22" s="1332"/>
    </row>
    <row r="23" spans="1:351" ht="13.5" x14ac:dyDescent="0.15">
      <c r="B23" s="1278"/>
    </row>
    <row r="24" spans="1:351" ht="13.5" x14ac:dyDescent="0.15">
      <c r="B24" s="1278"/>
    </row>
    <row r="25" spans="1:351" ht="13.5" x14ac:dyDescent="0.15">
      <c r="B25" s="1278"/>
    </row>
    <row r="26" spans="1:351" ht="13.5" x14ac:dyDescent="0.15">
      <c r="B26" s="1278"/>
    </row>
    <row r="27" spans="1:351" ht="13.5" x14ac:dyDescent="0.15">
      <c r="B27" s="1278"/>
    </row>
    <row r="28" spans="1:351" ht="13.5" x14ac:dyDescent="0.15">
      <c r="B28" s="1278"/>
    </row>
    <row r="29" spans="1:351" ht="13.5" x14ac:dyDescent="0.15">
      <c r="B29" s="1278"/>
    </row>
    <row r="30" spans="1:351" ht="13.5" x14ac:dyDescent="0.15">
      <c r="B30" s="1278"/>
    </row>
    <row r="31" spans="1:351" ht="13.5" x14ac:dyDescent="0.15">
      <c r="B31" s="1278"/>
    </row>
    <row r="32" spans="1:351" ht="13.5" x14ac:dyDescent="0.15">
      <c r="B32" s="1278"/>
    </row>
    <row r="33" spans="2:109" ht="13.5" x14ac:dyDescent="0.15">
      <c r="B33" s="1278"/>
    </row>
    <row r="34" spans="2:109" ht="13.5" x14ac:dyDescent="0.15">
      <c r="B34" s="1278"/>
    </row>
    <row r="35" spans="2:109" ht="13.5" x14ac:dyDescent="0.15">
      <c r="B35" s="1278"/>
    </row>
    <row r="36" spans="2:109" ht="13.5" x14ac:dyDescent="0.15">
      <c r="B36" s="1278"/>
    </row>
    <row r="37" spans="2:109" ht="13.5" x14ac:dyDescent="0.15">
      <c r="B37" s="1278"/>
    </row>
    <row r="38" spans="2:109" ht="13.5" x14ac:dyDescent="0.15">
      <c r="B38" s="1278"/>
    </row>
    <row r="39" spans="2:109" ht="13.5" x14ac:dyDescent="0.15">
      <c r="B39" s="1283"/>
      <c r="C39" s="1282"/>
      <c r="D39" s="1282"/>
      <c r="E39" s="1282"/>
      <c r="F39" s="1282"/>
      <c r="G39" s="1282"/>
      <c r="H39" s="1282"/>
      <c r="I39" s="1282"/>
      <c r="J39" s="1282"/>
      <c r="K39" s="1282"/>
      <c r="L39" s="1282"/>
      <c r="M39" s="1282"/>
      <c r="N39" s="1282"/>
      <c r="O39" s="1282"/>
      <c r="P39" s="1282"/>
      <c r="Q39" s="1282"/>
      <c r="R39" s="1282"/>
      <c r="S39" s="1282"/>
      <c r="T39" s="1282"/>
      <c r="U39" s="1282"/>
      <c r="V39" s="1282"/>
      <c r="W39" s="1282"/>
      <c r="X39" s="1282"/>
      <c r="Y39" s="1282"/>
      <c r="Z39" s="1282"/>
      <c r="AA39" s="1282"/>
      <c r="AB39" s="1282"/>
      <c r="AC39" s="1282"/>
      <c r="AD39" s="1282"/>
      <c r="AE39" s="1282"/>
      <c r="AF39" s="1282"/>
      <c r="AG39" s="1282"/>
      <c r="AH39" s="1282"/>
      <c r="AI39" s="1282"/>
      <c r="AJ39" s="1282"/>
      <c r="AK39" s="1282"/>
      <c r="AL39" s="1282"/>
      <c r="AM39" s="1282"/>
      <c r="AN39" s="1282"/>
      <c r="AO39" s="1282"/>
      <c r="AP39" s="1282"/>
      <c r="AQ39" s="1282"/>
      <c r="AR39" s="1282"/>
      <c r="AS39" s="1282"/>
      <c r="AT39" s="1282"/>
      <c r="AU39" s="1282"/>
      <c r="AV39" s="1282"/>
      <c r="AW39" s="1282"/>
      <c r="AX39" s="1282"/>
      <c r="AY39" s="1282"/>
      <c r="AZ39" s="1282"/>
      <c r="BA39" s="1282"/>
      <c r="BB39" s="1282"/>
      <c r="BC39" s="1282"/>
      <c r="BD39" s="1282"/>
      <c r="BE39" s="1282"/>
      <c r="BF39" s="1282"/>
      <c r="BG39" s="1282"/>
      <c r="BH39" s="1282"/>
      <c r="BI39" s="1282"/>
      <c r="BJ39" s="1282"/>
      <c r="BK39" s="1282"/>
      <c r="BL39" s="1282"/>
      <c r="BM39" s="1282"/>
      <c r="BN39" s="1282"/>
      <c r="BO39" s="1282"/>
      <c r="BP39" s="1282"/>
      <c r="BQ39" s="1282"/>
      <c r="BR39" s="1282"/>
      <c r="BS39" s="1282"/>
      <c r="BT39" s="1282"/>
      <c r="BU39" s="1282"/>
      <c r="BV39" s="1282"/>
      <c r="BW39" s="1282"/>
      <c r="BX39" s="1282"/>
      <c r="BY39" s="1282"/>
      <c r="BZ39" s="1282"/>
      <c r="CA39" s="1282"/>
      <c r="CB39" s="1282"/>
      <c r="CC39" s="1282"/>
      <c r="CD39" s="1282"/>
      <c r="CE39" s="1282"/>
      <c r="CF39" s="1282"/>
      <c r="CG39" s="1282"/>
      <c r="CH39" s="1282"/>
      <c r="CI39" s="1282"/>
      <c r="CJ39" s="1282"/>
      <c r="CK39" s="1282"/>
      <c r="CL39" s="1282"/>
      <c r="CM39" s="1282"/>
      <c r="CN39" s="1282"/>
      <c r="CO39" s="1282"/>
      <c r="CP39" s="1282"/>
      <c r="CQ39" s="1282"/>
      <c r="CR39" s="1282"/>
      <c r="CS39" s="1282"/>
      <c r="CT39" s="1282"/>
      <c r="CU39" s="1282"/>
      <c r="CV39" s="1282"/>
      <c r="CW39" s="1282"/>
      <c r="CX39" s="1282"/>
      <c r="CY39" s="1282"/>
      <c r="CZ39" s="1282"/>
      <c r="DA39" s="1282"/>
      <c r="DB39" s="1282"/>
      <c r="DC39" s="1282"/>
      <c r="DD39" s="1281"/>
    </row>
    <row r="40" spans="2:109" ht="13.5" x14ac:dyDescent="0.15">
      <c r="B40" s="1319"/>
      <c r="DD40" s="1319"/>
      <c r="DE40" s="1277"/>
    </row>
    <row r="41" spans="2:109" ht="17.25" x14ac:dyDescent="0.15">
      <c r="B41" s="1331" t="s">
        <v>620</v>
      </c>
      <c r="C41" s="1330"/>
      <c r="D41" s="1330"/>
      <c r="E41" s="1330"/>
      <c r="F41" s="1330"/>
      <c r="G41" s="1330"/>
      <c r="H41" s="1330"/>
      <c r="I41" s="1330"/>
      <c r="J41" s="1330"/>
      <c r="K41" s="1330"/>
      <c r="L41" s="1330"/>
      <c r="M41" s="1330"/>
      <c r="N41" s="1330"/>
      <c r="O41" s="1330"/>
      <c r="P41" s="1330"/>
      <c r="Q41" s="1330"/>
      <c r="R41" s="1330"/>
      <c r="S41" s="1330"/>
      <c r="T41" s="1330"/>
      <c r="U41" s="1330"/>
      <c r="V41" s="1330"/>
      <c r="W41" s="1330"/>
      <c r="X41" s="1330"/>
      <c r="Y41" s="1330"/>
      <c r="Z41" s="1330"/>
      <c r="AA41" s="1330"/>
      <c r="AB41" s="1330"/>
      <c r="AC41" s="1330"/>
      <c r="AD41" s="1330"/>
      <c r="AE41" s="1330"/>
      <c r="AF41" s="1330"/>
      <c r="AG41" s="1330"/>
      <c r="AH41" s="1330"/>
      <c r="AI41" s="1330"/>
      <c r="AJ41" s="1330"/>
      <c r="AK41" s="1330"/>
      <c r="AL41" s="1330"/>
      <c r="AM41" s="1330"/>
      <c r="AN41" s="1330"/>
      <c r="AO41" s="1330"/>
      <c r="AP41" s="1330"/>
      <c r="AQ41" s="1330"/>
      <c r="AR41" s="1330"/>
      <c r="AS41" s="1330"/>
      <c r="AT41" s="1330"/>
      <c r="AU41" s="1330"/>
      <c r="AV41" s="1330"/>
      <c r="AW41" s="1330"/>
      <c r="AX41" s="1330"/>
      <c r="AY41" s="1330"/>
      <c r="AZ41" s="1330"/>
      <c r="BA41" s="1330"/>
      <c r="BB41" s="1330"/>
      <c r="BC41" s="1330"/>
      <c r="BD41" s="1330"/>
      <c r="BE41" s="1330"/>
      <c r="BF41" s="1330"/>
      <c r="BG41" s="1330"/>
      <c r="BH41" s="1330"/>
      <c r="BI41" s="1330"/>
      <c r="BJ41" s="1330"/>
      <c r="BK41" s="1330"/>
      <c r="BL41" s="1330"/>
      <c r="BM41" s="1330"/>
      <c r="BN41" s="1330"/>
      <c r="BO41" s="1330"/>
      <c r="BP41" s="1330"/>
      <c r="BQ41" s="1330"/>
      <c r="BR41" s="1330"/>
      <c r="BS41" s="1330"/>
      <c r="BT41" s="1330"/>
      <c r="BU41" s="1330"/>
      <c r="BV41" s="1330"/>
      <c r="BW41" s="1330"/>
      <c r="BX41" s="1330"/>
      <c r="BY41" s="1330"/>
      <c r="BZ41" s="1330"/>
      <c r="CA41" s="1330"/>
      <c r="CB41" s="1330"/>
      <c r="CC41" s="1330"/>
      <c r="CD41" s="1330"/>
      <c r="CE41" s="1330"/>
      <c r="CF41" s="1330"/>
      <c r="CG41" s="1330"/>
      <c r="CH41" s="1330"/>
      <c r="CI41" s="1330"/>
      <c r="CJ41" s="1330"/>
      <c r="CK41" s="1330"/>
      <c r="CL41" s="1330"/>
      <c r="CM41" s="1330"/>
      <c r="CN41" s="1330"/>
      <c r="CO41" s="1330"/>
      <c r="CP41" s="1330"/>
      <c r="CQ41" s="1330"/>
      <c r="CR41" s="1330"/>
      <c r="CS41" s="1330"/>
      <c r="CT41" s="1330"/>
      <c r="CU41" s="1330"/>
      <c r="CV41" s="1330"/>
      <c r="CW41" s="1330"/>
      <c r="CX41" s="1330"/>
      <c r="CY41" s="1330"/>
      <c r="CZ41" s="1330"/>
      <c r="DA41" s="1330"/>
      <c r="DB41" s="1330"/>
      <c r="DC41" s="1330"/>
      <c r="DD41" s="1329"/>
    </row>
    <row r="42" spans="2:109" ht="13.5" x14ac:dyDescent="0.15">
      <c r="B42" s="1278"/>
      <c r="G42" s="1315"/>
      <c r="I42" s="1314"/>
      <c r="J42" s="1314"/>
      <c r="K42" s="1314"/>
      <c r="AM42" s="1315"/>
      <c r="AN42" s="1315" t="s">
        <v>616</v>
      </c>
      <c r="AP42" s="1314"/>
      <c r="AQ42" s="1314"/>
      <c r="AR42" s="1314"/>
      <c r="AY42" s="1315"/>
      <c r="BA42" s="1314"/>
      <c r="BB42" s="1314"/>
      <c r="BC42" s="1314"/>
      <c r="BK42" s="1315"/>
      <c r="BM42" s="1314"/>
      <c r="BN42" s="1314"/>
      <c r="BO42" s="1314"/>
      <c r="BW42" s="1315"/>
      <c r="BY42" s="1314"/>
      <c r="BZ42" s="1314"/>
      <c r="CA42" s="1314"/>
      <c r="CI42" s="1315"/>
      <c r="CK42" s="1314"/>
      <c r="CL42" s="1314"/>
      <c r="CM42" s="1314"/>
      <c r="CU42" s="1315"/>
      <c r="CW42" s="1314"/>
      <c r="CX42" s="1314"/>
      <c r="CY42" s="1314"/>
    </row>
    <row r="43" spans="2:109" ht="13.5" customHeight="1" x14ac:dyDescent="0.15">
      <c r="B43" s="1278"/>
      <c r="AN43" s="1328" t="s">
        <v>619</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1"/>
    </row>
    <row r="44" spans="2:109" ht="13.5" x14ac:dyDescent="0.15">
      <c r="B44" s="1278"/>
      <c r="AN44" s="1310"/>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08"/>
    </row>
    <row r="45" spans="2:109" ht="13.5" x14ac:dyDescent="0.15">
      <c r="B45" s="1278"/>
      <c r="AN45" s="1310"/>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08"/>
    </row>
    <row r="46" spans="2:109" ht="13.5" x14ac:dyDescent="0.15">
      <c r="B46" s="1278"/>
      <c r="AN46" s="1310"/>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08"/>
    </row>
    <row r="47" spans="2:109" ht="13.5" x14ac:dyDescent="0.15">
      <c r="B47" s="1278"/>
      <c r="AN47" s="1307"/>
      <c r="AO47" s="1306"/>
      <c r="AP47" s="1306"/>
      <c r="AQ47" s="1306"/>
      <c r="AR47" s="1306"/>
      <c r="AS47" s="1306"/>
      <c r="AT47" s="1306"/>
      <c r="AU47" s="1306"/>
      <c r="AV47" s="1306"/>
      <c r="AW47" s="1306"/>
      <c r="AX47" s="1306"/>
      <c r="AY47" s="1306"/>
      <c r="AZ47" s="1306"/>
      <c r="BA47" s="1306"/>
      <c r="BB47" s="1306"/>
      <c r="BC47" s="1306"/>
      <c r="BD47" s="1306"/>
      <c r="BE47" s="1306"/>
      <c r="BF47" s="1306"/>
      <c r="BG47" s="1306"/>
      <c r="BH47" s="1306"/>
      <c r="BI47" s="1306"/>
      <c r="BJ47" s="1306"/>
      <c r="BK47" s="1306"/>
      <c r="BL47" s="1306"/>
      <c r="BM47" s="1306"/>
      <c r="BN47" s="1306"/>
      <c r="BO47" s="1306"/>
      <c r="BP47" s="1306"/>
      <c r="BQ47" s="1306"/>
      <c r="BR47" s="1306"/>
      <c r="BS47" s="1306"/>
      <c r="BT47" s="1306"/>
      <c r="BU47" s="1306"/>
      <c r="BV47" s="1306"/>
      <c r="BW47" s="1306"/>
      <c r="BX47" s="1306"/>
      <c r="BY47" s="1306"/>
      <c r="BZ47" s="1306"/>
      <c r="CA47" s="1306"/>
      <c r="CB47" s="1306"/>
      <c r="CC47" s="1306"/>
      <c r="CD47" s="1306"/>
      <c r="CE47" s="1306"/>
      <c r="CF47" s="1306"/>
      <c r="CG47" s="1306"/>
      <c r="CH47" s="1306"/>
      <c r="CI47" s="1306"/>
      <c r="CJ47" s="1306"/>
      <c r="CK47" s="1306"/>
      <c r="CL47" s="1306"/>
      <c r="CM47" s="1306"/>
      <c r="CN47" s="1306"/>
      <c r="CO47" s="1306"/>
      <c r="CP47" s="1306"/>
      <c r="CQ47" s="1306"/>
      <c r="CR47" s="1306"/>
      <c r="CS47" s="1306"/>
      <c r="CT47" s="1306"/>
      <c r="CU47" s="1306"/>
      <c r="CV47" s="1306"/>
      <c r="CW47" s="1306"/>
      <c r="CX47" s="1306"/>
      <c r="CY47" s="1306"/>
      <c r="CZ47" s="1306"/>
      <c r="DA47" s="1306"/>
      <c r="DB47" s="1306"/>
      <c r="DC47" s="1305"/>
    </row>
    <row r="48" spans="2:109" ht="13.5" x14ac:dyDescent="0.15">
      <c r="B48" s="1278"/>
      <c r="H48" s="1292"/>
      <c r="I48" s="1292"/>
      <c r="J48" s="1292"/>
      <c r="AN48" s="1292"/>
      <c r="AO48" s="1292"/>
      <c r="AP48" s="1292"/>
      <c r="AZ48" s="1292"/>
      <c r="BA48" s="1292"/>
      <c r="BB48" s="1292"/>
      <c r="BL48" s="1292"/>
      <c r="BM48" s="1292"/>
      <c r="BN48" s="1292"/>
      <c r="BX48" s="1292"/>
      <c r="BY48" s="1292"/>
      <c r="BZ48" s="1292"/>
      <c r="CJ48" s="1292"/>
      <c r="CK48" s="1292"/>
      <c r="CL48" s="1292"/>
      <c r="CV48" s="1292"/>
      <c r="CW48" s="1292"/>
      <c r="CX48" s="1292"/>
    </row>
    <row r="49" spans="1:109" ht="13.5" x14ac:dyDescent="0.15">
      <c r="B49" s="1278"/>
      <c r="AN49" s="1277" t="s">
        <v>614</v>
      </c>
    </row>
    <row r="50" spans="1:109" ht="13.5" x14ac:dyDescent="0.15">
      <c r="B50" s="1278"/>
      <c r="G50" s="1290"/>
      <c r="H50" s="1290"/>
      <c r="I50" s="1290"/>
      <c r="J50" s="1290"/>
      <c r="K50" s="1299"/>
      <c r="L50" s="1299"/>
      <c r="M50" s="1298"/>
      <c r="N50" s="1298"/>
      <c r="AN50" s="1297"/>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5"/>
      <c r="BP50" s="1287" t="s">
        <v>570</v>
      </c>
      <c r="BQ50" s="1287"/>
      <c r="BR50" s="1287"/>
      <c r="BS50" s="1287"/>
      <c r="BT50" s="1287"/>
      <c r="BU50" s="1287"/>
      <c r="BV50" s="1287"/>
      <c r="BW50" s="1287"/>
      <c r="BX50" s="1287" t="s">
        <v>571</v>
      </c>
      <c r="BY50" s="1287"/>
      <c r="BZ50" s="1287"/>
      <c r="CA50" s="1287"/>
      <c r="CB50" s="1287"/>
      <c r="CC50" s="1287"/>
      <c r="CD50" s="1287"/>
      <c r="CE50" s="1287"/>
      <c r="CF50" s="1287" t="s">
        <v>572</v>
      </c>
      <c r="CG50" s="1287"/>
      <c r="CH50" s="1287"/>
      <c r="CI50" s="1287"/>
      <c r="CJ50" s="1287"/>
      <c r="CK50" s="1287"/>
      <c r="CL50" s="1287"/>
      <c r="CM50" s="1287"/>
      <c r="CN50" s="1287" t="s">
        <v>573</v>
      </c>
      <c r="CO50" s="1287"/>
      <c r="CP50" s="1287"/>
      <c r="CQ50" s="1287"/>
      <c r="CR50" s="1287"/>
      <c r="CS50" s="1287"/>
      <c r="CT50" s="1287"/>
      <c r="CU50" s="1287"/>
      <c r="CV50" s="1287" t="s">
        <v>574</v>
      </c>
      <c r="CW50" s="1287"/>
      <c r="CX50" s="1287"/>
      <c r="CY50" s="1287"/>
      <c r="CZ50" s="1287"/>
      <c r="DA50" s="1287"/>
      <c r="DB50" s="1287"/>
      <c r="DC50" s="1287"/>
    </row>
    <row r="51" spans="1:109" ht="13.5" customHeight="1" x14ac:dyDescent="0.15">
      <c r="B51" s="1278"/>
      <c r="G51" s="1294"/>
      <c r="H51" s="1294"/>
      <c r="I51" s="1327"/>
      <c r="J51" s="1327"/>
      <c r="K51" s="1293"/>
      <c r="L51" s="1293"/>
      <c r="M51" s="1293"/>
      <c r="N51" s="1293"/>
      <c r="AM51" s="1292"/>
      <c r="AN51" s="1286" t="s">
        <v>613</v>
      </c>
      <c r="AO51" s="1286"/>
      <c r="AP51" s="1286"/>
      <c r="AQ51" s="1286"/>
      <c r="AR51" s="1286"/>
      <c r="AS51" s="1286"/>
      <c r="AT51" s="1286"/>
      <c r="AU51" s="1286"/>
      <c r="AV51" s="1286"/>
      <c r="AW51" s="1286"/>
      <c r="AX51" s="1286"/>
      <c r="AY51" s="1286"/>
      <c r="AZ51" s="1286"/>
      <c r="BA51" s="1286"/>
      <c r="BB51" s="1286" t="s">
        <v>611</v>
      </c>
      <c r="BC51" s="1286"/>
      <c r="BD51" s="1286"/>
      <c r="BE51" s="1286"/>
      <c r="BF51" s="1286"/>
      <c r="BG51" s="1286"/>
      <c r="BH51" s="1286"/>
      <c r="BI51" s="1286"/>
      <c r="BJ51" s="1286"/>
      <c r="BK51" s="1286"/>
      <c r="BL51" s="1286"/>
      <c r="BM51" s="1286"/>
      <c r="BN51" s="1286"/>
      <c r="BO51" s="1286"/>
      <c r="BP51" s="1285"/>
      <c r="BQ51" s="1285"/>
      <c r="BR51" s="1285"/>
      <c r="BS51" s="1285"/>
      <c r="BT51" s="1285"/>
      <c r="BU51" s="1285"/>
      <c r="BV51" s="1285"/>
      <c r="BW51" s="1285"/>
      <c r="BX51" s="1285"/>
      <c r="BY51" s="1285"/>
      <c r="BZ51" s="1285"/>
      <c r="CA51" s="1285"/>
      <c r="CB51" s="1285"/>
      <c r="CC51" s="1285"/>
      <c r="CD51" s="1285"/>
      <c r="CE51" s="1285"/>
      <c r="CF51" s="1285"/>
      <c r="CG51" s="1285"/>
      <c r="CH51" s="1285"/>
      <c r="CI51" s="1285"/>
      <c r="CJ51" s="1285"/>
      <c r="CK51" s="1285"/>
      <c r="CL51" s="1285"/>
      <c r="CM51" s="1285"/>
      <c r="CN51" s="1285"/>
      <c r="CO51" s="1285"/>
      <c r="CP51" s="1285"/>
      <c r="CQ51" s="1285"/>
      <c r="CR51" s="1285"/>
      <c r="CS51" s="1285"/>
      <c r="CT51" s="1285"/>
      <c r="CU51" s="1285"/>
      <c r="CV51" s="1285"/>
      <c r="CW51" s="1285"/>
      <c r="CX51" s="1285"/>
      <c r="CY51" s="1285"/>
      <c r="CZ51" s="1285"/>
      <c r="DA51" s="1285"/>
      <c r="DB51" s="1285"/>
      <c r="DC51" s="1285"/>
    </row>
    <row r="52" spans="1:109" ht="13.5" x14ac:dyDescent="0.15">
      <c r="B52" s="1278"/>
      <c r="G52" s="1294"/>
      <c r="H52" s="1294"/>
      <c r="I52" s="1327"/>
      <c r="J52" s="1327"/>
      <c r="K52" s="1293"/>
      <c r="L52" s="1293"/>
      <c r="M52" s="1293"/>
      <c r="N52" s="1293"/>
      <c r="AM52" s="1292"/>
      <c r="AN52" s="1286"/>
      <c r="AO52" s="1286"/>
      <c r="AP52" s="1286"/>
      <c r="AQ52" s="1286"/>
      <c r="AR52" s="1286"/>
      <c r="AS52" s="1286"/>
      <c r="AT52" s="1286"/>
      <c r="AU52" s="1286"/>
      <c r="AV52" s="1286"/>
      <c r="AW52" s="1286"/>
      <c r="AX52" s="1286"/>
      <c r="AY52" s="1286"/>
      <c r="AZ52" s="1286"/>
      <c r="BA52" s="1286"/>
      <c r="BB52" s="1286"/>
      <c r="BC52" s="1286"/>
      <c r="BD52" s="1286"/>
      <c r="BE52" s="1286"/>
      <c r="BF52" s="1286"/>
      <c r="BG52" s="1286"/>
      <c r="BH52" s="1286"/>
      <c r="BI52" s="1286"/>
      <c r="BJ52" s="1286"/>
      <c r="BK52" s="1286"/>
      <c r="BL52" s="1286"/>
      <c r="BM52" s="1286"/>
      <c r="BN52" s="1286"/>
      <c r="BO52" s="1286"/>
      <c r="BP52" s="1285"/>
      <c r="BQ52" s="1285"/>
      <c r="BR52" s="1285"/>
      <c r="BS52" s="1285"/>
      <c r="BT52" s="1285"/>
      <c r="BU52" s="1285"/>
      <c r="BV52" s="1285"/>
      <c r="BW52" s="1285"/>
      <c r="BX52" s="1285"/>
      <c r="BY52" s="1285"/>
      <c r="BZ52" s="1285"/>
      <c r="CA52" s="1285"/>
      <c r="CB52" s="1285"/>
      <c r="CC52" s="1285"/>
      <c r="CD52" s="1285"/>
      <c r="CE52" s="1285"/>
      <c r="CF52" s="1285"/>
      <c r="CG52" s="1285"/>
      <c r="CH52" s="1285"/>
      <c r="CI52" s="1285"/>
      <c r="CJ52" s="1285"/>
      <c r="CK52" s="1285"/>
      <c r="CL52" s="1285"/>
      <c r="CM52" s="1285"/>
      <c r="CN52" s="1285"/>
      <c r="CO52" s="1285"/>
      <c r="CP52" s="1285"/>
      <c r="CQ52" s="1285"/>
      <c r="CR52" s="1285"/>
      <c r="CS52" s="1285"/>
      <c r="CT52" s="1285"/>
      <c r="CU52" s="1285"/>
      <c r="CV52" s="1285"/>
      <c r="CW52" s="1285"/>
      <c r="CX52" s="1285"/>
      <c r="CY52" s="1285"/>
      <c r="CZ52" s="1285"/>
      <c r="DA52" s="1285"/>
      <c r="DB52" s="1285"/>
      <c r="DC52" s="1285"/>
    </row>
    <row r="53" spans="1:109" ht="13.5" x14ac:dyDescent="0.15">
      <c r="A53" s="1314"/>
      <c r="B53" s="1278"/>
      <c r="G53" s="1294"/>
      <c r="H53" s="1294"/>
      <c r="I53" s="1290"/>
      <c r="J53" s="1290"/>
      <c r="K53" s="1293"/>
      <c r="L53" s="1293"/>
      <c r="M53" s="1293"/>
      <c r="N53" s="1293"/>
      <c r="AM53" s="1292"/>
      <c r="AN53" s="1286"/>
      <c r="AO53" s="1286"/>
      <c r="AP53" s="1286"/>
      <c r="AQ53" s="1286"/>
      <c r="AR53" s="1286"/>
      <c r="AS53" s="1286"/>
      <c r="AT53" s="1286"/>
      <c r="AU53" s="1286"/>
      <c r="AV53" s="1286"/>
      <c r="AW53" s="1286"/>
      <c r="AX53" s="1286"/>
      <c r="AY53" s="1286"/>
      <c r="AZ53" s="1286"/>
      <c r="BA53" s="1286"/>
      <c r="BB53" s="1286" t="s">
        <v>618</v>
      </c>
      <c r="BC53" s="1286"/>
      <c r="BD53" s="1286"/>
      <c r="BE53" s="1286"/>
      <c r="BF53" s="1286"/>
      <c r="BG53" s="1286"/>
      <c r="BH53" s="1286"/>
      <c r="BI53" s="1286"/>
      <c r="BJ53" s="1286"/>
      <c r="BK53" s="1286"/>
      <c r="BL53" s="1286"/>
      <c r="BM53" s="1286"/>
      <c r="BN53" s="1286"/>
      <c r="BO53" s="1286"/>
      <c r="BP53" s="1285">
        <v>61</v>
      </c>
      <c r="BQ53" s="1285"/>
      <c r="BR53" s="1285"/>
      <c r="BS53" s="1285"/>
      <c r="BT53" s="1285"/>
      <c r="BU53" s="1285"/>
      <c r="BV53" s="1285"/>
      <c r="BW53" s="1285"/>
      <c r="BX53" s="1285">
        <v>62.8</v>
      </c>
      <c r="BY53" s="1285"/>
      <c r="BZ53" s="1285"/>
      <c r="CA53" s="1285"/>
      <c r="CB53" s="1285"/>
      <c r="CC53" s="1285"/>
      <c r="CD53" s="1285"/>
      <c r="CE53" s="1285"/>
      <c r="CF53" s="1285">
        <v>62.4</v>
      </c>
      <c r="CG53" s="1285"/>
      <c r="CH53" s="1285"/>
      <c r="CI53" s="1285"/>
      <c r="CJ53" s="1285"/>
      <c r="CK53" s="1285"/>
      <c r="CL53" s="1285"/>
      <c r="CM53" s="1285"/>
      <c r="CN53" s="1285">
        <v>64.2</v>
      </c>
      <c r="CO53" s="1285"/>
      <c r="CP53" s="1285"/>
      <c r="CQ53" s="1285"/>
      <c r="CR53" s="1285"/>
      <c r="CS53" s="1285"/>
      <c r="CT53" s="1285"/>
      <c r="CU53" s="1285"/>
      <c r="CV53" s="1285">
        <v>66.099999999999994</v>
      </c>
      <c r="CW53" s="1285"/>
      <c r="CX53" s="1285"/>
      <c r="CY53" s="1285"/>
      <c r="CZ53" s="1285"/>
      <c r="DA53" s="1285"/>
      <c r="DB53" s="1285"/>
      <c r="DC53" s="1285"/>
    </row>
    <row r="54" spans="1:109" ht="13.5" x14ac:dyDescent="0.15">
      <c r="A54" s="1314"/>
      <c r="B54" s="1278"/>
      <c r="G54" s="1294"/>
      <c r="H54" s="1294"/>
      <c r="I54" s="1290"/>
      <c r="J54" s="1290"/>
      <c r="K54" s="1293"/>
      <c r="L54" s="1293"/>
      <c r="M54" s="1293"/>
      <c r="N54" s="1293"/>
      <c r="AM54" s="1292"/>
      <c r="AN54" s="1286"/>
      <c r="AO54" s="1286"/>
      <c r="AP54" s="1286"/>
      <c r="AQ54" s="1286"/>
      <c r="AR54" s="1286"/>
      <c r="AS54" s="1286"/>
      <c r="AT54" s="1286"/>
      <c r="AU54" s="1286"/>
      <c r="AV54" s="1286"/>
      <c r="AW54" s="1286"/>
      <c r="AX54" s="1286"/>
      <c r="AY54" s="1286"/>
      <c r="AZ54" s="1286"/>
      <c r="BA54" s="1286"/>
      <c r="BB54" s="1286"/>
      <c r="BC54" s="1286"/>
      <c r="BD54" s="1286"/>
      <c r="BE54" s="1286"/>
      <c r="BF54" s="1286"/>
      <c r="BG54" s="1286"/>
      <c r="BH54" s="1286"/>
      <c r="BI54" s="1286"/>
      <c r="BJ54" s="1286"/>
      <c r="BK54" s="1286"/>
      <c r="BL54" s="1286"/>
      <c r="BM54" s="1286"/>
      <c r="BN54" s="1286"/>
      <c r="BO54" s="1286"/>
      <c r="BP54" s="1285"/>
      <c r="BQ54" s="1285"/>
      <c r="BR54" s="1285"/>
      <c r="BS54" s="1285"/>
      <c r="BT54" s="1285"/>
      <c r="BU54" s="1285"/>
      <c r="BV54" s="1285"/>
      <c r="BW54" s="1285"/>
      <c r="BX54" s="1285"/>
      <c r="BY54" s="1285"/>
      <c r="BZ54" s="1285"/>
      <c r="CA54" s="1285"/>
      <c r="CB54" s="1285"/>
      <c r="CC54" s="1285"/>
      <c r="CD54" s="1285"/>
      <c r="CE54" s="1285"/>
      <c r="CF54" s="1285"/>
      <c r="CG54" s="1285"/>
      <c r="CH54" s="1285"/>
      <c r="CI54" s="1285"/>
      <c r="CJ54" s="1285"/>
      <c r="CK54" s="1285"/>
      <c r="CL54" s="1285"/>
      <c r="CM54" s="1285"/>
      <c r="CN54" s="1285"/>
      <c r="CO54" s="1285"/>
      <c r="CP54" s="1285"/>
      <c r="CQ54" s="1285"/>
      <c r="CR54" s="1285"/>
      <c r="CS54" s="1285"/>
      <c r="CT54" s="1285"/>
      <c r="CU54" s="1285"/>
      <c r="CV54" s="1285"/>
      <c r="CW54" s="1285"/>
      <c r="CX54" s="1285"/>
      <c r="CY54" s="1285"/>
      <c r="CZ54" s="1285"/>
      <c r="DA54" s="1285"/>
      <c r="DB54" s="1285"/>
      <c r="DC54" s="1285"/>
    </row>
    <row r="55" spans="1:109" ht="13.5" x14ac:dyDescent="0.15">
      <c r="A55" s="1314"/>
      <c r="B55" s="1278"/>
      <c r="G55" s="1290"/>
      <c r="H55" s="1290"/>
      <c r="I55" s="1290"/>
      <c r="J55" s="1290"/>
      <c r="K55" s="1293"/>
      <c r="L55" s="1293"/>
      <c r="M55" s="1293"/>
      <c r="N55" s="1293"/>
      <c r="AN55" s="1287" t="s">
        <v>612</v>
      </c>
      <c r="AO55" s="1287"/>
      <c r="AP55" s="1287"/>
      <c r="AQ55" s="1287"/>
      <c r="AR55" s="1287"/>
      <c r="AS55" s="1287"/>
      <c r="AT55" s="1287"/>
      <c r="AU55" s="1287"/>
      <c r="AV55" s="1287"/>
      <c r="AW55" s="1287"/>
      <c r="AX55" s="1287"/>
      <c r="AY55" s="1287"/>
      <c r="AZ55" s="1287"/>
      <c r="BA55" s="1287"/>
      <c r="BB55" s="1286" t="s">
        <v>611</v>
      </c>
      <c r="BC55" s="1286"/>
      <c r="BD55" s="1286"/>
      <c r="BE55" s="1286"/>
      <c r="BF55" s="1286"/>
      <c r="BG55" s="1286"/>
      <c r="BH55" s="1286"/>
      <c r="BI55" s="1286"/>
      <c r="BJ55" s="1286"/>
      <c r="BK55" s="1286"/>
      <c r="BL55" s="1286"/>
      <c r="BM55" s="1286"/>
      <c r="BN55" s="1286"/>
      <c r="BO55" s="1286"/>
      <c r="BP55" s="1285">
        <v>51.4</v>
      </c>
      <c r="BQ55" s="1285"/>
      <c r="BR55" s="1285"/>
      <c r="BS55" s="1285"/>
      <c r="BT55" s="1285"/>
      <c r="BU55" s="1285"/>
      <c r="BV55" s="1285"/>
      <c r="BW55" s="1285"/>
      <c r="BX55" s="1285">
        <v>46.8</v>
      </c>
      <c r="BY55" s="1285"/>
      <c r="BZ55" s="1285"/>
      <c r="CA55" s="1285"/>
      <c r="CB55" s="1285"/>
      <c r="CC55" s="1285"/>
      <c r="CD55" s="1285"/>
      <c r="CE55" s="1285"/>
      <c r="CF55" s="1285">
        <v>48.4</v>
      </c>
      <c r="CG55" s="1285"/>
      <c r="CH55" s="1285"/>
      <c r="CI55" s="1285"/>
      <c r="CJ55" s="1285"/>
      <c r="CK55" s="1285"/>
      <c r="CL55" s="1285"/>
      <c r="CM55" s="1285"/>
      <c r="CN55" s="1285">
        <v>43</v>
      </c>
      <c r="CO55" s="1285"/>
      <c r="CP55" s="1285"/>
      <c r="CQ55" s="1285"/>
      <c r="CR55" s="1285"/>
      <c r="CS55" s="1285"/>
      <c r="CT55" s="1285"/>
      <c r="CU55" s="1285"/>
      <c r="CV55" s="1285">
        <v>32.4</v>
      </c>
      <c r="CW55" s="1285"/>
      <c r="CX55" s="1285"/>
      <c r="CY55" s="1285"/>
      <c r="CZ55" s="1285"/>
      <c r="DA55" s="1285"/>
      <c r="DB55" s="1285"/>
      <c r="DC55" s="1285"/>
    </row>
    <row r="56" spans="1:109" ht="13.5" x14ac:dyDescent="0.15">
      <c r="A56" s="1314"/>
      <c r="B56" s="1278"/>
      <c r="G56" s="1290"/>
      <c r="H56" s="1290"/>
      <c r="I56" s="1290"/>
      <c r="J56" s="1290"/>
      <c r="K56" s="1293"/>
      <c r="L56" s="1293"/>
      <c r="M56" s="1293"/>
      <c r="N56" s="1293"/>
      <c r="AN56" s="1287"/>
      <c r="AO56" s="1287"/>
      <c r="AP56" s="1287"/>
      <c r="AQ56" s="1287"/>
      <c r="AR56" s="1287"/>
      <c r="AS56" s="1287"/>
      <c r="AT56" s="1287"/>
      <c r="AU56" s="1287"/>
      <c r="AV56" s="1287"/>
      <c r="AW56" s="1287"/>
      <c r="AX56" s="1287"/>
      <c r="AY56" s="1287"/>
      <c r="AZ56" s="1287"/>
      <c r="BA56" s="1287"/>
      <c r="BB56" s="1286"/>
      <c r="BC56" s="1286"/>
      <c r="BD56" s="1286"/>
      <c r="BE56" s="1286"/>
      <c r="BF56" s="1286"/>
      <c r="BG56" s="1286"/>
      <c r="BH56" s="1286"/>
      <c r="BI56" s="1286"/>
      <c r="BJ56" s="1286"/>
      <c r="BK56" s="1286"/>
      <c r="BL56" s="1286"/>
      <c r="BM56" s="1286"/>
      <c r="BN56" s="1286"/>
      <c r="BO56" s="1286"/>
      <c r="BP56" s="1285"/>
      <c r="BQ56" s="1285"/>
      <c r="BR56" s="1285"/>
      <c r="BS56" s="1285"/>
      <c r="BT56" s="1285"/>
      <c r="BU56" s="1285"/>
      <c r="BV56" s="1285"/>
      <c r="BW56" s="1285"/>
      <c r="BX56" s="1285"/>
      <c r="BY56" s="1285"/>
      <c r="BZ56" s="1285"/>
      <c r="CA56" s="1285"/>
      <c r="CB56" s="1285"/>
      <c r="CC56" s="1285"/>
      <c r="CD56" s="1285"/>
      <c r="CE56" s="1285"/>
      <c r="CF56" s="1285"/>
      <c r="CG56" s="1285"/>
      <c r="CH56" s="1285"/>
      <c r="CI56" s="1285"/>
      <c r="CJ56" s="1285"/>
      <c r="CK56" s="1285"/>
      <c r="CL56" s="1285"/>
      <c r="CM56" s="1285"/>
      <c r="CN56" s="1285"/>
      <c r="CO56" s="1285"/>
      <c r="CP56" s="1285"/>
      <c r="CQ56" s="1285"/>
      <c r="CR56" s="1285"/>
      <c r="CS56" s="1285"/>
      <c r="CT56" s="1285"/>
      <c r="CU56" s="1285"/>
      <c r="CV56" s="1285"/>
      <c r="CW56" s="1285"/>
      <c r="CX56" s="1285"/>
      <c r="CY56" s="1285"/>
      <c r="CZ56" s="1285"/>
      <c r="DA56" s="1285"/>
      <c r="DB56" s="1285"/>
      <c r="DC56" s="1285"/>
    </row>
    <row r="57" spans="1:109" s="1314" customFormat="1" ht="13.5" x14ac:dyDescent="0.15">
      <c r="B57" s="1320"/>
      <c r="G57" s="1290"/>
      <c r="H57" s="1290"/>
      <c r="I57" s="1289"/>
      <c r="J57" s="1289"/>
      <c r="K57" s="1293"/>
      <c r="L57" s="1293"/>
      <c r="M57" s="1293"/>
      <c r="N57" s="1293"/>
      <c r="AM57" s="1277"/>
      <c r="AN57" s="1287"/>
      <c r="AO57" s="1287"/>
      <c r="AP57" s="1287"/>
      <c r="AQ57" s="1287"/>
      <c r="AR57" s="1287"/>
      <c r="AS57" s="1287"/>
      <c r="AT57" s="1287"/>
      <c r="AU57" s="1287"/>
      <c r="AV57" s="1287"/>
      <c r="AW57" s="1287"/>
      <c r="AX57" s="1287"/>
      <c r="AY57" s="1287"/>
      <c r="AZ57" s="1287"/>
      <c r="BA57" s="1287"/>
      <c r="BB57" s="1286" t="s">
        <v>618</v>
      </c>
      <c r="BC57" s="1286"/>
      <c r="BD57" s="1286"/>
      <c r="BE57" s="1286"/>
      <c r="BF57" s="1286"/>
      <c r="BG57" s="1286"/>
      <c r="BH57" s="1286"/>
      <c r="BI57" s="1286"/>
      <c r="BJ57" s="1286"/>
      <c r="BK57" s="1286"/>
      <c r="BL57" s="1286"/>
      <c r="BM57" s="1286"/>
      <c r="BN57" s="1286"/>
      <c r="BO57" s="1286"/>
      <c r="BP57" s="1285">
        <v>59.8</v>
      </c>
      <c r="BQ57" s="1285"/>
      <c r="BR57" s="1285"/>
      <c r="BS57" s="1285"/>
      <c r="BT57" s="1285"/>
      <c r="BU57" s="1285"/>
      <c r="BV57" s="1285"/>
      <c r="BW57" s="1285"/>
      <c r="BX57" s="1285">
        <v>61.7</v>
      </c>
      <c r="BY57" s="1285"/>
      <c r="BZ57" s="1285"/>
      <c r="CA57" s="1285"/>
      <c r="CB57" s="1285"/>
      <c r="CC57" s="1285"/>
      <c r="CD57" s="1285"/>
      <c r="CE57" s="1285"/>
      <c r="CF57" s="1285">
        <v>61.8</v>
      </c>
      <c r="CG57" s="1285"/>
      <c r="CH57" s="1285"/>
      <c r="CI57" s="1285"/>
      <c r="CJ57" s="1285"/>
      <c r="CK57" s="1285"/>
      <c r="CL57" s="1285"/>
      <c r="CM57" s="1285"/>
      <c r="CN57" s="1285">
        <v>62.8</v>
      </c>
      <c r="CO57" s="1285"/>
      <c r="CP57" s="1285"/>
      <c r="CQ57" s="1285"/>
      <c r="CR57" s="1285"/>
      <c r="CS57" s="1285"/>
      <c r="CT57" s="1285"/>
      <c r="CU57" s="1285"/>
      <c r="CV57" s="1285">
        <v>64.2</v>
      </c>
      <c r="CW57" s="1285"/>
      <c r="CX57" s="1285"/>
      <c r="CY57" s="1285"/>
      <c r="CZ57" s="1285"/>
      <c r="DA57" s="1285"/>
      <c r="DB57" s="1285"/>
      <c r="DC57" s="1285"/>
      <c r="DD57" s="1325"/>
      <c r="DE57" s="1320"/>
    </row>
    <row r="58" spans="1:109" s="1314" customFormat="1" ht="13.5" x14ac:dyDescent="0.15">
      <c r="A58" s="1277"/>
      <c r="B58" s="1320"/>
      <c r="G58" s="1290"/>
      <c r="H58" s="1290"/>
      <c r="I58" s="1289"/>
      <c r="J58" s="1289"/>
      <c r="K58" s="1293"/>
      <c r="L58" s="1293"/>
      <c r="M58" s="1293"/>
      <c r="N58" s="1293"/>
      <c r="AM58" s="1277"/>
      <c r="AN58" s="1287"/>
      <c r="AO58" s="1287"/>
      <c r="AP58" s="1287"/>
      <c r="AQ58" s="1287"/>
      <c r="AR58" s="1287"/>
      <c r="AS58" s="1287"/>
      <c r="AT58" s="1287"/>
      <c r="AU58" s="1287"/>
      <c r="AV58" s="1287"/>
      <c r="AW58" s="1287"/>
      <c r="AX58" s="1287"/>
      <c r="AY58" s="1287"/>
      <c r="AZ58" s="1287"/>
      <c r="BA58" s="1287"/>
      <c r="BB58" s="1286"/>
      <c r="BC58" s="1286"/>
      <c r="BD58" s="1286"/>
      <c r="BE58" s="1286"/>
      <c r="BF58" s="1286"/>
      <c r="BG58" s="1286"/>
      <c r="BH58" s="1286"/>
      <c r="BI58" s="1286"/>
      <c r="BJ58" s="1286"/>
      <c r="BK58" s="1286"/>
      <c r="BL58" s="1286"/>
      <c r="BM58" s="1286"/>
      <c r="BN58" s="1286"/>
      <c r="BO58" s="1286"/>
      <c r="BP58" s="1285"/>
      <c r="BQ58" s="1285"/>
      <c r="BR58" s="1285"/>
      <c r="BS58" s="1285"/>
      <c r="BT58" s="1285"/>
      <c r="BU58" s="1285"/>
      <c r="BV58" s="1285"/>
      <c r="BW58" s="1285"/>
      <c r="BX58" s="1285"/>
      <c r="BY58" s="1285"/>
      <c r="BZ58" s="1285"/>
      <c r="CA58" s="1285"/>
      <c r="CB58" s="1285"/>
      <c r="CC58" s="1285"/>
      <c r="CD58" s="1285"/>
      <c r="CE58" s="1285"/>
      <c r="CF58" s="1285"/>
      <c r="CG58" s="1285"/>
      <c r="CH58" s="1285"/>
      <c r="CI58" s="1285"/>
      <c r="CJ58" s="1285"/>
      <c r="CK58" s="1285"/>
      <c r="CL58" s="1285"/>
      <c r="CM58" s="1285"/>
      <c r="CN58" s="1285"/>
      <c r="CO58" s="1285"/>
      <c r="CP58" s="1285"/>
      <c r="CQ58" s="1285"/>
      <c r="CR58" s="1285"/>
      <c r="CS58" s="1285"/>
      <c r="CT58" s="1285"/>
      <c r="CU58" s="1285"/>
      <c r="CV58" s="1285"/>
      <c r="CW58" s="1285"/>
      <c r="CX58" s="1285"/>
      <c r="CY58" s="1285"/>
      <c r="CZ58" s="1285"/>
      <c r="DA58" s="1285"/>
      <c r="DB58" s="1285"/>
      <c r="DC58" s="1285"/>
      <c r="DD58" s="1325"/>
      <c r="DE58" s="1320"/>
    </row>
    <row r="59" spans="1:109" s="1314" customFormat="1" ht="13.5" x14ac:dyDescent="0.15">
      <c r="A59" s="1277"/>
      <c r="B59" s="1320"/>
      <c r="K59" s="1326"/>
      <c r="L59" s="1326"/>
      <c r="M59" s="1326"/>
      <c r="N59" s="1326"/>
      <c r="AQ59" s="1326"/>
      <c r="AR59" s="1326"/>
      <c r="AS59" s="1326"/>
      <c r="AT59" s="1326"/>
      <c r="BC59" s="1326"/>
      <c r="BD59" s="1326"/>
      <c r="BE59" s="1326"/>
      <c r="BF59" s="1326"/>
      <c r="BO59" s="1326"/>
      <c r="BP59" s="1326"/>
      <c r="BQ59" s="1326"/>
      <c r="BR59" s="1326"/>
      <c r="CA59" s="1326"/>
      <c r="CB59" s="1326"/>
      <c r="CC59" s="1326"/>
      <c r="CD59" s="1326"/>
      <c r="CM59" s="1326"/>
      <c r="CN59" s="1326"/>
      <c r="CO59" s="1326"/>
      <c r="CP59" s="1326"/>
      <c r="CY59" s="1326"/>
      <c r="CZ59" s="1326"/>
      <c r="DA59" s="1326"/>
      <c r="DB59" s="1326"/>
      <c r="DC59" s="1326"/>
      <c r="DD59" s="1325"/>
      <c r="DE59" s="1320"/>
    </row>
    <row r="60" spans="1:109" s="1314" customFormat="1" ht="13.5" x14ac:dyDescent="0.15">
      <c r="A60" s="1277"/>
      <c r="B60" s="1320"/>
      <c r="K60" s="1326"/>
      <c r="L60" s="1326"/>
      <c r="M60" s="1326"/>
      <c r="N60" s="1326"/>
      <c r="AQ60" s="1326"/>
      <c r="AR60" s="1326"/>
      <c r="AS60" s="1326"/>
      <c r="AT60" s="1326"/>
      <c r="BC60" s="1326"/>
      <c r="BD60" s="1326"/>
      <c r="BE60" s="1326"/>
      <c r="BF60" s="1326"/>
      <c r="BO60" s="1326"/>
      <c r="BP60" s="1326"/>
      <c r="BQ60" s="1326"/>
      <c r="BR60" s="1326"/>
      <c r="CA60" s="1326"/>
      <c r="CB60" s="1326"/>
      <c r="CC60" s="1326"/>
      <c r="CD60" s="1326"/>
      <c r="CM60" s="1326"/>
      <c r="CN60" s="1326"/>
      <c r="CO60" s="1326"/>
      <c r="CP60" s="1326"/>
      <c r="CY60" s="1326"/>
      <c r="CZ60" s="1326"/>
      <c r="DA60" s="1326"/>
      <c r="DB60" s="1326"/>
      <c r="DC60" s="1326"/>
      <c r="DD60" s="1325"/>
      <c r="DE60" s="1320"/>
    </row>
    <row r="61" spans="1:109" s="1314" customFormat="1" ht="13.5" x14ac:dyDescent="0.15">
      <c r="A61" s="1277"/>
      <c r="B61" s="1324"/>
      <c r="C61" s="1323"/>
      <c r="D61" s="1323"/>
      <c r="E61" s="1323"/>
      <c r="F61" s="1323"/>
      <c r="G61" s="1323"/>
      <c r="H61" s="1323"/>
      <c r="I61" s="1323"/>
      <c r="J61" s="1323"/>
      <c r="K61" s="1323"/>
      <c r="L61" s="1323"/>
      <c r="M61" s="1322"/>
      <c r="N61" s="1322"/>
      <c r="O61" s="1323"/>
      <c r="P61" s="1323"/>
      <c r="Q61" s="1323"/>
      <c r="R61" s="1323"/>
      <c r="S61" s="1323"/>
      <c r="T61" s="1323"/>
      <c r="U61" s="1323"/>
      <c r="V61" s="1323"/>
      <c r="W61" s="1323"/>
      <c r="X61" s="1323"/>
      <c r="Y61" s="1323"/>
      <c r="Z61" s="1323"/>
      <c r="AA61" s="1323"/>
      <c r="AB61" s="1323"/>
      <c r="AC61" s="1323"/>
      <c r="AD61" s="1323"/>
      <c r="AE61" s="1323"/>
      <c r="AF61" s="1323"/>
      <c r="AG61" s="1323"/>
      <c r="AH61" s="1323"/>
      <c r="AI61" s="1323"/>
      <c r="AJ61" s="1323"/>
      <c r="AK61" s="1323"/>
      <c r="AL61" s="1323"/>
      <c r="AM61" s="1323"/>
      <c r="AN61" s="1323"/>
      <c r="AO61" s="1323"/>
      <c r="AP61" s="1323"/>
      <c r="AQ61" s="1323"/>
      <c r="AR61" s="1323"/>
      <c r="AS61" s="1322"/>
      <c r="AT61" s="1322"/>
      <c r="AU61" s="1323"/>
      <c r="AV61" s="1323"/>
      <c r="AW61" s="1323"/>
      <c r="AX61" s="1323"/>
      <c r="AY61" s="1323"/>
      <c r="AZ61" s="1323"/>
      <c r="BA61" s="1323"/>
      <c r="BB61" s="1323"/>
      <c r="BC61" s="1323"/>
      <c r="BD61" s="1323"/>
      <c r="BE61" s="1322"/>
      <c r="BF61" s="1322"/>
      <c r="BG61" s="1323"/>
      <c r="BH61" s="1323"/>
      <c r="BI61" s="1323"/>
      <c r="BJ61" s="1323"/>
      <c r="BK61" s="1323"/>
      <c r="BL61" s="1323"/>
      <c r="BM61" s="1323"/>
      <c r="BN61" s="1323"/>
      <c r="BO61" s="1323"/>
      <c r="BP61" s="1323"/>
      <c r="BQ61" s="1322"/>
      <c r="BR61" s="1322"/>
      <c r="BS61" s="1323"/>
      <c r="BT61" s="1323"/>
      <c r="BU61" s="1323"/>
      <c r="BV61" s="1323"/>
      <c r="BW61" s="1323"/>
      <c r="BX61" s="1323"/>
      <c r="BY61" s="1323"/>
      <c r="BZ61" s="1323"/>
      <c r="CA61" s="1323"/>
      <c r="CB61" s="1323"/>
      <c r="CC61" s="1322"/>
      <c r="CD61" s="1322"/>
      <c r="CE61" s="1323"/>
      <c r="CF61" s="1323"/>
      <c r="CG61" s="1323"/>
      <c r="CH61" s="1323"/>
      <c r="CI61" s="1323"/>
      <c r="CJ61" s="1323"/>
      <c r="CK61" s="1323"/>
      <c r="CL61" s="1323"/>
      <c r="CM61" s="1323"/>
      <c r="CN61" s="1323"/>
      <c r="CO61" s="1322"/>
      <c r="CP61" s="1322"/>
      <c r="CQ61" s="1323"/>
      <c r="CR61" s="1323"/>
      <c r="CS61" s="1323"/>
      <c r="CT61" s="1323"/>
      <c r="CU61" s="1323"/>
      <c r="CV61" s="1323"/>
      <c r="CW61" s="1323"/>
      <c r="CX61" s="1323"/>
      <c r="CY61" s="1323"/>
      <c r="CZ61" s="1323"/>
      <c r="DA61" s="1322"/>
      <c r="DB61" s="1322"/>
      <c r="DC61" s="1322"/>
      <c r="DD61" s="1321"/>
      <c r="DE61" s="1320"/>
    </row>
    <row r="62" spans="1:109" ht="13.5" x14ac:dyDescent="0.15">
      <c r="B62" s="1319"/>
      <c r="C62" s="1319"/>
      <c r="D62" s="1319"/>
      <c r="E62" s="1319"/>
      <c r="F62" s="1319"/>
      <c r="G62" s="1319"/>
      <c r="H62" s="1319"/>
      <c r="I62" s="1319"/>
      <c r="J62" s="1319"/>
      <c r="K62" s="1319"/>
      <c r="L62" s="1319"/>
      <c r="M62" s="1319"/>
      <c r="N62" s="1319"/>
      <c r="O62" s="1319"/>
      <c r="P62" s="1319"/>
      <c r="Q62" s="1319"/>
      <c r="R62" s="1319"/>
      <c r="S62" s="1319"/>
      <c r="T62" s="1319"/>
      <c r="U62" s="1319"/>
      <c r="V62" s="1319"/>
      <c r="W62" s="1319"/>
      <c r="X62" s="1319"/>
      <c r="Y62" s="1319"/>
      <c r="Z62" s="1319"/>
      <c r="AA62" s="1319"/>
      <c r="AB62" s="1319"/>
      <c r="AC62" s="1319"/>
      <c r="AD62" s="1319"/>
      <c r="AE62" s="1319"/>
      <c r="AF62" s="1319"/>
      <c r="AG62" s="1319"/>
      <c r="AH62" s="1319"/>
      <c r="AI62" s="1319"/>
      <c r="AJ62" s="1319"/>
      <c r="AK62" s="1319"/>
      <c r="AL62" s="1319"/>
      <c r="AM62" s="1319"/>
      <c r="AN62" s="1319"/>
      <c r="AO62" s="1319"/>
      <c r="AP62" s="1319"/>
      <c r="AQ62" s="1319"/>
      <c r="AR62" s="1319"/>
      <c r="AS62" s="1319"/>
      <c r="AT62" s="1319"/>
      <c r="AU62" s="1319"/>
      <c r="AV62" s="1319"/>
      <c r="AW62" s="1319"/>
      <c r="AX62" s="1319"/>
      <c r="AY62" s="1319"/>
      <c r="AZ62" s="1319"/>
      <c r="BA62" s="1319"/>
      <c r="BB62" s="1319"/>
      <c r="BC62" s="1319"/>
      <c r="BD62" s="1319"/>
      <c r="BE62" s="1319"/>
      <c r="BF62" s="1319"/>
      <c r="BG62" s="1319"/>
      <c r="BH62" s="1319"/>
      <c r="BI62" s="1319"/>
      <c r="BJ62" s="1319"/>
      <c r="BK62" s="1319"/>
      <c r="BL62" s="1319"/>
      <c r="BM62" s="1319"/>
      <c r="BN62" s="1319"/>
      <c r="BO62" s="1319"/>
      <c r="BP62" s="1319"/>
      <c r="BQ62" s="1319"/>
      <c r="BR62" s="1319"/>
      <c r="BS62" s="1319"/>
      <c r="BT62" s="1319"/>
      <c r="BU62" s="1319"/>
      <c r="BV62" s="1319"/>
      <c r="BW62" s="1319"/>
      <c r="BX62" s="1319"/>
      <c r="BY62" s="1319"/>
      <c r="BZ62" s="1319"/>
      <c r="CA62" s="1319"/>
      <c r="CB62" s="1319"/>
      <c r="CC62" s="1319"/>
      <c r="CD62" s="1319"/>
      <c r="CE62" s="1319"/>
      <c r="CF62" s="1319"/>
      <c r="CG62" s="1319"/>
      <c r="CH62" s="1319"/>
      <c r="CI62" s="1319"/>
      <c r="CJ62" s="1319"/>
      <c r="CK62" s="1319"/>
      <c r="CL62" s="1319"/>
      <c r="CM62" s="1319"/>
      <c r="CN62" s="1319"/>
      <c r="CO62" s="1319"/>
      <c r="CP62" s="1319"/>
      <c r="CQ62" s="1319"/>
      <c r="CR62" s="1319"/>
      <c r="CS62" s="1319"/>
      <c r="CT62" s="1319"/>
      <c r="CU62" s="1319"/>
      <c r="CV62" s="1319"/>
      <c r="CW62" s="1319"/>
      <c r="CX62" s="1319"/>
      <c r="CY62" s="1319"/>
      <c r="CZ62" s="1319"/>
      <c r="DA62" s="1319"/>
      <c r="DB62" s="1319"/>
      <c r="DC62" s="1319"/>
      <c r="DD62" s="1319"/>
      <c r="DE62" s="1277"/>
    </row>
    <row r="63" spans="1:109" ht="17.25" x14ac:dyDescent="0.15">
      <c r="B63" s="1318" t="s">
        <v>617</v>
      </c>
    </row>
    <row r="64" spans="1:109" ht="13.5" x14ac:dyDescent="0.15">
      <c r="B64" s="1278"/>
      <c r="G64" s="1315"/>
      <c r="I64" s="1317"/>
      <c r="J64" s="1317"/>
      <c r="K64" s="1317"/>
      <c r="L64" s="1317"/>
      <c r="M64" s="1317"/>
      <c r="N64" s="1316"/>
      <c r="AM64" s="1315"/>
      <c r="AN64" s="1315" t="s">
        <v>616</v>
      </c>
      <c r="AP64" s="1314"/>
      <c r="AQ64" s="1314"/>
      <c r="AR64" s="1314"/>
      <c r="AY64" s="1315"/>
      <c r="BA64" s="1314"/>
      <c r="BB64" s="1314"/>
      <c r="BC64" s="1314"/>
      <c r="BK64" s="1315"/>
      <c r="BM64" s="1314"/>
      <c r="BN64" s="1314"/>
      <c r="BO64" s="1314"/>
      <c r="BW64" s="1315"/>
      <c r="BY64" s="1314"/>
      <c r="BZ64" s="1314"/>
      <c r="CA64" s="1314"/>
      <c r="CI64" s="1315"/>
      <c r="CK64" s="1314"/>
      <c r="CL64" s="1314"/>
      <c r="CM64" s="1314"/>
      <c r="CU64" s="1315"/>
      <c r="CW64" s="1314"/>
      <c r="CX64" s="1314"/>
      <c r="CY64" s="1314"/>
    </row>
    <row r="65" spans="2:107" ht="13.5" x14ac:dyDescent="0.15">
      <c r="B65" s="1278"/>
      <c r="AN65" s="1313" t="s">
        <v>615</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1"/>
    </row>
    <row r="66" spans="2:107" ht="13.5" x14ac:dyDescent="0.15">
      <c r="B66" s="1278"/>
      <c r="AN66" s="1310"/>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08"/>
    </row>
    <row r="67" spans="2:107" ht="13.5" x14ac:dyDescent="0.15">
      <c r="B67" s="1278"/>
      <c r="AN67" s="1310"/>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08"/>
    </row>
    <row r="68" spans="2:107" ht="13.5" x14ac:dyDescent="0.15">
      <c r="B68" s="1278"/>
      <c r="AN68" s="1310"/>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08"/>
    </row>
    <row r="69" spans="2:107" ht="13.5" x14ac:dyDescent="0.15">
      <c r="B69" s="1278"/>
      <c r="AN69" s="1307"/>
      <c r="AO69" s="1306"/>
      <c r="AP69" s="1306"/>
      <c r="AQ69" s="1306"/>
      <c r="AR69" s="1306"/>
      <c r="AS69" s="1306"/>
      <c r="AT69" s="1306"/>
      <c r="AU69" s="1306"/>
      <c r="AV69" s="1306"/>
      <c r="AW69" s="1306"/>
      <c r="AX69" s="1306"/>
      <c r="AY69" s="1306"/>
      <c r="AZ69" s="1306"/>
      <c r="BA69" s="1306"/>
      <c r="BB69" s="1306"/>
      <c r="BC69" s="1306"/>
      <c r="BD69" s="1306"/>
      <c r="BE69" s="1306"/>
      <c r="BF69" s="1306"/>
      <c r="BG69" s="1306"/>
      <c r="BH69" s="1306"/>
      <c r="BI69" s="1306"/>
      <c r="BJ69" s="1306"/>
      <c r="BK69" s="1306"/>
      <c r="BL69" s="1306"/>
      <c r="BM69" s="1306"/>
      <c r="BN69" s="1306"/>
      <c r="BO69" s="1306"/>
      <c r="BP69" s="1306"/>
      <c r="BQ69" s="1306"/>
      <c r="BR69" s="1306"/>
      <c r="BS69" s="1306"/>
      <c r="BT69" s="1306"/>
      <c r="BU69" s="1306"/>
      <c r="BV69" s="1306"/>
      <c r="BW69" s="1306"/>
      <c r="BX69" s="1306"/>
      <c r="BY69" s="1306"/>
      <c r="BZ69" s="1306"/>
      <c r="CA69" s="1306"/>
      <c r="CB69" s="1306"/>
      <c r="CC69" s="1306"/>
      <c r="CD69" s="1306"/>
      <c r="CE69" s="1306"/>
      <c r="CF69" s="1306"/>
      <c r="CG69" s="1306"/>
      <c r="CH69" s="1306"/>
      <c r="CI69" s="1306"/>
      <c r="CJ69" s="1306"/>
      <c r="CK69" s="1306"/>
      <c r="CL69" s="1306"/>
      <c r="CM69" s="1306"/>
      <c r="CN69" s="1306"/>
      <c r="CO69" s="1306"/>
      <c r="CP69" s="1306"/>
      <c r="CQ69" s="1306"/>
      <c r="CR69" s="1306"/>
      <c r="CS69" s="1306"/>
      <c r="CT69" s="1306"/>
      <c r="CU69" s="1306"/>
      <c r="CV69" s="1306"/>
      <c r="CW69" s="1306"/>
      <c r="CX69" s="1306"/>
      <c r="CY69" s="1306"/>
      <c r="CZ69" s="1306"/>
      <c r="DA69" s="1306"/>
      <c r="DB69" s="1306"/>
      <c r="DC69" s="1305"/>
    </row>
    <row r="70" spans="2:107" ht="13.5" x14ac:dyDescent="0.15">
      <c r="B70" s="1278"/>
      <c r="H70" s="1304"/>
      <c r="I70" s="1304"/>
      <c r="J70" s="1302"/>
      <c r="K70" s="1302"/>
      <c r="L70" s="1301"/>
      <c r="M70" s="1302"/>
      <c r="N70" s="1301"/>
      <c r="AN70" s="1292"/>
      <c r="AO70" s="1292"/>
      <c r="AP70" s="1292"/>
      <c r="AZ70" s="1292"/>
      <c r="BA70" s="1292"/>
      <c r="BB70" s="1292"/>
      <c r="BL70" s="1292"/>
      <c r="BM70" s="1292"/>
      <c r="BN70" s="1292"/>
      <c r="BX70" s="1292"/>
      <c r="BY70" s="1292"/>
      <c r="BZ70" s="1292"/>
      <c r="CJ70" s="1292"/>
      <c r="CK70" s="1292"/>
      <c r="CL70" s="1292"/>
      <c r="CV70" s="1292"/>
      <c r="CW70" s="1292"/>
      <c r="CX70" s="1292"/>
    </row>
    <row r="71" spans="2:107" ht="13.5" x14ac:dyDescent="0.15">
      <c r="B71" s="1278"/>
      <c r="G71" s="1300"/>
      <c r="I71" s="1303"/>
      <c r="J71" s="1302"/>
      <c r="K71" s="1302"/>
      <c r="L71" s="1301"/>
      <c r="M71" s="1302"/>
      <c r="N71" s="1301"/>
      <c r="AM71" s="1300"/>
      <c r="AN71" s="1277" t="s">
        <v>614</v>
      </c>
    </row>
    <row r="72" spans="2:107" ht="13.5" x14ac:dyDescent="0.15">
      <c r="B72" s="1278"/>
      <c r="G72" s="1290"/>
      <c r="H72" s="1290"/>
      <c r="I72" s="1290"/>
      <c r="J72" s="1290"/>
      <c r="K72" s="1299"/>
      <c r="L72" s="1299"/>
      <c r="M72" s="1298"/>
      <c r="N72" s="1298"/>
      <c r="AN72" s="1297"/>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5"/>
      <c r="BP72" s="1287" t="s">
        <v>570</v>
      </c>
      <c r="BQ72" s="1287"/>
      <c r="BR72" s="1287"/>
      <c r="BS72" s="1287"/>
      <c r="BT72" s="1287"/>
      <c r="BU72" s="1287"/>
      <c r="BV72" s="1287"/>
      <c r="BW72" s="1287"/>
      <c r="BX72" s="1287" t="s">
        <v>571</v>
      </c>
      <c r="BY72" s="1287"/>
      <c r="BZ72" s="1287"/>
      <c r="CA72" s="1287"/>
      <c r="CB72" s="1287"/>
      <c r="CC72" s="1287"/>
      <c r="CD72" s="1287"/>
      <c r="CE72" s="1287"/>
      <c r="CF72" s="1287" t="s">
        <v>572</v>
      </c>
      <c r="CG72" s="1287"/>
      <c r="CH72" s="1287"/>
      <c r="CI72" s="1287"/>
      <c r="CJ72" s="1287"/>
      <c r="CK72" s="1287"/>
      <c r="CL72" s="1287"/>
      <c r="CM72" s="1287"/>
      <c r="CN72" s="1287" t="s">
        <v>573</v>
      </c>
      <c r="CO72" s="1287"/>
      <c r="CP72" s="1287"/>
      <c r="CQ72" s="1287"/>
      <c r="CR72" s="1287"/>
      <c r="CS72" s="1287"/>
      <c r="CT72" s="1287"/>
      <c r="CU72" s="1287"/>
      <c r="CV72" s="1287" t="s">
        <v>574</v>
      </c>
      <c r="CW72" s="1287"/>
      <c r="CX72" s="1287"/>
      <c r="CY72" s="1287"/>
      <c r="CZ72" s="1287"/>
      <c r="DA72" s="1287"/>
      <c r="DB72" s="1287"/>
      <c r="DC72" s="1287"/>
    </row>
    <row r="73" spans="2:107" ht="13.5" x14ac:dyDescent="0.15">
      <c r="B73" s="1278"/>
      <c r="G73" s="1294"/>
      <c r="H73" s="1294"/>
      <c r="I73" s="1294"/>
      <c r="J73" s="1294"/>
      <c r="K73" s="1291"/>
      <c r="L73" s="1291"/>
      <c r="M73" s="1291"/>
      <c r="N73" s="1291"/>
      <c r="AM73" s="1292"/>
      <c r="AN73" s="1286" t="s">
        <v>613</v>
      </c>
      <c r="AO73" s="1286"/>
      <c r="AP73" s="1286"/>
      <c r="AQ73" s="1286"/>
      <c r="AR73" s="1286"/>
      <c r="AS73" s="1286"/>
      <c r="AT73" s="1286"/>
      <c r="AU73" s="1286"/>
      <c r="AV73" s="1286"/>
      <c r="AW73" s="1286"/>
      <c r="AX73" s="1286"/>
      <c r="AY73" s="1286"/>
      <c r="AZ73" s="1286"/>
      <c r="BA73" s="1286"/>
      <c r="BB73" s="1286" t="s">
        <v>611</v>
      </c>
      <c r="BC73" s="1286"/>
      <c r="BD73" s="1286"/>
      <c r="BE73" s="1286"/>
      <c r="BF73" s="1286"/>
      <c r="BG73" s="1286"/>
      <c r="BH73" s="1286"/>
      <c r="BI73" s="1286"/>
      <c r="BJ73" s="1286"/>
      <c r="BK73" s="1286"/>
      <c r="BL73" s="1286"/>
      <c r="BM73" s="1286"/>
      <c r="BN73" s="1286"/>
      <c r="BO73" s="1286"/>
      <c r="BP73" s="1285"/>
      <c r="BQ73" s="1285"/>
      <c r="BR73" s="1285"/>
      <c r="BS73" s="1285"/>
      <c r="BT73" s="1285"/>
      <c r="BU73" s="1285"/>
      <c r="BV73" s="1285"/>
      <c r="BW73" s="1285"/>
      <c r="BX73" s="1285"/>
      <c r="BY73" s="1285"/>
      <c r="BZ73" s="1285"/>
      <c r="CA73" s="1285"/>
      <c r="CB73" s="1285"/>
      <c r="CC73" s="1285"/>
      <c r="CD73" s="1285"/>
      <c r="CE73" s="1285"/>
      <c r="CF73" s="1285"/>
      <c r="CG73" s="1285"/>
      <c r="CH73" s="1285"/>
      <c r="CI73" s="1285"/>
      <c r="CJ73" s="1285"/>
      <c r="CK73" s="1285"/>
      <c r="CL73" s="1285"/>
      <c r="CM73" s="1285"/>
      <c r="CN73" s="1285"/>
      <c r="CO73" s="1285"/>
      <c r="CP73" s="1285"/>
      <c r="CQ73" s="1285"/>
      <c r="CR73" s="1285"/>
      <c r="CS73" s="1285"/>
      <c r="CT73" s="1285"/>
      <c r="CU73" s="1285"/>
      <c r="CV73" s="1285"/>
      <c r="CW73" s="1285"/>
      <c r="CX73" s="1285"/>
      <c r="CY73" s="1285"/>
      <c r="CZ73" s="1285"/>
      <c r="DA73" s="1285"/>
      <c r="DB73" s="1285"/>
      <c r="DC73" s="1285"/>
    </row>
    <row r="74" spans="2:107" ht="13.5" x14ac:dyDescent="0.15">
      <c r="B74" s="1278"/>
      <c r="G74" s="1294"/>
      <c r="H74" s="1294"/>
      <c r="I74" s="1294"/>
      <c r="J74" s="1294"/>
      <c r="K74" s="1291"/>
      <c r="L74" s="1291"/>
      <c r="M74" s="1291"/>
      <c r="N74" s="1291"/>
      <c r="AM74" s="1292"/>
      <c r="AN74" s="1286"/>
      <c r="AO74" s="1286"/>
      <c r="AP74" s="1286"/>
      <c r="AQ74" s="1286"/>
      <c r="AR74" s="1286"/>
      <c r="AS74" s="1286"/>
      <c r="AT74" s="1286"/>
      <c r="AU74" s="1286"/>
      <c r="AV74" s="1286"/>
      <c r="AW74" s="1286"/>
      <c r="AX74" s="1286"/>
      <c r="AY74" s="1286"/>
      <c r="AZ74" s="1286"/>
      <c r="BA74" s="1286"/>
      <c r="BB74" s="1286"/>
      <c r="BC74" s="1286"/>
      <c r="BD74" s="1286"/>
      <c r="BE74" s="1286"/>
      <c r="BF74" s="1286"/>
      <c r="BG74" s="1286"/>
      <c r="BH74" s="1286"/>
      <c r="BI74" s="1286"/>
      <c r="BJ74" s="1286"/>
      <c r="BK74" s="1286"/>
      <c r="BL74" s="1286"/>
      <c r="BM74" s="1286"/>
      <c r="BN74" s="1286"/>
      <c r="BO74" s="1286"/>
      <c r="BP74" s="1285"/>
      <c r="BQ74" s="1285"/>
      <c r="BR74" s="1285"/>
      <c r="BS74" s="1285"/>
      <c r="BT74" s="1285"/>
      <c r="BU74" s="1285"/>
      <c r="BV74" s="1285"/>
      <c r="BW74" s="1285"/>
      <c r="BX74" s="1285"/>
      <c r="BY74" s="1285"/>
      <c r="BZ74" s="1285"/>
      <c r="CA74" s="1285"/>
      <c r="CB74" s="1285"/>
      <c r="CC74" s="1285"/>
      <c r="CD74" s="1285"/>
      <c r="CE74" s="1285"/>
      <c r="CF74" s="1285"/>
      <c r="CG74" s="1285"/>
      <c r="CH74" s="1285"/>
      <c r="CI74" s="1285"/>
      <c r="CJ74" s="1285"/>
      <c r="CK74" s="1285"/>
      <c r="CL74" s="1285"/>
      <c r="CM74" s="1285"/>
      <c r="CN74" s="1285"/>
      <c r="CO74" s="1285"/>
      <c r="CP74" s="1285"/>
      <c r="CQ74" s="1285"/>
      <c r="CR74" s="1285"/>
      <c r="CS74" s="1285"/>
      <c r="CT74" s="1285"/>
      <c r="CU74" s="1285"/>
      <c r="CV74" s="1285"/>
      <c r="CW74" s="1285"/>
      <c r="CX74" s="1285"/>
      <c r="CY74" s="1285"/>
      <c r="CZ74" s="1285"/>
      <c r="DA74" s="1285"/>
      <c r="DB74" s="1285"/>
      <c r="DC74" s="1285"/>
    </row>
    <row r="75" spans="2:107" ht="13.5" x14ac:dyDescent="0.15">
      <c r="B75" s="1278"/>
      <c r="G75" s="1294"/>
      <c r="H75" s="1294"/>
      <c r="I75" s="1290"/>
      <c r="J75" s="1290"/>
      <c r="K75" s="1293"/>
      <c r="L75" s="1293"/>
      <c r="M75" s="1293"/>
      <c r="N75" s="1293"/>
      <c r="AM75" s="1292"/>
      <c r="AN75" s="1286"/>
      <c r="AO75" s="1286"/>
      <c r="AP75" s="1286"/>
      <c r="AQ75" s="1286"/>
      <c r="AR75" s="1286"/>
      <c r="AS75" s="1286"/>
      <c r="AT75" s="1286"/>
      <c r="AU75" s="1286"/>
      <c r="AV75" s="1286"/>
      <c r="AW75" s="1286"/>
      <c r="AX75" s="1286"/>
      <c r="AY75" s="1286"/>
      <c r="AZ75" s="1286"/>
      <c r="BA75" s="1286"/>
      <c r="BB75" s="1286" t="s">
        <v>610</v>
      </c>
      <c r="BC75" s="1286"/>
      <c r="BD75" s="1286"/>
      <c r="BE75" s="1286"/>
      <c r="BF75" s="1286"/>
      <c r="BG75" s="1286"/>
      <c r="BH75" s="1286"/>
      <c r="BI75" s="1286"/>
      <c r="BJ75" s="1286"/>
      <c r="BK75" s="1286"/>
      <c r="BL75" s="1286"/>
      <c r="BM75" s="1286"/>
      <c r="BN75" s="1286"/>
      <c r="BO75" s="1286"/>
      <c r="BP75" s="1285">
        <v>4.0999999999999996</v>
      </c>
      <c r="BQ75" s="1285"/>
      <c r="BR75" s="1285"/>
      <c r="BS75" s="1285"/>
      <c r="BT75" s="1285"/>
      <c r="BU75" s="1285"/>
      <c r="BV75" s="1285"/>
      <c r="BW75" s="1285"/>
      <c r="BX75" s="1285">
        <v>3.7</v>
      </c>
      <c r="BY75" s="1285"/>
      <c r="BZ75" s="1285"/>
      <c r="CA75" s="1285"/>
      <c r="CB75" s="1285"/>
      <c r="CC75" s="1285"/>
      <c r="CD75" s="1285"/>
      <c r="CE75" s="1285"/>
      <c r="CF75" s="1285">
        <v>3.5</v>
      </c>
      <c r="CG75" s="1285"/>
      <c r="CH75" s="1285"/>
      <c r="CI75" s="1285"/>
      <c r="CJ75" s="1285"/>
      <c r="CK75" s="1285"/>
      <c r="CL75" s="1285"/>
      <c r="CM75" s="1285"/>
      <c r="CN75" s="1285">
        <v>4.5</v>
      </c>
      <c r="CO75" s="1285"/>
      <c r="CP75" s="1285"/>
      <c r="CQ75" s="1285"/>
      <c r="CR75" s="1285"/>
      <c r="CS75" s="1285"/>
      <c r="CT75" s="1285"/>
      <c r="CU75" s="1285"/>
      <c r="CV75" s="1285">
        <v>5.0999999999999996</v>
      </c>
      <c r="CW75" s="1285"/>
      <c r="CX75" s="1285"/>
      <c r="CY75" s="1285"/>
      <c r="CZ75" s="1285"/>
      <c r="DA75" s="1285"/>
      <c r="DB75" s="1285"/>
      <c r="DC75" s="1285"/>
    </row>
    <row r="76" spans="2:107" ht="13.5" x14ac:dyDescent="0.15">
      <c r="B76" s="1278"/>
      <c r="G76" s="1294"/>
      <c r="H76" s="1294"/>
      <c r="I76" s="1290"/>
      <c r="J76" s="1290"/>
      <c r="K76" s="1293"/>
      <c r="L76" s="1293"/>
      <c r="M76" s="1293"/>
      <c r="N76" s="1293"/>
      <c r="AM76" s="1292"/>
      <c r="AN76" s="1286"/>
      <c r="AO76" s="1286"/>
      <c r="AP76" s="1286"/>
      <c r="AQ76" s="1286"/>
      <c r="AR76" s="1286"/>
      <c r="AS76" s="1286"/>
      <c r="AT76" s="1286"/>
      <c r="AU76" s="1286"/>
      <c r="AV76" s="1286"/>
      <c r="AW76" s="1286"/>
      <c r="AX76" s="1286"/>
      <c r="AY76" s="1286"/>
      <c r="AZ76" s="1286"/>
      <c r="BA76" s="1286"/>
      <c r="BB76" s="1286"/>
      <c r="BC76" s="1286"/>
      <c r="BD76" s="1286"/>
      <c r="BE76" s="1286"/>
      <c r="BF76" s="1286"/>
      <c r="BG76" s="1286"/>
      <c r="BH76" s="1286"/>
      <c r="BI76" s="1286"/>
      <c r="BJ76" s="1286"/>
      <c r="BK76" s="1286"/>
      <c r="BL76" s="1286"/>
      <c r="BM76" s="1286"/>
      <c r="BN76" s="1286"/>
      <c r="BO76" s="1286"/>
      <c r="BP76" s="1285"/>
      <c r="BQ76" s="1285"/>
      <c r="BR76" s="1285"/>
      <c r="BS76" s="1285"/>
      <c r="BT76" s="1285"/>
      <c r="BU76" s="1285"/>
      <c r="BV76" s="1285"/>
      <c r="BW76" s="1285"/>
      <c r="BX76" s="1285"/>
      <c r="BY76" s="1285"/>
      <c r="BZ76" s="1285"/>
      <c r="CA76" s="1285"/>
      <c r="CB76" s="1285"/>
      <c r="CC76" s="1285"/>
      <c r="CD76" s="1285"/>
      <c r="CE76" s="1285"/>
      <c r="CF76" s="1285"/>
      <c r="CG76" s="1285"/>
      <c r="CH76" s="1285"/>
      <c r="CI76" s="1285"/>
      <c r="CJ76" s="1285"/>
      <c r="CK76" s="1285"/>
      <c r="CL76" s="1285"/>
      <c r="CM76" s="1285"/>
      <c r="CN76" s="1285"/>
      <c r="CO76" s="1285"/>
      <c r="CP76" s="1285"/>
      <c r="CQ76" s="1285"/>
      <c r="CR76" s="1285"/>
      <c r="CS76" s="1285"/>
      <c r="CT76" s="1285"/>
      <c r="CU76" s="1285"/>
      <c r="CV76" s="1285"/>
      <c r="CW76" s="1285"/>
      <c r="CX76" s="1285"/>
      <c r="CY76" s="1285"/>
      <c r="CZ76" s="1285"/>
      <c r="DA76" s="1285"/>
      <c r="DB76" s="1285"/>
      <c r="DC76" s="1285"/>
    </row>
    <row r="77" spans="2:107" ht="13.5" x14ac:dyDescent="0.15">
      <c r="B77" s="1278"/>
      <c r="G77" s="1290"/>
      <c r="H77" s="1290"/>
      <c r="I77" s="1290"/>
      <c r="J77" s="1290"/>
      <c r="K77" s="1291"/>
      <c r="L77" s="1291"/>
      <c r="M77" s="1291"/>
      <c r="N77" s="1291"/>
      <c r="AN77" s="1287" t="s">
        <v>612</v>
      </c>
      <c r="AO77" s="1287"/>
      <c r="AP77" s="1287"/>
      <c r="AQ77" s="1287"/>
      <c r="AR77" s="1287"/>
      <c r="AS77" s="1287"/>
      <c r="AT77" s="1287"/>
      <c r="AU77" s="1287"/>
      <c r="AV77" s="1287"/>
      <c r="AW77" s="1287"/>
      <c r="AX77" s="1287"/>
      <c r="AY77" s="1287"/>
      <c r="AZ77" s="1287"/>
      <c r="BA77" s="1287"/>
      <c r="BB77" s="1286" t="s">
        <v>611</v>
      </c>
      <c r="BC77" s="1286"/>
      <c r="BD77" s="1286"/>
      <c r="BE77" s="1286"/>
      <c r="BF77" s="1286"/>
      <c r="BG77" s="1286"/>
      <c r="BH77" s="1286"/>
      <c r="BI77" s="1286"/>
      <c r="BJ77" s="1286"/>
      <c r="BK77" s="1286"/>
      <c r="BL77" s="1286"/>
      <c r="BM77" s="1286"/>
      <c r="BN77" s="1286"/>
      <c r="BO77" s="1286"/>
      <c r="BP77" s="1285">
        <v>51.4</v>
      </c>
      <c r="BQ77" s="1285"/>
      <c r="BR77" s="1285"/>
      <c r="BS77" s="1285"/>
      <c r="BT77" s="1285"/>
      <c r="BU77" s="1285"/>
      <c r="BV77" s="1285"/>
      <c r="BW77" s="1285"/>
      <c r="BX77" s="1285">
        <v>46.8</v>
      </c>
      <c r="BY77" s="1285"/>
      <c r="BZ77" s="1285"/>
      <c r="CA77" s="1285"/>
      <c r="CB77" s="1285"/>
      <c r="CC77" s="1285"/>
      <c r="CD77" s="1285"/>
      <c r="CE77" s="1285"/>
      <c r="CF77" s="1285">
        <v>48.4</v>
      </c>
      <c r="CG77" s="1285"/>
      <c r="CH77" s="1285"/>
      <c r="CI77" s="1285"/>
      <c r="CJ77" s="1285"/>
      <c r="CK77" s="1285"/>
      <c r="CL77" s="1285"/>
      <c r="CM77" s="1285"/>
      <c r="CN77" s="1285">
        <v>43</v>
      </c>
      <c r="CO77" s="1285"/>
      <c r="CP77" s="1285"/>
      <c r="CQ77" s="1285"/>
      <c r="CR77" s="1285"/>
      <c r="CS77" s="1285"/>
      <c r="CT77" s="1285"/>
      <c r="CU77" s="1285"/>
      <c r="CV77" s="1285">
        <v>32.4</v>
      </c>
      <c r="CW77" s="1285"/>
      <c r="CX77" s="1285"/>
      <c r="CY77" s="1285"/>
      <c r="CZ77" s="1285"/>
      <c r="DA77" s="1285"/>
      <c r="DB77" s="1285"/>
      <c r="DC77" s="1285"/>
    </row>
    <row r="78" spans="2:107" ht="13.5" x14ac:dyDescent="0.15">
      <c r="B78" s="1278"/>
      <c r="G78" s="1290"/>
      <c r="H78" s="1290"/>
      <c r="I78" s="1290"/>
      <c r="J78" s="1290"/>
      <c r="K78" s="1291"/>
      <c r="L78" s="1291"/>
      <c r="M78" s="1291"/>
      <c r="N78" s="1291"/>
      <c r="AN78" s="1287"/>
      <c r="AO78" s="1287"/>
      <c r="AP78" s="1287"/>
      <c r="AQ78" s="1287"/>
      <c r="AR78" s="1287"/>
      <c r="AS78" s="1287"/>
      <c r="AT78" s="1287"/>
      <c r="AU78" s="1287"/>
      <c r="AV78" s="1287"/>
      <c r="AW78" s="1287"/>
      <c r="AX78" s="1287"/>
      <c r="AY78" s="1287"/>
      <c r="AZ78" s="1287"/>
      <c r="BA78" s="1287"/>
      <c r="BB78" s="1286"/>
      <c r="BC78" s="1286"/>
      <c r="BD78" s="1286"/>
      <c r="BE78" s="1286"/>
      <c r="BF78" s="1286"/>
      <c r="BG78" s="1286"/>
      <c r="BH78" s="1286"/>
      <c r="BI78" s="1286"/>
      <c r="BJ78" s="1286"/>
      <c r="BK78" s="1286"/>
      <c r="BL78" s="1286"/>
      <c r="BM78" s="1286"/>
      <c r="BN78" s="1286"/>
      <c r="BO78" s="1286"/>
      <c r="BP78" s="1285"/>
      <c r="BQ78" s="1285"/>
      <c r="BR78" s="1285"/>
      <c r="BS78" s="1285"/>
      <c r="BT78" s="1285"/>
      <c r="BU78" s="1285"/>
      <c r="BV78" s="1285"/>
      <c r="BW78" s="1285"/>
      <c r="BX78" s="1285"/>
      <c r="BY78" s="1285"/>
      <c r="BZ78" s="1285"/>
      <c r="CA78" s="1285"/>
      <c r="CB78" s="1285"/>
      <c r="CC78" s="1285"/>
      <c r="CD78" s="1285"/>
      <c r="CE78" s="1285"/>
      <c r="CF78" s="1285"/>
      <c r="CG78" s="1285"/>
      <c r="CH78" s="1285"/>
      <c r="CI78" s="1285"/>
      <c r="CJ78" s="1285"/>
      <c r="CK78" s="1285"/>
      <c r="CL78" s="1285"/>
      <c r="CM78" s="1285"/>
      <c r="CN78" s="1285"/>
      <c r="CO78" s="1285"/>
      <c r="CP78" s="1285"/>
      <c r="CQ78" s="1285"/>
      <c r="CR78" s="1285"/>
      <c r="CS78" s="1285"/>
      <c r="CT78" s="1285"/>
      <c r="CU78" s="1285"/>
      <c r="CV78" s="1285"/>
      <c r="CW78" s="1285"/>
      <c r="CX78" s="1285"/>
      <c r="CY78" s="1285"/>
      <c r="CZ78" s="1285"/>
      <c r="DA78" s="1285"/>
      <c r="DB78" s="1285"/>
      <c r="DC78" s="1285"/>
    </row>
    <row r="79" spans="2:107" ht="13.5" x14ac:dyDescent="0.15">
      <c r="B79" s="1278"/>
      <c r="G79" s="1290"/>
      <c r="H79" s="1290"/>
      <c r="I79" s="1289"/>
      <c r="J79" s="1289"/>
      <c r="K79" s="1288"/>
      <c r="L79" s="1288"/>
      <c r="M79" s="1288"/>
      <c r="N79" s="1288"/>
      <c r="AN79" s="1287"/>
      <c r="AO79" s="1287"/>
      <c r="AP79" s="1287"/>
      <c r="AQ79" s="1287"/>
      <c r="AR79" s="1287"/>
      <c r="AS79" s="1287"/>
      <c r="AT79" s="1287"/>
      <c r="AU79" s="1287"/>
      <c r="AV79" s="1287"/>
      <c r="AW79" s="1287"/>
      <c r="AX79" s="1287"/>
      <c r="AY79" s="1287"/>
      <c r="AZ79" s="1287"/>
      <c r="BA79" s="1287"/>
      <c r="BB79" s="1286" t="s">
        <v>610</v>
      </c>
      <c r="BC79" s="1286"/>
      <c r="BD79" s="1286"/>
      <c r="BE79" s="1286"/>
      <c r="BF79" s="1286"/>
      <c r="BG79" s="1286"/>
      <c r="BH79" s="1286"/>
      <c r="BI79" s="1286"/>
      <c r="BJ79" s="1286"/>
      <c r="BK79" s="1286"/>
      <c r="BL79" s="1286"/>
      <c r="BM79" s="1286"/>
      <c r="BN79" s="1286"/>
      <c r="BO79" s="1286"/>
      <c r="BP79" s="1285">
        <v>10.199999999999999</v>
      </c>
      <c r="BQ79" s="1285"/>
      <c r="BR79" s="1285"/>
      <c r="BS79" s="1285"/>
      <c r="BT79" s="1285"/>
      <c r="BU79" s="1285"/>
      <c r="BV79" s="1285"/>
      <c r="BW79" s="1285"/>
      <c r="BX79" s="1285">
        <v>9.9</v>
      </c>
      <c r="BY79" s="1285"/>
      <c r="BZ79" s="1285"/>
      <c r="CA79" s="1285"/>
      <c r="CB79" s="1285"/>
      <c r="CC79" s="1285"/>
      <c r="CD79" s="1285"/>
      <c r="CE79" s="1285"/>
      <c r="CF79" s="1285">
        <v>9.9</v>
      </c>
      <c r="CG79" s="1285"/>
      <c r="CH79" s="1285"/>
      <c r="CI79" s="1285"/>
      <c r="CJ79" s="1285"/>
      <c r="CK79" s="1285"/>
      <c r="CL79" s="1285"/>
      <c r="CM79" s="1285"/>
      <c r="CN79" s="1285">
        <v>9.9</v>
      </c>
      <c r="CO79" s="1285"/>
      <c r="CP79" s="1285"/>
      <c r="CQ79" s="1285"/>
      <c r="CR79" s="1285"/>
      <c r="CS79" s="1285"/>
      <c r="CT79" s="1285"/>
      <c r="CU79" s="1285"/>
      <c r="CV79" s="1285">
        <v>9.5</v>
      </c>
      <c r="CW79" s="1285"/>
      <c r="CX79" s="1285"/>
      <c r="CY79" s="1285"/>
      <c r="CZ79" s="1285"/>
      <c r="DA79" s="1285"/>
      <c r="DB79" s="1285"/>
      <c r="DC79" s="1285"/>
    </row>
    <row r="80" spans="2:107" ht="13.5" x14ac:dyDescent="0.15">
      <c r="B80" s="1278"/>
      <c r="G80" s="1290"/>
      <c r="H80" s="1290"/>
      <c r="I80" s="1289"/>
      <c r="J80" s="1289"/>
      <c r="K80" s="1288"/>
      <c r="L80" s="1288"/>
      <c r="M80" s="1288"/>
      <c r="N80" s="1288"/>
      <c r="AN80" s="1287"/>
      <c r="AO80" s="1287"/>
      <c r="AP80" s="1287"/>
      <c r="AQ80" s="1287"/>
      <c r="AR80" s="1287"/>
      <c r="AS80" s="1287"/>
      <c r="AT80" s="1287"/>
      <c r="AU80" s="1287"/>
      <c r="AV80" s="1287"/>
      <c r="AW80" s="1287"/>
      <c r="AX80" s="1287"/>
      <c r="AY80" s="1287"/>
      <c r="AZ80" s="1287"/>
      <c r="BA80" s="1287"/>
      <c r="BB80" s="1286"/>
      <c r="BC80" s="1286"/>
      <c r="BD80" s="1286"/>
      <c r="BE80" s="1286"/>
      <c r="BF80" s="1286"/>
      <c r="BG80" s="1286"/>
      <c r="BH80" s="1286"/>
      <c r="BI80" s="1286"/>
      <c r="BJ80" s="1286"/>
      <c r="BK80" s="1286"/>
      <c r="BL80" s="1286"/>
      <c r="BM80" s="1286"/>
      <c r="BN80" s="1286"/>
      <c r="BO80" s="1286"/>
      <c r="BP80" s="1285"/>
      <c r="BQ80" s="1285"/>
      <c r="BR80" s="1285"/>
      <c r="BS80" s="1285"/>
      <c r="BT80" s="1285"/>
      <c r="BU80" s="1285"/>
      <c r="BV80" s="1285"/>
      <c r="BW80" s="1285"/>
      <c r="BX80" s="1285"/>
      <c r="BY80" s="1285"/>
      <c r="BZ80" s="1285"/>
      <c r="CA80" s="1285"/>
      <c r="CB80" s="1285"/>
      <c r="CC80" s="1285"/>
      <c r="CD80" s="1285"/>
      <c r="CE80" s="1285"/>
      <c r="CF80" s="1285"/>
      <c r="CG80" s="1285"/>
      <c r="CH80" s="1285"/>
      <c r="CI80" s="1285"/>
      <c r="CJ80" s="1285"/>
      <c r="CK80" s="1285"/>
      <c r="CL80" s="1285"/>
      <c r="CM80" s="1285"/>
      <c r="CN80" s="1285"/>
      <c r="CO80" s="1285"/>
      <c r="CP80" s="1285"/>
      <c r="CQ80" s="1285"/>
      <c r="CR80" s="1285"/>
      <c r="CS80" s="1285"/>
      <c r="CT80" s="1285"/>
      <c r="CU80" s="1285"/>
      <c r="CV80" s="1285"/>
      <c r="CW80" s="1285"/>
      <c r="CX80" s="1285"/>
      <c r="CY80" s="1285"/>
      <c r="CZ80" s="1285"/>
      <c r="DA80" s="1285"/>
      <c r="DB80" s="1285"/>
      <c r="DC80" s="1285"/>
    </row>
    <row r="81" spans="2:109" ht="13.5" x14ac:dyDescent="0.15">
      <c r="B81" s="1278"/>
    </row>
    <row r="82" spans="2:109" ht="17.25" x14ac:dyDescent="0.15">
      <c r="B82" s="1278"/>
      <c r="K82" s="1284"/>
      <c r="L82" s="1284"/>
      <c r="M82" s="1284"/>
      <c r="N82" s="1284"/>
      <c r="AQ82" s="1284"/>
      <c r="AR82" s="1284"/>
      <c r="AS82" s="1284"/>
      <c r="AT82" s="1284"/>
      <c r="BC82" s="1284"/>
      <c r="BD82" s="1284"/>
      <c r="BE82" s="1284"/>
      <c r="BF82" s="1284"/>
      <c r="BO82" s="1284"/>
      <c r="BP82" s="1284"/>
      <c r="BQ82" s="1284"/>
      <c r="BR82" s="1284"/>
      <c r="CA82" s="1284"/>
      <c r="CB82" s="1284"/>
      <c r="CC82" s="1284"/>
      <c r="CD82" s="1284"/>
      <c r="CM82" s="1284"/>
      <c r="CN82" s="1284"/>
      <c r="CO82" s="1284"/>
      <c r="CP82" s="1284"/>
      <c r="CY82" s="1284"/>
      <c r="CZ82" s="1284"/>
      <c r="DA82" s="1284"/>
      <c r="DB82" s="1284"/>
      <c r="DC82" s="1284"/>
    </row>
    <row r="83" spans="2:109" ht="13.5" x14ac:dyDescent="0.15">
      <c r="B83" s="1283"/>
      <c r="C83" s="1282"/>
      <c r="D83" s="1282"/>
      <c r="E83" s="1282"/>
      <c r="F83" s="1282"/>
      <c r="G83" s="1282"/>
      <c r="H83" s="1282"/>
      <c r="I83" s="1282"/>
      <c r="J83" s="1282"/>
      <c r="K83" s="1282"/>
      <c r="L83" s="1282"/>
      <c r="M83" s="1282"/>
      <c r="N83" s="1282"/>
      <c r="O83" s="1282"/>
      <c r="P83" s="1282"/>
      <c r="Q83" s="1282"/>
      <c r="R83" s="1282"/>
      <c r="S83" s="1282"/>
      <c r="T83" s="1282"/>
      <c r="U83" s="1282"/>
      <c r="V83" s="1282"/>
      <c r="W83" s="1282"/>
      <c r="X83" s="1282"/>
      <c r="Y83" s="1282"/>
      <c r="Z83" s="1282"/>
      <c r="AA83" s="1282"/>
      <c r="AB83" s="1282"/>
      <c r="AC83" s="1282"/>
      <c r="AD83" s="1282"/>
      <c r="AE83" s="1282"/>
      <c r="AF83" s="1282"/>
      <c r="AG83" s="1282"/>
      <c r="AH83" s="1282"/>
      <c r="AI83" s="1282"/>
      <c r="AJ83" s="1282"/>
      <c r="AK83" s="1282"/>
      <c r="AL83" s="1282"/>
      <c r="AM83" s="1282"/>
      <c r="AN83" s="1282"/>
      <c r="AO83" s="1282"/>
      <c r="AP83" s="1282"/>
      <c r="AQ83" s="1282"/>
      <c r="AR83" s="1282"/>
      <c r="AS83" s="1282"/>
      <c r="AT83" s="1282"/>
      <c r="AU83" s="1282"/>
      <c r="AV83" s="1282"/>
      <c r="AW83" s="1282"/>
      <c r="AX83" s="1282"/>
      <c r="AY83" s="1282"/>
      <c r="AZ83" s="1282"/>
      <c r="BA83" s="1282"/>
      <c r="BB83" s="1282"/>
      <c r="BC83" s="1282"/>
      <c r="BD83" s="1282"/>
      <c r="BE83" s="1282"/>
      <c r="BF83" s="1282"/>
      <c r="BG83" s="1282"/>
      <c r="BH83" s="1282"/>
      <c r="BI83" s="1282"/>
      <c r="BJ83" s="1282"/>
      <c r="BK83" s="1282"/>
      <c r="BL83" s="1282"/>
      <c r="BM83" s="1282"/>
      <c r="BN83" s="1282"/>
      <c r="BO83" s="1282"/>
      <c r="BP83" s="1282"/>
      <c r="BQ83" s="1282"/>
      <c r="BR83" s="1282"/>
      <c r="BS83" s="1282"/>
      <c r="BT83" s="1282"/>
      <c r="BU83" s="1282"/>
      <c r="BV83" s="1282"/>
      <c r="BW83" s="1282"/>
      <c r="BX83" s="1282"/>
      <c r="BY83" s="1282"/>
      <c r="BZ83" s="1282"/>
      <c r="CA83" s="1282"/>
      <c r="CB83" s="1282"/>
      <c r="CC83" s="1282"/>
      <c r="CD83" s="1282"/>
      <c r="CE83" s="1282"/>
      <c r="CF83" s="1282"/>
      <c r="CG83" s="1282"/>
      <c r="CH83" s="1282"/>
      <c r="CI83" s="1282"/>
      <c r="CJ83" s="1282"/>
      <c r="CK83" s="1282"/>
      <c r="CL83" s="1282"/>
      <c r="CM83" s="1282"/>
      <c r="CN83" s="1282"/>
      <c r="CO83" s="1282"/>
      <c r="CP83" s="1282"/>
      <c r="CQ83" s="1282"/>
      <c r="CR83" s="1282"/>
      <c r="CS83" s="1282"/>
      <c r="CT83" s="1282"/>
      <c r="CU83" s="1282"/>
      <c r="CV83" s="1282"/>
      <c r="CW83" s="1282"/>
      <c r="CX83" s="1282"/>
      <c r="CY83" s="1282"/>
      <c r="CZ83" s="1282"/>
      <c r="DA83" s="1282"/>
      <c r="DB83" s="1282"/>
      <c r="DC83" s="1282"/>
      <c r="DD83" s="1281"/>
    </row>
    <row r="84" spans="2:109" ht="13.5" x14ac:dyDescent="0.15">
      <c r="DD84" s="1277"/>
      <c r="DE84" s="1277"/>
    </row>
    <row r="85" spans="2:109" ht="13.5" x14ac:dyDescent="0.15">
      <c r="DD85" s="1277"/>
      <c r="DE85" s="1277"/>
    </row>
    <row r="86" spans="2:109" ht="13.5" hidden="1" x14ac:dyDescent="0.15">
      <c r="DD86" s="1277"/>
      <c r="DE86" s="1277"/>
    </row>
    <row r="87" spans="2:109" ht="13.5" hidden="1" x14ac:dyDescent="0.15">
      <c r="K87" s="1280"/>
      <c r="AQ87" s="1280"/>
      <c r="BC87" s="1280"/>
      <c r="BO87" s="1280"/>
      <c r="CA87" s="1280"/>
      <c r="CM87" s="1280"/>
      <c r="CY87" s="1280"/>
      <c r="DD87" s="1277"/>
      <c r="DE87" s="1277"/>
    </row>
    <row r="88" spans="2:109" ht="13.5" hidden="1" x14ac:dyDescent="0.15">
      <c r="DD88" s="1277"/>
      <c r="DE88" s="1277"/>
    </row>
    <row r="89" spans="2:109" ht="13.5" hidden="1" x14ac:dyDescent="0.15">
      <c r="DD89" s="1277"/>
      <c r="DE89" s="1277"/>
    </row>
    <row r="90" spans="2:109" ht="13.5" hidden="1" x14ac:dyDescent="0.15">
      <c r="DD90" s="1277"/>
      <c r="DE90" s="1277"/>
    </row>
    <row r="91" spans="2:109" ht="13.5" hidden="1" x14ac:dyDescent="0.15">
      <c r="DD91" s="1277"/>
      <c r="DE91" s="1277"/>
    </row>
    <row r="92" spans="2:109" ht="13.5" hidden="1" customHeight="1" x14ac:dyDescent="0.15">
      <c r="DD92" s="1277"/>
      <c r="DE92" s="1277"/>
    </row>
    <row r="93" spans="2:109" ht="13.5" hidden="1" customHeight="1" x14ac:dyDescent="0.15">
      <c r="DD93" s="1277"/>
      <c r="DE93" s="1277"/>
    </row>
    <row r="94" spans="2:109" ht="13.5" hidden="1" customHeight="1" x14ac:dyDescent="0.15">
      <c r="DD94" s="1277"/>
      <c r="DE94" s="1277"/>
    </row>
    <row r="95" spans="2:109" ht="13.5" hidden="1" customHeight="1" x14ac:dyDescent="0.15">
      <c r="DD95" s="1277"/>
      <c r="DE95" s="1277"/>
    </row>
    <row r="96" spans="2:109" ht="13.5" hidden="1" customHeight="1" x14ac:dyDescent="0.15">
      <c r="DD96" s="1277"/>
      <c r="DE96" s="1277"/>
    </row>
    <row r="97" s="1277" customFormat="1" ht="13.5" hidden="1" customHeight="1" x14ac:dyDescent="0.15"/>
    <row r="98" s="1277" customFormat="1" ht="13.5" hidden="1" customHeight="1" x14ac:dyDescent="0.15"/>
    <row r="99" s="1277" customFormat="1" ht="13.5" hidden="1" customHeight="1" x14ac:dyDescent="0.15"/>
    <row r="100" s="1277" customFormat="1" ht="13.5" hidden="1" customHeight="1" x14ac:dyDescent="0.15"/>
    <row r="101" s="1277" customFormat="1" ht="13.5" hidden="1" customHeight="1" x14ac:dyDescent="0.15"/>
    <row r="102" s="1277" customFormat="1" ht="13.5" hidden="1" customHeight="1" x14ac:dyDescent="0.15"/>
    <row r="103" s="1277" customFormat="1" ht="13.5" hidden="1" customHeight="1" x14ac:dyDescent="0.15"/>
    <row r="104" s="1277" customFormat="1" ht="13.5" hidden="1" customHeight="1" x14ac:dyDescent="0.15"/>
    <row r="105" s="1277" customFormat="1" ht="13.5" hidden="1" customHeight="1" x14ac:dyDescent="0.15"/>
    <row r="106" s="1277" customFormat="1" ht="13.5" hidden="1" customHeight="1" x14ac:dyDescent="0.15"/>
    <row r="107" s="1277" customFormat="1" ht="13.5" hidden="1" customHeight="1" x14ac:dyDescent="0.15"/>
    <row r="108" s="1277" customFormat="1" ht="13.5" hidden="1" customHeight="1" x14ac:dyDescent="0.15"/>
    <row r="109" s="1277" customFormat="1" ht="13.5" hidden="1" customHeight="1" x14ac:dyDescent="0.15"/>
    <row r="110" s="1277" customFormat="1" ht="13.5" hidden="1" customHeight="1" x14ac:dyDescent="0.15"/>
    <row r="111" s="1277" customFormat="1" ht="13.5" hidden="1" customHeight="1" x14ac:dyDescent="0.15"/>
    <row r="112" s="1277" customFormat="1" ht="13.5" hidden="1" customHeight="1" x14ac:dyDescent="0.15"/>
    <row r="113" s="1277" customFormat="1" ht="13.5" hidden="1" customHeight="1" x14ac:dyDescent="0.15"/>
    <row r="114" s="1277" customFormat="1" ht="13.5" hidden="1" customHeight="1" x14ac:dyDescent="0.15"/>
    <row r="115" s="1277" customFormat="1" ht="13.5" hidden="1" customHeight="1" x14ac:dyDescent="0.15"/>
    <row r="116" s="1277" customFormat="1" ht="13.5" hidden="1" customHeight="1" x14ac:dyDescent="0.15"/>
    <row r="117" s="1277" customFormat="1" ht="13.5" hidden="1" customHeight="1" x14ac:dyDescent="0.15"/>
    <row r="118" s="1277" customFormat="1" ht="13.5" hidden="1" customHeight="1" x14ac:dyDescent="0.15"/>
    <row r="119" s="1277" customFormat="1" ht="13.5" hidden="1" customHeight="1" x14ac:dyDescent="0.15"/>
    <row r="120" s="1277" customFormat="1" ht="13.5" hidden="1" customHeight="1" x14ac:dyDescent="0.15"/>
    <row r="121" s="1277" customFormat="1" ht="13.5" hidden="1" customHeight="1" x14ac:dyDescent="0.15"/>
    <row r="122" s="1277" customFormat="1" ht="13.5" hidden="1" customHeight="1" x14ac:dyDescent="0.15"/>
    <row r="123" s="1277" customFormat="1" ht="13.5" hidden="1" customHeight="1" x14ac:dyDescent="0.15"/>
    <row r="124" s="1277" customFormat="1" ht="13.5" hidden="1" customHeight="1" x14ac:dyDescent="0.15"/>
    <row r="125" s="1277" customFormat="1" ht="13.5" hidden="1" customHeight="1" x14ac:dyDescent="0.15"/>
    <row r="126" s="1277" customFormat="1" ht="13.5" hidden="1" customHeight="1" x14ac:dyDescent="0.15"/>
    <row r="127" s="1277" customFormat="1" ht="13.5" hidden="1" customHeight="1" x14ac:dyDescent="0.15"/>
    <row r="128" s="1277" customFormat="1" ht="13.5" hidden="1" customHeight="1" x14ac:dyDescent="0.15"/>
    <row r="129" s="1277" customFormat="1" ht="13.5" hidden="1" customHeight="1" x14ac:dyDescent="0.15"/>
    <row r="130" s="1277" customFormat="1" ht="13.5" hidden="1" customHeight="1" x14ac:dyDescent="0.15"/>
    <row r="131" s="1277" customFormat="1" ht="13.5" hidden="1" customHeight="1" x14ac:dyDescent="0.15"/>
    <row r="132" s="1277" customFormat="1" ht="13.5" hidden="1" customHeight="1" x14ac:dyDescent="0.15"/>
    <row r="133" s="1277" customFormat="1" ht="13.5" hidden="1" customHeight="1" x14ac:dyDescent="0.15"/>
    <row r="134" s="1277" customFormat="1" ht="13.5" hidden="1" customHeight="1" x14ac:dyDescent="0.15"/>
    <row r="135" s="1277" customFormat="1" ht="13.5" hidden="1" customHeight="1" x14ac:dyDescent="0.15"/>
    <row r="136" s="1277" customFormat="1" ht="13.5" hidden="1" customHeight="1" x14ac:dyDescent="0.15"/>
    <row r="137" s="1277" customFormat="1" ht="13.5" hidden="1" customHeight="1" x14ac:dyDescent="0.15"/>
    <row r="138" s="1277" customFormat="1" ht="13.5" hidden="1" customHeight="1" x14ac:dyDescent="0.15"/>
    <row r="139" s="1277" customFormat="1" ht="13.5" hidden="1" customHeight="1" x14ac:dyDescent="0.15"/>
    <row r="140" s="1277" customFormat="1" ht="13.5" hidden="1" customHeight="1" x14ac:dyDescent="0.15"/>
    <row r="141" s="1277" customFormat="1" ht="13.5" hidden="1" customHeight="1" x14ac:dyDescent="0.15"/>
    <row r="142" s="1277" customFormat="1" ht="13.5" hidden="1" customHeight="1" x14ac:dyDescent="0.15"/>
    <row r="143" s="1277" customFormat="1" ht="13.5" hidden="1" customHeight="1" x14ac:dyDescent="0.15"/>
    <row r="144" s="1277" customFormat="1" ht="13.5" hidden="1" customHeight="1" x14ac:dyDescent="0.15"/>
    <row r="145" s="1277" customFormat="1" ht="13.5" hidden="1" customHeight="1" x14ac:dyDescent="0.15"/>
    <row r="146" s="1277" customFormat="1" ht="13.5" hidden="1" customHeight="1" x14ac:dyDescent="0.15"/>
    <row r="147" s="1277" customFormat="1" ht="13.5" hidden="1" customHeight="1" x14ac:dyDescent="0.15"/>
    <row r="148" s="1277" customFormat="1" ht="13.5" hidden="1" customHeight="1" x14ac:dyDescent="0.15"/>
    <row r="149" s="1277" customFormat="1" ht="13.5" hidden="1" customHeight="1" x14ac:dyDescent="0.15"/>
    <row r="150" s="1277" customFormat="1" ht="13.5" hidden="1" customHeight="1" x14ac:dyDescent="0.15"/>
    <row r="151" s="1277" customFormat="1" ht="13.5" hidden="1" customHeight="1" x14ac:dyDescent="0.15"/>
    <row r="152" s="1277" customFormat="1" ht="13.5" hidden="1" customHeight="1" x14ac:dyDescent="0.15"/>
    <row r="153" s="1277" customFormat="1" ht="13.5" hidden="1" customHeight="1" x14ac:dyDescent="0.15"/>
    <row r="154" s="1277" customFormat="1" ht="13.5" hidden="1" customHeight="1" x14ac:dyDescent="0.15"/>
    <row r="155" s="1277" customFormat="1" ht="13.5" hidden="1" customHeight="1" x14ac:dyDescent="0.15"/>
    <row r="156" s="1277" customFormat="1" ht="13.5" hidden="1" customHeight="1" x14ac:dyDescent="0.15"/>
    <row r="157" s="1277" customFormat="1" ht="13.5" hidden="1" customHeight="1" x14ac:dyDescent="0.15"/>
    <row r="158" s="1277" customFormat="1" ht="13.5" hidden="1" customHeight="1" x14ac:dyDescent="0.15"/>
    <row r="159" s="1277" customFormat="1" ht="13.5" hidden="1" customHeight="1" x14ac:dyDescent="0.15"/>
    <row r="160" s="1277" customFormat="1" ht="13.5" hidden="1" customHeight="1" x14ac:dyDescent="0.15"/>
  </sheetData>
  <sheetProtection algorithmName="SHA-512" hashValue="YNung9d9/iSYTt1zixH3dTyuqcokIjF0DU7GZvRHx0CgbqDnuLf3+F8FPlek8PURI7PFYOh7BbMA/9EngWvzRw==" saltValue="19vhLyMMkIUfm/bCyVK+x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70" workbookViewId="0">
      <selection activeCell="CF40" sqref="CF4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qdKWeyEpTW246lqZvvZhf2aa5KmQn53C/m8I1m1VAjHRTofB8Nt3mwEMg6ooz0k2ZWYfKDI/6k/Iu6Sfb+7z3A==" saltValue="CoYa+1dlW0IgHo8N86vhg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F1" zoomScaleNormal="100" zoomScaleSheetLayoutView="55" workbookViewId="0">
      <selection activeCell="CF40" sqref="CF4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m9QjC5Fxc4Z3YtH52le5UEdVVeJK4yGXXG2GbOkqfBc+6cjuucWas5tPOOQGrGVEREYG7Z7WNAW7wb7jERfX6A==" saltValue="PdJ9iodaUeswh4GB1oFq6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567</v>
      </c>
      <c r="G2" s="157"/>
      <c r="H2" s="158"/>
    </row>
    <row r="3" spans="1:8" x14ac:dyDescent="0.15">
      <c r="A3" s="154" t="s">
        <v>560</v>
      </c>
      <c r="B3" s="159"/>
      <c r="C3" s="160"/>
      <c r="D3" s="161">
        <v>39508</v>
      </c>
      <c r="E3" s="162"/>
      <c r="F3" s="163">
        <v>107537</v>
      </c>
      <c r="G3" s="164"/>
      <c r="H3" s="165"/>
    </row>
    <row r="4" spans="1:8" x14ac:dyDescent="0.15">
      <c r="A4" s="166"/>
      <c r="B4" s="167"/>
      <c r="C4" s="168"/>
      <c r="D4" s="169">
        <v>21088</v>
      </c>
      <c r="E4" s="170"/>
      <c r="F4" s="171">
        <v>57923</v>
      </c>
      <c r="G4" s="172"/>
      <c r="H4" s="173"/>
    </row>
    <row r="5" spans="1:8" x14ac:dyDescent="0.15">
      <c r="A5" s="154" t="s">
        <v>562</v>
      </c>
      <c r="B5" s="159"/>
      <c r="C5" s="160"/>
      <c r="D5" s="161">
        <v>63699</v>
      </c>
      <c r="E5" s="162"/>
      <c r="F5" s="163">
        <v>113913</v>
      </c>
      <c r="G5" s="164"/>
      <c r="H5" s="165"/>
    </row>
    <row r="6" spans="1:8" x14ac:dyDescent="0.15">
      <c r="A6" s="166"/>
      <c r="B6" s="167"/>
      <c r="C6" s="168"/>
      <c r="D6" s="169">
        <v>33737</v>
      </c>
      <c r="E6" s="170"/>
      <c r="F6" s="171">
        <v>53160</v>
      </c>
      <c r="G6" s="172"/>
      <c r="H6" s="173"/>
    </row>
    <row r="7" spans="1:8" x14ac:dyDescent="0.15">
      <c r="A7" s="154" t="s">
        <v>563</v>
      </c>
      <c r="B7" s="159"/>
      <c r="C7" s="160"/>
      <c r="D7" s="161">
        <v>100939</v>
      </c>
      <c r="E7" s="162"/>
      <c r="F7" s="163">
        <v>115050</v>
      </c>
      <c r="G7" s="164"/>
      <c r="H7" s="165"/>
    </row>
    <row r="8" spans="1:8" x14ac:dyDescent="0.15">
      <c r="A8" s="166"/>
      <c r="B8" s="167"/>
      <c r="C8" s="168"/>
      <c r="D8" s="169">
        <v>35791</v>
      </c>
      <c r="E8" s="170"/>
      <c r="F8" s="171">
        <v>53792</v>
      </c>
      <c r="G8" s="172"/>
      <c r="H8" s="173"/>
    </row>
    <row r="9" spans="1:8" x14ac:dyDescent="0.15">
      <c r="A9" s="154" t="s">
        <v>564</v>
      </c>
      <c r="B9" s="159"/>
      <c r="C9" s="160"/>
      <c r="D9" s="161">
        <v>32216</v>
      </c>
      <c r="E9" s="162"/>
      <c r="F9" s="163">
        <v>118252</v>
      </c>
      <c r="G9" s="164"/>
      <c r="H9" s="165"/>
    </row>
    <row r="10" spans="1:8" x14ac:dyDescent="0.15">
      <c r="A10" s="166"/>
      <c r="B10" s="167"/>
      <c r="C10" s="168"/>
      <c r="D10" s="169">
        <v>20767</v>
      </c>
      <c r="E10" s="170"/>
      <c r="F10" s="171">
        <v>49994</v>
      </c>
      <c r="G10" s="172"/>
      <c r="H10" s="173"/>
    </row>
    <row r="11" spans="1:8" x14ac:dyDescent="0.15">
      <c r="A11" s="154" t="s">
        <v>565</v>
      </c>
      <c r="B11" s="159"/>
      <c r="C11" s="160"/>
      <c r="D11" s="161">
        <v>34178</v>
      </c>
      <c r="E11" s="162"/>
      <c r="F11" s="163">
        <v>120302</v>
      </c>
      <c r="G11" s="164"/>
      <c r="H11" s="165"/>
    </row>
    <row r="12" spans="1:8" x14ac:dyDescent="0.15">
      <c r="A12" s="166"/>
      <c r="B12" s="167"/>
      <c r="C12" s="174"/>
      <c r="D12" s="169">
        <v>18429</v>
      </c>
      <c r="E12" s="170"/>
      <c r="F12" s="171">
        <v>59328</v>
      </c>
      <c r="G12" s="172"/>
      <c r="H12" s="173"/>
    </row>
    <row r="13" spans="1:8" x14ac:dyDescent="0.15">
      <c r="A13" s="154"/>
      <c r="B13" s="159"/>
      <c r="C13" s="175"/>
      <c r="D13" s="176">
        <v>54108</v>
      </c>
      <c r="E13" s="177"/>
      <c r="F13" s="178">
        <v>115011</v>
      </c>
      <c r="G13" s="179"/>
      <c r="H13" s="165"/>
    </row>
    <row r="14" spans="1:8" x14ac:dyDescent="0.15">
      <c r="A14" s="166"/>
      <c r="B14" s="167"/>
      <c r="C14" s="168"/>
      <c r="D14" s="169">
        <v>25962</v>
      </c>
      <c r="E14" s="170"/>
      <c r="F14" s="171">
        <v>54839</v>
      </c>
      <c r="G14" s="172"/>
      <c r="H14" s="173"/>
    </row>
    <row r="17" spans="1:11" x14ac:dyDescent="0.15">
      <c r="A17" s="150" t="s">
        <v>54</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55</v>
      </c>
      <c r="B19" s="180">
        <f>ROUND(VALUE(SUBSTITUTE(実質収支比率等に係る経年分析!F$48,"▲","-")),2)</f>
        <v>14.46</v>
      </c>
      <c r="C19" s="180">
        <f>ROUND(VALUE(SUBSTITUTE(実質収支比率等に係る経年分析!G$48,"▲","-")),2)</f>
        <v>14.72</v>
      </c>
      <c r="D19" s="180">
        <f>ROUND(VALUE(SUBSTITUTE(実質収支比率等に係る経年分析!H$48,"▲","-")),2)</f>
        <v>9.84</v>
      </c>
      <c r="E19" s="180">
        <f>ROUND(VALUE(SUBSTITUTE(実質収支比率等に係る経年分析!I$48,"▲","-")),2)</f>
        <v>11.07</v>
      </c>
      <c r="F19" s="180">
        <f>ROUND(VALUE(SUBSTITUTE(実質収支比率等に係る経年分析!J$48,"▲","-")),2)</f>
        <v>15.37</v>
      </c>
    </row>
    <row r="20" spans="1:11" x14ac:dyDescent="0.15">
      <c r="A20" s="180" t="s">
        <v>56</v>
      </c>
      <c r="B20" s="180">
        <f>ROUND(VALUE(SUBSTITUTE(実質収支比率等に係る経年分析!F$47,"▲","-")),2)</f>
        <v>42.17</v>
      </c>
      <c r="C20" s="180">
        <f>ROUND(VALUE(SUBSTITUTE(実質収支比率等に係る経年分析!G$47,"▲","-")),2)</f>
        <v>40.869999999999997</v>
      </c>
      <c r="D20" s="180">
        <f>ROUND(VALUE(SUBSTITUTE(実質収支比率等に係る経年分析!H$47,"▲","-")),2)</f>
        <v>37.619999999999997</v>
      </c>
      <c r="E20" s="180">
        <f>ROUND(VALUE(SUBSTITUTE(実質収支比率等に係る経年分析!I$47,"▲","-")),2)</f>
        <v>30.07</v>
      </c>
      <c r="F20" s="180">
        <f>ROUND(VALUE(SUBSTITUTE(実質収支比率等に係る経年分析!J$47,"▲","-")),2)</f>
        <v>32.81</v>
      </c>
    </row>
    <row r="21" spans="1:11" x14ac:dyDescent="0.15">
      <c r="A21" s="180" t="s">
        <v>57</v>
      </c>
      <c r="B21" s="180">
        <f>IF(ISNUMBER(VALUE(SUBSTITUTE(実質収支比率等に係る経年分析!F$49,"▲","-"))),ROUND(VALUE(SUBSTITUTE(実質収支比率等に係る経年分析!F$49,"▲","-")),2),NA())</f>
        <v>2.27</v>
      </c>
      <c r="C21" s="180">
        <f>IF(ISNUMBER(VALUE(SUBSTITUTE(実質収支比率等に係る経年分析!G$49,"▲","-"))),ROUND(VALUE(SUBSTITUTE(実質収支比率等に係る経年分析!G$49,"▲","-")),2),NA())</f>
        <v>-1.76</v>
      </c>
      <c r="D21" s="180">
        <f>IF(ISNUMBER(VALUE(SUBSTITUTE(実質収支比率等に係る経年分析!H$49,"▲","-"))),ROUND(VALUE(SUBSTITUTE(実質収支比率等に係る経年分析!H$49,"▲","-")),2),NA())</f>
        <v>-7.73</v>
      </c>
      <c r="E21" s="180">
        <f>IF(ISNUMBER(VALUE(SUBSTITUTE(実質収支比率等に係る経年分析!I$49,"▲","-"))),ROUND(VALUE(SUBSTITUTE(実質収支比率等に係る経年分析!I$49,"▲","-")),2),NA())</f>
        <v>-7.11</v>
      </c>
      <c r="F21" s="180">
        <f>IF(ISNUMBER(VALUE(SUBSTITUTE(実質収支比率等に係る経年分析!J$49,"▲","-"))),ROUND(VALUE(SUBSTITUTE(実質収支比率等に係る経年分析!J$49,"▲","-")),2),NA())</f>
        <v>9.89</v>
      </c>
    </row>
    <row r="24" spans="1:11" x14ac:dyDescent="0.15">
      <c r="A24" s="150" t="s">
        <v>58</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0.14000000000000001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0.14000000000000001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学校給食センター事業特別会計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5.26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4.79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5.29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1.65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1.1599999999999999</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3.64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4.9000000000000004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9.85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9.07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8.82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8.5399999999999991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7.76</v>
      </c>
    </row>
    <row r="35" spans="1:16" x14ac:dyDescent="0.15">
      <c r="A35" s="181" t="str">
        <f>IF(連結実質赤字比率に係る赤字・黒字の構成分析!C$35="",NA(),連結実質赤字比率に係る赤字・黒字の構成分析!C$35)</f>
        <v>国保多古中央病院事業会計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9.86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14.63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9.7799999999999994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15.25</v>
      </c>
    </row>
    <row r="39" spans="1:16" x14ac:dyDescent="0.15">
      <c r="A39" s="150" t="s">
        <v>61</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466</v>
      </c>
      <c r="E42" s="182"/>
      <c r="F42" s="182"/>
      <c r="G42" s="182">
        <f>'実質公債費比率（分子）の構造'!L$52</f>
        <v>436</v>
      </c>
      <c r="H42" s="182"/>
      <c r="I42" s="182"/>
      <c r="J42" s="182">
        <f>'実質公債費比率（分子）の構造'!M$52</f>
        <v>432</v>
      </c>
      <c r="K42" s="182"/>
      <c r="L42" s="182"/>
      <c r="M42" s="182">
        <f>'実質公債費比率（分子）の構造'!N$52</f>
        <v>432</v>
      </c>
      <c r="N42" s="182"/>
      <c r="O42" s="182"/>
      <c r="P42" s="182">
        <f>'実質公債費比率（分子）の構造'!O$52</f>
        <v>432</v>
      </c>
    </row>
    <row r="43" spans="1:16" x14ac:dyDescent="0.15">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66</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67</v>
      </c>
      <c r="B45" s="182">
        <f>'実質公債費比率（分子）の構造'!K$49</f>
        <v>84</v>
      </c>
      <c r="C45" s="182"/>
      <c r="D45" s="182"/>
      <c r="E45" s="182">
        <f>'実質公債費比率（分子）の構造'!L$49</f>
        <v>70</v>
      </c>
      <c r="F45" s="182"/>
      <c r="G45" s="182"/>
      <c r="H45" s="182">
        <f>'実質公債費比率（分子）の構造'!M$49</f>
        <v>66</v>
      </c>
      <c r="I45" s="182"/>
      <c r="J45" s="182"/>
      <c r="K45" s="182">
        <f>'実質公債費比率（分子）の構造'!N$49</f>
        <v>67</v>
      </c>
      <c r="L45" s="182"/>
      <c r="M45" s="182"/>
      <c r="N45" s="182">
        <f>'実質公債費比率（分子）の構造'!O$49</f>
        <v>36</v>
      </c>
      <c r="O45" s="182"/>
      <c r="P45" s="182"/>
    </row>
    <row r="46" spans="1:16" x14ac:dyDescent="0.15">
      <c r="A46" s="182" t="s">
        <v>68</v>
      </c>
      <c r="B46" s="182">
        <f>'実質公債費比率（分子）の構造'!K$48</f>
        <v>202</v>
      </c>
      <c r="C46" s="182"/>
      <c r="D46" s="182"/>
      <c r="E46" s="182">
        <f>'実質公債費比率（分子）の構造'!L$48</f>
        <v>211</v>
      </c>
      <c r="F46" s="182"/>
      <c r="G46" s="182"/>
      <c r="H46" s="182">
        <f>'実質公債費比率（分子）の構造'!M$48</f>
        <v>203</v>
      </c>
      <c r="I46" s="182"/>
      <c r="J46" s="182"/>
      <c r="K46" s="182">
        <f>'実質公債費比率（分子）の構造'!N$48</f>
        <v>218</v>
      </c>
      <c r="L46" s="182"/>
      <c r="M46" s="182"/>
      <c r="N46" s="182">
        <f>'実質公債費比率（分子）の構造'!O$48</f>
        <v>237</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289</v>
      </c>
      <c r="C49" s="182"/>
      <c r="D49" s="182"/>
      <c r="E49" s="182">
        <f>'実質公債費比率（分子）の構造'!L$45</f>
        <v>313</v>
      </c>
      <c r="F49" s="182"/>
      <c r="G49" s="182"/>
      <c r="H49" s="182">
        <f>'実質公債費比率（分子）の構造'!M$45</f>
        <v>303</v>
      </c>
      <c r="I49" s="182"/>
      <c r="J49" s="182"/>
      <c r="K49" s="182">
        <f>'実質公債費比率（分子）の構造'!N$45</f>
        <v>371</v>
      </c>
      <c r="L49" s="182"/>
      <c r="M49" s="182"/>
      <c r="N49" s="182">
        <f>'実質公債費比率（分子）の構造'!O$45</f>
        <v>401</v>
      </c>
      <c r="O49" s="182"/>
      <c r="P49" s="182"/>
    </row>
    <row r="50" spans="1:16" x14ac:dyDescent="0.15">
      <c r="A50" s="182" t="s">
        <v>72</v>
      </c>
      <c r="B50" s="182" t="e">
        <f>NA()</f>
        <v>#N/A</v>
      </c>
      <c r="C50" s="182">
        <f>IF(ISNUMBER('実質公債費比率（分子）の構造'!K$53),'実質公債費比率（分子）の構造'!K$53,NA())</f>
        <v>109</v>
      </c>
      <c r="D50" s="182" t="e">
        <f>NA()</f>
        <v>#N/A</v>
      </c>
      <c r="E50" s="182" t="e">
        <f>NA()</f>
        <v>#N/A</v>
      </c>
      <c r="F50" s="182">
        <f>IF(ISNUMBER('実質公債費比率（分子）の構造'!L$53),'実質公債費比率（分子）の構造'!L$53,NA())</f>
        <v>158</v>
      </c>
      <c r="G50" s="182" t="e">
        <f>NA()</f>
        <v>#N/A</v>
      </c>
      <c r="H50" s="182" t="e">
        <f>NA()</f>
        <v>#N/A</v>
      </c>
      <c r="I50" s="182">
        <f>IF(ISNUMBER('実質公債費比率（分子）の構造'!M$53),'実質公債費比率（分子）の構造'!M$53,NA())</f>
        <v>140</v>
      </c>
      <c r="J50" s="182" t="e">
        <f>NA()</f>
        <v>#N/A</v>
      </c>
      <c r="K50" s="182" t="e">
        <f>NA()</f>
        <v>#N/A</v>
      </c>
      <c r="L50" s="182">
        <f>IF(ISNUMBER('実質公債費比率（分子）の構造'!N$53),'実質公債費比率（分子）の構造'!N$53,NA())</f>
        <v>224</v>
      </c>
      <c r="M50" s="182" t="e">
        <f>NA()</f>
        <v>#N/A</v>
      </c>
      <c r="N50" s="182" t="e">
        <f>NA()</f>
        <v>#N/A</v>
      </c>
      <c r="O50" s="182">
        <f>IF(ISNUMBER('実質公債費比率（分子）の構造'!O$53),'実質公債費比率（分子）の構造'!O$53,NA())</f>
        <v>242</v>
      </c>
      <c r="P50" s="182" t="e">
        <f>NA()</f>
        <v>#N/A</v>
      </c>
    </row>
    <row r="53" spans="1:16" x14ac:dyDescent="0.15">
      <c r="A53" s="150" t="s">
        <v>73</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44</v>
      </c>
      <c r="B56" s="181"/>
      <c r="C56" s="181"/>
      <c r="D56" s="181">
        <f>'将来負担比率（分子）の構造'!I$52</f>
        <v>4946</v>
      </c>
      <c r="E56" s="181"/>
      <c r="F56" s="181"/>
      <c r="G56" s="181">
        <f>'将来負担比率（分子）の構造'!J$52</f>
        <v>4868</v>
      </c>
      <c r="H56" s="181"/>
      <c r="I56" s="181"/>
      <c r="J56" s="181">
        <f>'将来負担比率（分子）の構造'!K$52</f>
        <v>4793</v>
      </c>
      <c r="K56" s="181"/>
      <c r="L56" s="181"/>
      <c r="M56" s="181">
        <f>'将来負担比率（分子）の構造'!L$52</f>
        <v>4650</v>
      </c>
      <c r="N56" s="181"/>
      <c r="O56" s="181"/>
      <c r="P56" s="181">
        <f>'将来負担比率（分子）の構造'!M$52</f>
        <v>4598</v>
      </c>
    </row>
    <row r="57" spans="1:16" x14ac:dyDescent="0.15">
      <c r="A57" s="181" t="s">
        <v>43</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42</v>
      </c>
      <c r="B58" s="181"/>
      <c r="C58" s="181"/>
      <c r="D58" s="181">
        <f>'将来負担比率（分子）の構造'!I$50</f>
        <v>2963</v>
      </c>
      <c r="E58" s="181"/>
      <c r="F58" s="181"/>
      <c r="G58" s="181">
        <f>'将来負担比率（分子）の構造'!J$50</f>
        <v>3096</v>
      </c>
      <c r="H58" s="181"/>
      <c r="I58" s="181"/>
      <c r="J58" s="181">
        <f>'将来負担比率（分子）の構造'!K$50</f>
        <v>2929</v>
      </c>
      <c r="K58" s="181"/>
      <c r="L58" s="181"/>
      <c r="M58" s="181">
        <f>'将来負担比率（分子）の構造'!L$50</f>
        <v>2770</v>
      </c>
      <c r="N58" s="181"/>
      <c r="O58" s="181"/>
      <c r="P58" s="181">
        <f>'将来負担比率（分子）の構造'!M$50</f>
        <v>3034</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36</v>
      </c>
      <c r="B62" s="181">
        <f>'将来負担比率（分子）の構造'!I$45</f>
        <v>1183</v>
      </c>
      <c r="C62" s="181"/>
      <c r="D62" s="181"/>
      <c r="E62" s="181">
        <f>'将来負担比率（分子）の構造'!J$45</f>
        <v>1121</v>
      </c>
      <c r="F62" s="181"/>
      <c r="G62" s="181"/>
      <c r="H62" s="181">
        <f>'将来負担比率（分子）の構造'!K$45</f>
        <v>1031</v>
      </c>
      <c r="I62" s="181"/>
      <c r="J62" s="181"/>
      <c r="K62" s="181">
        <f>'将来負担比率（分子）の構造'!L$45</f>
        <v>933</v>
      </c>
      <c r="L62" s="181"/>
      <c r="M62" s="181"/>
      <c r="N62" s="181">
        <f>'将来負担比率（分子）の構造'!M$45</f>
        <v>922</v>
      </c>
      <c r="O62" s="181"/>
      <c r="P62" s="181"/>
    </row>
    <row r="63" spans="1:16" x14ac:dyDescent="0.15">
      <c r="A63" s="181" t="s">
        <v>35</v>
      </c>
      <c r="B63" s="181">
        <f>'将来負担比率（分子）の構造'!I$44</f>
        <v>314</v>
      </c>
      <c r="C63" s="181"/>
      <c r="D63" s="181"/>
      <c r="E63" s="181">
        <f>'将来負担比率（分子）の構造'!J$44</f>
        <v>268</v>
      </c>
      <c r="F63" s="181"/>
      <c r="G63" s="181"/>
      <c r="H63" s="181">
        <f>'将来負担比率（分子）の構造'!K$44</f>
        <v>219</v>
      </c>
      <c r="I63" s="181"/>
      <c r="J63" s="181"/>
      <c r="K63" s="181">
        <f>'将来負担比率（分子）の構造'!L$44</f>
        <v>194</v>
      </c>
      <c r="L63" s="181"/>
      <c r="M63" s="181"/>
      <c r="N63" s="181">
        <f>'将来負担比率（分子）の構造'!M$44</f>
        <v>214</v>
      </c>
      <c r="O63" s="181"/>
      <c r="P63" s="181"/>
    </row>
    <row r="64" spans="1:16" x14ac:dyDescent="0.15">
      <c r="A64" s="181" t="s">
        <v>34</v>
      </c>
      <c r="B64" s="181">
        <f>'将来負担比率（分子）の構造'!I$43</f>
        <v>1708</v>
      </c>
      <c r="C64" s="181"/>
      <c r="D64" s="181"/>
      <c r="E64" s="181">
        <f>'将来負担比率（分子）の構造'!J$43</f>
        <v>2335</v>
      </c>
      <c r="F64" s="181"/>
      <c r="G64" s="181"/>
      <c r="H64" s="181">
        <f>'将来負担比率（分子）の構造'!K$43</f>
        <v>2196</v>
      </c>
      <c r="I64" s="181"/>
      <c r="J64" s="181"/>
      <c r="K64" s="181">
        <f>'将来負担比率（分子）の構造'!L$43</f>
        <v>1952</v>
      </c>
      <c r="L64" s="181"/>
      <c r="M64" s="181"/>
      <c r="N64" s="181">
        <f>'将来負担比率（分子）の構造'!M$43</f>
        <v>606</v>
      </c>
      <c r="O64" s="181"/>
      <c r="P64" s="181"/>
    </row>
    <row r="65" spans="1:16" x14ac:dyDescent="0.15">
      <c r="A65" s="181" t="s">
        <v>33</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32</v>
      </c>
      <c r="B66" s="181">
        <f>'将来負担比率（分子）の構造'!I$41</f>
        <v>3694</v>
      </c>
      <c r="C66" s="181"/>
      <c r="D66" s="181"/>
      <c r="E66" s="181">
        <f>'将来負担比率（分子）の構造'!J$41</f>
        <v>3861</v>
      </c>
      <c r="F66" s="181"/>
      <c r="G66" s="181"/>
      <c r="H66" s="181">
        <f>'将来負担比率（分子）の構造'!K$41</f>
        <v>4177</v>
      </c>
      <c r="I66" s="181"/>
      <c r="J66" s="181"/>
      <c r="K66" s="181">
        <f>'将来負担比率（分子）の構造'!L$41</f>
        <v>4038</v>
      </c>
      <c r="L66" s="181"/>
      <c r="M66" s="181"/>
      <c r="N66" s="181">
        <f>'将来負担比率（分子）の構造'!M$41</f>
        <v>3963</v>
      </c>
      <c r="O66" s="181"/>
      <c r="P66" s="181"/>
    </row>
    <row r="67" spans="1:16" x14ac:dyDescent="0.15">
      <c r="A67" s="181" t="s">
        <v>76</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77</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78</v>
      </c>
      <c r="B72" s="185">
        <f>基金残高に係る経年分析!F55</f>
        <v>1620</v>
      </c>
      <c r="C72" s="185">
        <f>基金残高に係る経年分析!G55</f>
        <v>1274</v>
      </c>
      <c r="D72" s="185">
        <f>基金残高に係る経年分析!H55</f>
        <v>1494</v>
      </c>
    </row>
    <row r="73" spans="1:16" x14ac:dyDescent="0.15">
      <c r="A73" s="184" t="s">
        <v>79</v>
      </c>
      <c r="B73" s="185">
        <f>基金残高に係る経年分析!F56</f>
        <v>356</v>
      </c>
      <c r="C73" s="185">
        <f>基金残高に係る経年分析!G56</f>
        <v>356</v>
      </c>
      <c r="D73" s="185">
        <f>基金残高に係る経年分析!H56</f>
        <v>356</v>
      </c>
    </row>
    <row r="74" spans="1:16" x14ac:dyDescent="0.15">
      <c r="A74" s="184" t="s">
        <v>80</v>
      </c>
      <c r="B74" s="185">
        <f>基金残高に係る経年分析!F57</f>
        <v>700</v>
      </c>
      <c r="C74" s="185">
        <f>基金残高に係る経年分析!G57</f>
        <v>664</v>
      </c>
      <c r="D74" s="185">
        <f>基金残高に係る経年分析!H57</f>
        <v>731</v>
      </c>
    </row>
  </sheetData>
  <sheetProtection algorithmName="SHA-512" hashValue="Jwpr3+T5IfxCQ5fbBOQUMzjqNYjWm3/vYlWVxQ3hOKo5+QepD9eSbD8HaZfg2Tf3MEwd7att51KfBO6nQTtaCw==" saltValue="F8XzI3KSj64UhEKVffGt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dcterms:created xsi:type="dcterms:W3CDTF">2022-02-02T04:26:29Z</dcterms:created>
  <dcterms:modified xsi:type="dcterms:W3CDTF">2022-09-29T06:14:56Z</dcterms:modified>
  <cp:category/>
</cp:coreProperties>
</file>