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dstfs02\01170_市町村課$\01_所属全体フォルダ\5財政班\06fy\050_地方公会計\06 令和４年度財政状況資料集の作成について（ストック情報）\05_元データ\"/>
    </mc:Choice>
  </mc:AlternateContent>
  <xr:revisionPtr revIDLastSave="0" documentId="13_ncr:1_{BA2C07B5-586D-40A1-BEAE-00574456961D}"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O35"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c r="U35" i="10" l="1"/>
  <c r="U36" i="10" l="1"/>
  <c r="AM34" i="10" s="1"/>
  <c r="AM35" i="10" s="1"/>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<sst xmlns="http://schemas.openxmlformats.org/spreadsheetml/2006/main" count="1179" uniqueCount="632">
  <si>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</si>
  <si>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</si>
  <si>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</si>
  <si>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</si>
  <si>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</si>
  <si>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</si>
  <si>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</si>
  <si>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</si>
  <si>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</si>
  <si>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</si>
  <si>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</si>
  <si>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</si>
  <si>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</si>
  <si>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</si>
  <si>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</si>
  <si>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</si>
  <si>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</si>
  <si>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</si>
  <si>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</si>
  <si>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</si>
  <si>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</si>
  <si>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</si>
  <si>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</si>
  <si>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</si>
  <si>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</si>
  <si>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</si>
  <si>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</si>
  <si>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</si>
  <si>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</si>
  <si>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</si>
  <si>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</si>
  <si>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</si>
  <si>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</si>
  <si>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</si>
  <si>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</si>
  <si>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</si>
  <si>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</si>
  <si>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</si>
  <si>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</si>
  <si>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</si>
  <si>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</si>
  <si>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</si>
  <si>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</si>
  <si>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</si>
  <si>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</si>
  <si>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</si>
  <si>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</si>
  <si>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</si>
  <si>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</si>
  <si>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</si>
  <si>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</si>
  <si>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</si>
  <si>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</si>
  <si>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</si>
  <si>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</si>
  <si>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</si>
  <si>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</si>
  <si>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</si>
  <si>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</si>
  <si>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</si>
  <si>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</si>
  <si>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</si>
  <si>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</si>
  <si>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</si>
  <si>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</si>
  <si>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</si>
  <si>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</si>
  <si>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</si>
  <si>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</si>
  <si>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</si>
  <si>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</si>
  <si>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</si>
  <si>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</si>
  <si>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</si>
  <si>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</si>
  <si>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</si>
  <si>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</si>
  <si>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</si>
  <si>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</si>
  <si>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</si>
  <si>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</si>
  <si>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</si>
  <si>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</si>
  <si>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</si>
  <si>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</si>
  <si>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</si>
  <si>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</si>
  <si>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</si>
  <si>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</si>
  <si>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</si>
  <si>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</si>
  <si>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</si>
  <si>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</si>
  <si>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</si>
  <si>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</si>
  <si>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</si>
  <si>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</si>
  <si>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</si>
  <si>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</si>
  <si>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</si>
  <si>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九十九里町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</si>
  <si>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</si>
  <si>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</si>
  <si>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</si>
  <si>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</si>
  <si>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</si>
  <si>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</si>
  <si>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</si>
  <si>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</si>
  <si>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</si>
  <si>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</si>
  <si>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</si>
  <si>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</si>
  <si>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</si>
  <si>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</si>
  <si>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</si>
  <si>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</si>
  <si>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</si>
  <si>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</si>
  <si>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</si>
  <si>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</si>
  <si>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</si>
  <si>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</si>
  <si>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</si>
  <si>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</si>
  <si>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</si>
  <si>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</si>
  <si>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</si>
  <si>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</si>
  <si>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</si>
  <si>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</si>
  <si>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</si>
  <si>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</si>
  <si>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</si>
  <si>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</si>
  <si>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</si>
  <si>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</si>
  <si>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</si>
  <si>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</si>
  <si>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</si>
  <si>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</si>
  <si>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</si>
  <si>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</si>
  <si>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</si>
  <si>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</si>
  <si>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</si>
  <si>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</si>
  <si>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</si>
  <si>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</si>
  <si>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</si>
  <si>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</si>
  <si>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</si>
  <si>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</si>
  <si>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</si>
  <si>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</si>
  <si>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</si>
  <si>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</si>
  <si>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</si>
  <si>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</si>
  <si>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</si>
  <si>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</si>
  <si>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</si>
  <si>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</si>
  <si>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</si>
  <si>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</si>
  <si>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</si>
  <si>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</si>
  <si>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</si>
  <si>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</si>
  <si>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</si>
  <si>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</si>
  <si>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</si>
  <si>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</si>
  <si>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</si>
  <si>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</si>
  <si>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</si>
  <si>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</si>
  <si>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</si>
  <si>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</si>
  <si>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</si>
  <si>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</si>
  <si>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</si>
  <si>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</si>
  <si>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</si>
  <si>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</si>
  <si>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</si>
  <si>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</si>
  <si>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</si>
  <si>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</si>
  <si>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</si>
  <si>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</si>
  <si>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</si>
  <si>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</si>
  <si>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</si>
  <si>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</si>
  <si>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</si>
  <si>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</si>
  <si>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</si>
  <si>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</si>
  <si>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</si>
  <si>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</si>
  <si>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</si>
  <si>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</si>
  <si>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</si>
  <si>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</si>
  <si>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</si>
  <si>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</si>
  <si>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</si>
  <si>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</si>
  <si>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</si>
  <si>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</si>
  <si>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</si>
  <si>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</si>
  <si>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</si>
  <si>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</si>
  <si>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</si>
  <si>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</si>
  <si>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</si>
  <si>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</si>
  <si>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</si>
  <si>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</si>
  <si>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千葉県九十九里町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</si>
  <si>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</si>
  <si>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</si>
  <si>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</si>
  <si>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</si>
  <si>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</si>
  <si>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</si>
  <si>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</si>
  <si>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</si>
  <si>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</si>
  <si>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</si>
  <si>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</si>
  <si>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</si>
  <si>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</si>
  <si>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</si>
  <si>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</si>
  <si>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</si>
  <si>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</si>
  <si>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</si>
  <si>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</si>
  <si>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</si>
  <si>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</si>
  <si>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</si>
  <si>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</si>
  <si>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</si>
  <si>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</si>
  <si>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</si>
  <si>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</si>
  <si>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</si>
  <si>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</si>
  <si>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</si>
  <si>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</si>
  <si>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</si>
  <si>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</si>
  <si>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</si>
  <si>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</si>
  <si>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</si>
  <si>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</si>
  <si>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</si>
  <si>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</si>
  <si>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</si>
  <si>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</si>
  <si>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</si>
  <si>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</si>
  <si>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</si>
  <si>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</si>
  <si>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</si>
  <si>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</si>
  <si>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</si>
  <si>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</si>
  <si>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</si>
  <si>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</si>
  <si>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</si>
  <si>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</si>
  <si>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</si>
  <si>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</si>
  <si>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</si>
  <si>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</si>
  <si>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</si>
  <si>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</si>
  <si>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</si>
  <si>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</si>
  <si>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</si>
  <si>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</si>
  <si>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</si>
  <si>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</si>
  <si>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</si>
  <si>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</si>
  <si>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</si>
  <si>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</si>
  <si>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</si>
  <si>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</si>
  <si>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</si>
  <si>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</si>
  <si>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</si>
  <si>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</si>
  <si>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</si>
  <si>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</si>
  <si>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</si>
  <si>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</si>
  <si>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</si>
  <si>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</si>
  <si>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</si>
  <si>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</si>
  <si>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</si>
  <si>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</si>
  <si>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</si>
  <si>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</si>
  <si>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</si>
  <si>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</si>
  <si>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</si>
  <si>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</si>
  <si>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</si>
  <si>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</si>
  <si>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</si>
  <si>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</si>
  <si>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</si>
  <si>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</si>
  <si>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</si>
  <si>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</si>
  <si>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</si>
  <si>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</si>
  <si>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</si>
  <si>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</si>
  <si>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</si>
  <si>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</si>
  <si>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</si>
  <si>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</si>
  <si>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</si>
  <si>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</si>
  <si>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</si>
  <si>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</si>
  <si>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</si>
  <si>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</si>
  <si>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</si>
  <si>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</si>
  <si>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</si>
  <si>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</si>
  <si>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</si>
  <si>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</si>
  <si>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</si>
  <si>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</si>
  <si>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</si>
  <si>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</si>
  <si>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</si>
  <si>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</si>
  <si>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ガス</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</si>
  <si>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</si>
  <si>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</si>
  <si>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</si>
  <si>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</si>
  <si>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</si>
  <si>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</si>
  <si>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</si>
  <si>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</si>
  <si>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</si>
  <si>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</si>
  <si>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</si>
  <si>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</si>
  <si>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</si>
  <si>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</si>
  <si>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</si>
  <si>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</si>
  <si>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</si>
  <si>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</si>
  <si>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</si>
  <si>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</si>
  <si>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</si>
  <si>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</si>
  <si>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</si>
  <si>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</si>
  <si>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</si>
  <si>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</si>
  <si>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千葉県九十九里町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</si>
  <si>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</si>
  <si>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</si>
  <si>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</si>
  <si>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</si>
  <si>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</si>
  <si>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</si>
  <si>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</si>
  <si>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</si>
  <si>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</si>
  <si>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</si>
  <si>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</si>
  <si>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</si>
  <si>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</si>
  <si>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</si>
  <si>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</si>
  <si>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</si>
  <si>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</si>
  <si>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</si>
  <si>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</si>
  <si>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</si>
  <si>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給食事業特別会計</t>
    <phoneticPr fontId="5"/>
  </si>
  <si>
    <t>病院事業特別会計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</si>
  <si>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</si>
  <si>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</si>
  <si>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</si>
  <si>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</si>
  <si>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</si>
  <si>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</si>
  <si>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</si>
  <si>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</si>
  <si>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</si>
  <si>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</si>
  <si>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</si>
  <si>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</si>
  <si>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</si>
  <si>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</si>
  <si>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</si>
  <si>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</si>
  <si>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</si>
  <si>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農業集落排水事業会計</t>
    <phoneticPr fontId="5"/>
  </si>
  <si>
    <t>法適用企業</t>
    <phoneticPr fontId="5"/>
  </si>
  <si>
    <t>ガス事業会計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</si>
  <si>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</si>
  <si>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</si>
  <si>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</si>
  <si>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</si>
  <si>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</si>
  <si>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</si>
  <si>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</si>
  <si>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</si>
  <si>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</si>
  <si>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</si>
  <si>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</si>
  <si>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</si>
  <si>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</si>
  <si>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</si>
  <si>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</si>
  <si>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</si>
  <si>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</si>
  <si>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</si>
  <si>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</si>
  <si>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</si>
  <si>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</si>
  <si>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</si>
  <si>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</si>
  <si>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</si>
  <si>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</si>
  <si>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</si>
  <si>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</si>
  <si>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</si>
  <si>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</si>
  <si>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</si>
  <si>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</si>
  <si>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</si>
  <si>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</si>
  <si>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</si>
  <si>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</si>
  <si>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t>
    <phoneticPr fontId="5"/>
  </si>
  <si>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</si>
  <si>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</si>
  <si>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</si>
  <si>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</si>
  <si>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</si>
  <si>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</si>
  <si>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</si>
  <si>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</si>
  <si>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</si>
  <si>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</si>
  <si>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</si>
  <si>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</si>
  <si>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</si>
  <si>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</si>
  <si>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</si>
  <si>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</si>
  <si>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</si>
  <si>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</si>
  <si>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</si>
  <si>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</si>
  <si>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</si>
  <si>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</si>
  <si>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</si>
  <si>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</si>
  <si>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</si>
  <si>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</si>
  <si>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</si>
  <si>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</si>
  <si>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</si>
  <si>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</si>
  <si>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</si>
  <si>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</si>
  <si>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</si>
  <si>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</si>
  <si>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</si>
  <si>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</si>
  <si>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</si>
  <si>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</si>
  <si>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</si>
  <si>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</si>
  <si>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</si>
  <si>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</si>
  <si>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</si>
  <si>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ガス事業会計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</si>
  <si>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</si>
  <si>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</si>
  <si>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</si>
  <si>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</si>
  <si>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</si>
  <si>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</si>
  <si>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</si>
  <si>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</si>
  <si>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</si>
  <si>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</si>
  <si>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</si>
  <si>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</si>
  <si>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</si>
  <si>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</si>
  <si>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</si>
  <si>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</si>
  <si>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</si>
  <si>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</si>
  <si>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</si>
  <si>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</si>
  <si>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</si>
  <si>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</si>
  <si>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</si>
  <si>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</si>
  <si>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</si>
  <si>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</si>
  <si>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</si>
  <si>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</si>
  <si>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</si>
  <si>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</si>
  <si>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</si>
  <si>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</si>
  <si>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</si>
  <si>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</si>
  <si>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</si>
  <si>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</si>
  <si>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</si>
  <si>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</si>
  <si>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</si>
  <si>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</si>
  <si>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</si>
  <si>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</si>
  <si>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</si>
  <si>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</si>
  <si>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</si>
  <si>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</si>
  <si>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</si>
  <si>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</si>
  <si>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</si>
  <si>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</si>
  <si>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</si>
  <si>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</si>
  <si>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</si>
  <si>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</si>
  <si>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</si>
  <si>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</si>
  <si>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</si>
  <si>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</si>
  <si>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</si>
  <si>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</si>
  <si>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</si>
  <si>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</si>
  <si>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</si>
  <si>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</si>
  <si>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</si>
  <si>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</si>
  <si>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</si>
  <si>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</si>
  <si>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</si>
  <si>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</si>
  <si>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</si>
  <si>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</si>
  <si>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</si>
  <si>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</si>
  <si>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</si>
  <si>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</si>
  <si>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</si>
  <si>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</si>
  <si>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</si>
  <si>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</si>
  <si>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</si>
  <si>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</si>
  <si>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</si>
  <si>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</si>
  <si>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</si>
  <si>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</si>
  <si>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</si>
  <si>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8.72</t>
  </si>
  <si>
    <t>一般会計</t>
  </si>
  <si>
    <t>ガス事業会計</t>
  </si>
  <si>
    <t>介護保険特別会計</t>
  </si>
  <si>
    <t>国民健康保険特別会計</t>
  </si>
  <si>
    <t>農業集落排水事業会計</t>
  </si>
  <si>
    <t>後期高齢者医療特別会計</t>
  </si>
  <si>
    <t>給食事業特別会計</t>
  </si>
  <si>
    <t>病院事業特別会計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</si>
  <si>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</si>
  <si>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</si>
  <si>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</si>
  <si>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</si>
  <si>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</si>
  <si>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</si>
  <si>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</si>
  <si>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</si>
  <si>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</si>
  <si>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千葉県市町村総合事務組合（一般会計）</t>
    <rPh sb="0" eb="3">
      <t>チバケン</t>
    </rPh>
    <rPh sb="3" eb="6">
      <t>シチョウソン</t>
    </rPh>
    <rPh sb="6" eb="8">
      <t>ソウゴウ</t>
    </rPh>
    <rPh sb="8" eb="10">
      <t>ジム</t>
    </rPh>
    <rPh sb="10" eb="12">
      <t>クミアイ</t>
    </rPh>
    <rPh sb="13" eb="17">
      <t>イッパンカイケイ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</si>
  <si>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5">
      <t>チバ</t>
    </rPh>
    <rPh sb="15" eb="16">
      <t>ケン</t>
    </rPh>
    <rPh sb="16" eb="19">
      <t>ジチカイ</t>
    </rPh>
    <rPh sb="19" eb="20">
      <t>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</si>
  <si>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12">
      <t>ソウゴウジムクミアイ</t>
    </rPh>
    <rPh sb="13" eb="16">
      <t>チバケン</t>
    </rPh>
    <rPh sb="16" eb="20">
      <t>ジチケンシュウ</t>
    </rPh>
    <rPh sb="24" eb="28">
      <t>トクベツカイケイ</t>
    </rPh>
    <phoneticPr fontId="2"/>
  </si>
  <si>
    <t>千葉県市町村総合事務組合（千葉県市町村交通災害共済特別会計）</t>
    <rPh sb="0" eb="3">
      <t>チバケン</t>
    </rPh>
    <rPh sb="3" eb="6">
      <t>シチョウソン</t>
    </rPh>
    <rPh sb="6" eb="12">
      <t>ソウゴウジムクミアイ</t>
    </rPh>
    <rPh sb="13" eb="16">
      <t>チバケン</t>
    </rPh>
    <rPh sb="16" eb="19">
      <t>シチョウソン</t>
    </rPh>
    <rPh sb="19" eb="23">
      <t>コウツウサイガイ</t>
    </rPh>
    <rPh sb="23" eb="25">
      <t>キョウサイ</t>
    </rPh>
    <rPh sb="25" eb="29">
      <t>トクベツカイケイ</t>
    </rPh>
    <phoneticPr fontId="2"/>
  </si>
  <si>
    <t>山武郡市広域行政組合</t>
    <rPh sb="0" eb="4">
      <t>サンブグンシ</t>
    </rPh>
    <rPh sb="4" eb="6">
      <t>コウイキ</t>
    </rPh>
    <rPh sb="6" eb="10">
      <t>ギョウセイクミアイ</t>
    </rPh>
    <phoneticPr fontId="2"/>
  </si>
  <si>
    <t>山武郡市広域水道企業団</t>
    <rPh sb="0" eb="4">
      <t>サンブグンシ</t>
    </rPh>
    <rPh sb="4" eb="6">
      <t>コウイキ</t>
    </rPh>
    <rPh sb="6" eb="8">
      <t>スイドウ</t>
    </rPh>
    <rPh sb="8" eb="11">
      <t>キギョウダン</t>
    </rPh>
    <phoneticPr fontId="2"/>
  </si>
  <si>
    <t>九十九里地域水道企業団</t>
    <rPh sb="0" eb="6">
      <t>クジュウクリチイキ</t>
    </rPh>
    <rPh sb="6" eb="8">
      <t>スイドウ</t>
    </rPh>
    <rPh sb="8" eb="11">
      <t>キギョウダン</t>
    </rPh>
    <phoneticPr fontId="2"/>
  </si>
  <si>
    <t>東金市外三市町清掃組合</t>
    <rPh sb="0" eb="3">
      <t>トウガネシ</t>
    </rPh>
    <rPh sb="3" eb="4">
      <t>ガイ</t>
    </rPh>
    <rPh sb="4" eb="5">
      <t>サン</t>
    </rPh>
    <rPh sb="5" eb="7">
      <t>シマチ</t>
    </rPh>
    <rPh sb="7" eb="11">
      <t>セイソウクミアイ</t>
    </rPh>
    <phoneticPr fontId="2"/>
  </si>
  <si>
    <t>千葉県後期高齢者医療広域連合（一般会計）</t>
    <rPh sb="0" eb="3">
      <t>チバケン</t>
    </rPh>
    <rPh sb="3" eb="5">
      <t>コウキ</t>
    </rPh>
    <rPh sb="5" eb="8">
      <t>コウレイシャ</t>
    </rPh>
    <rPh sb="8" eb="10">
      <t>イリョウ</t>
    </rPh>
    <rPh sb="10" eb="14">
      <t>コウイキレンゴウ</t>
    </rPh>
    <rPh sb="15" eb="19">
      <t>イッパンカイケイ</t>
    </rPh>
    <phoneticPr fontId="2"/>
  </si>
  <si>
    <t>千葉県後期高齢者医療広域連合（後期高齢者医療特別会計）</t>
    <rPh sb="0" eb="3">
      <t>チバケン</t>
    </rPh>
    <rPh sb="3" eb="5">
      <t>コウキ</t>
    </rPh>
    <rPh sb="5" eb="8">
      <t>コウレイシャ</t>
    </rPh>
    <rPh sb="8" eb="10">
      <t>イリョウ</t>
    </rPh>
    <rPh sb="10" eb="14">
      <t>コウイキレンゴウ</t>
    </rPh>
    <rPh sb="15" eb="17">
      <t>コウキ</t>
    </rPh>
    <rPh sb="17" eb="20">
      <t>コウレイシャ</t>
    </rPh>
    <rPh sb="20" eb="22">
      <t>イリョウ</t>
    </rPh>
    <rPh sb="22" eb="24">
      <t>トクベツ</t>
    </rPh>
    <rPh sb="24" eb="26">
      <t>カイケイ</t>
    </rPh>
    <phoneticPr fontId="2"/>
  </si>
  <si>
    <t>千葉県観光公社</t>
    <rPh sb="0" eb="3">
      <t>チバケン</t>
    </rPh>
    <rPh sb="3" eb="7">
      <t>カンコウコウシャ</t>
    </rPh>
    <phoneticPr fontId="2"/>
  </si>
  <si>
    <t>▲24</t>
    <phoneticPr fontId="2"/>
  </si>
  <si>
    <t>東千葉メディカルセンター整備事業基金</t>
    <rPh sb="0" eb="3">
      <t>ヒガシチバ</t>
    </rPh>
    <rPh sb="12" eb="16">
      <t>セイビジギョウ</t>
    </rPh>
    <rPh sb="16" eb="18">
      <t>キキン</t>
    </rPh>
    <phoneticPr fontId="5"/>
  </si>
  <si>
    <t>庁舎建設基金</t>
    <rPh sb="0" eb="2">
      <t>チョウシャ</t>
    </rPh>
    <rPh sb="2" eb="4">
      <t>ケンセツ</t>
    </rPh>
    <rPh sb="4" eb="6">
      <t>キキン</t>
    </rPh>
    <phoneticPr fontId="5"/>
  </si>
  <si>
    <t>いわしの町「九十九里」応援基金</t>
    <rPh sb="4" eb="5">
      <t>マチ</t>
    </rPh>
    <rPh sb="6" eb="10">
      <t>クジュウクリ</t>
    </rPh>
    <rPh sb="11" eb="15">
      <t>オウエンキキン</t>
    </rPh>
    <phoneticPr fontId="5"/>
  </si>
  <si>
    <t>ふるさと創生基金</t>
    <rPh sb="4" eb="8">
      <t>ソウセイキキン</t>
    </rPh>
    <phoneticPr fontId="5"/>
  </si>
  <si>
    <t>ふるさと福祉基金</t>
    <rPh sb="4" eb="8">
      <t>フクシキキン</t>
    </rPh>
    <phoneticPr fontId="5"/>
  </si>
  <si>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</si>
  <si>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</si>
  <si>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</si>
  <si>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</si>
  <si>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将来負担比率は類似団体を下回っているが、今後予定される施設の更新に伴い、地方債現在高の増加が見込まれる。将来の財政運営に及ぼす影響を考慮し、可能な限り地方債の抑制に努める。
　有形固定資産原価償却率は、概ね類似団体内平均値と同等に推移しているが、老朽化が進んでいる施設・設備については今後の活用方法を精査のうえ、更新等の検討を進める。</t>
    <rPh sb="1" eb="3">
      <t>ショウライ</t>
    </rPh>
    <rPh sb="3" eb="7">
      <t>フタンヒリツ</t>
    </rPh>
    <rPh sb="8" eb="12">
      <t>ルイジダンタイ</t>
    </rPh>
    <rPh sb="13" eb="15">
      <t>シタマワ</t>
    </rPh>
    <rPh sb="21" eb="23">
      <t>コンゴ</t>
    </rPh>
    <rPh sb="23" eb="25">
      <t>ヨテイ</t>
    </rPh>
    <rPh sb="28" eb="30">
      <t>シセツ</t>
    </rPh>
    <rPh sb="31" eb="33">
      <t>コウシン</t>
    </rPh>
    <rPh sb="34" eb="35">
      <t>トモナ</t>
    </rPh>
    <rPh sb="37" eb="40">
      <t>チホウサイ</t>
    </rPh>
    <rPh sb="40" eb="42">
      <t>ゲンザイ</t>
    </rPh>
    <rPh sb="42" eb="43">
      <t>ダカ</t>
    </rPh>
    <rPh sb="44" eb="46">
      <t>ゾウカ</t>
    </rPh>
    <rPh sb="47" eb="49">
      <t>ミコ</t>
    </rPh>
    <rPh sb="53" eb="55">
      <t>ショウライ</t>
    </rPh>
    <rPh sb="56" eb="58">
      <t>ザイセイ</t>
    </rPh>
    <rPh sb="58" eb="60">
      <t>ウンエイ</t>
    </rPh>
    <rPh sb="61" eb="62">
      <t>オヨ</t>
    </rPh>
    <rPh sb="64" eb="66">
      <t>エイキョウ</t>
    </rPh>
    <rPh sb="67" eb="69">
      <t>コウリョ</t>
    </rPh>
    <rPh sb="71" eb="73">
      <t>カノウ</t>
    </rPh>
    <rPh sb="74" eb="75">
      <t>カギ</t>
    </rPh>
    <rPh sb="76" eb="79">
      <t>チホウサイ</t>
    </rPh>
    <rPh sb="80" eb="82">
      <t>ヨクセイ</t>
    </rPh>
    <rPh sb="83" eb="84">
      <t>ツト</t>
    </rPh>
    <rPh sb="89" eb="91">
      <t>ユウケイ</t>
    </rPh>
    <rPh sb="91" eb="95">
      <t>コテイシサン</t>
    </rPh>
    <rPh sb="95" eb="97">
      <t>ゲンカ</t>
    </rPh>
    <rPh sb="97" eb="100">
      <t>ショウキャクリツ</t>
    </rPh>
    <rPh sb="102" eb="103">
      <t>オオム</t>
    </rPh>
    <rPh sb="104" eb="108">
      <t>ルイジダンタイ</t>
    </rPh>
    <rPh sb="108" eb="109">
      <t>ナイ</t>
    </rPh>
    <rPh sb="109" eb="112">
      <t>ヘイキンチ</t>
    </rPh>
    <rPh sb="113" eb="115">
      <t>ドウトウ</t>
    </rPh>
    <rPh sb="116" eb="118">
      <t>スイイ</t>
    </rPh>
    <rPh sb="124" eb="127">
      <t>ロウキュウカ</t>
    </rPh>
    <rPh sb="128" eb="129">
      <t>スス</t>
    </rPh>
    <rPh sb="133" eb="135">
      <t>シセツ</t>
    </rPh>
    <rPh sb="136" eb="138">
      <t>セツビ</t>
    </rPh>
    <rPh sb="143" eb="145">
      <t>コンゴ</t>
    </rPh>
    <rPh sb="146" eb="148">
      <t>カツヨウ</t>
    </rPh>
    <rPh sb="148" eb="150">
      <t>ホウホウ</t>
    </rPh>
    <rPh sb="151" eb="153">
      <t>セイサ</t>
    </rPh>
    <rPh sb="157" eb="160">
      <t>コウシントウ</t>
    </rPh>
    <rPh sb="161" eb="163">
      <t>ケントウ</t>
    </rPh>
    <rPh sb="164" eb="165">
      <t>スス</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</si>
  <si>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</si>
  <si>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</si>
  <si>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</si>
  <si>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</si>
  <si>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</si>
  <si>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</si>
  <si>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将来負担比率、実質公債比率ともに類似団体内平均値を下回った。
　将来負担比率については新規地方債の抑制に努めたことや、充当可能基金が増額したことにより改善した。
　実質公債比率については、R3年度に償還が終了した額に比べR4年度から償還が始まる額が多いことから前年度比0.1ポイント悪化した。
　類似団体平均と大きく乖離することがないよう、引き続き地方債発行の抑制に努める。</t>
    <rPh sb="175" eb="178">
      <t>チホウサイ</t>
    </rPh>
    <rPh sb="178" eb="180">
      <t>ハッコウ</t>
    </rPh>
    <rPh sb="181" eb="183">
      <t>ヨクセイ</t>
    </rPh>
    <rPh sb="184" eb="185">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</si>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</sst>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8077334-EC32-43A9-BD4D-BC8CC9FBEF3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73475</c:v>
                </c:pt>
                <c:pt idx="1">
                  <c:v>87464</c:v>
                </c:pt>
                <c:pt idx="2">
                  <c:v>117234</c:v>
                </c:pt>
                <c:pt idx="3">
                  <c:v>85942</c:v>
                </c:pt>
                <c:pt idx="4">
                  <c:v>95007</c:v>
                </c:pt>
              </c:numCache>
            </c:numRef>
          </c:val>
          <c:smooth val="0"/>
          <c:extLst>
            <c:ext xmlns:c16="http://schemas.microsoft.com/office/drawing/2014/chart" uri="{C3380CC4-5D6E-409C-BE32-E72D297353CC}">
              <c16:uniqueId val="{00000000-FB95-45EB-AD5E-51D1366514A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40500</c:v>
                </c:pt>
                <c:pt idx="1">
                  <c:v>30035</c:v>
                </c:pt>
                <c:pt idx="2">
                  <c:v>23487</c:v>
                </c:pt>
                <c:pt idx="3">
                  <c:v>34147</c:v>
                </c:pt>
                <c:pt idx="4">
                  <c:v>32461</c:v>
                </c:pt>
              </c:numCache>
            </c:numRef>
          </c:val>
          <c:smooth val="0"/>
          <c:extLst>
            <c:ext xmlns:c16="http://schemas.microsoft.com/office/drawing/2014/chart" uri="{C3380CC4-5D6E-409C-BE32-E72D297353CC}">
              <c16:uniqueId val="{00000001-FB95-45EB-AD5E-51D1366514A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7.28</c:v>
                </c:pt>
                <c:pt idx="1">
                  <c:v>4.04</c:v>
                </c:pt>
                <c:pt idx="2">
                  <c:v>15.18</c:v>
                </c:pt>
                <c:pt idx="3">
                  <c:v>10.94</c:v>
                </c:pt>
                <c:pt idx="4">
                  <c:v>10.29</c:v>
                </c:pt>
              </c:numCache>
            </c:numRef>
          </c:val>
          <c:extLst>
            <c:ext xmlns:c16="http://schemas.microsoft.com/office/drawing/2014/chart" uri="{C3380CC4-5D6E-409C-BE32-E72D297353CC}">
              <c16:uniqueId val="{00000000-DF47-4753-9A68-E69C3D98420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28.48</c:v>
                </c:pt>
                <c:pt idx="1">
                  <c:v>23.77</c:v>
                </c:pt>
                <c:pt idx="2">
                  <c:v>22.81</c:v>
                </c:pt>
                <c:pt idx="3">
                  <c:v>38.28</c:v>
                </c:pt>
                <c:pt idx="4">
                  <c:v>48.54</c:v>
                </c:pt>
              </c:numCache>
            </c:numRef>
          </c:val>
          <c:extLst>
            <c:ext xmlns:c16="http://schemas.microsoft.com/office/drawing/2014/chart" uri="{C3380CC4-5D6E-409C-BE32-E72D297353CC}">
              <c16:uniqueId val="{00000001-DF47-4753-9A68-E69C3D98420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2.92</c:v>
                </c:pt>
                <c:pt idx="1">
                  <c:v>-8.7200000000000006</c:v>
                </c:pt>
                <c:pt idx="2">
                  <c:v>11.62</c:v>
                </c:pt>
                <c:pt idx="3">
                  <c:v>13.31</c:v>
                </c:pt>
                <c:pt idx="4">
                  <c:v>8.61</c:v>
                </c:pt>
              </c:numCache>
            </c:numRef>
          </c:val>
          <c:smooth val="0"/>
          <c:extLst>
            <c:ext xmlns:c16="http://schemas.microsoft.com/office/drawing/2014/chart" uri="{C3380CC4-5D6E-409C-BE32-E72D297353CC}">
              <c16:uniqueId val="{00000002-DF47-4753-9A68-E69C3D98420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1E0-4BAE-ACEA-D7DFD0BB691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1E0-4BAE-ACEA-D7DFD0BB6912}"/>
            </c:ext>
          </c:extLst>
        </c:ser>
        <c:ser>
          <c:idx val="2"/>
          <c:order val="2"/>
          <c:tx>
            <c:strRef>
              <c:f>データシート!$A$29</c:f>
              <c:strCache>
                <c:ptCount val="1"/>
                <c:pt idx="0">
                  <c:v>病院事業特別会計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1E0-4BAE-ACEA-D7DFD0BB6912}"/>
            </c:ext>
          </c:extLst>
        </c:ser>
        <c:ser>
          <c:idx val="3"/>
          <c:order val="3"/>
          <c:tx>
            <c:strRef>
              <c:f>データシート!$A$30</c:f>
              <c:strCache>
                <c:ptCount val="1"/>
                <c:pt idx="0">
                  <c:v>給食事業特別会計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C1E0-4BAE-ACEA-D7DFD0BB691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0.06</c:v>
                </c:pt>
                <c:pt idx="2">
                  <c:v>#N/A</c:v>
                </c:pt>
                <c:pt idx="3">
                  <c:v>7.0000000000000007E-2</c:v>
                </c:pt>
                <c:pt idx="4">
                  <c:v>#N/A</c:v>
                </c:pt>
                <c:pt idx="5">
                  <c:v>7.0000000000000007E-2</c:v>
                </c:pt>
                <c:pt idx="6">
                  <c:v>#N/A</c:v>
                </c:pt>
                <c:pt idx="7">
                  <c:v>7.0000000000000007E-2</c:v>
                </c:pt>
                <c:pt idx="8">
                  <c:v>#N/A</c:v>
                </c:pt>
                <c:pt idx="9">
                  <c:v>0.06</c:v>
                </c:pt>
              </c:numCache>
            </c:numRef>
          </c:val>
          <c:extLst>
            <c:ext xmlns:c16="http://schemas.microsoft.com/office/drawing/2014/chart" uri="{C3380CC4-5D6E-409C-BE32-E72D297353CC}">
              <c16:uniqueId val="{00000004-C1E0-4BAE-ACEA-D7DFD0BB6912}"/>
            </c:ext>
          </c:extLst>
        </c:ser>
        <c:ser>
          <c:idx val="5"/>
          <c:order val="5"/>
          <c:tx>
            <c:strRef>
              <c:f>データシート!$A$32</c:f>
              <c:strCache>
                <c:ptCount val="1"/>
                <c:pt idx="0">
                  <c:v>農業集落排水事業会計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0.01</c:v>
                </c:pt>
                <c:pt idx="6">
                  <c:v>#N/A</c:v>
                </c:pt>
                <c:pt idx="7">
                  <c:v>0.25</c:v>
                </c:pt>
                <c:pt idx="8">
                  <c:v>#N/A</c:v>
                </c:pt>
                <c:pt idx="9">
                  <c:v>0.37</c:v>
                </c:pt>
              </c:numCache>
            </c:numRef>
          </c:val>
          <c:extLst>
            <c:ext xmlns:c16="http://schemas.microsoft.com/office/drawing/2014/chart" uri="{C3380CC4-5D6E-409C-BE32-E72D297353CC}">
              <c16:uniqueId val="{00000005-C1E0-4BAE-ACEA-D7DFD0BB6912}"/>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1.52</c:v>
                </c:pt>
                <c:pt idx="2">
                  <c:v>#N/A</c:v>
                </c:pt>
                <c:pt idx="3">
                  <c:v>1.48</c:v>
                </c:pt>
                <c:pt idx="4">
                  <c:v>#N/A</c:v>
                </c:pt>
                <c:pt idx="5">
                  <c:v>1.25</c:v>
                </c:pt>
                <c:pt idx="6">
                  <c:v>#N/A</c:v>
                </c:pt>
                <c:pt idx="7">
                  <c:v>1.54</c:v>
                </c:pt>
                <c:pt idx="8">
                  <c:v>#N/A</c:v>
                </c:pt>
                <c:pt idx="9">
                  <c:v>0.92</c:v>
                </c:pt>
              </c:numCache>
            </c:numRef>
          </c:val>
          <c:extLst>
            <c:ext xmlns:c16="http://schemas.microsoft.com/office/drawing/2014/chart" uri="{C3380CC4-5D6E-409C-BE32-E72D297353CC}">
              <c16:uniqueId val="{00000006-C1E0-4BAE-ACEA-D7DFD0BB691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2.16</c:v>
                </c:pt>
                <c:pt idx="2">
                  <c:v>#N/A</c:v>
                </c:pt>
                <c:pt idx="3">
                  <c:v>0.76</c:v>
                </c:pt>
                <c:pt idx="4">
                  <c:v>#N/A</c:v>
                </c:pt>
                <c:pt idx="5">
                  <c:v>1.69</c:v>
                </c:pt>
                <c:pt idx="6">
                  <c:v>#N/A</c:v>
                </c:pt>
                <c:pt idx="7">
                  <c:v>1.76</c:v>
                </c:pt>
                <c:pt idx="8">
                  <c:v>#N/A</c:v>
                </c:pt>
                <c:pt idx="9">
                  <c:v>2.2599999999999998</c:v>
                </c:pt>
              </c:numCache>
            </c:numRef>
          </c:val>
          <c:extLst>
            <c:ext xmlns:c16="http://schemas.microsoft.com/office/drawing/2014/chart" uri="{C3380CC4-5D6E-409C-BE32-E72D297353CC}">
              <c16:uniqueId val="{00000007-C1E0-4BAE-ACEA-D7DFD0BB6912}"/>
            </c:ext>
          </c:extLst>
        </c:ser>
        <c:ser>
          <c:idx val="8"/>
          <c:order val="8"/>
          <c:tx>
            <c:strRef>
              <c:f>データシート!$A$35</c:f>
              <c:strCache>
                <c:ptCount val="1"/>
                <c:pt idx="0">
                  <c:v>ガス事業会計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5.09</c:v>
                </c:pt>
                <c:pt idx="2">
                  <c:v>#N/A</c:v>
                </c:pt>
                <c:pt idx="3">
                  <c:v>6.05</c:v>
                </c:pt>
                <c:pt idx="4">
                  <c:v>#N/A</c:v>
                </c:pt>
                <c:pt idx="5">
                  <c:v>5.51</c:v>
                </c:pt>
                <c:pt idx="6">
                  <c:v>#N/A</c:v>
                </c:pt>
                <c:pt idx="7">
                  <c:v>4.6100000000000003</c:v>
                </c:pt>
                <c:pt idx="8">
                  <c:v>#N/A</c:v>
                </c:pt>
                <c:pt idx="9">
                  <c:v>4.1399999999999997</c:v>
                </c:pt>
              </c:numCache>
            </c:numRef>
          </c:val>
          <c:extLst>
            <c:ext xmlns:c16="http://schemas.microsoft.com/office/drawing/2014/chart" uri="{C3380CC4-5D6E-409C-BE32-E72D297353CC}">
              <c16:uniqueId val="{00000008-C1E0-4BAE-ACEA-D7DFD0BB691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7.28</c:v>
                </c:pt>
                <c:pt idx="2">
                  <c:v>#N/A</c:v>
                </c:pt>
                <c:pt idx="3">
                  <c:v>4.04</c:v>
                </c:pt>
                <c:pt idx="4">
                  <c:v>#N/A</c:v>
                </c:pt>
                <c:pt idx="5">
                  <c:v>15.17</c:v>
                </c:pt>
                <c:pt idx="6">
                  <c:v>#N/A</c:v>
                </c:pt>
                <c:pt idx="7">
                  <c:v>10.93</c:v>
                </c:pt>
                <c:pt idx="8">
                  <c:v>#N/A</c:v>
                </c:pt>
                <c:pt idx="9">
                  <c:v>10.28</c:v>
                </c:pt>
              </c:numCache>
            </c:numRef>
          </c:val>
          <c:extLst>
            <c:ext xmlns:c16="http://schemas.microsoft.com/office/drawing/2014/chart" uri="{C3380CC4-5D6E-409C-BE32-E72D297353CC}">
              <c16:uniqueId val="{00000009-C1E0-4BAE-ACEA-D7DFD0BB691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652</c:v>
                </c:pt>
                <c:pt idx="5">
                  <c:v>568</c:v>
                </c:pt>
                <c:pt idx="8">
                  <c:v>558</c:v>
                </c:pt>
                <c:pt idx="11">
                  <c:v>549</c:v>
                </c:pt>
                <c:pt idx="14">
                  <c:v>543</c:v>
                </c:pt>
              </c:numCache>
            </c:numRef>
          </c:val>
          <c:extLst>
            <c:ext xmlns:c16="http://schemas.microsoft.com/office/drawing/2014/chart" uri="{C3380CC4-5D6E-409C-BE32-E72D297353CC}">
              <c16:uniqueId val="{00000000-134D-4A38-B46F-7C61B1A177D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34D-4A38-B46F-7C61B1A177D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19</c:v>
                </c:pt>
                <c:pt idx="3">
                  <c:v>18</c:v>
                </c:pt>
                <c:pt idx="6">
                  <c:v>11</c:v>
                </c:pt>
                <c:pt idx="9">
                  <c:v>0</c:v>
                </c:pt>
                <c:pt idx="12">
                  <c:v>0</c:v>
                </c:pt>
              </c:numCache>
            </c:numRef>
          </c:val>
          <c:extLst>
            <c:ext xmlns:c16="http://schemas.microsoft.com/office/drawing/2014/chart" uri="{C3380CC4-5D6E-409C-BE32-E72D297353CC}">
              <c16:uniqueId val="{00000002-134D-4A38-B46F-7C61B1A177D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26</c:v>
                </c:pt>
                <c:pt idx="3">
                  <c:v>30</c:v>
                </c:pt>
                <c:pt idx="6">
                  <c:v>37</c:v>
                </c:pt>
                <c:pt idx="9">
                  <c:v>37</c:v>
                </c:pt>
                <c:pt idx="12">
                  <c:v>38</c:v>
                </c:pt>
              </c:numCache>
            </c:numRef>
          </c:val>
          <c:extLst>
            <c:ext xmlns:c16="http://schemas.microsoft.com/office/drawing/2014/chart" uri="{C3380CC4-5D6E-409C-BE32-E72D297353CC}">
              <c16:uniqueId val="{00000003-134D-4A38-B46F-7C61B1A177D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70</c:v>
                </c:pt>
                <c:pt idx="3">
                  <c:v>72</c:v>
                </c:pt>
                <c:pt idx="6">
                  <c:v>73</c:v>
                </c:pt>
                <c:pt idx="9">
                  <c:v>76</c:v>
                </c:pt>
                <c:pt idx="12">
                  <c:v>80</c:v>
                </c:pt>
              </c:numCache>
            </c:numRef>
          </c:val>
          <c:extLst>
            <c:ext xmlns:c16="http://schemas.microsoft.com/office/drawing/2014/chart" uri="{C3380CC4-5D6E-409C-BE32-E72D297353CC}">
              <c16:uniqueId val="{00000004-134D-4A38-B46F-7C61B1A177D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34D-4A38-B46F-7C61B1A177D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34D-4A38-B46F-7C61B1A177D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785</c:v>
                </c:pt>
                <c:pt idx="3">
                  <c:v>710</c:v>
                </c:pt>
                <c:pt idx="6">
                  <c:v>706</c:v>
                </c:pt>
                <c:pt idx="9">
                  <c:v>714</c:v>
                </c:pt>
                <c:pt idx="12">
                  <c:v>725</c:v>
                </c:pt>
              </c:numCache>
            </c:numRef>
          </c:val>
          <c:extLst>
            <c:ext xmlns:c16="http://schemas.microsoft.com/office/drawing/2014/chart" uri="{C3380CC4-5D6E-409C-BE32-E72D297353CC}">
              <c16:uniqueId val="{00000007-134D-4A38-B46F-7C61B1A177D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248</c:v>
                </c:pt>
                <c:pt idx="2">
                  <c:v>#N/A</c:v>
                </c:pt>
                <c:pt idx="3">
                  <c:v>#N/A</c:v>
                </c:pt>
                <c:pt idx="4">
                  <c:v>262</c:v>
                </c:pt>
                <c:pt idx="5">
                  <c:v>#N/A</c:v>
                </c:pt>
                <c:pt idx="6">
                  <c:v>#N/A</c:v>
                </c:pt>
                <c:pt idx="7">
                  <c:v>269</c:v>
                </c:pt>
                <c:pt idx="8">
                  <c:v>#N/A</c:v>
                </c:pt>
                <c:pt idx="9">
                  <c:v>#N/A</c:v>
                </c:pt>
                <c:pt idx="10">
                  <c:v>278</c:v>
                </c:pt>
                <c:pt idx="11">
                  <c:v>#N/A</c:v>
                </c:pt>
                <c:pt idx="12">
                  <c:v>#N/A</c:v>
                </c:pt>
                <c:pt idx="13">
                  <c:v>300</c:v>
                </c:pt>
                <c:pt idx="14">
                  <c:v>#N/A</c:v>
                </c:pt>
              </c:numCache>
            </c:numRef>
          </c:val>
          <c:smooth val="0"/>
          <c:extLst>
            <c:ext xmlns:c16="http://schemas.microsoft.com/office/drawing/2014/chart" uri="{C3380CC4-5D6E-409C-BE32-E72D297353CC}">
              <c16:uniqueId val="{00000008-134D-4A38-B46F-7C61B1A177D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5257</c:v>
                </c:pt>
                <c:pt idx="5">
                  <c:v>5097</c:v>
                </c:pt>
                <c:pt idx="8">
                  <c:v>4935</c:v>
                </c:pt>
                <c:pt idx="11">
                  <c:v>4841</c:v>
                </c:pt>
                <c:pt idx="14">
                  <c:v>4575</c:v>
                </c:pt>
              </c:numCache>
            </c:numRef>
          </c:val>
          <c:extLst>
            <c:ext xmlns:c16="http://schemas.microsoft.com/office/drawing/2014/chart" uri="{C3380CC4-5D6E-409C-BE32-E72D297353CC}">
              <c16:uniqueId val="{00000000-05A4-4C6E-BD0A-991AD13E3AA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1598</c:v>
                </c:pt>
                <c:pt idx="5">
                  <c:v>368</c:v>
                </c:pt>
                <c:pt idx="8">
                  <c:v>1462</c:v>
                </c:pt>
                <c:pt idx="11">
                  <c:v>1395</c:v>
                </c:pt>
                <c:pt idx="14">
                  <c:v>1330</c:v>
                </c:pt>
              </c:numCache>
            </c:numRef>
          </c:val>
          <c:extLst>
            <c:ext xmlns:c16="http://schemas.microsoft.com/office/drawing/2014/chart" uri="{C3380CC4-5D6E-409C-BE32-E72D297353CC}">
              <c16:uniqueId val="{00000001-05A4-4C6E-BD0A-991AD13E3AA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2162</c:v>
                </c:pt>
                <c:pt idx="5">
                  <c:v>3154</c:v>
                </c:pt>
                <c:pt idx="8">
                  <c:v>2364</c:v>
                </c:pt>
                <c:pt idx="11">
                  <c:v>3196</c:v>
                </c:pt>
                <c:pt idx="14">
                  <c:v>3674</c:v>
                </c:pt>
              </c:numCache>
            </c:numRef>
          </c:val>
          <c:extLst>
            <c:ext xmlns:c16="http://schemas.microsoft.com/office/drawing/2014/chart" uri="{C3380CC4-5D6E-409C-BE32-E72D297353CC}">
              <c16:uniqueId val="{00000002-05A4-4C6E-BD0A-991AD13E3AA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5A4-4C6E-BD0A-991AD13E3AA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5A4-4C6E-BD0A-991AD13E3AA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995</c:v>
                </c:pt>
                <c:pt idx="3">
                  <c:v>1234</c:v>
                </c:pt>
                <c:pt idx="6">
                  <c:v>1271</c:v>
                </c:pt>
                <c:pt idx="9">
                  <c:v>588</c:v>
                </c:pt>
                <c:pt idx="12">
                  <c:v>244</c:v>
                </c:pt>
              </c:numCache>
            </c:numRef>
          </c:val>
          <c:extLst>
            <c:ext xmlns:c16="http://schemas.microsoft.com/office/drawing/2014/chart" uri="{C3380CC4-5D6E-409C-BE32-E72D297353CC}">
              <c16:uniqueId val="{00000005-05A4-4C6E-BD0A-991AD13E3AA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1342</c:v>
                </c:pt>
                <c:pt idx="3">
                  <c:v>1255</c:v>
                </c:pt>
                <c:pt idx="6">
                  <c:v>1188</c:v>
                </c:pt>
                <c:pt idx="9">
                  <c:v>1135</c:v>
                </c:pt>
                <c:pt idx="12">
                  <c:v>1055</c:v>
                </c:pt>
              </c:numCache>
            </c:numRef>
          </c:val>
          <c:extLst>
            <c:ext xmlns:c16="http://schemas.microsoft.com/office/drawing/2014/chart" uri="{C3380CC4-5D6E-409C-BE32-E72D297353CC}">
              <c16:uniqueId val="{00000006-05A4-4C6E-BD0A-991AD13E3AA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235</c:v>
                </c:pt>
                <c:pt idx="3">
                  <c:v>296</c:v>
                </c:pt>
                <c:pt idx="6">
                  <c:v>273</c:v>
                </c:pt>
                <c:pt idx="9">
                  <c:v>297</c:v>
                </c:pt>
                <c:pt idx="12">
                  <c:v>299</c:v>
                </c:pt>
              </c:numCache>
            </c:numRef>
          </c:val>
          <c:extLst>
            <c:ext xmlns:c16="http://schemas.microsoft.com/office/drawing/2014/chart" uri="{C3380CC4-5D6E-409C-BE32-E72D297353CC}">
              <c16:uniqueId val="{00000007-05A4-4C6E-BD0A-991AD13E3AA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758</c:v>
                </c:pt>
                <c:pt idx="3">
                  <c:v>741</c:v>
                </c:pt>
                <c:pt idx="6">
                  <c:v>673</c:v>
                </c:pt>
                <c:pt idx="9">
                  <c:v>628</c:v>
                </c:pt>
                <c:pt idx="12">
                  <c:v>603</c:v>
                </c:pt>
              </c:numCache>
            </c:numRef>
          </c:val>
          <c:extLst>
            <c:ext xmlns:c16="http://schemas.microsoft.com/office/drawing/2014/chart" uri="{C3380CC4-5D6E-409C-BE32-E72D297353CC}">
              <c16:uniqueId val="{00000008-05A4-4C6E-BD0A-991AD13E3AA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70</c:v>
                </c:pt>
                <c:pt idx="3">
                  <c:v>55</c:v>
                </c:pt>
                <c:pt idx="6">
                  <c:v>19</c:v>
                </c:pt>
                <c:pt idx="9">
                  <c:v>0</c:v>
                </c:pt>
                <c:pt idx="12">
                  <c:v>0</c:v>
                </c:pt>
              </c:numCache>
            </c:numRef>
          </c:val>
          <c:extLst>
            <c:ext xmlns:c16="http://schemas.microsoft.com/office/drawing/2014/chart" uri="{C3380CC4-5D6E-409C-BE32-E72D297353CC}">
              <c16:uniqueId val="{00000009-05A4-4C6E-BD0A-991AD13E3AA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7949</c:v>
                </c:pt>
                <c:pt idx="3">
                  <c:v>7726</c:v>
                </c:pt>
                <c:pt idx="6">
                  <c:v>7400</c:v>
                </c:pt>
                <c:pt idx="9">
                  <c:v>7227</c:v>
                </c:pt>
                <c:pt idx="12">
                  <c:v>6887</c:v>
                </c:pt>
              </c:numCache>
            </c:numRef>
          </c:val>
          <c:extLst>
            <c:ext xmlns:c16="http://schemas.microsoft.com/office/drawing/2014/chart" uri="{C3380CC4-5D6E-409C-BE32-E72D297353CC}">
              <c16:uniqueId val="{0000000A-05A4-4C6E-BD0A-991AD13E3AA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2331</c:v>
                </c:pt>
                <c:pt idx="2">
                  <c:v>#N/A</c:v>
                </c:pt>
                <c:pt idx="3">
                  <c:v>#N/A</c:v>
                </c:pt>
                <c:pt idx="4">
                  <c:v>2687</c:v>
                </c:pt>
                <c:pt idx="5">
                  <c:v>#N/A</c:v>
                </c:pt>
                <c:pt idx="6">
                  <c:v>#N/A</c:v>
                </c:pt>
                <c:pt idx="7">
                  <c:v>2063</c:v>
                </c:pt>
                <c:pt idx="8">
                  <c:v>#N/A</c:v>
                </c:pt>
                <c:pt idx="9">
                  <c:v>#N/A</c:v>
                </c:pt>
                <c:pt idx="10">
                  <c:v>443</c:v>
                </c:pt>
                <c:pt idx="11">
                  <c:v>#N/A</c:v>
                </c:pt>
                <c:pt idx="12">
                  <c:v>#N/A</c:v>
                </c:pt>
                <c:pt idx="13">
                  <c:v>0</c:v>
                </c:pt>
                <c:pt idx="14">
                  <c:v>#N/A</c:v>
                </c:pt>
              </c:numCache>
            </c:numRef>
          </c:val>
          <c:smooth val="0"/>
          <c:extLst>
            <c:ext xmlns:c16="http://schemas.microsoft.com/office/drawing/2014/chart" uri="{C3380CC4-5D6E-409C-BE32-E72D297353CC}">
              <c16:uniqueId val="{0000000B-05A4-4C6E-BD0A-991AD13E3AA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919</c:v>
                </c:pt>
                <c:pt idx="1">
                  <c:v>1632</c:v>
                </c:pt>
                <c:pt idx="2">
                  <c:v>2029</c:v>
                </c:pt>
              </c:numCache>
            </c:numRef>
          </c:val>
          <c:extLst>
            <c:ext xmlns:c16="http://schemas.microsoft.com/office/drawing/2014/chart" uri="{C3380CC4-5D6E-409C-BE32-E72D297353CC}">
              <c16:uniqueId val="{00000000-2B1E-44FA-8194-EDED8108BB4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8</c:v>
                </c:pt>
                <c:pt idx="1">
                  <c:v>8</c:v>
                </c:pt>
                <c:pt idx="2">
                  <c:v>8</c:v>
                </c:pt>
              </c:numCache>
            </c:numRef>
          </c:val>
          <c:extLst>
            <c:ext xmlns:c16="http://schemas.microsoft.com/office/drawing/2014/chart" uri="{C3380CC4-5D6E-409C-BE32-E72D297353CC}">
              <c16:uniqueId val="{00000001-2B1E-44FA-8194-EDED8108BB4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1693</c:v>
                </c:pt>
                <c:pt idx="1">
                  <c:v>1818</c:v>
                </c:pt>
                <c:pt idx="2">
                  <c:v>1909</c:v>
                </c:pt>
              </c:numCache>
            </c:numRef>
          </c:val>
          <c:extLst>
            <c:ext xmlns:c16="http://schemas.microsoft.com/office/drawing/2014/chart" uri="{C3380CC4-5D6E-409C-BE32-E72D297353CC}">
              <c16:uniqueId val="{00000002-2B1E-44FA-8194-EDED8108BB4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{FECF0E03-35E7-41E8-8E81-C21DEE5EDA18}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22C8-4265-BDBB-937509E26C3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{A8DC7C00-975A-44CC-B922-818FEA578A79}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2C8-4265-BDBB-937509E26C3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{F183A461-4907-4A87-9407-1222338C748F}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2C8-4265-BDBB-937509E26C3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{8E1CF85A-D077-406A-9C77-7C02D1D1203A}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2C8-4265-BDBB-937509E26C3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{172E35F7-FCF9-4FB5-9999-AE44BB4470A1}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2C8-4265-BDBB-937509E26C3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{5AA75F04-39E6-4293-B9CB-31E599F556EC}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22C8-4265-BDBB-937509E26C3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{A2CF0D1A-1D6A-4BB8-B707-4AE15EB561CB}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22C8-4265-BDBB-937509E26C3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{EF99A3D6-E468-4B33-848A-50C91B99638D}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22C8-4265-BDBB-937509E26C3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{A39FCF2B-4366-4F49-B3CA-D84DF47DD322}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22C8-4265-BDBB-937509E26C3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58.8</c:v>
                </c:pt>
                <c:pt idx="8">
                  <c:v>60.1</c:v>
                </c:pt>
                <c:pt idx="16">
                  <c:v>61.8</c:v>
                </c:pt>
                <c:pt idx="24">
                  <c:v>62.3</c:v>
                </c:pt>
                <c:pt idx="32">
                  <c:v>62.8</c:v>
                </c:pt>
              </c:numCache>
            </c:numRef>
          </c:xVal>
          <c:yVal>
            <c:numRef>
              <c:f>公会計指標分析・財政指標組合せ分析表!$BP$51:$DC$51</c:f>
              <c:numCache>
                <c:formatCode>#,##0.0;"▲ "#,##0.0</c:formatCode>
                <c:ptCount val="40"/>
                <c:pt idx="0">
                  <c:v>67.099999999999994</c:v>
                </c:pt>
                <c:pt idx="8">
                  <c:v>79.099999999999994</c:v>
                </c:pt>
                <c:pt idx="16">
                  <c:v>57.2</c:v>
                </c:pt>
                <c:pt idx="24">
                  <c:v>11.5</c:v>
                </c:pt>
              </c:numCache>
            </c:numRef>
          </c:yVal>
          <c:smooth val="0"/>
          <c:extLst>
            <c:ext xmlns:c16="http://schemas.microsoft.com/office/drawing/2014/chart" uri="{C3380CC4-5D6E-409C-BE32-E72D297353CC}">
              <c16:uniqueId val="{00000009-22C8-4265-BDBB-937509E26C3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{B16FD7B4-645D-424F-95BD-9A29E493A836}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22C8-4265-BDBB-937509E26C3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{125B1ACC-EFC8-4AE1-BE3A-945F53CB7743}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2C8-4265-BDBB-937509E26C3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{16A523C7-6E27-4995-8FD3-D28DD547CE13}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2C8-4265-BDBB-937509E26C3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{9155DBB5-7774-4796-8887-4532D8DEAB42}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2C8-4265-BDBB-937509E26C3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{41DB7DCE-9A26-43AD-9F0B-6B67E7FE28B3}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2C8-4265-BDBB-937509E26C3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{32F7DF7B-3976-4B82-85D0-01A1C69D3B34}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22C8-4265-BDBB-937509E26C3E}"/>
                </c:ext>
              </c:extLst>
            </c:dLbl>
            <c:dLbl>
              <c:idx val="16"/>
              <c:layout>
                <c:manualLayout>
                  <c:x val="-4.5538669966447891E-2"/>
                  <c:y val="-6.3540493294840558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{34419B54-CFA4-4E6B-B376-63F7A4F2982C}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22C8-4265-BDBB-937509E26C3E}"/>
                </c:ext>
              </c:extLst>
            </c:dLbl>
            <c:dLbl>
              <c:idx val="24"/>
              <c:layout>
                <c:manualLayout>
                  <c:x val="-1.8492831334020431E-2"/>
                  <c:y val="-6.593723568606262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{520CC967-ED69-4A18-875B-6793E31A0DBA}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22C8-4265-BDBB-937509E26C3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{EBEBAB13-62FD-4630-86EB-89D6BF485B59}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22C8-4265-BDBB-937509E26C3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60.3</c:v>
                </c:pt>
                <c:pt idx="8">
                  <c:v>60.5</c:v>
                </c:pt>
                <c:pt idx="16">
                  <c:v>62</c:v>
                </c:pt>
                <c:pt idx="24">
                  <c:v>62</c:v>
                </c:pt>
                <c:pt idx="32">
                  <c:v>63.1</c:v>
                </c:pt>
              </c:numCache>
            </c:numRef>
          </c:xVal>
          <c:yVal>
            <c:numRef>
              <c:f>公会計指標分析・財政指標組合せ分析表!$BP$55:$DC$55</c:f>
              <c:numCache>
                <c:formatCode>#,##0.0;"▲ "#,##0.0</c:formatCode>
                <c:ptCount val="40"/>
                <c:pt idx="0">
                  <c:v>20.5</c:v>
                </c:pt>
                <c:pt idx="8">
                  <c:v>21.4</c:v>
                </c:pt>
                <c:pt idx="16">
                  <c:v>13.7</c:v>
                </c:pt>
                <c:pt idx="24">
                  <c:v>8.5</c:v>
                </c:pt>
                <c:pt idx="32">
                  <c:v>0</c:v>
                </c:pt>
              </c:numCache>
            </c:numRef>
          </c:yVal>
          <c:smooth val="0"/>
          <c:extLst>
            <c:ext xmlns:c16="http://schemas.microsoft.com/office/drawing/2014/chart" uri="{C3380CC4-5D6E-409C-BE32-E72D297353CC}">
              <c16:uniqueId val="{00000013-22C8-4265-BDBB-937509E26C3E}"/>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{3F2EB449-2C8A-470F-B2F4-59219D752B39}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92D7-482F-9614-5DCCAC9DC7B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{2C26C394-C506-4C2A-9187-D37C19A193F4}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2D7-482F-9614-5DCCAC9DC7B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{B4B59CA9-711F-42D7-A982-70B5BD4F8B99}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2D7-482F-9614-5DCCAC9DC7B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{7949D269-1968-4053-B5E5-0F52FC43EB38}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2D7-482F-9614-5DCCAC9DC7B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{7E2B5BDB-DED9-419C-878E-B454FEA2CC35}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2D7-482F-9614-5DCCAC9DC7BC}"/>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{A292D64D-6E54-4911-B1D5-E7DBDBE385CF}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92D7-482F-9614-5DCCAC9DC7BC}"/>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{A0C3136C-BFEE-4C8B-B021-9455086479B3}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92D7-482F-9614-5DCCAC9DC7BC}"/>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{71470744-F233-47B8-B8E4-D061BC1A1385}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92D7-482F-9614-5DCCAC9DC7BC}"/>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{41461532-988B-472B-9E6C-628B4C435DFD}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92D7-482F-9614-5DCCAC9DC7B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6.9</c:v>
                </c:pt>
                <c:pt idx="8">
                  <c:v>7.2</c:v>
                </c:pt>
                <c:pt idx="16">
                  <c:v>7.4</c:v>
                </c:pt>
                <c:pt idx="24">
                  <c:v>7.4</c:v>
                </c:pt>
                <c:pt idx="32">
                  <c:v>7.5</c:v>
                </c:pt>
              </c:numCache>
            </c:numRef>
          </c:xVal>
          <c:yVal>
            <c:numRef>
              <c:f>公会計指標分析・財政指標組合せ分析表!$BP$73:$DC$73</c:f>
              <c:numCache>
                <c:formatCode>#,##0.0;"▲ "#,##0.0</c:formatCode>
                <c:ptCount val="40"/>
                <c:pt idx="0">
                  <c:v>67.099999999999994</c:v>
                </c:pt>
                <c:pt idx="8">
                  <c:v>79.099999999999994</c:v>
                </c:pt>
                <c:pt idx="16">
                  <c:v>57.2</c:v>
                </c:pt>
                <c:pt idx="24">
                  <c:v>11.5</c:v>
                </c:pt>
              </c:numCache>
            </c:numRef>
          </c:yVal>
          <c:smooth val="0"/>
          <c:extLst>
            <c:ext xmlns:c16="http://schemas.microsoft.com/office/drawing/2014/chart" uri="{C3380CC4-5D6E-409C-BE32-E72D297353CC}">
              <c16:uniqueId val="{00000009-92D7-482F-9614-5DCCAC9DC7B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{A17C4D1B-1022-4076-832A-05E5F0EA6D61}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92D7-482F-9614-5DCCAC9DC7B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{CEE1DA9F-562A-4152-A9A8-F5FD8DEF9343}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2D7-482F-9614-5DCCAC9DC7B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{3E8CD570-C8DB-47F7-88A6-FC3BDB54482F}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2D7-482F-9614-5DCCAC9DC7B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{FE912A80-89CC-4BAD-88AC-A21C5584B487}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2D7-482F-9614-5DCCAC9DC7B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{1E12E51E-B636-490D-9D94-11451EC7F3CB}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2D7-482F-9614-5DCCAC9DC7BC}"/>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{FAD16852-1EFB-4D25-8A81-A5860B546F83}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92D7-482F-9614-5DCCAC9DC7BC}"/>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{829A617B-3A98-4101-AEEB-812243C793F0}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92D7-482F-9614-5DCCAC9DC7BC}"/>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{421BEB02-1C2F-4485-9332-312A3BA995D4}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92D7-482F-9614-5DCCAC9DC7BC}"/>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{3CC929DB-0FAE-4FF8-960E-2CFC01ADBC18}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92D7-482F-9614-5DCCAC9DC7B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7.7</c:v>
                </c:pt>
                <c:pt idx="16">
                  <c:v>7.9</c:v>
                </c:pt>
                <c:pt idx="24">
                  <c:v>8.1999999999999993</c:v>
                </c:pt>
                <c:pt idx="32">
                  <c:v>8.4</c:v>
                </c:pt>
              </c:numCache>
            </c:numRef>
          </c:xVal>
          <c:yVal>
            <c:numRef>
              <c:f>公会計指標分析・財政指標組合せ分析表!$BP$77:$DC$77</c:f>
              <c:numCache>
                <c:formatCode>#,##0.0;"▲ "#,##0.0</c:formatCode>
                <c:ptCount val="40"/>
                <c:pt idx="0">
                  <c:v>20.5</c:v>
                </c:pt>
                <c:pt idx="8">
                  <c:v>21.4</c:v>
                </c:pt>
                <c:pt idx="16">
                  <c:v>13.7</c:v>
                </c:pt>
                <c:pt idx="24">
                  <c:v>8.5</c:v>
                </c:pt>
                <c:pt idx="32">
                  <c:v>0</c:v>
                </c:pt>
              </c:numCache>
            </c:numRef>
          </c:yVal>
          <c:smooth val="0"/>
          <c:extLst>
            <c:ext xmlns:c16="http://schemas.microsoft.com/office/drawing/2014/chart" uri="{C3380CC4-5D6E-409C-BE32-E72D297353CC}">
              <c16:uniqueId val="{00000013-92D7-482F-9614-5DCCAC9DC7BC}"/>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千葉県九十九里町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14,625
14,261
24.44
7,259,556
6,825,640
429,873
4,179,592
6,887,378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財政力指数は、前年度から▲</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ポイントの</a:t>
          </a:r>
          <a:r>
            <a:rPr kumimoji="1" lang="en-US" altLang="ja-JP" sz="1100">
              <a:solidFill>
                <a:schemeClr val="dk1"/>
              </a:solidFill>
              <a:effectLst/>
              <a:latin typeface="+mn-lt"/>
              <a:ea typeface="+mn-ea"/>
              <a:cs typeface="+mn-cs"/>
            </a:rPr>
            <a:t>0.44</a:t>
          </a:r>
          <a:r>
            <a:rPr kumimoji="1" lang="ja-JP" altLang="ja-JP" sz="1100">
              <a:solidFill>
                <a:schemeClr val="dk1"/>
              </a:solidFill>
              <a:effectLst/>
              <a:latin typeface="+mn-lt"/>
              <a:ea typeface="+mn-ea"/>
              <a:cs typeface="+mn-cs"/>
            </a:rPr>
            <a:t>となり、類似団体内平均値をやや下回った。</a:t>
          </a:r>
          <a:endParaRPr lang="ja-JP" altLang="ja-JP" sz="1400">
            <a:effectLst/>
          </a:endParaRPr>
        </a:p>
        <a:p>
          <a:r>
            <a:rPr kumimoji="1" lang="ja-JP" altLang="ja-JP" sz="1100">
              <a:solidFill>
                <a:schemeClr val="dk1"/>
              </a:solidFill>
              <a:effectLst/>
              <a:latin typeface="+mn-lt"/>
              <a:ea typeface="+mn-ea"/>
              <a:cs typeface="+mn-cs"/>
            </a:rPr>
            <a:t>　全国平均値及び千葉県平均値と比較しても下回る結果となっており、人口減少や町内に主要産業がないこと等の理由から財政基盤が弱いことを示している。</a:t>
          </a:r>
          <a:endParaRPr lang="ja-JP" altLang="ja-JP" sz="1400">
            <a:effectLst/>
          </a:endParaRPr>
        </a:p>
        <a:p>
          <a:r>
            <a:rPr kumimoji="1" lang="ja-JP" altLang="ja-JP" sz="1100">
              <a:solidFill>
                <a:schemeClr val="dk1"/>
              </a:solidFill>
              <a:effectLst/>
              <a:latin typeface="+mn-lt"/>
              <a:ea typeface="+mn-ea"/>
              <a:cs typeface="+mn-cs"/>
            </a:rPr>
            <a:t>　歳出については、緊急性、必要性、有効性を十分に検証し、事業を取捨選択することで投資的経費を削減するとともに、公共施設の統廃合を図り維持管理経費の削減に努める。</a:t>
          </a:r>
          <a:endParaRPr lang="ja-JP" altLang="ja-JP" sz="1400">
            <a:effectLst/>
          </a:endParaRPr>
        </a:p>
        <a:p>
          <a:r>
            <a:rPr kumimoji="1" lang="ja-JP" altLang="ja-JP" sz="1100">
              <a:solidFill>
                <a:schemeClr val="dk1"/>
              </a:solidFill>
              <a:effectLst/>
              <a:latin typeface="+mn-lt"/>
              <a:ea typeface="+mn-ea"/>
              <a:cs typeface="+mn-cs"/>
            </a:rPr>
            <a:t>　歳入については、税収等の最大限の確保に取り組み、財政基盤の強化に努める。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165100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75142</xdr:rowOff>
    </xdr:from>
    <xdr:to>
      <xdr:col>23</xdr:col>
      <xdr:colOff>133350</xdr:colOff>
      <xdr:row>43</xdr:row>
      <xdr:rowOff>85196</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447492"/>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40869</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2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75142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14288</xdr:rowOff>
    </xdr:from>
    <xdr:to>
      <xdr:col>19</xdr:col>
      <xdr:colOff>184150</xdr:colOff>
      <xdr:row>43</xdr:row>
      <xdr:rowOff>115888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126065</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155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55033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65088</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flipV="1">
          <a:off x="1447800" y="742738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85196</xdr:rowOff>
    </xdr:from>
    <xdr:to>
      <xdr:col>7</xdr:col>
      <xdr:colOff>31750</xdr:colOff>
      <xdr:row>43</xdr:row>
      <xdr:rowOff>15346</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25523</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054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34396</xdr:rowOff>
    </xdr:from>
    <xdr:to>
      <xdr:col>23</xdr:col>
      <xdr:colOff>184150</xdr:colOff>
      <xdr:row>43</xdr:row>
      <xdr:rowOff>135996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4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6473</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37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24342</xdr:rowOff>
    </xdr:from>
    <xdr:to>
      <xdr:col>19</xdr:col>
      <xdr:colOff>184150</xdr:colOff>
      <xdr:row>43</xdr:row>
      <xdr:rowOff>125942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110719</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14288</xdr:rowOff>
    </xdr:from>
    <xdr:to>
      <xdr:col>7</xdr:col>
      <xdr:colOff>31750</xdr:colOff>
      <xdr:row>43</xdr:row>
      <xdr:rowOff>115888</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100665</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経常収支比率は、人件費、物件費、公債費等の増額により経常的経費充当一般財源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分子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％増加したが、臨時財政対策債の借入れをしなかったことにより経常一般財源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分母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％減少した。このことから、当該比率は前年度比</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ポイント増加した。</a:t>
          </a:r>
          <a:endParaRPr lang="ja-JP" altLang="ja-JP" sz="1400">
            <a:effectLst/>
          </a:endParaRPr>
        </a:p>
        <a:p>
          <a:r>
            <a:rPr kumimoji="1" lang="ja-JP" altLang="ja-JP" sz="1100">
              <a:solidFill>
                <a:schemeClr val="dk1"/>
              </a:solidFill>
              <a:effectLst/>
              <a:latin typeface="+mn-lt"/>
              <a:ea typeface="+mn-ea"/>
              <a:cs typeface="+mn-cs"/>
            </a:rPr>
            <a:t>　類似団体内平均値を下回る結果となったが、引き続き経常経費の削減、経常一般財源の確保に取り組み、財政基盤の強化に努める。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65</xdr:row>
      <xdr:rowOff>167132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29309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139209</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167132</xdr:rowOff>
    </xdr:from>
    <xdr:to>
      <xdr:col>24</xdr:col>
      <xdr:colOff>12700</xdr:colOff>
      <xdr:row>65</xdr:row>
      <xdr:rowOff>167132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85598</xdr:rowOff>
    </xdr:from>
    <xdr:to>
      <xdr:col>23</xdr:col>
      <xdr:colOff>133350</xdr:colOff>
      <xdr:row>62</xdr:row>
      <xdr:rowOff>165100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544048"/>
          <a:ext cx="8382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163593</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79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85598</xdr:rowOff>
    </xdr:from>
    <xdr:to>
      <xdr:col>19</xdr:col>
      <xdr:colOff>133350</xdr:colOff>
      <xdr:row>62</xdr:row>
      <xdr:rowOff>102362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544048"/>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137939</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76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102362</xdr:rowOff>
    </xdr:from>
    <xdr:to>
      <xdr:col>15</xdr:col>
      <xdr:colOff>82550</xdr:colOff>
      <xdr:row>63</xdr:row>
      <xdr:rowOff>128778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732262"/>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164846</xdr:rowOff>
    </xdr:from>
    <xdr:to>
      <xdr:col>15</xdr:col>
      <xdr:colOff>133350</xdr:colOff>
      <xdr:row>64</xdr:row>
      <xdr:rowOff>94996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79773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41910</xdr:rowOff>
    </xdr:from>
    <xdr:to>
      <xdr:col>11</xdr:col>
      <xdr:colOff>31750</xdr:colOff>
      <xdr:row>63</xdr:row>
      <xdr:rowOff>128778</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84326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46482</xdr:rowOff>
    </xdr:from>
    <xdr:to>
      <xdr:col>11</xdr:col>
      <xdr:colOff>82550</xdr:colOff>
      <xdr:row>64</xdr:row>
      <xdr:rowOff>148082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132859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114300</xdr:rowOff>
    </xdr:from>
    <xdr:to>
      <xdr:col>23</xdr:col>
      <xdr:colOff>184150</xdr:colOff>
      <xdr:row>63</xdr:row>
      <xdr:rowOff>44450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130827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34798</xdr:rowOff>
    </xdr:from>
    <xdr:to>
      <xdr:col>19</xdr:col>
      <xdr:colOff>184150</xdr:colOff>
      <xdr:row>61</xdr:row>
      <xdr:rowOff>136398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146575</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26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51562</xdr:rowOff>
    </xdr:from>
    <xdr:to>
      <xdr:col>15</xdr:col>
      <xdr:colOff>133350</xdr:colOff>
      <xdr:row>62</xdr:row>
      <xdr:rowOff>153162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163339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45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77978</xdr:rowOff>
    </xdr:from>
    <xdr:to>
      <xdr:col>11</xdr:col>
      <xdr:colOff>82550</xdr:colOff>
      <xdr:row>64</xdr:row>
      <xdr:rowOff>8128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18305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102887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人件費決算額は、職員数の増や給与改定により前年度比</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％増加し、物件費決算額は、公共施設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いわし博物館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の解体撤去工事の実施により</a:t>
          </a:r>
          <a:r>
            <a:rPr kumimoji="1" lang="en-US" altLang="ja-JP" sz="1100">
              <a:solidFill>
                <a:schemeClr val="dk1"/>
              </a:solidFill>
              <a:effectLst/>
              <a:latin typeface="+mn-lt"/>
              <a:ea typeface="+mn-ea"/>
              <a:cs typeface="+mn-cs"/>
            </a:rPr>
            <a:t>8.2</a:t>
          </a:r>
          <a:r>
            <a:rPr kumimoji="1" lang="ja-JP" altLang="ja-JP" sz="1100">
              <a:solidFill>
                <a:schemeClr val="dk1"/>
              </a:solidFill>
              <a:effectLst/>
              <a:latin typeface="+mn-lt"/>
              <a:ea typeface="+mn-ea"/>
              <a:cs typeface="+mn-cs"/>
            </a:rPr>
            <a:t>％増加した。</a:t>
          </a:r>
          <a:endParaRPr lang="ja-JP" altLang="ja-JP" sz="1400">
            <a:effectLst/>
          </a:endParaRPr>
        </a:p>
        <a:p>
          <a:r>
            <a:rPr kumimoji="1" lang="ja-JP" altLang="ja-JP" sz="1100">
              <a:solidFill>
                <a:schemeClr val="dk1"/>
              </a:solidFill>
              <a:effectLst/>
              <a:latin typeface="+mn-lt"/>
              <a:ea typeface="+mn-ea"/>
              <a:cs typeface="+mn-cs"/>
            </a:rPr>
            <a:t>結果として人口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人当たり人件費・物件費等決算額は</a:t>
          </a:r>
          <a:r>
            <a:rPr kumimoji="1" lang="en-US" altLang="ja-JP" sz="1100">
              <a:solidFill>
                <a:schemeClr val="dk1"/>
              </a:solidFill>
              <a:effectLst/>
              <a:latin typeface="+mn-lt"/>
              <a:ea typeface="+mn-ea"/>
              <a:cs typeface="+mn-cs"/>
            </a:rPr>
            <a:t>11,313</a:t>
          </a:r>
          <a:r>
            <a:rPr kumimoji="1" lang="ja-JP" altLang="ja-JP" sz="1100">
              <a:solidFill>
                <a:schemeClr val="dk1"/>
              </a:solidFill>
              <a:effectLst/>
              <a:latin typeface="+mn-lt"/>
              <a:ea typeface="+mn-ea"/>
              <a:cs typeface="+mn-cs"/>
            </a:rPr>
            <a:t>円の増額となった。</a:t>
          </a:r>
          <a:endParaRPr lang="ja-JP" altLang="ja-JP" sz="1400">
            <a:effectLst/>
          </a:endParaRPr>
        </a:p>
        <a:p>
          <a:r>
            <a:rPr kumimoji="1" lang="ja-JP" altLang="ja-JP" sz="1100">
              <a:solidFill>
                <a:schemeClr val="dk1"/>
              </a:solidFill>
              <a:effectLst/>
              <a:latin typeface="+mn-lt"/>
              <a:ea typeface="+mn-ea"/>
              <a:cs typeface="+mn-cs"/>
            </a:rPr>
            <a:t>　継続的に類似団体平均値を下回っており、今後も現状を維持するよう努める。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168805</xdr:rowOff>
    </xdr:from>
    <xdr:to>
      <xdr:col>23</xdr:col>
      <xdr:colOff>133350</xdr:colOff>
      <xdr:row>89</xdr:row>
      <xdr:rowOff>107107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84805"/>
          <a:ext cx="0" cy="1481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79184</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3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107107</xdr:rowOff>
    </xdr:from>
    <xdr:to>
      <xdr:col>24</xdr:col>
      <xdr:colOff>12700</xdr:colOff>
      <xdr:row>89</xdr:row>
      <xdr:rowOff>107107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36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83732</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628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168805</xdr:rowOff>
    </xdr:from>
    <xdr:to>
      <xdr:col>24</xdr:col>
      <xdr:colOff>12700</xdr:colOff>
      <xdr:row>80</xdr:row>
      <xdr:rowOff>168805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8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129808</xdr:rowOff>
    </xdr:from>
    <xdr:to>
      <xdr:col>23</xdr:col>
      <xdr:colOff>133350</xdr:colOff>
      <xdr:row>80</xdr:row>
      <xdr:rowOff>168805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845808"/>
          <a:ext cx="838200" cy="3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166386</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0538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22859</xdr:rowOff>
    </xdr:from>
    <xdr:to>
      <xdr:col>23</xdr:col>
      <xdr:colOff>184150</xdr:colOff>
      <xdr:row>82</xdr:row>
      <xdr:rowOff>124459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8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117346</xdr:rowOff>
    </xdr:from>
    <xdr:to>
      <xdr:col>19</xdr:col>
      <xdr:colOff>133350</xdr:colOff>
      <xdr:row>80</xdr:row>
      <xdr:rowOff>129808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833346"/>
          <a:ext cx="889000" cy="1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166635</xdr:rowOff>
    </xdr:from>
    <xdr:to>
      <xdr:col>19</xdr:col>
      <xdr:colOff>184150</xdr:colOff>
      <xdr:row>82</xdr:row>
      <xdr:rowOff>96785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81562</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14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66332</xdr:rowOff>
    </xdr:from>
    <xdr:to>
      <xdr:col>15</xdr:col>
      <xdr:colOff>82550</xdr:colOff>
      <xdr:row>80</xdr:row>
      <xdr:rowOff>117346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782332"/>
          <a:ext cx="889000" cy="5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153208</xdr:rowOff>
    </xdr:from>
    <xdr:to>
      <xdr:col>15</xdr:col>
      <xdr:colOff>133350</xdr:colOff>
      <xdr:row>82</xdr:row>
      <xdr:rowOff>83358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68135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1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47577</xdr:rowOff>
    </xdr:from>
    <xdr:to>
      <xdr:col>11</xdr:col>
      <xdr:colOff>31750</xdr:colOff>
      <xdr:row>80</xdr:row>
      <xdr:rowOff>66332</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763577"/>
          <a:ext cx="889000" cy="1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24358</xdr:rowOff>
    </xdr:from>
    <xdr:to>
      <xdr:col>11</xdr:col>
      <xdr:colOff>82550</xdr:colOff>
      <xdr:row>81</xdr:row>
      <xdr:rowOff>125958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1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110735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99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54442</xdr:rowOff>
    </xdr:from>
    <xdr:to>
      <xdr:col>7</xdr:col>
      <xdr:colOff>31750</xdr:colOff>
      <xdr:row>81</xdr:row>
      <xdr:rowOff>156042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4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140819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02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118005</xdr:rowOff>
    </xdr:from>
    <xdr:to>
      <xdr:col>23</xdr:col>
      <xdr:colOff>184150</xdr:colOff>
      <xdr:row>81</xdr:row>
      <xdr:rowOff>48155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83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39282</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75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79008</xdr:rowOff>
    </xdr:from>
    <xdr:to>
      <xdr:col>19</xdr:col>
      <xdr:colOff>184150</xdr:colOff>
      <xdr:row>81</xdr:row>
      <xdr:rowOff>9158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79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19335</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563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66546</xdr:rowOff>
    </xdr:from>
    <xdr:to>
      <xdr:col>15</xdr:col>
      <xdr:colOff>133350</xdr:colOff>
      <xdr:row>80</xdr:row>
      <xdr:rowOff>168146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78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6873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551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15532</xdr:rowOff>
    </xdr:from>
    <xdr:to>
      <xdr:col>11</xdr:col>
      <xdr:colOff>82550</xdr:colOff>
      <xdr:row>80</xdr:row>
      <xdr:rowOff>117132</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73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127309</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50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168227</xdr:rowOff>
    </xdr:from>
    <xdr:to>
      <xdr:col>7</xdr:col>
      <xdr:colOff>31750</xdr:colOff>
      <xdr:row>80</xdr:row>
      <xdr:rowOff>98377</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71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108554</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48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ラスパイレス指数は、前年比＋</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ポイントであり、依然として類似団体内平均値を上回る結果となった。</a:t>
          </a:r>
          <a:endParaRPr lang="ja-JP" altLang="ja-JP" sz="1400">
            <a:effectLst/>
          </a:endParaRPr>
        </a:p>
        <a:p>
          <a:r>
            <a:rPr kumimoji="1" lang="ja-JP" altLang="ja-JP" sz="1100">
              <a:solidFill>
                <a:schemeClr val="dk1"/>
              </a:solidFill>
              <a:effectLst/>
              <a:latin typeface="+mn-lt"/>
              <a:ea typeface="+mn-ea"/>
              <a:cs typeface="+mn-cs"/>
            </a:rPr>
            <a:t>　主な要因は、国家公務員との昇任状況の違いや職員構成の偏りが挙げられる。</a:t>
          </a:r>
          <a:endParaRPr lang="ja-JP" altLang="ja-JP" sz="1400">
            <a:effectLst/>
          </a:endParaRPr>
        </a:p>
        <a:p>
          <a:r>
            <a:rPr kumimoji="1" lang="ja-JP" altLang="ja-JP" sz="1100">
              <a:solidFill>
                <a:schemeClr val="dk1"/>
              </a:solidFill>
              <a:effectLst/>
              <a:latin typeface="+mn-lt"/>
              <a:ea typeface="+mn-ea"/>
              <a:cs typeface="+mn-cs"/>
            </a:rPr>
            <a:t>　今後も引き続き定員管理計画に基づき数年先を見据えた給与、職員構成の適正化を図る。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747045"/>
          <a:ext cx="0" cy="16756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96661</xdr:rowOff>
    </xdr:from>
    <xdr:to>
      <xdr:col>81</xdr:col>
      <xdr:colOff>44450</xdr:colOff>
      <xdr:row>89</xdr:row>
      <xdr:rowOff>163689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5355711"/>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104722</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506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16228</xdr:rowOff>
    </xdr:from>
    <xdr:to>
      <xdr:col>77</xdr:col>
      <xdr:colOff>44450</xdr:colOff>
      <xdr:row>89</xdr:row>
      <xdr:rowOff>96661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527527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74789</xdr:rowOff>
    </xdr:from>
    <xdr:to>
      <xdr:col>77</xdr:col>
      <xdr:colOff>95250</xdr:colOff>
      <xdr:row>86</xdr:row>
      <xdr:rowOff>4939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15116</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41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16228</xdr:rowOff>
    </xdr:from>
    <xdr:to>
      <xdr:col>72</xdr:col>
      <xdr:colOff>203200</xdr:colOff>
      <xdr:row>89</xdr:row>
      <xdr:rowOff>16228</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52752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16228</xdr:rowOff>
    </xdr:from>
    <xdr:to>
      <xdr:col>68</xdr:col>
      <xdr:colOff>152400</xdr:colOff>
      <xdr:row>89</xdr:row>
      <xdr:rowOff>123472</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5275278"/>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112889</xdr:rowOff>
    </xdr:from>
    <xdr:to>
      <xdr:col>81</xdr:col>
      <xdr:colOff>95250</xdr:colOff>
      <xdr:row>90</xdr:row>
      <xdr:rowOff>43039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537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89</xdr:row>
      <xdr:rowOff>8766</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526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45861</xdr:rowOff>
    </xdr:from>
    <xdr:to>
      <xdr:col>77</xdr:col>
      <xdr:colOff>95250</xdr:colOff>
      <xdr:row>89</xdr:row>
      <xdr:rowOff>147461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53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132238</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5391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136878</xdr:rowOff>
    </xdr:from>
    <xdr:to>
      <xdr:col>73</xdr:col>
      <xdr:colOff>44450</xdr:colOff>
      <xdr:row>89</xdr:row>
      <xdr:rowOff>67028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52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51805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531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136878</xdr:rowOff>
    </xdr:from>
    <xdr:to>
      <xdr:col>68</xdr:col>
      <xdr:colOff>203200</xdr:colOff>
      <xdr:row>89</xdr:row>
      <xdr:rowOff>67028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52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51805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31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72672</xdr:rowOff>
    </xdr:from>
    <xdr:to>
      <xdr:col>64</xdr:col>
      <xdr:colOff>152400</xdr:colOff>
      <xdr:row>90</xdr:row>
      <xdr:rowOff>2822</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533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159049</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4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人口千人当たり職員数は、前年度比＋</a:t>
          </a:r>
          <a:r>
            <a:rPr kumimoji="1" lang="en-US" altLang="ja-JP" sz="1100">
              <a:solidFill>
                <a:schemeClr val="dk1"/>
              </a:solidFill>
              <a:effectLst/>
              <a:latin typeface="+mn-lt"/>
              <a:ea typeface="+mn-ea"/>
              <a:cs typeface="+mn-cs"/>
            </a:rPr>
            <a:t>0.33</a:t>
          </a:r>
          <a:r>
            <a:rPr kumimoji="1" lang="ja-JP" altLang="ja-JP" sz="1100">
              <a:solidFill>
                <a:schemeClr val="dk1"/>
              </a:solidFill>
              <a:effectLst/>
              <a:latin typeface="+mn-lt"/>
              <a:ea typeface="+mn-ea"/>
              <a:cs typeface="+mn-cs"/>
            </a:rPr>
            <a:t>人であるが、類似団体内平均値を下回る結果となった。</a:t>
          </a:r>
          <a:endParaRPr lang="ja-JP" altLang="ja-JP" sz="1400">
            <a:effectLst/>
          </a:endParaRPr>
        </a:p>
        <a:p>
          <a:r>
            <a:rPr kumimoji="1" lang="ja-JP" altLang="ja-JP" sz="1100">
              <a:solidFill>
                <a:schemeClr val="dk1"/>
              </a:solidFill>
              <a:effectLst/>
              <a:latin typeface="+mn-lt"/>
              <a:ea typeface="+mn-ea"/>
              <a:cs typeface="+mn-cs"/>
            </a:rPr>
            <a:t>　主な要因は、効率的な人員配置を実施することで、退職職員に対する新規採用職員の抑制を図ってきたことが挙げられる。</a:t>
          </a:r>
          <a:endParaRPr lang="ja-JP" altLang="ja-JP" sz="1400">
            <a:effectLst/>
          </a:endParaRPr>
        </a:p>
        <a:p>
          <a:r>
            <a:rPr kumimoji="1" lang="ja-JP" altLang="ja-JP" sz="1100">
              <a:solidFill>
                <a:schemeClr val="dk1"/>
              </a:solidFill>
              <a:effectLst/>
              <a:latin typeface="+mn-lt"/>
              <a:ea typeface="+mn-ea"/>
              <a:cs typeface="+mn-cs"/>
            </a:rPr>
            <a:t>　今後も引き続き町定員管理計画に基づき適正な定員管理に努める。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a:extLst>
            <a:ext uri="{FF2B5EF4-FFF2-40B4-BE49-F238E27FC236}">
              <a16:creationId xmlns:a16="http://schemas.microsoft.com/office/drawing/2014/main" id="{00000000-0008-0000-0300-00003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78740</xdr:rowOff>
    </xdr:from>
    <xdr:to>
      <xdr:col>81</xdr:col>
      <xdr:colOff>44450</xdr:colOff>
      <xdr:row>66</xdr:row>
      <xdr:rowOff>171027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7018000" y="10022840"/>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143104</xdr:rowOff>
    </xdr:from>
    <xdr:ext cx="762000" cy="259045"/>
    <xdr:sp macro="" textlink="">
      <xdr:nvSpPr>
        <xdr:cNvPr id="321" name="定員管理の状況最小値テキスト">
          <a:extLst>
            <a:ext uri="{FF2B5EF4-FFF2-40B4-BE49-F238E27FC236}">
              <a16:creationId xmlns:a16="http://schemas.microsoft.com/office/drawing/2014/main" id="{00000000-0008-0000-0300-000041010000}"/>
            </a:ext>
          </a:extLst>
        </xdr:cNvPr>
        <xdr:cNvSpPr txBox="1"/>
      </xdr:nvSpPr>
      <xdr:spPr>
        <a:xfrm>
          <a:off x="17106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171027</xdr:rowOff>
    </xdr:from>
    <xdr:to>
      <xdr:col>81</xdr:col>
      <xdr:colOff>133350</xdr:colOff>
      <xdr:row>66</xdr:row>
      <xdr:rowOff>171027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165117</xdr:rowOff>
    </xdr:from>
    <xdr:ext cx="762000" cy="259045"/>
    <xdr:sp macro="" textlink="">
      <xdr:nvSpPr>
        <xdr:cNvPr id="323" name="定員管理の状況最大値テキスト">
          <a:extLst>
            <a:ext uri="{FF2B5EF4-FFF2-40B4-BE49-F238E27FC236}">
              <a16:creationId xmlns:a16="http://schemas.microsoft.com/office/drawing/2014/main" id="{00000000-0008-0000-0300-000043010000}"/>
            </a:ext>
          </a:extLst>
        </xdr:cNvPr>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78740</xdr:rowOff>
    </xdr:from>
    <xdr:to>
      <xdr:col>81</xdr:col>
      <xdr:colOff>133350</xdr:colOff>
      <xdr:row>58</xdr:row>
      <xdr:rowOff>78740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80796</xdr:rowOff>
    </xdr:from>
    <xdr:to>
      <xdr:col>81</xdr:col>
      <xdr:colOff>44450</xdr:colOff>
      <xdr:row>59</xdr:row>
      <xdr:rowOff>118714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179800" y="10196346"/>
          <a:ext cx="8382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91457</xdr:rowOff>
    </xdr:from>
    <xdr:ext cx="762000" cy="259045"/>
    <xdr:sp macro="" textlink="">
      <xdr:nvSpPr>
        <xdr:cNvPr id="326" name="定員管理の状況平均値テキスト">
          <a:extLst>
            <a:ext uri="{FF2B5EF4-FFF2-40B4-BE49-F238E27FC236}">
              <a16:creationId xmlns:a16="http://schemas.microsoft.com/office/drawing/2014/main" id="{00000000-0008-0000-0300-000046010000}"/>
            </a:ext>
          </a:extLst>
        </xdr:cNvPr>
        <xdr:cNvSpPr txBox="1"/>
      </xdr:nvSpPr>
      <xdr:spPr>
        <a:xfrm>
          <a:off x="17106900" y="10378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119380</xdr:rowOff>
    </xdr:from>
    <xdr:to>
      <xdr:col>81</xdr:col>
      <xdr:colOff>95250</xdr:colOff>
      <xdr:row>61</xdr:row>
      <xdr:rowOff>49530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9672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57815</xdr:rowOff>
    </xdr:from>
    <xdr:to>
      <xdr:col>77</xdr:col>
      <xdr:colOff>44450</xdr:colOff>
      <xdr:row>59</xdr:row>
      <xdr:rowOff>80796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5290800" y="1017336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106741</xdr:rowOff>
    </xdr:from>
    <xdr:to>
      <xdr:col>77</xdr:col>
      <xdr:colOff>95250</xdr:colOff>
      <xdr:row>61</xdr:row>
      <xdr:rowOff>36891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61290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21668</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10480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22195</xdr:rowOff>
    </xdr:from>
    <xdr:to>
      <xdr:col>72</xdr:col>
      <xdr:colOff>203200</xdr:colOff>
      <xdr:row>59</xdr:row>
      <xdr:rowOff>57815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4401800" y="10137745"/>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129722</xdr:rowOff>
    </xdr:from>
    <xdr:to>
      <xdr:col>73</xdr:col>
      <xdr:colOff>44450</xdr:colOff>
      <xdr:row>61</xdr:row>
      <xdr:rowOff>59872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5240000" y="1041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44649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50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22195</xdr:rowOff>
    </xdr:from>
    <xdr:to>
      <xdr:col>68</xdr:col>
      <xdr:colOff>152400</xdr:colOff>
      <xdr:row>59</xdr:row>
      <xdr:rowOff>25642</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flipV="1">
          <a:off x="13512800" y="10137745"/>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160988</xdr:rowOff>
    </xdr:from>
    <xdr:to>
      <xdr:col>68</xdr:col>
      <xdr:colOff>203200</xdr:colOff>
      <xdr:row>60</xdr:row>
      <xdr:rowOff>91138</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4351000" y="1027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75915</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36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136858</xdr:rowOff>
    </xdr:from>
    <xdr:to>
      <xdr:col>64</xdr:col>
      <xdr:colOff>152400</xdr:colOff>
      <xdr:row>60</xdr:row>
      <xdr:rowOff>67008</xdr:rowOff>
    </xdr:to>
    <xdr:sp macro="" textlink="">
      <xdr:nvSpPr>
        <xdr:cNvPr id="337" name="フローチャート: 判断 336">
          <a:extLst>
            <a:ext uri="{FF2B5EF4-FFF2-40B4-BE49-F238E27FC236}">
              <a16:creationId xmlns:a16="http://schemas.microsoft.com/office/drawing/2014/main" id="{00000000-0008-0000-0300-000051010000}"/>
            </a:ext>
          </a:extLst>
        </xdr:cNvPr>
        <xdr:cNvSpPr/>
      </xdr:nvSpPr>
      <xdr:spPr>
        <a:xfrm>
          <a:off x="13462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51785</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33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67914</xdr:rowOff>
    </xdr:from>
    <xdr:to>
      <xdr:col>81</xdr:col>
      <xdr:colOff>95250</xdr:colOff>
      <xdr:row>59</xdr:row>
      <xdr:rowOff>169514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967200" y="1018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84441</xdr:rowOff>
    </xdr:from>
    <xdr:ext cx="762000" cy="259045"/>
    <xdr:sp macro="" textlink="">
      <xdr:nvSpPr>
        <xdr:cNvPr id="345" name="定員管理の状況該当値テキスト">
          <a:extLst>
            <a:ext uri="{FF2B5EF4-FFF2-40B4-BE49-F238E27FC236}">
              <a16:creationId xmlns:a16="http://schemas.microsoft.com/office/drawing/2014/main" id="{00000000-0008-0000-0300-000059010000}"/>
            </a:ext>
          </a:extLst>
        </xdr:cNvPr>
        <xdr:cNvSpPr txBox="1"/>
      </xdr:nvSpPr>
      <xdr:spPr>
        <a:xfrm>
          <a:off x="17106900" y="1002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29996</xdr:rowOff>
    </xdr:from>
    <xdr:to>
      <xdr:col>77</xdr:col>
      <xdr:colOff>95250</xdr:colOff>
      <xdr:row>59</xdr:row>
      <xdr:rowOff>131596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6129000" y="101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141773</xdr:rowOff>
    </xdr:from>
    <xdr:ext cx="7366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798800" y="991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7015</xdr:rowOff>
    </xdr:from>
    <xdr:to>
      <xdr:col>73</xdr:col>
      <xdr:colOff>44450</xdr:colOff>
      <xdr:row>59</xdr:row>
      <xdr:rowOff>108615</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5240000" y="1012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118792</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909800" y="989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142845</xdr:rowOff>
    </xdr:from>
    <xdr:to>
      <xdr:col>68</xdr:col>
      <xdr:colOff>203200</xdr:colOff>
      <xdr:row>59</xdr:row>
      <xdr:rowOff>72995</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4351000" y="1008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83172</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4020800" y="985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146292</xdr:rowOff>
    </xdr:from>
    <xdr:to>
      <xdr:col>64</xdr:col>
      <xdr:colOff>152400</xdr:colOff>
      <xdr:row>59</xdr:row>
      <xdr:rowOff>76442</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3462000" y="1009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86619</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131800" y="9859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実質公債費比率は、元利償還金の額が前年度比で</a:t>
          </a:r>
          <a:r>
            <a:rPr kumimoji="1" lang="en-US" altLang="ja-JP" sz="1100">
              <a:solidFill>
                <a:schemeClr val="dk1"/>
              </a:solidFill>
              <a:effectLst/>
              <a:latin typeface="+mn-lt"/>
              <a:ea typeface="+mn-ea"/>
              <a:cs typeface="+mn-cs"/>
            </a:rPr>
            <a:t>11,381</a:t>
          </a:r>
          <a:r>
            <a:rPr kumimoji="1" lang="ja-JP" altLang="ja-JP" sz="1100">
              <a:solidFill>
                <a:schemeClr val="dk1"/>
              </a:solidFill>
              <a:effectLst/>
              <a:latin typeface="+mn-lt"/>
              <a:ea typeface="+mn-ea"/>
              <a:cs typeface="+mn-cs"/>
            </a:rPr>
            <a:t>千円増加、臨時財政対策債発行可能額が▲</a:t>
          </a:r>
          <a:r>
            <a:rPr kumimoji="1" lang="en-US" altLang="ja-JP" sz="1100">
              <a:solidFill>
                <a:schemeClr val="dk1"/>
              </a:solidFill>
              <a:effectLst/>
              <a:latin typeface="+mn-lt"/>
              <a:ea typeface="+mn-ea"/>
              <a:cs typeface="+mn-cs"/>
            </a:rPr>
            <a:t>158,129</a:t>
          </a:r>
          <a:r>
            <a:rPr kumimoji="1" lang="ja-JP" altLang="ja-JP" sz="1100">
              <a:solidFill>
                <a:schemeClr val="dk1"/>
              </a:solidFill>
              <a:effectLst/>
              <a:latin typeface="+mn-lt"/>
              <a:ea typeface="+mn-ea"/>
              <a:cs typeface="+mn-cs"/>
            </a:rPr>
            <a:t>千円減額となり前年度から</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％増加の</a:t>
          </a:r>
          <a:r>
            <a:rPr kumimoji="1" lang="en-US" altLang="ja-JP" sz="1100">
              <a:solidFill>
                <a:schemeClr val="dk1"/>
              </a:solidFill>
              <a:effectLst/>
              <a:latin typeface="+mn-lt"/>
              <a:ea typeface="+mn-ea"/>
              <a:cs typeface="+mn-cs"/>
            </a:rPr>
            <a:t>7.5</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類似団体内平均値は下回っていることから、引き続き財政状況を考慮した計画的な地方債の発行、対象事業の精査等により実質公債費比率の抑制に努める。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5" name="公債費負担の状況グラフ枠">
          <a:extLst>
            <a:ext uri="{FF2B5EF4-FFF2-40B4-BE49-F238E27FC236}">
              <a16:creationId xmlns:a16="http://schemas.microsoft.com/office/drawing/2014/main" id="{00000000-0008-0000-0300-00008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78846</xdr:rowOff>
    </xdr:from>
    <xdr:to>
      <xdr:col>81</xdr:col>
      <xdr:colOff>44450</xdr:colOff>
      <xdr:row>44</xdr:row>
      <xdr:rowOff>155046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7018000" y="6251046"/>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macro="" textlink="">
      <xdr:nvSpPr>
        <xdr:cNvPr id="387" name="公債費負担の状況最小値テキスト">
          <a:extLst>
            <a:ext uri="{FF2B5EF4-FFF2-40B4-BE49-F238E27FC236}">
              <a16:creationId xmlns:a16="http://schemas.microsoft.com/office/drawing/2014/main" id="{00000000-0008-0000-0300-000083010000}"/>
            </a:ext>
          </a:extLst>
        </xdr:cNvPr>
        <xdr:cNvSpPr txBox="1"/>
      </xdr:nvSpPr>
      <xdr:spPr>
        <a:xfrm>
          <a:off x="17106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165223</xdr:rowOff>
    </xdr:from>
    <xdr:ext cx="762000" cy="259045"/>
    <xdr:sp macro="" textlink="">
      <xdr:nvSpPr>
        <xdr:cNvPr id="389" name="公債費負担の状況最大値テキスト">
          <a:extLst>
            <a:ext uri="{FF2B5EF4-FFF2-40B4-BE49-F238E27FC236}">
              <a16:creationId xmlns:a16="http://schemas.microsoft.com/office/drawing/2014/main" id="{00000000-0008-0000-0300-000085010000}"/>
            </a:ext>
          </a:extLst>
        </xdr:cNvPr>
        <xdr:cNvSpPr txBox="1"/>
      </xdr:nvSpPr>
      <xdr:spPr>
        <a:xfrm>
          <a:off x="17106900" y="599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78846</xdr:rowOff>
    </xdr:from>
    <xdr:to>
      <xdr:col>81</xdr:col>
      <xdr:colOff>133350</xdr:colOff>
      <xdr:row>36</xdr:row>
      <xdr:rowOff>78846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6929100" y="6251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137583</xdr:rowOff>
    </xdr:from>
    <xdr:to>
      <xdr:col>81</xdr:col>
      <xdr:colOff>44450</xdr:colOff>
      <xdr:row>39</xdr:row>
      <xdr:rowOff>147638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6179800" y="6824133"/>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159402</xdr:rowOff>
    </xdr:from>
    <xdr:ext cx="762000" cy="259045"/>
    <xdr:sp macro="" textlink="">
      <xdr:nvSpPr>
        <xdr:cNvPr id="392" name="公債費負担の状況平均値テキスト">
          <a:extLst>
            <a:ext uri="{FF2B5EF4-FFF2-40B4-BE49-F238E27FC236}">
              <a16:creationId xmlns:a16="http://schemas.microsoft.com/office/drawing/2014/main" id="{00000000-0008-0000-0300-000088010000}"/>
            </a:ext>
          </a:extLst>
        </xdr:cNvPr>
        <xdr:cNvSpPr txBox="1"/>
      </xdr:nvSpPr>
      <xdr:spPr>
        <a:xfrm>
          <a:off x="17106900" y="684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15875</xdr:rowOff>
    </xdr:from>
    <xdr:to>
      <xdr:col>81</xdr:col>
      <xdr:colOff>95250</xdr:colOff>
      <xdr:row>40</xdr:row>
      <xdr:rowOff>117475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967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137583</xdr:rowOff>
    </xdr:from>
    <xdr:to>
      <xdr:col>77</xdr:col>
      <xdr:colOff>44450</xdr:colOff>
      <xdr:row>39</xdr:row>
      <xdr:rowOff>137583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5290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167217</xdr:rowOff>
    </xdr:from>
    <xdr:to>
      <xdr:col>77</xdr:col>
      <xdr:colOff>95250</xdr:colOff>
      <xdr:row>40</xdr:row>
      <xdr:rowOff>97367</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6129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82144</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940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117475</xdr:rowOff>
    </xdr:from>
    <xdr:to>
      <xdr:col>72</xdr:col>
      <xdr:colOff>203200</xdr:colOff>
      <xdr:row>39</xdr:row>
      <xdr:rowOff>137583</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a:off x="14401800" y="68040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137054</xdr:rowOff>
    </xdr:from>
    <xdr:to>
      <xdr:col>73</xdr:col>
      <xdr:colOff>44450</xdr:colOff>
      <xdr:row>40</xdr:row>
      <xdr:rowOff>67204</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5240000" y="682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51981</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90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87313</xdr:rowOff>
    </xdr:from>
    <xdr:to>
      <xdr:col>68</xdr:col>
      <xdr:colOff>152400</xdr:colOff>
      <xdr:row>39</xdr:row>
      <xdr:rowOff>117475</xdr:rowOff>
    </xdr:to>
    <xdr:cxnSp macro="">
      <xdr:nvCxnSpPr>
        <xdr:cNvPr id="400" name="直線コネクタ 399">
          <a:extLst>
            <a:ext uri="{FF2B5EF4-FFF2-40B4-BE49-F238E27FC236}">
              <a16:creationId xmlns:a16="http://schemas.microsoft.com/office/drawing/2014/main" id="{00000000-0008-0000-0300-000090010000}"/>
            </a:ext>
          </a:extLst>
        </xdr:cNvPr>
        <xdr:cNvCxnSpPr/>
      </xdr:nvCxnSpPr>
      <xdr:spPr>
        <a:xfrm>
          <a:off x="13512800" y="677386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116946</xdr:rowOff>
    </xdr:from>
    <xdr:to>
      <xdr:col>68</xdr:col>
      <xdr:colOff>203200</xdr:colOff>
      <xdr:row>40</xdr:row>
      <xdr:rowOff>47096</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4351000" y="680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31873</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688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137054</xdr:rowOff>
    </xdr:from>
    <xdr:to>
      <xdr:col>64</xdr:col>
      <xdr:colOff>152400</xdr:colOff>
      <xdr:row>40</xdr:row>
      <xdr:rowOff>67204</xdr:rowOff>
    </xdr:to>
    <xdr:sp macro="" textlink="">
      <xdr:nvSpPr>
        <xdr:cNvPr id="403" name="フローチャート: 判断 402">
          <a:extLst>
            <a:ext uri="{FF2B5EF4-FFF2-40B4-BE49-F238E27FC236}">
              <a16:creationId xmlns:a16="http://schemas.microsoft.com/office/drawing/2014/main" id="{00000000-0008-0000-0300-000093010000}"/>
            </a:ext>
          </a:extLst>
        </xdr:cNvPr>
        <xdr:cNvSpPr/>
      </xdr:nvSpPr>
      <xdr:spPr>
        <a:xfrm>
          <a:off x="13462000" y="682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51981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690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96838</xdr:rowOff>
    </xdr:from>
    <xdr:to>
      <xdr:col>81</xdr:col>
      <xdr:colOff>95250</xdr:colOff>
      <xdr:row>40</xdr:row>
      <xdr:rowOff>26988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9672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113365</xdr:rowOff>
    </xdr:from>
    <xdr:ext cx="762000" cy="259045"/>
    <xdr:sp macro="" textlink="">
      <xdr:nvSpPr>
        <xdr:cNvPr id="411" name="公債費負担の状況該当値テキスト">
          <a:extLst>
            <a:ext uri="{FF2B5EF4-FFF2-40B4-BE49-F238E27FC236}">
              <a16:creationId xmlns:a16="http://schemas.microsoft.com/office/drawing/2014/main" id="{00000000-0008-0000-0300-00009B010000}"/>
            </a:ext>
          </a:extLst>
        </xdr:cNvPr>
        <xdr:cNvSpPr txBox="1"/>
      </xdr:nvSpPr>
      <xdr:spPr>
        <a:xfrm>
          <a:off x="17106900" y="662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86783</xdr:rowOff>
    </xdr:from>
    <xdr:to>
      <xdr:col>77</xdr:col>
      <xdr:colOff>95250</xdr:colOff>
      <xdr:row>40</xdr:row>
      <xdr:rowOff>16933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6129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86783</xdr:rowOff>
    </xdr:from>
    <xdr:to>
      <xdr:col>73</xdr:col>
      <xdr:colOff>44450</xdr:colOff>
      <xdr:row>40</xdr:row>
      <xdr:rowOff>16933</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5240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66675</xdr:rowOff>
    </xdr:from>
    <xdr:to>
      <xdr:col>68</xdr:col>
      <xdr:colOff>203200</xdr:colOff>
      <xdr:row>39</xdr:row>
      <xdr:rowOff>168275</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4351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7002</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4020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36513</xdr:rowOff>
    </xdr:from>
    <xdr:to>
      <xdr:col>64</xdr:col>
      <xdr:colOff>152400</xdr:colOff>
      <xdr:row>39</xdr:row>
      <xdr:rowOff>138113</xdr:rowOff>
    </xdr:to>
    <xdr:sp macro="" textlink="">
      <xdr:nvSpPr>
        <xdr:cNvPr id="418" name="楕円 417">
          <a:extLst>
            <a:ext uri="{FF2B5EF4-FFF2-40B4-BE49-F238E27FC236}">
              <a16:creationId xmlns:a16="http://schemas.microsoft.com/office/drawing/2014/main" id="{00000000-0008-0000-0300-0000A2010000}"/>
            </a:ext>
          </a:extLst>
        </xdr:cNvPr>
        <xdr:cNvSpPr/>
      </xdr:nvSpPr>
      <xdr:spPr>
        <a:xfrm>
          <a:off x="13462000" y="672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148290</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131800" y="649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1" name="正方形/長方形 430">
          <a:extLst>
            <a:ext uri="{FF2B5EF4-FFF2-40B4-BE49-F238E27FC236}">
              <a16:creationId xmlns:a16="http://schemas.microsoft.com/office/drawing/2014/main" id="{00000000-0008-0000-0300-0000A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将来負担比率は、</a:t>
          </a:r>
          <a:r>
            <a:rPr lang="ja-JP" altLang="ja-JP" sz="1100">
              <a:solidFill>
                <a:schemeClr val="dk1"/>
              </a:solidFill>
              <a:effectLst/>
              <a:latin typeface="+mn-lt"/>
              <a:ea typeface="+mn-ea"/>
              <a:cs typeface="+mn-cs"/>
            </a:rPr>
            <a:t>東金九十九里地域医療センターの負債額等負担見込額の減等により、</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11.5</a:t>
          </a:r>
          <a:r>
            <a:rPr kumimoji="1" lang="ja-JP" altLang="ja-JP" sz="1100">
              <a:solidFill>
                <a:schemeClr val="dk1"/>
              </a:solidFill>
              <a:effectLst/>
              <a:latin typeface="+mn-lt"/>
              <a:ea typeface="+mn-ea"/>
              <a:cs typeface="+mn-cs"/>
            </a:rPr>
            <a:t>ポイントと改善した。</a:t>
          </a:r>
          <a:endParaRPr lang="ja-JP" altLang="ja-JP" sz="1400">
            <a:effectLst/>
          </a:endParaRPr>
        </a:p>
        <a:p>
          <a:r>
            <a:rPr kumimoji="1" lang="ja-JP" altLang="ja-JP" sz="1100">
              <a:solidFill>
                <a:schemeClr val="dk1"/>
              </a:solidFill>
              <a:effectLst/>
              <a:latin typeface="+mn-lt"/>
              <a:ea typeface="+mn-ea"/>
              <a:cs typeface="+mn-cs"/>
            </a:rPr>
            <a:t>　引き続き財政状況を考慮した計画的な地方債の発行、対象事業の精査等により将来負担比率の抑制に努める。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9" name="将来負担の状況グラフ枠">
          <a:extLst>
            <a:ext uri="{FF2B5EF4-FFF2-40B4-BE49-F238E27FC236}">
              <a16:creationId xmlns:a16="http://schemas.microsoft.com/office/drawing/2014/main" id="{00000000-0008-0000-0300-0000C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45176</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7018000" y="2313214"/>
          <a:ext cx="0" cy="16753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17253</xdr:rowOff>
    </xdr:from>
    <xdr:ext cx="762000" cy="259045"/>
    <xdr:sp macro="" textlink="">
      <xdr:nvSpPr>
        <xdr:cNvPr id="451" name="将来負担の状況最小値テキスト">
          <a:extLst>
            <a:ext uri="{FF2B5EF4-FFF2-40B4-BE49-F238E27FC236}">
              <a16:creationId xmlns:a16="http://schemas.microsoft.com/office/drawing/2014/main" id="{00000000-0008-0000-0300-0000C3010000}"/>
            </a:ext>
          </a:extLst>
        </xdr:cNvPr>
        <xdr:cNvSpPr txBox="1"/>
      </xdr:nvSpPr>
      <xdr:spPr>
        <a:xfrm>
          <a:off x="17106900" y="396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45176</xdr:rowOff>
    </xdr:from>
    <xdr:to>
      <xdr:col>81</xdr:col>
      <xdr:colOff>133350</xdr:colOff>
      <xdr:row>23</xdr:row>
      <xdr:rowOff>45176</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6929100" y="398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3" name="将来負担の状況最大値テキスト">
          <a:extLst>
            <a:ext uri="{FF2B5EF4-FFF2-40B4-BE49-F238E27FC236}">
              <a16:creationId xmlns:a16="http://schemas.microsoft.com/office/drawing/2014/main" id="{00000000-0008-0000-0300-0000C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45055</xdr:rowOff>
    </xdr:from>
    <xdr:to>
      <xdr:col>77</xdr:col>
      <xdr:colOff>44450</xdr:colOff>
      <xdr:row>17</xdr:row>
      <xdr:rowOff>55819</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5290800" y="2445355"/>
          <a:ext cx="889000" cy="52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6" name="将来負担の状況平均値テキスト">
          <a:extLst>
            <a:ext uri="{FF2B5EF4-FFF2-40B4-BE49-F238E27FC236}">
              <a16:creationId xmlns:a16="http://schemas.microsoft.com/office/drawing/2014/main" id="{00000000-0008-0000-0300-0000C8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17</xdr:row>
      <xdr:rowOff>55819</xdr:rowOff>
    </xdr:from>
    <xdr:to>
      <xdr:col>72</xdr:col>
      <xdr:colOff>203200</xdr:colOff>
      <xdr:row>18</xdr:row>
      <xdr:rowOff>136011</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4401800" y="2970469"/>
          <a:ext cx="889000" cy="25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131233</xdr:rowOff>
    </xdr:from>
    <xdr:to>
      <xdr:col>77</xdr:col>
      <xdr:colOff>95250</xdr:colOff>
      <xdr:row>14</xdr:row>
      <xdr:rowOff>61383</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6129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71560</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128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169575</xdr:rowOff>
    </xdr:from>
    <xdr:to>
      <xdr:col>68</xdr:col>
      <xdr:colOff>152400</xdr:colOff>
      <xdr:row>18</xdr:row>
      <xdr:rowOff>136011</xdr:rowOff>
    </xdr:to>
    <xdr:cxnSp macro="">
      <xdr:nvCxnSpPr>
        <xdr:cNvPr id="461" name="直線コネクタ 460">
          <a:extLst>
            <a:ext uri="{FF2B5EF4-FFF2-40B4-BE49-F238E27FC236}">
              <a16:creationId xmlns:a16="http://schemas.microsoft.com/office/drawing/2014/main" id="{00000000-0008-0000-0300-0000CD010000}"/>
            </a:ext>
          </a:extLst>
        </xdr:cNvPr>
        <xdr:cNvCxnSpPr/>
      </xdr:nvCxnSpPr>
      <xdr:spPr>
        <a:xfrm>
          <a:off x="13512800" y="3084225"/>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19534</xdr:rowOff>
    </xdr:from>
    <xdr:to>
      <xdr:col>73</xdr:col>
      <xdr:colOff>44450</xdr:colOff>
      <xdr:row>14</xdr:row>
      <xdr:rowOff>121134</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5240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131311</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108010</xdr:rowOff>
    </xdr:from>
    <xdr:to>
      <xdr:col>68</xdr:col>
      <xdr:colOff>203200</xdr:colOff>
      <xdr:row>15</xdr:row>
      <xdr:rowOff>38160</xdr:rowOff>
    </xdr:to>
    <xdr:sp macro="" textlink="">
      <xdr:nvSpPr>
        <xdr:cNvPr id="464" name="フローチャート: 判断 463">
          <a:extLst>
            <a:ext uri="{FF2B5EF4-FFF2-40B4-BE49-F238E27FC236}">
              <a16:creationId xmlns:a16="http://schemas.microsoft.com/office/drawing/2014/main" id="{00000000-0008-0000-0300-0000D0010000}"/>
            </a:ext>
          </a:extLst>
        </xdr:cNvPr>
        <xdr:cNvSpPr/>
      </xdr:nvSpPr>
      <xdr:spPr>
        <a:xfrm>
          <a:off x="14351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48337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2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97669</xdr:rowOff>
    </xdr:from>
    <xdr:to>
      <xdr:col>64</xdr:col>
      <xdr:colOff>152400</xdr:colOff>
      <xdr:row>15</xdr:row>
      <xdr:rowOff>27819</xdr:rowOff>
    </xdr:to>
    <xdr:sp macro="" textlink="">
      <xdr:nvSpPr>
        <xdr:cNvPr id="466" name="フローチャート: 判断 465">
          <a:extLst>
            <a:ext uri="{FF2B5EF4-FFF2-40B4-BE49-F238E27FC236}">
              <a16:creationId xmlns:a16="http://schemas.microsoft.com/office/drawing/2014/main" id="{00000000-0008-0000-0300-0000D2010000}"/>
            </a:ext>
          </a:extLst>
        </xdr:cNvPr>
        <xdr:cNvSpPr/>
      </xdr:nvSpPr>
      <xdr:spPr>
        <a:xfrm>
          <a:off x="13462000" y="24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37996</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26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165705</xdr:rowOff>
    </xdr:from>
    <xdr:to>
      <xdr:col>77</xdr:col>
      <xdr:colOff>95250</xdr:colOff>
      <xdr:row>14</xdr:row>
      <xdr:rowOff>95855</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6129000" y="239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80632</xdr:rowOff>
    </xdr:from>
    <xdr:ext cx="7366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5798800" y="2480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5019</xdr:rowOff>
    </xdr:from>
    <xdr:to>
      <xdr:col>73</xdr:col>
      <xdr:colOff>44450</xdr:colOff>
      <xdr:row>17</xdr:row>
      <xdr:rowOff>106619</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5240000" y="29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91396</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909800" y="300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85211</xdr:rowOff>
    </xdr:from>
    <xdr:to>
      <xdr:col>68</xdr:col>
      <xdr:colOff>203200</xdr:colOff>
      <xdr:row>19</xdr:row>
      <xdr:rowOff>15361</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4351000" y="317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138</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4020800" y="325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118775</xdr:rowOff>
    </xdr:from>
    <xdr:to>
      <xdr:col>64</xdr:col>
      <xdr:colOff>152400</xdr:colOff>
      <xdr:row>18</xdr:row>
      <xdr:rowOff>48925</xdr:rowOff>
    </xdr:to>
    <xdr:sp macro="" textlink="">
      <xdr:nvSpPr>
        <xdr:cNvPr id="479" name="楕円 478">
          <a:extLst>
            <a:ext uri="{FF2B5EF4-FFF2-40B4-BE49-F238E27FC236}">
              <a16:creationId xmlns:a16="http://schemas.microsoft.com/office/drawing/2014/main" id="{00000000-0008-0000-0300-0000DF010000}"/>
            </a:ext>
          </a:extLst>
        </xdr:cNvPr>
        <xdr:cNvSpPr/>
      </xdr:nvSpPr>
      <xdr:spPr>
        <a:xfrm>
          <a:off x="13462000" y="30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33702</xdr:rowOff>
    </xdr:from>
    <xdr:ext cx="762000" cy="259045"/>
    <xdr:sp macro="" textlink="">
      <xdr:nvSpPr>
        <xdr:cNvPr id="480" name="テキスト ボックス 479">
          <a:extLst>
            <a:ext uri="{FF2B5EF4-FFF2-40B4-BE49-F238E27FC236}">
              <a16:creationId xmlns:a16="http://schemas.microsoft.com/office/drawing/2014/main" id="{00000000-0008-0000-0300-0000E0010000}"/>
            </a:ext>
          </a:extLst>
        </xdr:cNvPr>
        <xdr:cNvSpPr txBox="1"/>
      </xdr:nvSpPr>
      <xdr:spPr>
        <a:xfrm>
          <a:off x="13131800" y="3119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千葉県九十九里町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14,625
14,261
24.44
7,259,556
6,825,640
429,873
4,179,592
6,887,378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人件費に係る経常収支比率は、前年度比</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ポイント上昇し、類似団体内平均値を上回る結果となった。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減少した主な要因は、経常一般財源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分母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が増加したことが挙げられる。</a:t>
          </a:r>
          <a:endParaRPr lang="ja-JP" altLang="ja-JP" sz="1400">
            <a:effectLst/>
          </a:endParaRPr>
        </a:p>
        <a:p>
          <a:r>
            <a:rPr kumimoji="1" lang="ja-JP" altLang="ja-JP" sz="1100">
              <a:solidFill>
                <a:schemeClr val="dk1"/>
              </a:solidFill>
              <a:effectLst/>
              <a:latin typeface="+mn-lt"/>
              <a:ea typeface="+mn-ea"/>
              <a:cs typeface="+mn-cs"/>
            </a:rPr>
            <a:t>　これまでも効率的な人員配置を実施することで、退職者に対する新規採用職員の抑制を図ってきたが、引き続き団体規模に見合った人件費水準を維持し、住民サービスの質を低下させることなく効率的な行政運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96520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96520</xdr:rowOff>
    </xdr:from>
    <xdr:to>
      <xdr:col>24</xdr:col>
      <xdr:colOff>114300</xdr:colOff>
      <xdr:row>40</xdr:row>
      <xdr:rowOff>96520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111760</xdr:rowOff>
    </xdr:from>
    <xdr:to>
      <xdr:col>24</xdr:col>
      <xdr:colOff>25400</xdr:colOff>
      <xdr:row>37</xdr:row>
      <xdr:rowOff>100330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8396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111760</xdr:rowOff>
    </xdr:from>
    <xdr:to>
      <xdr:col>19</xdr:col>
      <xdr:colOff>187325</xdr:colOff>
      <xdr:row>36</xdr:row>
      <xdr:rowOff>149860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83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149860</xdr:rowOff>
    </xdr:from>
    <xdr:to>
      <xdr:col>15</xdr:col>
      <xdr:colOff>98425</xdr:colOff>
      <xdr:row>37</xdr:row>
      <xdr:rowOff>69850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220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87630</xdr:rowOff>
    </xdr:from>
    <xdr:to>
      <xdr:col>15</xdr:col>
      <xdr:colOff>149225</xdr:colOff>
      <xdr:row>38</xdr:row>
      <xdr:rowOff>17780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39370</xdr:rowOff>
    </xdr:from>
    <xdr:to>
      <xdr:col>11</xdr:col>
      <xdr:colOff>9525</xdr:colOff>
      <xdr:row>37</xdr:row>
      <xdr:rowOff>69850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83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106680</xdr:rowOff>
    </xdr:from>
    <xdr:to>
      <xdr:col>11</xdr:col>
      <xdr:colOff>60325</xdr:colOff>
      <xdr:row>37</xdr:row>
      <xdr:rowOff>36830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47007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49530</xdr:rowOff>
    </xdr:from>
    <xdr:to>
      <xdr:col>24</xdr:col>
      <xdr:colOff>76200</xdr:colOff>
      <xdr:row>37</xdr:row>
      <xdr:rowOff>151130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21607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60960</xdr:rowOff>
    </xdr:from>
    <xdr:to>
      <xdr:col>20</xdr:col>
      <xdr:colOff>38100</xdr:colOff>
      <xdr:row>36</xdr:row>
      <xdr:rowOff>162560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99060</xdr:rowOff>
    </xdr:from>
    <xdr:to>
      <xdr:col>15</xdr:col>
      <xdr:colOff>149225</xdr:colOff>
      <xdr:row>37</xdr:row>
      <xdr:rowOff>29210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160020</xdr:rowOff>
    </xdr:from>
    <xdr:to>
      <xdr:col>6</xdr:col>
      <xdr:colOff>171450</xdr:colOff>
      <xdr:row>37</xdr:row>
      <xdr:rowOff>90170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74947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物件費に係る経常収支比率は、前年度比</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ポイント増加しているが、類似団体内平均値を下回る結果を維持している。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増加した主な要因は、経常一般財源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分母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が増加したことが挙げられる。</a:t>
          </a:r>
          <a:endParaRPr lang="ja-JP" altLang="ja-JP" sz="1400">
            <a:effectLst/>
          </a:endParaRPr>
        </a:p>
        <a:p>
          <a:r>
            <a:rPr kumimoji="1" lang="ja-JP" altLang="ja-JP" sz="1100">
              <a:solidFill>
                <a:schemeClr val="dk1"/>
              </a:solidFill>
              <a:effectLst/>
              <a:latin typeface="+mn-lt"/>
              <a:ea typeface="+mn-ea"/>
              <a:cs typeface="+mn-cs"/>
            </a:rPr>
            <a:t>　今後も引き続き団体規模に見合った公共施設の規模の適正化を推進し、経常経費の削減に努める。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64135</xdr:rowOff>
    </xdr:from>
    <xdr:to>
      <xdr:col>82</xdr:col>
      <xdr:colOff>107950</xdr:colOff>
      <xdr:row>20</xdr:row>
      <xdr:rowOff>52705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9298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45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48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150512</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36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64135</xdr:rowOff>
    </xdr:from>
    <xdr:to>
      <xdr:col>82</xdr:col>
      <xdr:colOff>196850</xdr:colOff>
      <xdr:row>13</xdr:row>
      <xdr:rowOff>64135</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9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155575</xdr:rowOff>
    </xdr:from>
    <xdr:to>
      <xdr:col>82</xdr:col>
      <xdr:colOff>107950</xdr:colOff>
      <xdr:row>14</xdr:row>
      <xdr:rowOff>52705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384425"/>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156862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5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xdr:rowOff>
    </xdr:from>
    <xdr:to>
      <xdr:col>82</xdr:col>
      <xdr:colOff>158750</xdr:colOff>
      <xdr:row>15</xdr:row>
      <xdr:rowOff>114935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155575</xdr:rowOff>
    </xdr:from>
    <xdr:to>
      <xdr:col>78</xdr:col>
      <xdr:colOff>69850</xdr:colOff>
      <xdr:row>14</xdr:row>
      <xdr:rowOff>6985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38442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121920</xdr:rowOff>
    </xdr:from>
    <xdr:to>
      <xdr:col>78</xdr:col>
      <xdr:colOff>120650</xdr:colOff>
      <xdr:row>15</xdr:row>
      <xdr:rowOff>52070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36847</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60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6985</xdr:rowOff>
    </xdr:from>
    <xdr:to>
      <xdr:col>73</xdr:col>
      <xdr:colOff>180975</xdr:colOff>
      <xdr:row>14</xdr:row>
      <xdr:rowOff>29845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40728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150495</xdr:rowOff>
    </xdr:from>
    <xdr:to>
      <xdr:col>74</xdr:col>
      <xdr:colOff>31750</xdr:colOff>
      <xdr:row>15</xdr:row>
      <xdr:rowOff>80645</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5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65422</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63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6985</xdr:rowOff>
    </xdr:from>
    <xdr:to>
      <xdr:col>69</xdr:col>
      <xdr:colOff>92075</xdr:colOff>
      <xdr:row>14</xdr:row>
      <xdr:rowOff>29845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40728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87630</xdr:rowOff>
    </xdr:from>
    <xdr:to>
      <xdr:col>69</xdr:col>
      <xdr:colOff>142875</xdr:colOff>
      <xdr:row>16</xdr:row>
      <xdr:rowOff>17780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2557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76200</xdr:rowOff>
    </xdr:from>
    <xdr:to>
      <xdr:col>65</xdr:col>
      <xdr:colOff>53975</xdr:colOff>
      <xdr:row>16</xdr:row>
      <xdr:rowOff>6350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162577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73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1905</xdr:rowOff>
    </xdr:from>
    <xdr:to>
      <xdr:col>82</xdr:col>
      <xdr:colOff>158750</xdr:colOff>
      <xdr:row>14</xdr:row>
      <xdr:rowOff>103505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40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18432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24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104775</xdr:rowOff>
    </xdr:from>
    <xdr:to>
      <xdr:col>78</xdr:col>
      <xdr:colOff>120650</xdr:colOff>
      <xdr:row>14</xdr:row>
      <xdr:rowOff>34925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33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45102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102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127635</xdr:rowOff>
    </xdr:from>
    <xdr:to>
      <xdr:col>74</xdr:col>
      <xdr:colOff>31750</xdr:colOff>
      <xdr:row>14</xdr:row>
      <xdr:rowOff>57785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35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67962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125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150495</xdr:rowOff>
    </xdr:from>
    <xdr:to>
      <xdr:col>69</xdr:col>
      <xdr:colOff>142875</xdr:colOff>
      <xdr:row>14</xdr:row>
      <xdr:rowOff>80645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37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90822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14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127635</xdr:rowOff>
    </xdr:from>
    <xdr:to>
      <xdr:col>65</xdr:col>
      <xdr:colOff>53975</xdr:colOff>
      <xdr:row>14</xdr:row>
      <xdr:rowOff>57785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35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67962</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125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扶助費に係る経常収支比率は、前年度比▲</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ポイント減少しているが、類似団体内平均値を下回る結果を維持している。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減少の主な要因は、扶助費に係る単独事業の対象者の減に伴い、経常一般財源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分母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が減少したことが挙げられる。</a:t>
          </a:r>
          <a:endParaRPr lang="ja-JP" altLang="ja-JP" sz="1400">
            <a:effectLst/>
          </a:endParaRPr>
        </a:p>
        <a:p>
          <a:r>
            <a:rPr kumimoji="1" lang="ja-JP" altLang="ja-JP" sz="1100">
              <a:solidFill>
                <a:schemeClr val="dk1"/>
              </a:solidFill>
              <a:effectLst/>
              <a:latin typeface="+mn-lt"/>
              <a:ea typeface="+mn-ea"/>
              <a:cs typeface="+mn-cs"/>
            </a:rPr>
            <a:t>　今後も引き続き国等の制度改正等を注視し、資格審査や給付の適正化に努め、財政の健全化を確保するため現在の水準を維持していく。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805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99077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127000</xdr:rowOff>
    </xdr:from>
    <xdr:to>
      <xdr:col>24</xdr:col>
      <xdr:colOff>114300</xdr:colOff>
      <xdr:row>61</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127000</xdr:rowOff>
    </xdr:from>
    <xdr:to>
      <xdr:col>24</xdr:col>
      <xdr:colOff>25400</xdr:colOff>
      <xdr:row>55</xdr:row>
      <xdr:rowOff>146050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5567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56</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88900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61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56</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69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19050</xdr:rowOff>
    </xdr:from>
    <xdr:to>
      <xdr:col>11</xdr:col>
      <xdr:colOff>60325</xdr:colOff>
      <xdr:row>58</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19050</xdr:rowOff>
    </xdr:from>
    <xdr:to>
      <xdr:col>6</xdr:col>
      <xdr:colOff>171450</xdr:colOff>
      <xdr:row>58</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92727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その他に係る経常収支比率は、前年度比</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ポイント上昇し、類似団体内平均値を上回る結果となった。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上昇した主な要因は、経常一般財源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分母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が増加したことが挙げられる。</a:t>
          </a:r>
          <a:endParaRPr lang="ja-JP" altLang="ja-JP" sz="1400">
            <a:effectLst/>
          </a:endParaRPr>
        </a:p>
        <a:p>
          <a:r>
            <a:rPr kumimoji="1" lang="ja-JP" altLang="ja-JP" sz="1100">
              <a:solidFill>
                <a:schemeClr val="dk1"/>
              </a:solidFill>
              <a:effectLst/>
              <a:latin typeface="+mn-lt"/>
              <a:ea typeface="+mn-ea"/>
              <a:cs typeface="+mn-cs"/>
            </a:rPr>
            <a:t>　今後も引き続き特別会計の運営の適正化を推進し、繰出金等の抑制に努める。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31750</xdr:rowOff>
    </xdr:from>
    <xdr:to>
      <xdr:col>82</xdr:col>
      <xdr:colOff>107950</xdr:colOff>
      <xdr:row>61</xdr:row>
      <xdr:rowOff>79375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186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51452</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0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79375</xdr:rowOff>
    </xdr:from>
    <xdr:to>
      <xdr:col>82</xdr:col>
      <xdr:colOff>196850</xdr:colOff>
      <xdr:row>61</xdr:row>
      <xdr:rowOff>79375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37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118127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31750</xdr:rowOff>
    </xdr:from>
    <xdr:to>
      <xdr:col>82</xdr:col>
      <xdr:colOff>196850</xdr:colOff>
      <xdr:row>53</xdr:row>
      <xdr:rowOff>31750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57</xdr:row>
      <xdr:rowOff>31750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6901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83202</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12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66675</xdr:rowOff>
    </xdr:from>
    <xdr:to>
      <xdr:col>82</xdr:col>
      <xdr:colOff>158750</xdr:colOff>
      <xdr:row>56</xdr:row>
      <xdr:rowOff>168275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88900</xdr:rowOff>
    </xdr:from>
    <xdr:to>
      <xdr:col>78</xdr:col>
      <xdr:colOff>69850</xdr:colOff>
      <xdr:row>57</xdr:row>
      <xdr:rowOff>117475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690100"/>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38100</xdr:rowOff>
    </xdr:from>
    <xdr:to>
      <xdr:col>78</xdr:col>
      <xdr:colOff>120650</xdr:colOff>
      <xdr:row>56</xdr:row>
      <xdr:rowOff>139700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117475</xdr:rowOff>
    </xdr:from>
    <xdr:to>
      <xdr:col>73</xdr:col>
      <xdr:colOff>180975</xdr:colOff>
      <xdr:row>58</xdr:row>
      <xdr:rowOff>3175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8901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38100</xdr:rowOff>
    </xdr:from>
    <xdr:to>
      <xdr:col>74</xdr:col>
      <xdr:colOff>31750</xdr:colOff>
      <xdr:row>56</xdr:row>
      <xdr:rowOff>139700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146050</xdr:rowOff>
    </xdr:from>
    <xdr:to>
      <xdr:col>69</xdr:col>
      <xdr:colOff>92075</xdr:colOff>
      <xdr:row>58</xdr:row>
      <xdr:rowOff>3175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9187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38100</xdr:rowOff>
    </xdr:from>
    <xdr:to>
      <xdr:col>69</xdr:col>
      <xdr:colOff>142875</xdr:colOff>
      <xdr:row>57</xdr:row>
      <xdr:rowOff>139700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124477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38100</xdr:rowOff>
    </xdr:from>
    <xdr:to>
      <xdr:col>78</xdr:col>
      <xdr:colOff>120650</xdr:colOff>
      <xdr:row>56</xdr:row>
      <xdr:rowOff>139700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124477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66675</xdr:rowOff>
    </xdr:from>
    <xdr:to>
      <xdr:col>74</xdr:col>
      <xdr:colOff>31750</xdr:colOff>
      <xdr:row>57</xdr:row>
      <xdr:rowOff>168275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83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153052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92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123825</xdr:rowOff>
    </xdr:from>
    <xdr:to>
      <xdr:col>69</xdr:col>
      <xdr:colOff>142875</xdr:colOff>
      <xdr:row>58</xdr:row>
      <xdr:rowOff>53975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89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38752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98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95250</xdr:rowOff>
    </xdr:from>
    <xdr:to>
      <xdr:col>65</xdr:col>
      <xdr:colOff>53975</xdr:colOff>
      <xdr:row>58</xdr:row>
      <xdr:rowOff>25400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補助費等に係る経常収支比率は、前年度比</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し、類似団体内平均値を下回る結果となった。</a:t>
          </a:r>
          <a:endParaRPr lang="ja-JP" altLang="ja-JP" sz="1400">
            <a:effectLst/>
          </a:endParaRPr>
        </a:p>
        <a:p>
          <a:r>
            <a:rPr kumimoji="1" lang="ja-JP" altLang="ja-JP" sz="1100">
              <a:solidFill>
                <a:schemeClr val="dk1"/>
              </a:solidFill>
              <a:effectLst/>
              <a:latin typeface="+mn-lt"/>
              <a:ea typeface="+mn-ea"/>
              <a:cs typeface="+mn-cs"/>
            </a:rPr>
            <a:t>　減少した主な要因は、農業振興事業の産地パワーアップ事業などの事業完了に伴い経常一般財源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分母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が減少したことが挙げられる。</a:t>
          </a:r>
          <a:endParaRPr lang="ja-JP" altLang="ja-JP" sz="1400">
            <a:effectLst/>
          </a:endParaRPr>
        </a:p>
        <a:p>
          <a:r>
            <a:rPr kumimoji="1" lang="ja-JP" altLang="ja-JP" sz="1100">
              <a:solidFill>
                <a:schemeClr val="dk1"/>
              </a:solidFill>
              <a:effectLst/>
              <a:latin typeface="+mn-lt"/>
              <a:ea typeface="+mn-ea"/>
              <a:cs typeface="+mn-cs"/>
            </a:rPr>
            <a:t>　各組合に対しては構成団体連名により負担金等の抑制に係る申し入れを行っているが、今後も負担金等の適正化の推進に努める。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35560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676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7637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35560</xdr:rowOff>
    </xdr:from>
    <xdr:to>
      <xdr:col>82</xdr:col>
      <xdr:colOff>196850</xdr:colOff>
      <xdr:row>40</xdr:row>
      <xdr:rowOff>35560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39370</xdr:rowOff>
    </xdr:from>
    <xdr:to>
      <xdr:col>82</xdr:col>
      <xdr:colOff>107950</xdr:colOff>
      <xdr:row>35</xdr:row>
      <xdr:rowOff>69850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0401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170197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99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26670</xdr:rowOff>
    </xdr:from>
    <xdr:to>
      <xdr:col>82</xdr:col>
      <xdr:colOff>158750</xdr:colOff>
      <xdr:row>35</xdr:row>
      <xdr:rowOff>128270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62230</xdr:rowOff>
    </xdr:from>
    <xdr:to>
      <xdr:col>78</xdr:col>
      <xdr:colOff>69850</xdr:colOff>
      <xdr:row>35</xdr:row>
      <xdr:rowOff>69850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062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144780</xdr:rowOff>
    </xdr:from>
    <xdr:to>
      <xdr:col>78</xdr:col>
      <xdr:colOff>120650</xdr:colOff>
      <xdr:row>35</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597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85107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62230</xdr:rowOff>
    </xdr:from>
    <xdr:to>
      <xdr:col>73</xdr:col>
      <xdr:colOff>180975</xdr:colOff>
      <xdr:row>35</xdr:row>
      <xdr:rowOff>146050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0629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26670</xdr:rowOff>
    </xdr:from>
    <xdr:to>
      <xdr:col>74</xdr:col>
      <xdr:colOff>31750</xdr:colOff>
      <xdr:row>35</xdr:row>
      <xdr:rowOff>128270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113047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1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115570</xdr:rowOff>
    </xdr:from>
    <xdr:to>
      <xdr:col>69</xdr:col>
      <xdr:colOff>92075</xdr:colOff>
      <xdr:row>35</xdr:row>
      <xdr:rowOff>146050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116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106680</xdr:rowOff>
    </xdr:from>
    <xdr:to>
      <xdr:col>69</xdr:col>
      <xdr:colOff>142875</xdr:colOff>
      <xdr:row>35</xdr:row>
      <xdr:rowOff>36830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59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47007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60960</xdr:rowOff>
    </xdr:from>
    <xdr:to>
      <xdr:col>65</xdr:col>
      <xdr:colOff>53975</xdr:colOff>
      <xdr:row>34</xdr:row>
      <xdr:rowOff>162560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5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1287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160020</xdr:rowOff>
    </xdr:from>
    <xdr:to>
      <xdr:col>82</xdr:col>
      <xdr:colOff>158750</xdr:colOff>
      <xdr:row>35</xdr:row>
      <xdr:rowOff>90170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5097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19050</xdr:rowOff>
    </xdr:from>
    <xdr:to>
      <xdr:col>78</xdr:col>
      <xdr:colOff>120650</xdr:colOff>
      <xdr:row>35</xdr:row>
      <xdr:rowOff>120650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105427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10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11430</xdr:rowOff>
    </xdr:from>
    <xdr:to>
      <xdr:col>74</xdr:col>
      <xdr:colOff>31750</xdr:colOff>
      <xdr:row>35</xdr:row>
      <xdr:rowOff>113030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123207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95250</xdr:rowOff>
    </xdr:from>
    <xdr:to>
      <xdr:col>69</xdr:col>
      <xdr:colOff>142875</xdr:colOff>
      <xdr:row>36</xdr:row>
      <xdr:rowOff>25400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10177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64770</xdr:rowOff>
    </xdr:from>
    <xdr:to>
      <xdr:col>65</xdr:col>
      <xdr:colOff>53975</xdr:colOff>
      <xdr:row>35</xdr:row>
      <xdr:rowOff>166370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151147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公債費に係る経常収支比率は、前年度比</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ポイント増加したが、類似団体内平均値を下回る結果を維持している。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増加した主な要因は、経常一般財源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分母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が増加したことが挙げられる。</a:t>
          </a:r>
          <a:endParaRPr lang="ja-JP" altLang="ja-JP" sz="1400">
            <a:effectLst/>
          </a:endParaRPr>
        </a:p>
        <a:p>
          <a:r>
            <a:rPr kumimoji="1" lang="ja-JP" altLang="ja-JP" sz="1100">
              <a:solidFill>
                <a:schemeClr val="dk1"/>
              </a:solidFill>
              <a:effectLst/>
              <a:latin typeface="+mn-lt"/>
              <a:ea typeface="+mn-ea"/>
              <a:cs typeface="+mn-cs"/>
            </a:rPr>
            <a:t>　引き続き財政状況を考慮した計画的な地方債の発行、対象事業の精査等により公債費の抑制に努める。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94996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76858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xdr:rowOff>
    </xdr:from>
    <xdr:to>
      <xdr:col>24</xdr:col>
      <xdr:colOff>25400</xdr:colOff>
      <xdr:row>77</xdr:row>
      <xdr:rowOff>56135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202920"/>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xdr:rowOff>
    </xdr:from>
    <xdr:to>
      <xdr:col>19</xdr:col>
      <xdr:colOff>187325</xdr:colOff>
      <xdr:row>77</xdr:row>
      <xdr:rowOff>37846</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2029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91712</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37846</xdr:rowOff>
    </xdr:from>
    <xdr:to>
      <xdr:col>15</xdr:col>
      <xdr:colOff>98425</xdr:colOff>
      <xdr:row>77</xdr:row>
      <xdr:rowOff>56135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2394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42418</xdr:rowOff>
    </xdr:from>
    <xdr:to>
      <xdr:col>11</xdr:col>
      <xdr:colOff>9525</xdr:colOff>
      <xdr:row>77</xdr:row>
      <xdr:rowOff>56135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324406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21862</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05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121920</xdr:rowOff>
    </xdr:from>
    <xdr:to>
      <xdr:col>20</xdr:col>
      <xdr:colOff>38100</xdr:colOff>
      <xdr:row>77</xdr:row>
      <xdr:rowOff>52070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158496</xdr:rowOff>
    </xdr:from>
    <xdr:to>
      <xdr:col>15</xdr:col>
      <xdr:colOff>149225</xdr:colOff>
      <xdr:row>77</xdr:row>
      <xdr:rowOff>88646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98823</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5335</xdr:rowOff>
    </xdr:from>
    <xdr:to>
      <xdr:col>11</xdr:col>
      <xdr:colOff>60325</xdr:colOff>
      <xdr:row>77</xdr:row>
      <xdr:rowOff>106935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117112</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163068</xdr:rowOff>
    </xdr:from>
    <xdr:to>
      <xdr:col>6</xdr:col>
      <xdr:colOff>171450</xdr:colOff>
      <xdr:row>77</xdr:row>
      <xdr:rowOff>93218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103395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公債費以外に係る経常収支比率は、前年度比</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ポイント増加したが、類似団体内平均値を下回る結果となった。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増加した主な要因は、経常一般財源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分母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が減少したことが挙げられる。</a:t>
          </a:r>
          <a:endParaRPr lang="ja-JP" altLang="ja-JP" sz="1400">
            <a:effectLst/>
          </a:endParaRPr>
        </a:p>
        <a:p>
          <a:r>
            <a:rPr kumimoji="1" lang="ja-JP" altLang="ja-JP" sz="1100">
              <a:solidFill>
                <a:schemeClr val="dk1"/>
              </a:solidFill>
              <a:effectLst/>
              <a:latin typeface="+mn-lt"/>
              <a:ea typeface="+mn-ea"/>
              <a:cs typeface="+mn-cs"/>
            </a:rPr>
            <a:t>　今後、更に事務事業の見直しを徹底し経費の節減に努めるとともに、町税の徴収体制の強化等により経常一般財源の確保に努める。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129286</xdr:rowOff>
    </xdr:from>
    <xdr:to>
      <xdr:col>82</xdr:col>
      <xdr:colOff>107950</xdr:colOff>
      <xdr:row>79</xdr:row>
      <xdr:rowOff>101854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645136"/>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73931</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101854</xdr:rowOff>
    </xdr:from>
    <xdr:to>
      <xdr:col>82</xdr:col>
      <xdr:colOff>196850</xdr:colOff>
      <xdr:row>79</xdr:row>
      <xdr:rowOff>101854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44213</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129286</xdr:rowOff>
    </xdr:from>
    <xdr:to>
      <xdr:col>82</xdr:col>
      <xdr:colOff>196850</xdr:colOff>
      <xdr:row>73</xdr:row>
      <xdr:rowOff>129286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14986</xdr:rowOff>
    </xdr:from>
    <xdr:to>
      <xdr:col>82</xdr:col>
      <xdr:colOff>107950</xdr:colOff>
      <xdr:row>76</xdr:row>
      <xdr:rowOff>26415</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2873736"/>
          <a:ext cx="838200" cy="18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2557</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14986</xdr:rowOff>
    </xdr:from>
    <xdr:to>
      <xdr:col>78</xdr:col>
      <xdr:colOff>69850</xdr:colOff>
      <xdr:row>75</xdr:row>
      <xdr:rowOff>156718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2873736"/>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87630</xdr:rowOff>
    </xdr:from>
    <xdr:to>
      <xdr:col>78</xdr:col>
      <xdr:colOff>120650</xdr:colOff>
      <xdr:row>76</xdr:row>
      <xdr:rowOff>17780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2557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03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156718</xdr:rowOff>
    </xdr:from>
    <xdr:to>
      <xdr:col>73</xdr:col>
      <xdr:colOff>180975</xdr:colOff>
      <xdr:row>76</xdr:row>
      <xdr:rowOff>154432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015468"/>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158496</xdr:rowOff>
    </xdr:from>
    <xdr:to>
      <xdr:col>74</xdr:col>
      <xdr:colOff>31750</xdr:colOff>
      <xdr:row>77</xdr:row>
      <xdr:rowOff>88646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73423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85852</xdr:rowOff>
    </xdr:from>
    <xdr:to>
      <xdr:col>69</xdr:col>
      <xdr:colOff>92075</xdr:colOff>
      <xdr:row>76</xdr:row>
      <xdr:rowOff>154432</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11605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132859</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91712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147065</xdr:rowOff>
    </xdr:from>
    <xdr:to>
      <xdr:col>82</xdr:col>
      <xdr:colOff>158750</xdr:colOff>
      <xdr:row>76</xdr:row>
      <xdr:rowOff>77215</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163593</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85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135636</xdr:rowOff>
    </xdr:from>
    <xdr:to>
      <xdr:col>78</xdr:col>
      <xdr:colOff>120650</xdr:colOff>
      <xdr:row>75</xdr:row>
      <xdr:rowOff>65786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75963</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591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105918</xdr:rowOff>
    </xdr:from>
    <xdr:to>
      <xdr:col>74</xdr:col>
      <xdr:colOff>31750</xdr:colOff>
      <xdr:row>76</xdr:row>
      <xdr:rowOff>36069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46245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103632</xdr:rowOff>
    </xdr:from>
    <xdr:to>
      <xdr:col>69</xdr:col>
      <xdr:colOff>142875</xdr:colOff>
      <xdr:row>77</xdr:row>
      <xdr:rowOff>33782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43959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35052</xdr:rowOff>
    </xdr:from>
    <xdr:to>
      <xdr:col>65</xdr:col>
      <xdr:colOff>53975</xdr:colOff>
      <xdr:row>76</xdr:row>
      <xdr:rowOff>136652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146829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千葉県九十九里町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16975</xdr:rowOff>
    </xdr:from>
    <xdr:to>
      <xdr:col>29</xdr:col>
      <xdr:colOff>127000</xdr:colOff>
      <xdr:row>19</xdr:row>
      <xdr:rowOff>37648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50550"/>
          <a:ext cx="0" cy="13922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9725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4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37648</xdr:rowOff>
    </xdr:from>
    <xdr:to>
      <xdr:col>30</xdr:col>
      <xdr:colOff>25400</xdr:colOff>
      <xdr:row>19</xdr:row>
      <xdr:rowOff>37648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42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103352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16975</xdr:rowOff>
    </xdr:from>
    <xdr:to>
      <xdr:col>30</xdr:col>
      <xdr:colOff>25400</xdr:colOff>
      <xdr:row>11</xdr:row>
      <xdr:rowOff>16975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50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69019</xdr:rowOff>
    </xdr:from>
    <xdr:to>
      <xdr:col>29</xdr:col>
      <xdr:colOff>127000</xdr:colOff>
      <xdr:row>18</xdr:row>
      <xdr:rowOff>97663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02744"/>
          <a:ext cx="647700" cy="28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18539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09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2012</xdr:rowOff>
    </xdr:from>
    <xdr:to>
      <xdr:col>29</xdr:col>
      <xdr:colOff>177800</xdr:colOff>
      <xdr:row>17</xdr:row>
      <xdr:rowOff>103612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4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97663</xdr:rowOff>
    </xdr:from>
    <xdr:to>
      <xdr:col>26</xdr:col>
      <xdr:colOff>50800</xdr:colOff>
      <xdr:row>18</xdr:row>
      <xdr:rowOff>111067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31388"/>
          <a:ext cx="698500" cy="13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20605</xdr:rowOff>
    </xdr:from>
    <xdr:to>
      <xdr:col>26</xdr:col>
      <xdr:colOff>101600</xdr:colOff>
      <xdr:row>17</xdr:row>
      <xdr:rowOff>122205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82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132382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51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111067</xdr:rowOff>
    </xdr:from>
    <xdr:to>
      <xdr:col>22</xdr:col>
      <xdr:colOff>114300</xdr:colOff>
      <xdr:row>18</xdr:row>
      <xdr:rowOff>122375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44792"/>
          <a:ext cx="698500" cy="11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1859</xdr:rowOff>
    </xdr:from>
    <xdr:to>
      <xdr:col>22</xdr:col>
      <xdr:colOff>165100</xdr:colOff>
      <xdr:row>17</xdr:row>
      <xdr:rowOff>103459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41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113636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122375</xdr:rowOff>
    </xdr:from>
    <xdr:to>
      <xdr:col>18</xdr:col>
      <xdr:colOff>177800</xdr:colOff>
      <xdr:row>18</xdr:row>
      <xdr:rowOff>126024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56100"/>
          <a:ext cx="698500" cy="3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145245</xdr:rowOff>
    </xdr:from>
    <xdr:to>
      <xdr:col>19</xdr:col>
      <xdr:colOff>38100</xdr:colOff>
      <xdr:row>18</xdr:row>
      <xdr:rowOff>75395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07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85572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7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158991</xdr:rowOff>
    </xdr:from>
    <xdr:to>
      <xdr:col>15</xdr:col>
      <xdr:colOff>101600</xdr:colOff>
      <xdr:row>18</xdr:row>
      <xdr:rowOff>89141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21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99318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9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18219</xdr:rowOff>
    </xdr:from>
    <xdr:to>
      <xdr:col>29</xdr:col>
      <xdr:colOff>177800</xdr:colOff>
      <xdr:row>18</xdr:row>
      <xdr:rowOff>119819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51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161746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2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46863</xdr:rowOff>
    </xdr:from>
    <xdr:to>
      <xdr:col>26</xdr:col>
      <xdr:colOff>101600</xdr:colOff>
      <xdr:row>18</xdr:row>
      <xdr:rowOff>148463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80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133240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66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60267</xdr:rowOff>
    </xdr:from>
    <xdr:to>
      <xdr:col>22</xdr:col>
      <xdr:colOff>165100</xdr:colOff>
      <xdr:row>18</xdr:row>
      <xdr:rowOff>161867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93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146643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8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71575</xdr:rowOff>
    </xdr:from>
    <xdr:to>
      <xdr:col>19</xdr:col>
      <xdr:colOff>38100</xdr:colOff>
      <xdr:row>19</xdr:row>
      <xdr:rowOff>1725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05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157952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9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75225</xdr:rowOff>
    </xdr:from>
    <xdr:to>
      <xdr:col>15</xdr:col>
      <xdr:colOff>101600</xdr:colOff>
      <xdr:row>19</xdr:row>
      <xdr:rowOff>5375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08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161601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9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272999</xdr:rowOff>
    </xdr:from>
    <xdr:to>
      <xdr:col>29</xdr:col>
      <xdr:colOff>127000</xdr:colOff>
      <xdr:row>37</xdr:row>
      <xdr:rowOff>336150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97549"/>
          <a:ext cx="0" cy="12633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308227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3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336150</xdr:rowOff>
    </xdr:from>
    <xdr:to>
      <xdr:col>30</xdr:col>
      <xdr:colOff>25400</xdr:colOff>
      <xdr:row>37</xdr:row>
      <xdr:rowOff>336150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608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16476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41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272999</xdr:rowOff>
    </xdr:from>
    <xdr:to>
      <xdr:col>30</xdr:col>
      <xdr:colOff>25400</xdr:colOff>
      <xdr:row>33</xdr:row>
      <xdr:rowOff>272999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975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39370</xdr:rowOff>
    </xdr:from>
    <xdr:to>
      <xdr:col>29</xdr:col>
      <xdr:colOff>127000</xdr:colOff>
      <xdr:row>37</xdr:row>
      <xdr:rowOff>78480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164070"/>
          <a:ext cx="647700" cy="391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184738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95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339661</xdr:rowOff>
    </xdr:from>
    <xdr:to>
      <xdr:col>29</xdr:col>
      <xdr:colOff>177800</xdr:colOff>
      <xdr:row>36</xdr:row>
      <xdr:rowOff>98361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50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78480</xdr:rowOff>
    </xdr:from>
    <xdr:to>
      <xdr:col>26</xdr:col>
      <xdr:colOff>50800</xdr:colOff>
      <xdr:row>37</xdr:row>
      <xdr:rowOff>96596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203180"/>
          <a:ext cx="698500" cy="18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30823</xdr:rowOff>
    </xdr:from>
    <xdr:to>
      <xdr:col>26</xdr:col>
      <xdr:colOff>101600</xdr:colOff>
      <xdr:row>36</xdr:row>
      <xdr:rowOff>132423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84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142600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52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96596</xdr:rowOff>
    </xdr:from>
    <xdr:to>
      <xdr:col>22</xdr:col>
      <xdr:colOff>114300</xdr:colOff>
      <xdr:row>37</xdr:row>
      <xdr:rowOff>111989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221296"/>
          <a:ext cx="698500" cy="15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117539</xdr:rowOff>
    </xdr:from>
    <xdr:to>
      <xdr:col>22</xdr:col>
      <xdr:colOff>165100</xdr:colOff>
      <xdr:row>37</xdr:row>
      <xdr:rowOff>47689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70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229316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839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111989</xdr:rowOff>
    </xdr:from>
    <xdr:to>
      <xdr:col>18</xdr:col>
      <xdr:colOff>177800</xdr:colOff>
      <xdr:row>37</xdr:row>
      <xdr:rowOff>136182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236689"/>
          <a:ext cx="698500" cy="24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9411</xdr:rowOff>
    </xdr:from>
    <xdr:to>
      <xdr:col>19</xdr:col>
      <xdr:colOff>38100</xdr:colOff>
      <xdr:row>37</xdr:row>
      <xdr:rowOff>111011</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134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292638</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02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7258</xdr:rowOff>
    </xdr:from>
    <xdr:to>
      <xdr:col>15</xdr:col>
      <xdr:colOff>101600</xdr:colOff>
      <xdr:row>37</xdr:row>
      <xdr:rowOff>108858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131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290485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00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160020</xdr:rowOff>
    </xdr:from>
    <xdr:to>
      <xdr:col>29</xdr:col>
      <xdr:colOff>177800</xdr:colOff>
      <xdr:row>37</xdr:row>
      <xdr:rowOff>90170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13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132097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85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27680</xdr:rowOff>
    </xdr:from>
    <xdr:to>
      <xdr:col>26</xdr:col>
      <xdr:colOff>101600</xdr:colOff>
      <xdr:row>37</xdr:row>
      <xdr:rowOff>129280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52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114057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3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45796</xdr:rowOff>
    </xdr:from>
    <xdr:to>
      <xdr:col>22</xdr:col>
      <xdr:colOff>165100</xdr:colOff>
      <xdr:row>37</xdr:row>
      <xdr:rowOff>147396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70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132173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61189</xdr:rowOff>
    </xdr:from>
    <xdr:to>
      <xdr:col>19</xdr:col>
      <xdr:colOff>38100</xdr:colOff>
      <xdr:row>37</xdr:row>
      <xdr:rowOff>162789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85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147566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72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85382</xdr:rowOff>
    </xdr:from>
    <xdr:to>
      <xdr:col>15</xdr:col>
      <xdr:colOff>101600</xdr:colOff>
      <xdr:row>37</xdr:row>
      <xdr:rowOff>186982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10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171759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96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千葉県九十九里町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14,625
14,261
24.44
7,259,556
6,825,640
429,873
4,179,592
6,887,378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56756</xdr:rowOff>
    </xdr:from>
    <xdr:to>
      <xdr:col>24</xdr:col>
      <xdr:colOff>62865</xdr:colOff>
      <xdr:row>39</xdr:row>
      <xdr:rowOff>11329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00256"/>
          <a:ext cx="1270" cy="149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15156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11329</xdr:rowOff>
    </xdr:from>
    <xdr:to>
      <xdr:col>24</xdr:col>
      <xdr:colOff>152400</xdr:colOff>
      <xdr:row>39</xdr:row>
      <xdr:rowOff>11329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3433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7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56756</xdr:rowOff>
    </xdr:from>
    <xdr:to>
      <xdr:col>24</xdr:col>
      <xdr:colOff>152400</xdr:colOff>
      <xdr:row>30</xdr:row>
      <xdr:rowOff>56756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0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119913</xdr:rowOff>
    </xdr:from>
    <xdr:to>
      <xdr:col>24</xdr:col>
      <xdr:colOff>63500</xdr:colOff>
      <xdr:row>38</xdr:row>
      <xdr:rowOff>3937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63563"/>
          <a:ext cx="838200" cy="5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139768</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69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116891</xdr:rowOff>
    </xdr:from>
    <xdr:to>
      <xdr:col>24</xdr:col>
      <xdr:colOff>114300</xdr:colOff>
      <xdr:row>36</xdr:row>
      <xdr:rowOff>47041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3937</xdr:rowOff>
    </xdr:from>
    <xdr:to>
      <xdr:col>19</xdr:col>
      <xdr:colOff>177800</xdr:colOff>
      <xdr:row>38</xdr:row>
      <xdr:rowOff>31369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19037"/>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138760</xdr:rowOff>
    </xdr:from>
    <xdr:to>
      <xdr:col>20</xdr:col>
      <xdr:colOff>38100</xdr:colOff>
      <xdr:row>36</xdr:row>
      <xdr:rowOff>68910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85437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14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31369</xdr:rowOff>
    </xdr:from>
    <xdr:to>
      <xdr:col>15</xdr:col>
      <xdr:colOff>50800</xdr:colOff>
      <xdr:row>38</xdr:row>
      <xdr:rowOff>118770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46469"/>
          <a:ext cx="889000" cy="8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101714</xdr:rowOff>
    </xdr:from>
    <xdr:to>
      <xdr:col>15</xdr:col>
      <xdr:colOff>101600</xdr:colOff>
      <xdr:row>36</xdr:row>
      <xdr:rowOff>31864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0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48391</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77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118770</xdr:rowOff>
    </xdr:from>
    <xdr:to>
      <xdr:col>10</xdr:col>
      <xdr:colOff>114300</xdr:colOff>
      <xdr:row>38</xdr:row>
      <xdr:rowOff>129654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33870"/>
          <a:ext cx="889000" cy="1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62141</xdr:rowOff>
    </xdr:from>
    <xdr:to>
      <xdr:col>10</xdr:col>
      <xdr:colOff>165100</xdr:colOff>
      <xdr:row>37</xdr:row>
      <xdr:rowOff>163741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40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8818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8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75971</xdr:rowOff>
    </xdr:from>
    <xdr:to>
      <xdr:col>6</xdr:col>
      <xdr:colOff>38100</xdr:colOff>
      <xdr:row>38</xdr:row>
      <xdr:rowOff>6121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22648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9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69113</xdr:rowOff>
    </xdr:from>
    <xdr:to>
      <xdr:col>24</xdr:col>
      <xdr:colOff>114300</xdr:colOff>
      <xdr:row>37</xdr:row>
      <xdr:rowOff>170714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127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47540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9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124587</xdr:rowOff>
    </xdr:from>
    <xdr:to>
      <xdr:col>20</xdr:col>
      <xdr:colOff>38100</xdr:colOff>
      <xdr:row>38</xdr:row>
      <xdr:rowOff>54737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6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45864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6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152019</xdr:rowOff>
    </xdr:from>
    <xdr:to>
      <xdr:col>15</xdr:col>
      <xdr:colOff>101600</xdr:colOff>
      <xdr:row>38</xdr:row>
      <xdr:rowOff>82169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9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73296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8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67970</xdr:rowOff>
    </xdr:from>
    <xdr:to>
      <xdr:col>10</xdr:col>
      <xdr:colOff>165100</xdr:colOff>
      <xdr:row>38</xdr:row>
      <xdr:rowOff>169570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8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160697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7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78854</xdr:rowOff>
    </xdr:from>
    <xdr:to>
      <xdr:col>6</xdr:col>
      <xdr:colOff>38100</xdr:colOff>
      <xdr:row>39</xdr:row>
      <xdr:rowOff>9004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9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131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8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103619</xdr:rowOff>
    </xdr:from>
    <xdr:to>
      <xdr:col>24</xdr:col>
      <xdr:colOff>62865</xdr:colOff>
      <xdr:row>57</xdr:row>
      <xdr:rowOff>157737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847569"/>
          <a:ext cx="1270" cy="108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161564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3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157737</xdr:rowOff>
    </xdr:from>
    <xdr:to>
      <xdr:col>24</xdr:col>
      <xdr:colOff>152400</xdr:colOff>
      <xdr:row>57</xdr:row>
      <xdr:rowOff>157737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3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50296</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22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103619</xdr:rowOff>
    </xdr:from>
    <xdr:to>
      <xdr:col>24</xdr:col>
      <xdr:colOff>152400</xdr:colOff>
      <xdr:row>51</xdr:row>
      <xdr:rowOff>103619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847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137810</xdr:rowOff>
    </xdr:from>
    <xdr:to>
      <xdr:col>24</xdr:col>
      <xdr:colOff>63500</xdr:colOff>
      <xdr:row>57</xdr:row>
      <xdr:rowOff>161832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10460"/>
          <a:ext cx="838200" cy="2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131589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613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108712</xdr:rowOff>
    </xdr:from>
    <xdr:to>
      <xdr:col>24</xdr:col>
      <xdr:colOff>114300</xdr:colOff>
      <xdr:row>57</xdr:row>
      <xdr:rowOff>38862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161832</xdr:rowOff>
    </xdr:from>
    <xdr:to>
      <xdr:col>19</xdr:col>
      <xdr:colOff>177800</xdr:colOff>
      <xdr:row>57</xdr:row>
      <xdr:rowOff>165977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34482"/>
          <a:ext cx="889000" cy="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134540</xdr:rowOff>
    </xdr:from>
    <xdr:to>
      <xdr:col>20</xdr:col>
      <xdr:colOff>38100</xdr:colOff>
      <xdr:row>57</xdr:row>
      <xdr:rowOff>64690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81217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51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165977</xdr:rowOff>
    </xdr:from>
    <xdr:to>
      <xdr:col>15</xdr:col>
      <xdr:colOff>50800</xdr:colOff>
      <xdr:row>58</xdr:row>
      <xdr:rowOff>28418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38627"/>
          <a:ext cx="889000" cy="3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145353</xdr:rowOff>
    </xdr:from>
    <xdr:to>
      <xdr:col>15</xdr:col>
      <xdr:colOff>101600</xdr:colOff>
      <xdr:row>57</xdr:row>
      <xdr:rowOff>75503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4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92030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52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28418</xdr:rowOff>
    </xdr:from>
    <xdr:to>
      <xdr:col>10</xdr:col>
      <xdr:colOff>114300</xdr:colOff>
      <xdr:row>58</xdr:row>
      <xdr:rowOff>44241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72518"/>
          <a:ext cx="889000" cy="1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29205</xdr:rowOff>
    </xdr:from>
    <xdr:to>
      <xdr:col>10</xdr:col>
      <xdr:colOff>165100</xdr:colOff>
      <xdr:row>57</xdr:row>
      <xdr:rowOff>130805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0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147332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7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159709</xdr:rowOff>
    </xdr:from>
    <xdr:to>
      <xdr:col>6</xdr:col>
      <xdr:colOff>38100</xdr:colOff>
      <xdr:row>57</xdr:row>
      <xdr:rowOff>89859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6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106386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3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87010</xdr:rowOff>
    </xdr:from>
    <xdr:to>
      <xdr:col>24</xdr:col>
      <xdr:colOff>114300</xdr:colOff>
      <xdr:row>58</xdr:row>
      <xdr:rowOff>17160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5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1937</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7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111032</xdr:rowOff>
    </xdr:from>
    <xdr:to>
      <xdr:col>20</xdr:col>
      <xdr:colOff>38100</xdr:colOff>
      <xdr:row>58</xdr:row>
      <xdr:rowOff>41182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8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32309</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97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115177</xdr:rowOff>
    </xdr:from>
    <xdr:to>
      <xdr:col>15</xdr:col>
      <xdr:colOff>101600</xdr:colOff>
      <xdr:row>58</xdr:row>
      <xdr:rowOff>45327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8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36454</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98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149068</xdr:rowOff>
    </xdr:from>
    <xdr:to>
      <xdr:col>10</xdr:col>
      <xdr:colOff>165100</xdr:colOff>
      <xdr:row>58</xdr:row>
      <xdr:rowOff>79218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2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70345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1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164891</xdr:rowOff>
    </xdr:from>
    <xdr:to>
      <xdr:col>6</xdr:col>
      <xdr:colOff>38100</xdr:colOff>
      <xdr:row>58</xdr:row>
      <xdr:rowOff>95041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3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86168</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3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10704</xdr:rowOff>
    </xdr:from>
    <xdr:to>
      <xdr:col>24</xdr:col>
      <xdr:colOff>62865</xdr:colOff>
      <xdr:row>79</xdr:row>
      <xdr:rowOff>98617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012204"/>
          <a:ext cx="1270" cy="1630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102444</xdr:rowOff>
    </xdr:from>
    <xdr:ext cx="249299"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46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98617</xdr:rowOff>
    </xdr:from>
    <xdr:to>
      <xdr:col>24</xdr:col>
      <xdr:colOff>152400</xdr:colOff>
      <xdr:row>79</xdr:row>
      <xdr:rowOff>98617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43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128831</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78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10704</xdr:rowOff>
    </xdr:from>
    <xdr:to>
      <xdr:col>24</xdr:col>
      <xdr:colOff>152400</xdr:colOff>
      <xdr:row>70</xdr:row>
      <xdr:rowOff>10704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01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48456</xdr:rowOff>
    </xdr:from>
    <xdr:to>
      <xdr:col>24</xdr:col>
      <xdr:colOff>63500</xdr:colOff>
      <xdr:row>79</xdr:row>
      <xdr:rowOff>64785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593006"/>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117361</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7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94484</xdr:rowOff>
    </xdr:from>
    <xdr:to>
      <xdr:col>24</xdr:col>
      <xdr:colOff>114300</xdr:colOff>
      <xdr:row>78</xdr:row>
      <xdr:rowOff>24634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64785</xdr:rowOff>
    </xdr:from>
    <xdr:to>
      <xdr:col>19</xdr:col>
      <xdr:colOff>177800</xdr:colOff>
      <xdr:row>79</xdr:row>
      <xdr:rowOff>92118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609335"/>
          <a:ext cx="889000" cy="2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69991</xdr:rowOff>
    </xdr:from>
    <xdr:to>
      <xdr:col>20</xdr:col>
      <xdr:colOff>38100</xdr:colOff>
      <xdr:row>78</xdr:row>
      <xdr:rowOff>141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7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16668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304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55935</xdr:rowOff>
    </xdr:from>
    <xdr:to>
      <xdr:col>15</xdr:col>
      <xdr:colOff>50800</xdr:colOff>
      <xdr:row>79</xdr:row>
      <xdr:rowOff>92118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600485"/>
          <a:ext cx="889000" cy="36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23129</xdr:rowOff>
    </xdr:from>
    <xdr:to>
      <xdr:col>15</xdr:col>
      <xdr:colOff>101600</xdr:colOff>
      <xdr:row>78</xdr:row>
      <xdr:rowOff>124729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141256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171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55935</xdr:rowOff>
    </xdr:from>
    <xdr:to>
      <xdr:col>10</xdr:col>
      <xdr:colOff>114300</xdr:colOff>
      <xdr:row>79</xdr:row>
      <xdr:rowOff>68475</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600485"/>
          <a:ext cx="889000" cy="1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9282</xdr:rowOff>
    </xdr:from>
    <xdr:to>
      <xdr:col>10</xdr:col>
      <xdr:colOff>165100</xdr:colOff>
      <xdr:row>78</xdr:row>
      <xdr:rowOff>110882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8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127409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57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18393</xdr:rowOff>
    </xdr:from>
    <xdr:to>
      <xdr:col>6</xdr:col>
      <xdr:colOff>38100</xdr:colOff>
      <xdr:row>78</xdr:row>
      <xdr:rowOff>119993</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9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136520</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66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169106</xdr:rowOff>
    </xdr:from>
    <xdr:to>
      <xdr:col>24</xdr:col>
      <xdr:colOff>114300</xdr:colOff>
      <xdr:row>79</xdr:row>
      <xdr:rowOff>99256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54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84033</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5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13985</xdr:rowOff>
    </xdr:from>
    <xdr:to>
      <xdr:col>20</xdr:col>
      <xdr:colOff>38100</xdr:colOff>
      <xdr:row>79</xdr:row>
      <xdr:rowOff>115585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55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106712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65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41318</xdr:rowOff>
    </xdr:from>
    <xdr:to>
      <xdr:col>15</xdr:col>
      <xdr:colOff>101600</xdr:colOff>
      <xdr:row>79</xdr:row>
      <xdr:rowOff>142918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58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134045</xdr:rowOff>
    </xdr:from>
    <xdr:ext cx="378565"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719017" y="13678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5135</xdr:rowOff>
    </xdr:from>
    <xdr:to>
      <xdr:col>10</xdr:col>
      <xdr:colOff>165100</xdr:colOff>
      <xdr:row>79</xdr:row>
      <xdr:rowOff>106735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54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97862</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64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17675</xdr:rowOff>
    </xdr:from>
    <xdr:to>
      <xdr:col>6</xdr:col>
      <xdr:colOff>38100</xdr:colOff>
      <xdr:row>79</xdr:row>
      <xdr:rowOff>119275</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110402</xdr:rowOff>
    </xdr:from>
    <xdr:ext cx="378565"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941017" y="13654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167393</xdr:rowOff>
    </xdr:from>
    <xdr:to>
      <xdr:col>24</xdr:col>
      <xdr:colOff>62865</xdr:colOff>
      <xdr:row>98</xdr:row>
      <xdr:rowOff>152600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597893"/>
          <a:ext cx="1270" cy="135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156427</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152600</xdr:rowOff>
    </xdr:from>
    <xdr:to>
      <xdr:col>24</xdr:col>
      <xdr:colOff>152400</xdr:colOff>
      <xdr:row>98</xdr:row>
      <xdr:rowOff>152600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114070</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373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167393</xdr:rowOff>
    </xdr:from>
    <xdr:to>
      <xdr:col>24</xdr:col>
      <xdr:colOff>152400</xdr:colOff>
      <xdr:row>90</xdr:row>
      <xdr:rowOff>167393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59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148681</xdr:rowOff>
    </xdr:from>
    <xdr:to>
      <xdr:col>24</xdr:col>
      <xdr:colOff>63500</xdr:colOff>
      <xdr:row>98</xdr:row>
      <xdr:rowOff>100087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779331"/>
          <a:ext cx="838200" cy="12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21235</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308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169808</xdr:rowOff>
    </xdr:from>
    <xdr:to>
      <xdr:col>24</xdr:col>
      <xdr:colOff>114300</xdr:colOff>
      <xdr:row>96</xdr:row>
      <xdr:rowOff>99958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100087</xdr:rowOff>
    </xdr:from>
    <xdr:to>
      <xdr:col>19</xdr:col>
      <xdr:colOff>177800</xdr:colOff>
      <xdr:row>99</xdr:row>
      <xdr:rowOff>32356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902187"/>
          <a:ext cx="889000" cy="10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167326</xdr:rowOff>
    </xdr:from>
    <xdr:to>
      <xdr:col>20</xdr:col>
      <xdr:colOff>38100</xdr:colOff>
      <xdr:row>95</xdr:row>
      <xdr:rowOff>97476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28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114003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05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32356</xdr:rowOff>
    </xdr:from>
    <xdr:to>
      <xdr:col>15</xdr:col>
      <xdr:colOff>50800</xdr:colOff>
      <xdr:row>99</xdr:row>
      <xdr:rowOff>85327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7005906"/>
          <a:ext cx="889000" cy="5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144890</xdr:rowOff>
    </xdr:from>
    <xdr:to>
      <xdr:col>15</xdr:col>
      <xdr:colOff>101600</xdr:colOff>
      <xdr:row>96</xdr:row>
      <xdr:rowOff>75040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43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91567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20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85327</xdr:rowOff>
    </xdr:from>
    <xdr:to>
      <xdr:col>10</xdr:col>
      <xdr:colOff>114300</xdr:colOff>
      <xdr:row>99</xdr:row>
      <xdr:rowOff>102129</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7058877"/>
          <a:ext cx="8890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34492</xdr:rowOff>
    </xdr:from>
    <xdr:to>
      <xdr:col>10</xdr:col>
      <xdr:colOff>165100</xdr:colOff>
      <xdr:row>96</xdr:row>
      <xdr:rowOff>136092</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49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152619</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26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77977</xdr:rowOff>
    </xdr:from>
    <xdr:to>
      <xdr:col>6</xdr:col>
      <xdr:colOff>38100</xdr:colOff>
      <xdr:row>97</xdr:row>
      <xdr:rowOff>8127</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537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24654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31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97881</xdr:rowOff>
    </xdr:from>
    <xdr:to>
      <xdr:col>24</xdr:col>
      <xdr:colOff>114300</xdr:colOff>
      <xdr:row>98</xdr:row>
      <xdr:rowOff>28031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72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76308</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70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49287</xdr:rowOff>
    </xdr:from>
    <xdr:to>
      <xdr:col>20</xdr:col>
      <xdr:colOff>38100</xdr:colOff>
      <xdr:row>98</xdr:row>
      <xdr:rowOff>150887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85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142014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94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153006</xdr:rowOff>
    </xdr:from>
    <xdr:to>
      <xdr:col>15</xdr:col>
      <xdr:colOff>101600</xdr:colOff>
      <xdr:row>99</xdr:row>
      <xdr:rowOff>83156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95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74283</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704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34527</xdr:rowOff>
    </xdr:from>
    <xdr:to>
      <xdr:col>10</xdr:col>
      <xdr:colOff>165100</xdr:colOff>
      <xdr:row>99</xdr:row>
      <xdr:rowOff>136127</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700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127254</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710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51329</xdr:rowOff>
    </xdr:from>
    <xdr:to>
      <xdr:col>6</xdr:col>
      <xdr:colOff>38100</xdr:colOff>
      <xdr:row>99</xdr:row>
      <xdr:rowOff>152929</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702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144056</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711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160800</xdr:rowOff>
    </xdr:from>
    <xdr:to>
      <xdr:col>54</xdr:col>
      <xdr:colOff>189865</xdr:colOff>
      <xdr:row>37</xdr:row>
      <xdr:rowOff>55429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04300"/>
          <a:ext cx="1270" cy="1094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59256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40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55429</xdr:rowOff>
    </xdr:from>
    <xdr:to>
      <xdr:col>55</xdr:col>
      <xdr:colOff>88900</xdr:colOff>
      <xdr:row>37</xdr:row>
      <xdr:rowOff>55429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399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107477</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7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160800</xdr:rowOff>
    </xdr:from>
    <xdr:to>
      <xdr:col>55</xdr:col>
      <xdr:colOff>88900</xdr:colOff>
      <xdr:row>30</xdr:row>
      <xdr:rowOff>160800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33442</xdr:rowOff>
    </xdr:from>
    <xdr:to>
      <xdr:col>55</xdr:col>
      <xdr:colOff>0</xdr:colOff>
      <xdr:row>36</xdr:row>
      <xdr:rowOff>93340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205642"/>
          <a:ext cx="838200" cy="5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81538</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9108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58661</xdr:rowOff>
    </xdr:from>
    <xdr:to>
      <xdr:col>55</xdr:col>
      <xdr:colOff>50800</xdr:colOff>
      <xdr:row>35</xdr:row>
      <xdr:rowOff>160261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05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152259</xdr:rowOff>
    </xdr:from>
    <xdr:to>
      <xdr:col>50</xdr:col>
      <xdr:colOff>114300</xdr:colOff>
      <xdr:row>36</xdr:row>
      <xdr:rowOff>33442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810109"/>
          <a:ext cx="889000" cy="39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103329</xdr:rowOff>
    </xdr:from>
    <xdr:to>
      <xdr:col>50</xdr:col>
      <xdr:colOff>165100</xdr:colOff>
      <xdr:row>36</xdr:row>
      <xdr:rowOff>33479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10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50006</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879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152259</xdr:rowOff>
    </xdr:from>
    <xdr:to>
      <xdr:col>45</xdr:col>
      <xdr:colOff>177800</xdr:colOff>
      <xdr:row>37</xdr:row>
      <xdr:rowOff>13595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810109"/>
          <a:ext cx="889000" cy="54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167287</xdr:rowOff>
    </xdr:from>
    <xdr:to>
      <xdr:col>46</xdr:col>
      <xdr:colOff>38100</xdr:colOff>
      <xdr:row>33</xdr:row>
      <xdr:rowOff>97437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113964</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132764</xdr:rowOff>
    </xdr:from>
    <xdr:to>
      <xdr:col>41</xdr:col>
      <xdr:colOff>50800</xdr:colOff>
      <xdr:row>37</xdr:row>
      <xdr:rowOff>13595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133514"/>
          <a:ext cx="889000" cy="22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111111</xdr:rowOff>
    </xdr:from>
    <xdr:to>
      <xdr:col>41</xdr:col>
      <xdr:colOff>101600</xdr:colOff>
      <xdr:row>37</xdr:row>
      <xdr:rowOff>41261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57788</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112839</xdr:rowOff>
    </xdr:from>
    <xdr:to>
      <xdr:col>36</xdr:col>
      <xdr:colOff>165100</xdr:colOff>
      <xdr:row>37</xdr:row>
      <xdr:rowOff>42989</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34116</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37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42540</xdr:rowOff>
    </xdr:from>
    <xdr:to>
      <xdr:col>55</xdr:col>
      <xdr:colOff>50800</xdr:colOff>
      <xdr:row>36</xdr:row>
      <xdr:rowOff>144140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1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20967</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19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154092</xdr:rowOff>
    </xdr:from>
    <xdr:to>
      <xdr:col>50</xdr:col>
      <xdr:colOff>165100</xdr:colOff>
      <xdr:row>36</xdr:row>
      <xdr:rowOff>84242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15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75369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24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101459</xdr:rowOff>
    </xdr:from>
    <xdr:to>
      <xdr:col>46</xdr:col>
      <xdr:colOff>38100</xdr:colOff>
      <xdr:row>34</xdr:row>
      <xdr:rowOff>31609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75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22736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85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134245</xdr:rowOff>
    </xdr:from>
    <xdr:to>
      <xdr:col>41</xdr:col>
      <xdr:colOff>101600</xdr:colOff>
      <xdr:row>37</xdr:row>
      <xdr:rowOff>64395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30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55522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39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81964</xdr:rowOff>
    </xdr:from>
    <xdr:to>
      <xdr:col>36</xdr:col>
      <xdr:colOff>165100</xdr:colOff>
      <xdr:row>36</xdr:row>
      <xdr:rowOff>12114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08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28641</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5857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93628</xdr:rowOff>
    </xdr:from>
    <xdr:to>
      <xdr:col>54</xdr:col>
      <xdr:colOff>189865</xdr:colOff>
      <xdr:row>59</xdr:row>
      <xdr:rowOff>30348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666128"/>
          <a:ext cx="1270" cy="1479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34175</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30348</xdr:rowOff>
    </xdr:from>
    <xdr:to>
      <xdr:col>55</xdr:col>
      <xdr:colOff>88900</xdr:colOff>
      <xdr:row>59</xdr:row>
      <xdr:rowOff>30348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45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40305</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441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93628</xdr:rowOff>
    </xdr:from>
    <xdr:to>
      <xdr:col>55</xdr:col>
      <xdr:colOff>88900</xdr:colOff>
      <xdr:row>50</xdr:row>
      <xdr:rowOff>93628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6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158814</xdr:rowOff>
    </xdr:from>
    <xdr:to>
      <xdr:col>55</xdr:col>
      <xdr:colOff>0</xdr:colOff>
      <xdr:row>58</xdr:row>
      <xdr:rowOff>164320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10102914"/>
          <a:ext cx="838200" cy="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103590</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704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80713</xdr:rowOff>
    </xdr:from>
    <xdr:to>
      <xdr:col>55</xdr:col>
      <xdr:colOff>50800</xdr:colOff>
      <xdr:row>58</xdr:row>
      <xdr:rowOff>10863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85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158814</xdr:rowOff>
    </xdr:from>
    <xdr:to>
      <xdr:col>50</xdr:col>
      <xdr:colOff>114300</xdr:colOff>
      <xdr:row>59</xdr:row>
      <xdr:rowOff>22177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10102914"/>
          <a:ext cx="889000" cy="3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110317</xdr:rowOff>
    </xdr:from>
    <xdr:to>
      <xdr:col>50</xdr:col>
      <xdr:colOff>165100</xdr:colOff>
      <xdr:row>58</xdr:row>
      <xdr:rowOff>40467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56994</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65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793</xdr:rowOff>
    </xdr:from>
    <xdr:to>
      <xdr:col>45</xdr:col>
      <xdr:colOff>177800</xdr:colOff>
      <xdr:row>59</xdr:row>
      <xdr:rowOff>22177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10116343"/>
          <a:ext cx="889000" cy="2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8126</xdr:rowOff>
    </xdr:from>
    <xdr:to>
      <xdr:col>46</xdr:col>
      <xdr:colOff>38100</xdr:colOff>
      <xdr:row>57</xdr:row>
      <xdr:rowOff>109726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78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126253</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55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138067</xdr:rowOff>
    </xdr:from>
    <xdr:to>
      <xdr:col>41</xdr:col>
      <xdr:colOff>50800</xdr:colOff>
      <xdr:row>59</xdr:row>
      <xdr:rowOff>793</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10082167"/>
          <a:ext cx="889000" cy="3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105346</xdr:rowOff>
    </xdr:from>
    <xdr:to>
      <xdr:col>41</xdr:col>
      <xdr:colOff>101600</xdr:colOff>
      <xdr:row>58</xdr:row>
      <xdr:rowOff>35496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8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52023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6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151030</xdr:rowOff>
    </xdr:from>
    <xdr:to>
      <xdr:col>36</xdr:col>
      <xdr:colOff>165100</xdr:colOff>
      <xdr:row>58</xdr:row>
      <xdr:rowOff>81180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92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97707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69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113520</xdr:rowOff>
    </xdr:from>
    <xdr:to>
      <xdr:col>55</xdr:col>
      <xdr:colOff>50800</xdr:colOff>
      <xdr:row>59</xdr:row>
      <xdr:rowOff>43670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100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28447</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7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108014</xdr:rowOff>
    </xdr:from>
    <xdr:to>
      <xdr:col>50</xdr:col>
      <xdr:colOff>165100</xdr:colOff>
      <xdr:row>59</xdr:row>
      <xdr:rowOff>38164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1005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29291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14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142827</xdr:rowOff>
    </xdr:from>
    <xdr:to>
      <xdr:col>46</xdr:col>
      <xdr:colOff>38100</xdr:colOff>
      <xdr:row>59</xdr:row>
      <xdr:rowOff>72977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1008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64104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17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121443</xdr:rowOff>
    </xdr:from>
    <xdr:to>
      <xdr:col>41</xdr:col>
      <xdr:colOff>101600</xdr:colOff>
      <xdr:row>59</xdr:row>
      <xdr:rowOff>51593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1006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42720</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15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87267</xdr:rowOff>
    </xdr:from>
    <xdr:to>
      <xdr:col>36</xdr:col>
      <xdr:colOff>165100</xdr:colOff>
      <xdr:row>59</xdr:row>
      <xdr:rowOff>17417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1003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8544</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12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61907</xdr:rowOff>
    </xdr:from>
    <xdr:to>
      <xdr:col>54</xdr:col>
      <xdr:colOff>189865</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63407"/>
          <a:ext cx="1270" cy="1449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8584</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3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61907</xdr:rowOff>
    </xdr:from>
    <xdr:to>
      <xdr:col>55</xdr:col>
      <xdr:colOff>88900</xdr:colOff>
      <xdr:row>70</xdr:row>
      <xdr:rowOff>61907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6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130214</xdr:rowOff>
    </xdr:from>
    <xdr:to>
      <xdr:col>55</xdr:col>
      <xdr:colOff>0</xdr:colOff>
      <xdr:row>78</xdr:row>
      <xdr:rowOff>138438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503314"/>
          <a:ext cx="838200" cy="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145062</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75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122185</xdr:rowOff>
    </xdr:from>
    <xdr:to>
      <xdr:col>55</xdr:col>
      <xdr:colOff>50800</xdr:colOff>
      <xdr:row>78</xdr:row>
      <xdr:rowOff>52335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2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136998</xdr:rowOff>
    </xdr:from>
    <xdr:to>
      <xdr:col>50</xdr:col>
      <xdr:colOff>114300</xdr:colOff>
      <xdr:row>78</xdr:row>
      <xdr:rowOff>138438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510098"/>
          <a:ext cx="889000" cy="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149871</xdr:rowOff>
    </xdr:from>
    <xdr:to>
      <xdr:col>50</xdr:col>
      <xdr:colOff>165100</xdr:colOff>
      <xdr:row>78</xdr:row>
      <xdr:rowOff>80021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5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96548</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12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136998</xdr:rowOff>
    </xdr:from>
    <xdr:to>
      <xdr:col>45</xdr:col>
      <xdr:colOff>177800</xdr:colOff>
      <xdr:row>78</xdr:row>
      <xdr:rowOff>138333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510098"/>
          <a:ext cx="889000" cy="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55214</xdr:rowOff>
    </xdr:from>
    <xdr:to>
      <xdr:col>46</xdr:col>
      <xdr:colOff>38100</xdr:colOff>
      <xdr:row>77</xdr:row>
      <xdr:rowOff>156814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1891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3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132792</xdr:rowOff>
    </xdr:from>
    <xdr:to>
      <xdr:col>41</xdr:col>
      <xdr:colOff>50800</xdr:colOff>
      <xdr:row>78</xdr:row>
      <xdr:rowOff>138333</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505892"/>
          <a:ext cx="889000" cy="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119455</xdr:rowOff>
    </xdr:from>
    <xdr:to>
      <xdr:col>41</xdr:col>
      <xdr:colOff>101600</xdr:colOff>
      <xdr:row>78</xdr:row>
      <xdr:rowOff>49605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2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66132</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09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161741</xdr:rowOff>
    </xdr:from>
    <xdr:to>
      <xdr:col>36</xdr:col>
      <xdr:colOff>165100</xdr:colOff>
      <xdr:row>78</xdr:row>
      <xdr:rowOff>91891</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6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108418</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13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79414</xdr:rowOff>
    </xdr:from>
    <xdr:to>
      <xdr:col>55</xdr:col>
      <xdr:colOff>50800</xdr:colOff>
      <xdr:row>79</xdr:row>
      <xdr:rowOff>9564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45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165791</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6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87638</xdr:rowOff>
    </xdr:from>
    <xdr:to>
      <xdr:col>50</xdr:col>
      <xdr:colOff>165100</xdr:colOff>
      <xdr:row>79</xdr:row>
      <xdr:rowOff>17788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46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8915</xdr:rowOff>
    </xdr:from>
    <xdr:ext cx="378565"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50017" y="13553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86198</xdr:rowOff>
    </xdr:from>
    <xdr:to>
      <xdr:col>46</xdr:col>
      <xdr:colOff>38100</xdr:colOff>
      <xdr:row>79</xdr:row>
      <xdr:rowOff>16348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45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7475</xdr:rowOff>
    </xdr:from>
    <xdr:ext cx="378565"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61017" y="13552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87533</xdr:rowOff>
    </xdr:from>
    <xdr:to>
      <xdr:col>41</xdr:col>
      <xdr:colOff>101600</xdr:colOff>
      <xdr:row>79</xdr:row>
      <xdr:rowOff>17683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6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8810</xdr:rowOff>
    </xdr:from>
    <xdr:ext cx="378565"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72017" y="13553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81992</xdr:rowOff>
    </xdr:from>
    <xdr:to>
      <xdr:col>36</xdr:col>
      <xdr:colOff>165100</xdr:colOff>
      <xdr:row>79</xdr:row>
      <xdr:rowOff>12142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45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3269</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54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54263</xdr:rowOff>
    </xdr:from>
    <xdr:to>
      <xdr:col>54</xdr:col>
      <xdr:colOff>189865</xdr:colOff>
      <xdr:row>98</xdr:row>
      <xdr:rowOff>120214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827663"/>
          <a:ext cx="1270" cy="1094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124041</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2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120214</xdr:rowOff>
    </xdr:from>
    <xdr:to>
      <xdr:col>55</xdr:col>
      <xdr:colOff>88900</xdr:colOff>
      <xdr:row>98</xdr:row>
      <xdr:rowOff>120214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940</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602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54263</xdr:rowOff>
    </xdr:from>
    <xdr:to>
      <xdr:col>55</xdr:col>
      <xdr:colOff>88900</xdr:colOff>
      <xdr:row>92</xdr:row>
      <xdr:rowOff>54263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82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162784</xdr:rowOff>
    </xdr:from>
    <xdr:to>
      <xdr:col>55</xdr:col>
      <xdr:colOff>0</xdr:colOff>
      <xdr:row>98</xdr:row>
      <xdr:rowOff>5593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793434"/>
          <a:ext cx="838200" cy="1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37222</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496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14345</xdr:rowOff>
    </xdr:from>
    <xdr:to>
      <xdr:col>55</xdr:col>
      <xdr:colOff>50800</xdr:colOff>
      <xdr:row>97</xdr:row>
      <xdr:rowOff>115945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64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162784</xdr:rowOff>
    </xdr:from>
    <xdr:to>
      <xdr:col>50</xdr:col>
      <xdr:colOff>114300</xdr:colOff>
      <xdr:row>98</xdr:row>
      <xdr:rowOff>55621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793434"/>
          <a:ext cx="889000" cy="6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39463</xdr:rowOff>
    </xdr:from>
    <xdr:to>
      <xdr:col>50</xdr:col>
      <xdr:colOff>165100</xdr:colOff>
      <xdr:row>97</xdr:row>
      <xdr:rowOff>141063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67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157590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44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28175</xdr:rowOff>
    </xdr:from>
    <xdr:to>
      <xdr:col>45</xdr:col>
      <xdr:colOff>177800</xdr:colOff>
      <xdr:row>98</xdr:row>
      <xdr:rowOff>55621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830275"/>
          <a:ext cx="889000" cy="2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148893</xdr:rowOff>
    </xdr:from>
    <xdr:to>
      <xdr:col>46</xdr:col>
      <xdr:colOff>38100</xdr:colOff>
      <xdr:row>97</xdr:row>
      <xdr:rowOff>79043</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95570</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137368</xdr:rowOff>
    </xdr:from>
    <xdr:to>
      <xdr:col>41</xdr:col>
      <xdr:colOff>50800</xdr:colOff>
      <xdr:row>98</xdr:row>
      <xdr:rowOff>28175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768018"/>
          <a:ext cx="889000" cy="6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52805</xdr:rowOff>
    </xdr:from>
    <xdr:to>
      <xdr:col>41</xdr:col>
      <xdr:colOff>101600</xdr:colOff>
      <xdr:row>97</xdr:row>
      <xdr:rowOff>154405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170932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45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88461</xdr:rowOff>
    </xdr:from>
    <xdr:to>
      <xdr:col>36</xdr:col>
      <xdr:colOff>165100</xdr:colOff>
      <xdr:row>98</xdr:row>
      <xdr:rowOff>18611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9738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81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126243</xdr:rowOff>
    </xdr:from>
    <xdr:to>
      <xdr:col>55</xdr:col>
      <xdr:colOff>50800</xdr:colOff>
      <xdr:row>98</xdr:row>
      <xdr:rowOff>56393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75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41170</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67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111984</xdr:rowOff>
    </xdr:from>
    <xdr:to>
      <xdr:col>50</xdr:col>
      <xdr:colOff>165100</xdr:colOff>
      <xdr:row>98</xdr:row>
      <xdr:rowOff>42134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74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33261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83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4821</xdr:rowOff>
    </xdr:from>
    <xdr:to>
      <xdr:col>46</xdr:col>
      <xdr:colOff>38100</xdr:colOff>
      <xdr:row>98</xdr:row>
      <xdr:rowOff>106421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97548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89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148825</xdr:rowOff>
    </xdr:from>
    <xdr:to>
      <xdr:col>41</xdr:col>
      <xdr:colOff>101600</xdr:colOff>
      <xdr:row>98</xdr:row>
      <xdr:rowOff>78975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77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70102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87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86568</xdr:rowOff>
    </xdr:from>
    <xdr:to>
      <xdr:col>36</xdr:col>
      <xdr:colOff>165100</xdr:colOff>
      <xdr:row>98</xdr:row>
      <xdr:rowOff>16718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71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33245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49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103816</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247316"/>
          <a:ext cx="1269" cy="153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121148</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807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50493</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02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103816</xdr:rowOff>
    </xdr:from>
    <xdr:to>
      <xdr:col>86</xdr:col>
      <xdr:colOff>25400</xdr:colOff>
      <xdr:row>30</xdr:row>
      <xdr:rowOff>103816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2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98771</xdr:rowOff>
    </xdr:from>
    <xdr:to>
      <xdr:col>85</xdr:col>
      <xdr:colOff>127000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85321"/>
          <a:ext cx="838200" cy="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38599</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553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15722</xdr:rowOff>
    </xdr:from>
    <xdr:to>
      <xdr:col>85</xdr:col>
      <xdr:colOff>177800</xdr:colOff>
      <xdr:row>39</xdr:row>
      <xdr:rowOff>117322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70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89254</xdr:rowOff>
    </xdr:from>
    <xdr:to>
      <xdr:col>81</xdr:col>
      <xdr:colOff>50800</xdr:colOff>
      <xdr:row>39</xdr:row>
      <xdr:rowOff>98771</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775804"/>
          <a:ext cx="889000" cy="9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17423</xdr:rowOff>
    </xdr:from>
    <xdr:to>
      <xdr:col>81</xdr:col>
      <xdr:colOff>101600</xdr:colOff>
      <xdr:row>39</xdr:row>
      <xdr:rowOff>119023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70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135550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47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89254</xdr:rowOff>
    </xdr:from>
    <xdr:to>
      <xdr:col>76</xdr:col>
      <xdr:colOff>114300</xdr:colOff>
      <xdr:row>39</xdr:row>
      <xdr:rowOff>92765</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3703300" y="6775804"/>
          <a:ext cx="889000" cy="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30940</xdr:rowOff>
    </xdr:from>
    <xdr:to>
      <xdr:col>76</xdr:col>
      <xdr:colOff>165100</xdr:colOff>
      <xdr:row>39</xdr:row>
      <xdr:rowOff>132540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71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149067</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4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92765</xdr:rowOff>
    </xdr:from>
    <xdr:to>
      <xdr:col>71</xdr:col>
      <xdr:colOff>177800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6779315"/>
          <a:ext cx="889000" cy="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28259</xdr:rowOff>
    </xdr:from>
    <xdr:to>
      <xdr:col>72</xdr:col>
      <xdr:colOff>38100</xdr:colOff>
      <xdr:row>39</xdr:row>
      <xdr:rowOff>129859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71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146386</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428" y="6490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35662</xdr:rowOff>
    </xdr:from>
    <xdr:to>
      <xdr:col>67</xdr:col>
      <xdr:colOff>101600</xdr:colOff>
      <xdr:row>39</xdr:row>
      <xdr:rowOff>137262</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7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153789</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49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165598</xdr:rowOff>
    </xdr:from>
    <xdr:ext cx="249299"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8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47971</xdr:rowOff>
    </xdr:from>
    <xdr:to>
      <xdr:col>81</xdr:col>
      <xdr:colOff>101600</xdr:colOff>
      <xdr:row>39</xdr:row>
      <xdr:rowOff>149571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3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140698</xdr:rowOff>
    </xdr:from>
    <xdr:ext cx="313932"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24333" y="68272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38454</xdr:rowOff>
    </xdr:from>
    <xdr:to>
      <xdr:col>76</xdr:col>
      <xdr:colOff>165100</xdr:colOff>
      <xdr:row>39</xdr:row>
      <xdr:rowOff>140054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72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131181</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57428" y="681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41965</xdr:rowOff>
    </xdr:from>
    <xdr:to>
      <xdr:col>72</xdr:col>
      <xdr:colOff>38100</xdr:colOff>
      <xdr:row>39</xdr:row>
      <xdr:rowOff>143565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7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134692</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68428" y="682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166850</xdr:rowOff>
    </xdr:from>
    <xdr:to>
      <xdr:col>85</xdr:col>
      <xdr:colOff>126364</xdr:colOff>
      <xdr:row>78</xdr:row>
      <xdr:rowOff>75113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1996900"/>
          <a:ext cx="1269" cy="145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78940</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45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75113</xdr:rowOff>
    </xdr:from>
    <xdr:to>
      <xdr:col>86</xdr:col>
      <xdr:colOff>25400</xdr:colOff>
      <xdr:row>78</xdr:row>
      <xdr:rowOff>75113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4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113527</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772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166850</xdr:rowOff>
    </xdr:from>
    <xdr:to>
      <xdr:col>86</xdr:col>
      <xdr:colOff>25400</xdr:colOff>
      <xdr:row>69</xdr:row>
      <xdr:rowOff>166850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19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9612</xdr:rowOff>
    </xdr:from>
    <xdr:to>
      <xdr:col>85</xdr:col>
      <xdr:colOff>127000</xdr:colOff>
      <xdr:row>77</xdr:row>
      <xdr:rowOff>23701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211262"/>
          <a:ext cx="838200" cy="1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30799</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889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7922</xdr:rowOff>
    </xdr:from>
    <xdr:to>
      <xdr:col>85</xdr:col>
      <xdr:colOff>177800</xdr:colOff>
      <xdr:row>76</xdr:row>
      <xdr:rowOff>109522</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03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23701</xdr:rowOff>
    </xdr:from>
    <xdr:to>
      <xdr:col>81</xdr:col>
      <xdr:colOff>50800</xdr:colOff>
      <xdr:row>77</xdr:row>
      <xdr:rowOff>36433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225351"/>
          <a:ext cx="889000" cy="1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26065</xdr:rowOff>
    </xdr:from>
    <xdr:to>
      <xdr:col>81</xdr:col>
      <xdr:colOff>101600</xdr:colOff>
      <xdr:row>76</xdr:row>
      <xdr:rowOff>127665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0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144193</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83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36433</xdr:rowOff>
    </xdr:from>
    <xdr:to>
      <xdr:col>76</xdr:col>
      <xdr:colOff>114300</xdr:colOff>
      <xdr:row>77</xdr:row>
      <xdr:rowOff>42270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238083"/>
          <a:ext cx="889000" cy="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66810</xdr:rowOff>
    </xdr:from>
    <xdr:to>
      <xdr:col>76</xdr:col>
      <xdr:colOff>165100</xdr:colOff>
      <xdr:row>76</xdr:row>
      <xdr:rowOff>168410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13487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87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13711</xdr:rowOff>
    </xdr:from>
    <xdr:to>
      <xdr:col>71</xdr:col>
      <xdr:colOff>177800</xdr:colOff>
      <xdr:row>77</xdr:row>
      <xdr:rowOff>42270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3215361"/>
          <a:ext cx="889000" cy="2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110106</xdr:rowOff>
    </xdr:from>
    <xdr:to>
      <xdr:col>72</xdr:col>
      <xdr:colOff>38100</xdr:colOff>
      <xdr:row>77</xdr:row>
      <xdr:rowOff>40256</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56783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103332</xdr:rowOff>
    </xdr:from>
    <xdr:to>
      <xdr:col>67</xdr:col>
      <xdr:colOff>101600</xdr:colOff>
      <xdr:row>77</xdr:row>
      <xdr:rowOff>33482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50009</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90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130262</xdr:rowOff>
    </xdr:from>
    <xdr:to>
      <xdr:col>85</xdr:col>
      <xdr:colOff>177800</xdr:colOff>
      <xdr:row>77</xdr:row>
      <xdr:rowOff>60412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16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108689</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13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144351</xdr:rowOff>
    </xdr:from>
    <xdr:to>
      <xdr:col>81</xdr:col>
      <xdr:colOff>101600</xdr:colOff>
      <xdr:row>77</xdr:row>
      <xdr:rowOff>74501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17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65628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26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157083</xdr:rowOff>
    </xdr:from>
    <xdr:to>
      <xdr:col>76</xdr:col>
      <xdr:colOff>165100</xdr:colOff>
      <xdr:row>77</xdr:row>
      <xdr:rowOff>87233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18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78360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28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162920</xdr:rowOff>
    </xdr:from>
    <xdr:to>
      <xdr:col>72</xdr:col>
      <xdr:colOff>38100</xdr:colOff>
      <xdr:row>77</xdr:row>
      <xdr:rowOff>93070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19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84197</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28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134361</xdr:rowOff>
    </xdr:from>
    <xdr:to>
      <xdr:col>67</xdr:col>
      <xdr:colOff>101600</xdr:colOff>
      <xdr:row>77</xdr:row>
      <xdr:rowOff>64511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16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55638</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25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79890</xdr:rowOff>
    </xdr:from>
    <xdr:to>
      <xdr:col>85</xdr:col>
      <xdr:colOff>126364</xdr:colOff>
      <xdr:row>98</xdr:row>
      <xdr:rowOff>132107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853290"/>
          <a:ext cx="1269" cy="1080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135934</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3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132107</xdr:rowOff>
    </xdr:from>
    <xdr:to>
      <xdr:col>86</xdr:col>
      <xdr:colOff>25400</xdr:colOff>
      <xdr:row>98</xdr:row>
      <xdr:rowOff>132107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3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26567</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628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79890</xdr:rowOff>
    </xdr:from>
    <xdr:to>
      <xdr:col>86</xdr:col>
      <xdr:colOff>25400</xdr:colOff>
      <xdr:row>92</xdr:row>
      <xdr:rowOff>79890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85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25194</xdr:rowOff>
    </xdr:from>
    <xdr:to>
      <xdr:col>85</xdr:col>
      <xdr:colOff>127000</xdr:colOff>
      <xdr:row>97</xdr:row>
      <xdr:rowOff>125924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655844"/>
          <a:ext cx="838200" cy="10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62738</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521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39861</xdr:rowOff>
    </xdr:from>
    <xdr:to>
      <xdr:col>85</xdr:col>
      <xdr:colOff>177800</xdr:colOff>
      <xdr:row>97</xdr:row>
      <xdr:rowOff>141461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25194</xdr:rowOff>
    </xdr:from>
    <xdr:to>
      <xdr:col>81</xdr:col>
      <xdr:colOff>50800</xdr:colOff>
      <xdr:row>98</xdr:row>
      <xdr:rowOff>26076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655844"/>
          <a:ext cx="889000" cy="17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30342</xdr:rowOff>
    </xdr:from>
    <xdr:to>
      <xdr:col>81</xdr:col>
      <xdr:colOff>101600</xdr:colOff>
      <xdr:row>97</xdr:row>
      <xdr:rowOff>131942</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123069</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17235</xdr:rowOff>
    </xdr:from>
    <xdr:to>
      <xdr:col>76</xdr:col>
      <xdr:colOff>114300</xdr:colOff>
      <xdr:row>98</xdr:row>
      <xdr:rowOff>26076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6819335"/>
          <a:ext cx="889000" cy="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135365</xdr:rowOff>
    </xdr:from>
    <xdr:to>
      <xdr:col>76</xdr:col>
      <xdr:colOff>165100</xdr:colOff>
      <xdr:row>98</xdr:row>
      <xdr:rowOff>65515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76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82042</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54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17235</xdr:rowOff>
    </xdr:from>
    <xdr:to>
      <xdr:col>71</xdr:col>
      <xdr:colOff>177800</xdr:colOff>
      <xdr:row>98</xdr:row>
      <xdr:rowOff>26031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819335"/>
          <a:ext cx="889000" cy="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149698</xdr:rowOff>
    </xdr:from>
    <xdr:to>
      <xdr:col>72</xdr:col>
      <xdr:colOff>38100</xdr:colOff>
      <xdr:row>98</xdr:row>
      <xdr:rowOff>79848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70975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87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110612</xdr:rowOff>
    </xdr:from>
    <xdr:to>
      <xdr:col>67</xdr:col>
      <xdr:colOff>101600</xdr:colOff>
      <xdr:row>98</xdr:row>
      <xdr:rowOff>40762</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57289</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51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75124</xdr:rowOff>
    </xdr:from>
    <xdr:to>
      <xdr:col>85</xdr:col>
      <xdr:colOff>177800</xdr:colOff>
      <xdr:row>98</xdr:row>
      <xdr:rowOff>5274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70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53551</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68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145844</xdr:rowOff>
    </xdr:from>
    <xdr:to>
      <xdr:col>81</xdr:col>
      <xdr:colOff>101600</xdr:colOff>
      <xdr:row>97</xdr:row>
      <xdr:rowOff>75994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60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92521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3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146726</xdr:rowOff>
    </xdr:from>
    <xdr:to>
      <xdr:col>76</xdr:col>
      <xdr:colOff>165100</xdr:colOff>
      <xdr:row>98</xdr:row>
      <xdr:rowOff>76876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77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68003</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87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137885</xdr:rowOff>
    </xdr:from>
    <xdr:to>
      <xdr:col>72</xdr:col>
      <xdr:colOff>38100</xdr:colOff>
      <xdr:row>98</xdr:row>
      <xdr:rowOff>68035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7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84562</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54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146681</xdr:rowOff>
    </xdr:from>
    <xdr:to>
      <xdr:col>67</xdr:col>
      <xdr:colOff>101600</xdr:colOff>
      <xdr:row>98</xdr:row>
      <xdr:rowOff>76831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77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67958</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87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62273</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05773"/>
          <a:ext cx="1269" cy="144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8950</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8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62273</xdr:rowOff>
    </xdr:from>
    <xdr:to>
      <xdr:col>116</xdr:col>
      <xdr:colOff>152400</xdr:colOff>
      <xdr:row>30</xdr:row>
      <xdr:rowOff>62273</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0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8633</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3522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157206</xdr:rowOff>
    </xdr:from>
    <xdr:to>
      <xdr:col>116</xdr:col>
      <xdr:colOff>114300</xdr:colOff>
      <xdr:row>38</xdr:row>
      <xdr:rowOff>87356</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0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160086</xdr:rowOff>
    </xdr:from>
    <xdr:to>
      <xdr:col>112</xdr:col>
      <xdr:colOff>38100</xdr:colOff>
      <xdr:row>38</xdr:row>
      <xdr:rowOff>90236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106763</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27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39751</xdr:rowOff>
    </xdr:from>
    <xdr:to>
      <xdr:col>107</xdr:col>
      <xdr:colOff>101600</xdr:colOff>
      <xdr:row>38</xdr:row>
      <xdr:rowOff>141351</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157878</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64829</xdr:rowOff>
    </xdr:from>
    <xdr:to>
      <xdr:col>102</xdr:col>
      <xdr:colOff>165100</xdr:colOff>
      <xdr:row>38</xdr:row>
      <xdr:rowOff>166429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11506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35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61696</xdr:rowOff>
    </xdr:from>
    <xdr:to>
      <xdr:col>98</xdr:col>
      <xdr:colOff>38100</xdr:colOff>
      <xdr:row>38</xdr:row>
      <xdr:rowOff>163296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8374</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35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164884</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565934"/>
          <a:ext cx="1269" cy="159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111561</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34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164884</xdr:rowOff>
    </xdr:from>
    <xdr:to>
      <xdr:col>116</xdr:col>
      <xdr:colOff>152400</xdr:colOff>
      <xdr:row>49</xdr:row>
      <xdr:rowOff>164884</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56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153378</xdr:rowOff>
    </xdr:from>
    <xdr:to>
      <xdr:col>116</xdr:col>
      <xdr:colOff>63500</xdr:colOff>
      <xdr:row>58</xdr:row>
      <xdr:rowOff>154749</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1323300" y="10097478"/>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28338</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80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5461</xdr:rowOff>
    </xdr:from>
    <xdr:to>
      <xdr:col>116</xdr:col>
      <xdr:colOff>114300</xdr:colOff>
      <xdr:row>58</xdr:row>
      <xdr:rowOff>107061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994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154559</xdr:rowOff>
    </xdr:from>
    <xdr:to>
      <xdr:col>111</xdr:col>
      <xdr:colOff>177800</xdr:colOff>
      <xdr:row>58</xdr:row>
      <xdr:rowOff>154749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10098659"/>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162585</xdr:rowOff>
    </xdr:from>
    <xdr:to>
      <xdr:col>112</xdr:col>
      <xdr:colOff>38100</xdr:colOff>
      <xdr:row>58</xdr:row>
      <xdr:rowOff>92735</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99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109262</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71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87579</xdr:rowOff>
    </xdr:from>
    <xdr:to>
      <xdr:col>107</xdr:col>
      <xdr:colOff>50800</xdr:colOff>
      <xdr:row>58</xdr:row>
      <xdr:rowOff>154559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10031679"/>
          <a:ext cx="889000" cy="6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58420</xdr:rowOff>
    </xdr:from>
    <xdr:to>
      <xdr:col>107</xdr:col>
      <xdr:colOff>101600</xdr:colOff>
      <xdr:row>58</xdr:row>
      <xdr:rowOff>160020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5097</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77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87579</xdr:rowOff>
    </xdr:from>
    <xdr:to>
      <xdr:col>102</xdr:col>
      <xdr:colOff>114300</xdr:colOff>
      <xdr:row>58</xdr:row>
      <xdr:rowOff>158521</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10031679"/>
          <a:ext cx="889000" cy="7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99187</xdr:rowOff>
    </xdr:from>
    <xdr:to>
      <xdr:col>102</xdr:col>
      <xdr:colOff>165100</xdr:colOff>
      <xdr:row>59</xdr:row>
      <xdr:rowOff>29337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4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20464</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1013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79642</xdr:rowOff>
    </xdr:from>
    <xdr:to>
      <xdr:col>98</xdr:col>
      <xdr:colOff>38100</xdr:colOff>
      <xdr:row>59</xdr:row>
      <xdr:rowOff>9792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2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26319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798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102578</xdr:rowOff>
    </xdr:from>
    <xdr:to>
      <xdr:col>116</xdr:col>
      <xdr:colOff>114300</xdr:colOff>
      <xdr:row>59</xdr:row>
      <xdr:rowOff>32728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04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17505</xdr:rowOff>
    </xdr:from>
    <xdr:ext cx="469744"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96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103949</xdr:rowOff>
    </xdr:from>
    <xdr:to>
      <xdr:col>112</xdr:col>
      <xdr:colOff>38100</xdr:colOff>
      <xdr:row>59</xdr:row>
      <xdr:rowOff>34099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04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25226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1014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103759</xdr:rowOff>
    </xdr:from>
    <xdr:to>
      <xdr:col>107</xdr:col>
      <xdr:colOff>101600</xdr:colOff>
      <xdr:row>59</xdr:row>
      <xdr:rowOff>33909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04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25036</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99428" y="10140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36779</xdr:rowOff>
    </xdr:from>
    <xdr:to>
      <xdr:col>102</xdr:col>
      <xdr:colOff>165100</xdr:colOff>
      <xdr:row>58</xdr:row>
      <xdr:rowOff>138379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998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154906</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75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107721</xdr:rowOff>
    </xdr:from>
    <xdr:to>
      <xdr:col>98</xdr:col>
      <xdr:colOff>38100</xdr:colOff>
      <xdr:row>59</xdr:row>
      <xdr:rowOff>37871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05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28998</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10144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116236</xdr:rowOff>
    </xdr:from>
    <xdr:to>
      <xdr:col>116</xdr:col>
      <xdr:colOff>62864</xdr:colOff>
      <xdr:row>78</xdr:row>
      <xdr:rowOff>68083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1946286"/>
          <a:ext cx="1269" cy="149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71910</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44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68083</xdr:rowOff>
    </xdr:from>
    <xdr:to>
      <xdr:col>116</xdr:col>
      <xdr:colOff>152400</xdr:colOff>
      <xdr:row>78</xdr:row>
      <xdr:rowOff>68083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441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62913</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72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116236</xdr:rowOff>
    </xdr:from>
    <xdr:to>
      <xdr:col>116</xdr:col>
      <xdr:colOff>152400</xdr:colOff>
      <xdr:row>69</xdr:row>
      <xdr:rowOff>116236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194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101572</xdr:rowOff>
    </xdr:from>
    <xdr:to>
      <xdr:col>116</xdr:col>
      <xdr:colOff>63500</xdr:colOff>
      <xdr:row>76</xdr:row>
      <xdr:rowOff>140402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3131772"/>
          <a:ext cx="838200" cy="3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65665</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752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42788</xdr:rowOff>
    </xdr:from>
    <xdr:to>
      <xdr:col>116</xdr:col>
      <xdr:colOff>114300</xdr:colOff>
      <xdr:row>75</xdr:row>
      <xdr:rowOff>144388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90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65863</xdr:rowOff>
    </xdr:from>
    <xdr:to>
      <xdr:col>111</xdr:col>
      <xdr:colOff>177800</xdr:colOff>
      <xdr:row>76</xdr:row>
      <xdr:rowOff>140402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0434300" y="13096063"/>
          <a:ext cx="889000" cy="7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76540</xdr:rowOff>
    </xdr:from>
    <xdr:to>
      <xdr:col>112</xdr:col>
      <xdr:colOff>38100</xdr:colOff>
      <xdr:row>76</xdr:row>
      <xdr:rowOff>6690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93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23217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71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65863</xdr:rowOff>
    </xdr:from>
    <xdr:to>
      <xdr:col>107</xdr:col>
      <xdr:colOff>50800</xdr:colOff>
      <xdr:row>76</xdr:row>
      <xdr:rowOff>102667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3096063"/>
          <a:ext cx="889000" cy="3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70498</xdr:rowOff>
    </xdr:from>
    <xdr:to>
      <xdr:col>107</xdr:col>
      <xdr:colOff>101600</xdr:colOff>
      <xdr:row>76</xdr:row>
      <xdr:rowOff>648</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92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17175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70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102667</xdr:rowOff>
    </xdr:from>
    <xdr:to>
      <xdr:col>102</xdr:col>
      <xdr:colOff>114300</xdr:colOff>
      <xdr:row>76</xdr:row>
      <xdr:rowOff>132483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3132867"/>
          <a:ext cx="889000" cy="2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63591</xdr:rowOff>
    </xdr:from>
    <xdr:to>
      <xdr:col>102</xdr:col>
      <xdr:colOff>165100</xdr:colOff>
      <xdr:row>75</xdr:row>
      <xdr:rowOff>165190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10268</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6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116985</xdr:rowOff>
    </xdr:from>
    <xdr:to>
      <xdr:col>98</xdr:col>
      <xdr:colOff>38100</xdr:colOff>
      <xdr:row>76</xdr:row>
      <xdr:rowOff>47135</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63662</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7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50772</xdr:rowOff>
    </xdr:from>
    <xdr:to>
      <xdr:col>116</xdr:col>
      <xdr:colOff>114300</xdr:colOff>
      <xdr:row>76</xdr:row>
      <xdr:rowOff>152372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08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29199</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305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89602</xdr:rowOff>
    </xdr:from>
    <xdr:to>
      <xdr:col>112</xdr:col>
      <xdr:colOff>38100</xdr:colOff>
      <xdr:row>77</xdr:row>
      <xdr:rowOff>19752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11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10879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21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15063</xdr:rowOff>
    </xdr:from>
    <xdr:to>
      <xdr:col>107</xdr:col>
      <xdr:colOff>101600</xdr:colOff>
      <xdr:row>76</xdr:row>
      <xdr:rowOff>116663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04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107790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13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51867</xdr:rowOff>
    </xdr:from>
    <xdr:to>
      <xdr:col>102</xdr:col>
      <xdr:colOff>165100</xdr:colOff>
      <xdr:row>76</xdr:row>
      <xdr:rowOff>153467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08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144594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17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81683</xdr:rowOff>
    </xdr:from>
    <xdr:to>
      <xdr:col>98</xdr:col>
      <xdr:colOff>38100</xdr:colOff>
      <xdr:row>77</xdr:row>
      <xdr:rowOff>11833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11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2960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20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歳出決算額は、住民一人当たり</a:t>
          </a:r>
          <a:r>
            <a:rPr kumimoji="1" lang="en-US" altLang="ja-JP" sz="1100">
              <a:solidFill>
                <a:schemeClr val="dk1"/>
              </a:solidFill>
              <a:effectLst/>
              <a:latin typeface="+mn-lt"/>
              <a:ea typeface="+mn-ea"/>
              <a:cs typeface="+mn-cs"/>
            </a:rPr>
            <a:t>466,710</a:t>
          </a:r>
          <a:r>
            <a:rPr kumimoji="1" lang="ja-JP" altLang="ja-JP" sz="1100">
              <a:solidFill>
                <a:schemeClr val="dk1"/>
              </a:solidFill>
              <a:effectLst/>
              <a:latin typeface="+mn-lt"/>
              <a:ea typeface="+mn-ea"/>
              <a:cs typeface="+mn-cs"/>
            </a:rPr>
            <a:t>円、前年度と比較し▲</a:t>
          </a:r>
          <a:r>
            <a:rPr kumimoji="1" lang="en-US" altLang="ja-JP" sz="1100">
              <a:solidFill>
                <a:schemeClr val="dk1"/>
              </a:solidFill>
              <a:effectLst/>
              <a:latin typeface="+mn-lt"/>
              <a:ea typeface="+mn-ea"/>
              <a:cs typeface="+mn-cs"/>
            </a:rPr>
            <a:t>13,893</a:t>
          </a:r>
          <a:r>
            <a:rPr kumimoji="1" lang="ja-JP" altLang="ja-JP" sz="1100">
              <a:solidFill>
                <a:schemeClr val="dk1"/>
              </a:solidFill>
              <a:effectLst/>
              <a:latin typeface="+mn-lt"/>
              <a:ea typeface="+mn-ea"/>
              <a:cs typeface="+mn-cs"/>
            </a:rPr>
            <a:t>円の減額となり、全項目で類似団体内平均値を下回る結果となった。</a:t>
          </a:r>
          <a:endParaRPr lang="ja-JP" altLang="ja-JP">
            <a:effectLst/>
          </a:endParaRPr>
        </a:p>
        <a:p>
          <a:r>
            <a:rPr kumimoji="1" lang="ja-JP" altLang="ja-JP" sz="1100">
              <a:solidFill>
                <a:schemeClr val="dk1"/>
              </a:solidFill>
              <a:effectLst/>
              <a:latin typeface="+mn-lt"/>
              <a:ea typeface="+mn-ea"/>
              <a:cs typeface="+mn-cs"/>
            </a:rPr>
            <a:t>今後も引き続き歳出の削減と歳入の確保に取り組み、財政基盤の強化に努める。</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千葉県九十九里町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14,625
14,261
24.44
7,259,556
6,825,640
429,873
4,179,592
6,887,378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91857</xdr:rowOff>
    </xdr:from>
    <xdr:to>
      <xdr:col>24</xdr:col>
      <xdr:colOff>62865</xdr:colOff>
      <xdr:row>39</xdr:row>
      <xdr:rowOff>19522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35357"/>
          <a:ext cx="1270" cy="147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23349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0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19522</xdr:rowOff>
    </xdr:from>
    <xdr:to>
      <xdr:col>24</xdr:col>
      <xdr:colOff>152400</xdr:colOff>
      <xdr:row>39</xdr:row>
      <xdr:rowOff>19522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38534</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91857</xdr:rowOff>
    </xdr:from>
    <xdr:to>
      <xdr:col>24</xdr:col>
      <xdr:colOff>152400</xdr:colOff>
      <xdr:row>30</xdr:row>
      <xdr:rowOff>91857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3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145088</xdr:rowOff>
    </xdr:from>
    <xdr:to>
      <xdr:col>24</xdr:col>
      <xdr:colOff>63500</xdr:colOff>
      <xdr:row>38</xdr:row>
      <xdr:rowOff>2866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488738"/>
          <a:ext cx="838200" cy="2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143455</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44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120578</xdr:rowOff>
    </xdr:from>
    <xdr:to>
      <xdr:col>24</xdr:col>
      <xdr:colOff>114300</xdr:colOff>
      <xdr:row>37</xdr:row>
      <xdr:rowOff>50728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9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2866</xdr:rowOff>
    </xdr:from>
    <xdr:to>
      <xdr:col>19</xdr:col>
      <xdr:colOff>177800</xdr:colOff>
      <xdr:row>38</xdr:row>
      <xdr:rowOff>25890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517966"/>
          <a:ext cx="889000" cy="2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147683</xdr:rowOff>
    </xdr:from>
    <xdr:to>
      <xdr:col>20</xdr:col>
      <xdr:colOff>38100</xdr:colOff>
      <xdr:row>37</xdr:row>
      <xdr:rowOff>77833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3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94360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9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170724</xdr:rowOff>
    </xdr:from>
    <xdr:to>
      <xdr:col>15</xdr:col>
      <xdr:colOff>50800</xdr:colOff>
      <xdr:row>38</xdr:row>
      <xdr:rowOff>25890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514374"/>
          <a:ext cx="889000" cy="2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137396</xdr:rowOff>
    </xdr:from>
    <xdr:to>
      <xdr:col>15</xdr:col>
      <xdr:colOff>101600</xdr:colOff>
      <xdr:row>37</xdr:row>
      <xdr:rowOff>67546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30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84073</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08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156518</xdr:rowOff>
    </xdr:from>
    <xdr:to>
      <xdr:col>10</xdr:col>
      <xdr:colOff>114300</xdr:colOff>
      <xdr:row>37</xdr:row>
      <xdr:rowOff>170724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500168"/>
          <a:ext cx="889000" cy="1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94615</xdr:rowOff>
    </xdr:from>
    <xdr:to>
      <xdr:col>10</xdr:col>
      <xdr:colOff>165100</xdr:colOff>
      <xdr:row>38</xdr:row>
      <xdr:rowOff>24765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41292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1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113230</xdr:rowOff>
    </xdr:from>
    <xdr:to>
      <xdr:col>6</xdr:col>
      <xdr:colOff>38100</xdr:colOff>
      <xdr:row>38</xdr:row>
      <xdr:rowOff>43380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45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34507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54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94288</xdr:rowOff>
    </xdr:from>
    <xdr:to>
      <xdr:col>24</xdr:col>
      <xdr:colOff>114300</xdr:colOff>
      <xdr:row>38</xdr:row>
      <xdr:rowOff>24439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4379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72715</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41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123516</xdr:rowOff>
    </xdr:from>
    <xdr:to>
      <xdr:col>20</xdr:col>
      <xdr:colOff>38100</xdr:colOff>
      <xdr:row>38</xdr:row>
      <xdr:rowOff>53666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46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44793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55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146540</xdr:rowOff>
    </xdr:from>
    <xdr:to>
      <xdr:col>15</xdr:col>
      <xdr:colOff>101600</xdr:colOff>
      <xdr:row>38</xdr:row>
      <xdr:rowOff>76690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49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67817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58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119924</xdr:rowOff>
    </xdr:from>
    <xdr:to>
      <xdr:col>10</xdr:col>
      <xdr:colOff>165100</xdr:colOff>
      <xdr:row>38</xdr:row>
      <xdr:rowOff>50074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46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41201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55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105718</xdr:rowOff>
    </xdr:from>
    <xdr:to>
      <xdr:col>6</xdr:col>
      <xdr:colOff>38100</xdr:colOff>
      <xdr:row>38</xdr:row>
      <xdr:rowOff>35868</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44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52395</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22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25529</xdr:rowOff>
    </xdr:from>
    <xdr:to>
      <xdr:col>24</xdr:col>
      <xdr:colOff>62865</xdr:colOff>
      <xdr:row>57</xdr:row>
      <xdr:rowOff>139670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8029"/>
          <a:ext cx="1270" cy="131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143497</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1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139670</xdr:rowOff>
    </xdr:from>
    <xdr:to>
      <xdr:col>24</xdr:col>
      <xdr:colOff>152400</xdr:colOff>
      <xdr:row>57</xdr:row>
      <xdr:rowOff>139670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1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143656</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7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25529</xdr:rowOff>
    </xdr:from>
    <xdr:to>
      <xdr:col>24</xdr:col>
      <xdr:colOff>152400</xdr:colOff>
      <xdr:row>50</xdr:row>
      <xdr:rowOff>25529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4708</xdr:rowOff>
    </xdr:from>
    <xdr:to>
      <xdr:col>24</xdr:col>
      <xdr:colOff>63500</xdr:colOff>
      <xdr:row>57</xdr:row>
      <xdr:rowOff>43951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777358"/>
          <a:ext cx="838200" cy="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6411</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436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154984</xdr:rowOff>
    </xdr:from>
    <xdr:to>
      <xdr:col>24</xdr:col>
      <xdr:colOff>114300</xdr:colOff>
      <xdr:row>56</xdr:row>
      <xdr:rowOff>85134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118653</xdr:rowOff>
    </xdr:from>
    <xdr:to>
      <xdr:col>19</xdr:col>
      <xdr:colOff>177800</xdr:colOff>
      <xdr:row>57</xdr:row>
      <xdr:rowOff>4708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548403"/>
          <a:ext cx="889000" cy="2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165214</xdr:rowOff>
    </xdr:from>
    <xdr:to>
      <xdr:col>20</xdr:col>
      <xdr:colOff>38100</xdr:colOff>
      <xdr:row>56</xdr:row>
      <xdr:rowOff>95364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111891</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37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118653</xdr:rowOff>
    </xdr:from>
    <xdr:to>
      <xdr:col>15</xdr:col>
      <xdr:colOff>50800</xdr:colOff>
      <xdr:row>58</xdr:row>
      <xdr:rowOff>201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548403"/>
          <a:ext cx="889000" cy="39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147433</xdr:rowOff>
    </xdr:from>
    <xdr:to>
      <xdr:col>15</xdr:col>
      <xdr:colOff>101600</xdr:colOff>
      <xdr:row>54</xdr:row>
      <xdr:rowOff>77583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23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94110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009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201</xdr:rowOff>
    </xdr:from>
    <xdr:to>
      <xdr:col>10</xdr:col>
      <xdr:colOff>114300</xdr:colOff>
      <xdr:row>58</xdr:row>
      <xdr:rowOff>17383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44301"/>
          <a:ext cx="889000" cy="1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142209</xdr:rowOff>
    </xdr:from>
    <xdr:to>
      <xdr:col>10</xdr:col>
      <xdr:colOff>165100</xdr:colOff>
      <xdr:row>57</xdr:row>
      <xdr:rowOff>72359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4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88886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51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92165</xdr:rowOff>
    </xdr:from>
    <xdr:to>
      <xdr:col>6</xdr:col>
      <xdr:colOff>38100</xdr:colOff>
      <xdr:row>57</xdr:row>
      <xdr:rowOff>22315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69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38842</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46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164601</xdr:rowOff>
    </xdr:from>
    <xdr:to>
      <xdr:col>24</xdr:col>
      <xdr:colOff>114300</xdr:colOff>
      <xdr:row>57</xdr:row>
      <xdr:rowOff>94751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6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79528</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8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125358</xdr:rowOff>
    </xdr:from>
    <xdr:to>
      <xdr:col>20</xdr:col>
      <xdr:colOff>38100</xdr:colOff>
      <xdr:row>57</xdr:row>
      <xdr:rowOff>55508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2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46635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81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67853</xdr:rowOff>
    </xdr:from>
    <xdr:to>
      <xdr:col>15</xdr:col>
      <xdr:colOff>101600</xdr:colOff>
      <xdr:row>55</xdr:row>
      <xdr:rowOff>169453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49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160580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590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120851</xdr:rowOff>
    </xdr:from>
    <xdr:to>
      <xdr:col>10</xdr:col>
      <xdr:colOff>165100</xdr:colOff>
      <xdr:row>58</xdr:row>
      <xdr:rowOff>51001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9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42128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8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138033</xdr:rowOff>
    </xdr:from>
    <xdr:to>
      <xdr:col>6</xdr:col>
      <xdr:colOff>38100</xdr:colOff>
      <xdr:row>58</xdr:row>
      <xdr:rowOff>68183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1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59310</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0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169821</xdr:rowOff>
    </xdr:from>
    <xdr:to>
      <xdr:col>24</xdr:col>
      <xdr:colOff>62865</xdr:colOff>
      <xdr:row>77</xdr:row>
      <xdr:rowOff>59080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1999871"/>
          <a:ext cx="1270" cy="1260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62907</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26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59080</xdr:rowOff>
    </xdr:from>
    <xdr:to>
      <xdr:col>24</xdr:col>
      <xdr:colOff>152400</xdr:colOff>
      <xdr:row>77</xdr:row>
      <xdr:rowOff>59080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26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116498</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775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240,983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169821</xdr:rowOff>
    </xdr:from>
    <xdr:to>
      <xdr:col>24</xdr:col>
      <xdr:colOff>152400</xdr:colOff>
      <xdr:row>69</xdr:row>
      <xdr:rowOff>169821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1999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59440</xdr:rowOff>
    </xdr:from>
    <xdr:to>
      <xdr:col>24</xdr:col>
      <xdr:colOff>63500</xdr:colOff>
      <xdr:row>76</xdr:row>
      <xdr:rowOff>90029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3797300" y="13089640"/>
          <a:ext cx="838200" cy="3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100913</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6167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78036</xdr:rowOff>
    </xdr:from>
    <xdr:to>
      <xdr:col>24</xdr:col>
      <xdr:colOff>114300</xdr:colOff>
      <xdr:row>75</xdr:row>
      <xdr:rowOff>8186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76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59440</xdr:rowOff>
    </xdr:from>
    <xdr:to>
      <xdr:col>19</xdr:col>
      <xdr:colOff>177800</xdr:colOff>
      <xdr:row>78</xdr:row>
      <xdr:rowOff>31975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089640"/>
          <a:ext cx="889000" cy="31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125912</xdr:rowOff>
    </xdr:from>
    <xdr:to>
      <xdr:col>20</xdr:col>
      <xdr:colOff>38100</xdr:colOff>
      <xdr:row>74</xdr:row>
      <xdr:rowOff>56062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2641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72589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416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31975</xdr:rowOff>
    </xdr:from>
    <xdr:to>
      <xdr:col>15</xdr:col>
      <xdr:colOff>50800</xdr:colOff>
      <xdr:row>78</xdr:row>
      <xdr:rowOff>83127</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405075"/>
          <a:ext cx="889000" cy="5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82510</xdr:rowOff>
    </xdr:from>
    <xdr:to>
      <xdr:col>15</xdr:col>
      <xdr:colOff>101600</xdr:colOff>
      <xdr:row>75</xdr:row>
      <xdr:rowOff>12660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276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29187</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54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3694</xdr:rowOff>
    </xdr:from>
    <xdr:to>
      <xdr:col>10</xdr:col>
      <xdr:colOff>114300</xdr:colOff>
      <xdr:row>78</xdr:row>
      <xdr:rowOff>83127</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3376794"/>
          <a:ext cx="889000" cy="7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87409</xdr:rowOff>
    </xdr:from>
    <xdr:to>
      <xdr:col>10</xdr:col>
      <xdr:colOff>165100</xdr:colOff>
      <xdr:row>76</xdr:row>
      <xdr:rowOff>17559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29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34086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72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147758</xdr:rowOff>
    </xdr:from>
    <xdr:to>
      <xdr:col>6</xdr:col>
      <xdr:colOff>38100</xdr:colOff>
      <xdr:row>76</xdr:row>
      <xdr:rowOff>77908</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94436</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78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39229</xdr:rowOff>
    </xdr:from>
    <xdr:to>
      <xdr:col>24</xdr:col>
      <xdr:colOff>114300</xdr:colOff>
      <xdr:row>76</xdr:row>
      <xdr:rowOff>140829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06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17656</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047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8640</xdr:rowOff>
    </xdr:from>
    <xdr:to>
      <xdr:col>20</xdr:col>
      <xdr:colOff>38100</xdr:colOff>
      <xdr:row>76</xdr:row>
      <xdr:rowOff>110240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03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101367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13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152625</xdr:rowOff>
    </xdr:from>
    <xdr:to>
      <xdr:col>15</xdr:col>
      <xdr:colOff>101600</xdr:colOff>
      <xdr:row>78</xdr:row>
      <xdr:rowOff>82775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35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73902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44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32327</xdr:rowOff>
    </xdr:from>
    <xdr:to>
      <xdr:col>10</xdr:col>
      <xdr:colOff>165100</xdr:colOff>
      <xdr:row>78</xdr:row>
      <xdr:rowOff>133927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40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125054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498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124344</xdr:rowOff>
    </xdr:from>
    <xdr:to>
      <xdr:col>6</xdr:col>
      <xdr:colOff>38100</xdr:colOff>
      <xdr:row>78</xdr:row>
      <xdr:rowOff>54494</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32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45621</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418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51612</xdr:rowOff>
    </xdr:from>
    <xdr:to>
      <xdr:col>24</xdr:col>
      <xdr:colOff>62865</xdr:colOff>
      <xdr:row>99</xdr:row>
      <xdr:rowOff>21934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53562"/>
          <a:ext cx="1270" cy="134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25761</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99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21934</xdr:rowOff>
    </xdr:from>
    <xdr:to>
      <xdr:col>24</xdr:col>
      <xdr:colOff>152400</xdr:colOff>
      <xdr:row>99</xdr:row>
      <xdr:rowOff>21934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99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169739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428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137,436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51612</xdr:rowOff>
    </xdr:from>
    <xdr:to>
      <xdr:col>24</xdr:col>
      <xdr:colOff>152400</xdr:colOff>
      <xdr:row>91</xdr:row>
      <xdr:rowOff>51612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53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140957</xdr:rowOff>
    </xdr:from>
    <xdr:to>
      <xdr:col>24</xdr:col>
      <xdr:colOff>63500</xdr:colOff>
      <xdr:row>97</xdr:row>
      <xdr:rowOff>50509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600157"/>
          <a:ext cx="838200" cy="8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138447</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426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115570</xdr:rowOff>
    </xdr:from>
    <xdr:to>
      <xdr:col>24</xdr:col>
      <xdr:colOff>114300</xdr:colOff>
      <xdr:row>97</xdr:row>
      <xdr:rowOff>45720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57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140957</xdr:rowOff>
    </xdr:from>
    <xdr:to>
      <xdr:col>19</xdr:col>
      <xdr:colOff>177800</xdr:colOff>
      <xdr:row>97</xdr:row>
      <xdr:rowOff>63742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600157"/>
          <a:ext cx="889000" cy="9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129324</xdr:rowOff>
    </xdr:from>
    <xdr:to>
      <xdr:col>20</xdr:col>
      <xdr:colOff>38100</xdr:colOff>
      <xdr:row>97</xdr:row>
      <xdr:rowOff>59474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58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50601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68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23013</xdr:rowOff>
    </xdr:from>
    <xdr:to>
      <xdr:col>15</xdr:col>
      <xdr:colOff>50800</xdr:colOff>
      <xdr:row>97</xdr:row>
      <xdr:rowOff>63742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019300" y="16653663"/>
          <a:ext cx="889000" cy="4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114733</xdr:rowOff>
    </xdr:from>
    <xdr:to>
      <xdr:col>15</xdr:col>
      <xdr:colOff>101600</xdr:colOff>
      <xdr:row>97</xdr:row>
      <xdr:rowOff>44883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5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61410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34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91973</xdr:rowOff>
    </xdr:from>
    <xdr:to>
      <xdr:col>10</xdr:col>
      <xdr:colOff>114300</xdr:colOff>
      <xdr:row>97</xdr:row>
      <xdr:rowOff>23013</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6036823"/>
          <a:ext cx="889000" cy="6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104863</xdr:rowOff>
    </xdr:from>
    <xdr:to>
      <xdr:col>10</xdr:col>
      <xdr:colOff>165100</xdr:colOff>
      <xdr:row>98</xdr:row>
      <xdr:rowOff>35013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26140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82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100381</xdr:rowOff>
    </xdr:from>
    <xdr:to>
      <xdr:col>6</xdr:col>
      <xdr:colOff>38100</xdr:colOff>
      <xdr:row>98</xdr:row>
      <xdr:rowOff>30531</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73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21658</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82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171159</xdr:rowOff>
    </xdr:from>
    <xdr:to>
      <xdr:col>24</xdr:col>
      <xdr:colOff>114300</xdr:colOff>
      <xdr:row>97</xdr:row>
      <xdr:rowOff>101309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63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149586</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60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90157</xdr:rowOff>
    </xdr:from>
    <xdr:to>
      <xdr:col>20</xdr:col>
      <xdr:colOff>38100</xdr:colOff>
      <xdr:row>97</xdr:row>
      <xdr:rowOff>20307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54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36834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32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12942</xdr:rowOff>
    </xdr:from>
    <xdr:to>
      <xdr:col>15</xdr:col>
      <xdr:colOff>101600</xdr:colOff>
      <xdr:row>97</xdr:row>
      <xdr:rowOff>114542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64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105669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73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143663</xdr:rowOff>
    </xdr:from>
    <xdr:to>
      <xdr:col>10</xdr:col>
      <xdr:colOff>165100</xdr:colOff>
      <xdr:row>97</xdr:row>
      <xdr:rowOff>73813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60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90340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37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41173</xdr:rowOff>
    </xdr:from>
    <xdr:to>
      <xdr:col>6</xdr:col>
      <xdr:colOff>38100</xdr:colOff>
      <xdr:row>93</xdr:row>
      <xdr:rowOff>142773</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598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159300</xdr:rowOff>
    </xdr:from>
    <xdr:ext cx="599010"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30795" y="15761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17170</xdr:rowOff>
    </xdr:from>
    <xdr:to>
      <xdr:col>54</xdr:col>
      <xdr:colOff>189865</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32120"/>
          <a:ext cx="1270" cy="132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135297</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0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17170</xdr:rowOff>
    </xdr:from>
    <xdr:to>
      <xdr:col>55</xdr:col>
      <xdr:colOff>88900</xdr:colOff>
      <xdr:row>31</xdr:row>
      <xdr:rowOff>17170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3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69258</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414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46381</xdr:rowOff>
    </xdr:from>
    <xdr:to>
      <xdr:col>55</xdr:col>
      <xdr:colOff>50800</xdr:colOff>
      <xdr:row>37</xdr:row>
      <xdr:rowOff>147981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70155</xdr:rowOff>
    </xdr:from>
    <xdr:to>
      <xdr:col>50</xdr:col>
      <xdr:colOff>165100</xdr:colOff>
      <xdr:row>38</xdr:row>
      <xdr:rowOff>305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16832</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89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21692</xdr:rowOff>
    </xdr:from>
    <xdr:to>
      <xdr:col>46</xdr:col>
      <xdr:colOff>38100</xdr:colOff>
      <xdr:row>37</xdr:row>
      <xdr:rowOff>123292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36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139819</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40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36779</xdr:rowOff>
    </xdr:from>
    <xdr:to>
      <xdr:col>41</xdr:col>
      <xdr:colOff>101600</xdr:colOff>
      <xdr:row>37</xdr:row>
      <xdr:rowOff>138379</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8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154906</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155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47752</xdr:rowOff>
    </xdr:from>
    <xdr:to>
      <xdr:col>36</xdr:col>
      <xdr:colOff>165100</xdr:colOff>
      <xdr:row>37</xdr:row>
      <xdr:rowOff>149352</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9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165879</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166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20455</xdr:rowOff>
    </xdr:from>
    <xdr:to>
      <xdr:col>54</xdr:col>
      <xdr:colOff>189865</xdr:colOff>
      <xdr:row>58</xdr:row>
      <xdr:rowOff>129817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764405"/>
          <a:ext cx="1270" cy="130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133644</xdr:rowOff>
    </xdr:from>
    <xdr:ext cx="534377"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07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129817</xdr:rowOff>
    </xdr:from>
    <xdr:to>
      <xdr:col>55</xdr:col>
      <xdr:colOff>88900</xdr:colOff>
      <xdr:row>58</xdr:row>
      <xdr:rowOff>129817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073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138582</xdr:rowOff>
    </xdr:from>
    <xdr:ext cx="599010"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539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20455</xdr:rowOff>
    </xdr:from>
    <xdr:to>
      <xdr:col>55</xdr:col>
      <xdr:colOff>88900</xdr:colOff>
      <xdr:row>51</xdr:row>
      <xdr:rowOff>20455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76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33363</xdr:rowOff>
    </xdr:from>
    <xdr:to>
      <xdr:col>55</xdr:col>
      <xdr:colOff>0</xdr:colOff>
      <xdr:row>58</xdr:row>
      <xdr:rowOff>124742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9977463"/>
          <a:ext cx="838200" cy="9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57279</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658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34402</xdr:rowOff>
    </xdr:from>
    <xdr:to>
      <xdr:col>55</xdr:col>
      <xdr:colOff>50800</xdr:colOff>
      <xdr:row>57</xdr:row>
      <xdr:rowOff>136002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80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8674</xdr:rowOff>
    </xdr:from>
    <xdr:to>
      <xdr:col>50</xdr:col>
      <xdr:colOff>114300</xdr:colOff>
      <xdr:row>58</xdr:row>
      <xdr:rowOff>33363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9952774"/>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41404</xdr:rowOff>
    </xdr:from>
    <xdr:to>
      <xdr:col>50</xdr:col>
      <xdr:colOff>165100</xdr:colOff>
      <xdr:row>57</xdr:row>
      <xdr:rowOff>143004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81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159531</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58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8674</xdr:rowOff>
    </xdr:from>
    <xdr:to>
      <xdr:col>45</xdr:col>
      <xdr:colOff>177800</xdr:colOff>
      <xdr:row>58</xdr:row>
      <xdr:rowOff>82070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9952774"/>
          <a:ext cx="889000" cy="7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84076</xdr:rowOff>
    </xdr:from>
    <xdr:to>
      <xdr:col>46</xdr:col>
      <xdr:colOff>38100</xdr:colOff>
      <xdr:row>58</xdr:row>
      <xdr:rowOff>14226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30753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82070</xdr:rowOff>
    </xdr:from>
    <xdr:to>
      <xdr:col>41</xdr:col>
      <xdr:colOff>50800</xdr:colOff>
      <xdr:row>58</xdr:row>
      <xdr:rowOff>93073</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10026170"/>
          <a:ext cx="889000" cy="1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149082</xdr:rowOff>
    </xdr:from>
    <xdr:to>
      <xdr:col>41</xdr:col>
      <xdr:colOff>101600</xdr:colOff>
      <xdr:row>58</xdr:row>
      <xdr:rowOff>79232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92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95759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69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165397</xdr:rowOff>
    </xdr:from>
    <xdr:to>
      <xdr:col>36</xdr:col>
      <xdr:colOff>165100</xdr:colOff>
      <xdr:row>58</xdr:row>
      <xdr:rowOff>95547</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93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112074</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71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73942</xdr:rowOff>
    </xdr:from>
    <xdr:to>
      <xdr:col>55</xdr:col>
      <xdr:colOff>50800</xdr:colOff>
      <xdr:row>59</xdr:row>
      <xdr:rowOff>4092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1001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160319</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93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154013</xdr:rowOff>
    </xdr:from>
    <xdr:to>
      <xdr:col>50</xdr:col>
      <xdr:colOff>165100</xdr:colOff>
      <xdr:row>58</xdr:row>
      <xdr:rowOff>84163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92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75290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1001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129324</xdr:rowOff>
    </xdr:from>
    <xdr:to>
      <xdr:col>46</xdr:col>
      <xdr:colOff>38100</xdr:colOff>
      <xdr:row>58</xdr:row>
      <xdr:rowOff>59474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90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50601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99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31270</xdr:rowOff>
    </xdr:from>
    <xdr:to>
      <xdr:col>41</xdr:col>
      <xdr:colOff>101600</xdr:colOff>
      <xdr:row>58</xdr:row>
      <xdr:rowOff>132870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97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123997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1006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42273</xdr:rowOff>
    </xdr:from>
    <xdr:to>
      <xdr:col>36</xdr:col>
      <xdr:colOff>165100</xdr:colOff>
      <xdr:row>58</xdr:row>
      <xdr:rowOff>143873</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9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135000</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1007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171361</xdr:rowOff>
    </xdr:from>
    <xdr:to>
      <xdr:col>54</xdr:col>
      <xdr:colOff>189865</xdr:colOff>
      <xdr:row>78</xdr:row>
      <xdr:rowOff>137103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01411"/>
          <a:ext cx="1270" cy="1508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140930</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1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137103</xdr:rowOff>
    </xdr:from>
    <xdr:to>
      <xdr:col>55</xdr:col>
      <xdr:colOff>88900</xdr:colOff>
      <xdr:row>78</xdr:row>
      <xdr:rowOff>137103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1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118038</xdr:rowOff>
    </xdr:from>
    <xdr:ext cx="599010"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76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171361</xdr:rowOff>
    </xdr:from>
    <xdr:to>
      <xdr:col>55</xdr:col>
      <xdr:colOff>88900</xdr:colOff>
      <xdr:row>69</xdr:row>
      <xdr:rowOff>171361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01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12582</xdr:rowOff>
    </xdr:from>
    <xdr:to>
      <xdr:col>55</xdr:col>
      <xdr:colOff>0</xdr:colOff>
      <xdr:row>78</xdr:row>
      <xdr:rowOff>33761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385682"/>
          <a:ext cx="838200" cy="2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78271</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293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55394</xdr:rowOff>
    </xdr:from>
    <xdr:to>
      <xdr:col>55</xdr:col>
      <xdr:colOff>50800</xdr:colOff>
      <xdr:row>76</xdr:row>
      <xdr:rowOff>156994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08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33761</xdr:rowOff>
    </xdr:from>
    <xdr:to>
      <xdr:col>50</xdr:col>
      <xdr:colOff>114300</xdr:colOff>
      <xdr:row>78</xdr:row>
      <xdr:rowOff>53142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406861"/>
          <a:ext cx="889000" cy="1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135714</xdr:rowOff>
    </xdr:from>
    <xdr:to>
      <xdr:col>50</xdr:col>
      <xdr:colOff>165100</xdr:colOff>
      <xdr:row>77</xdr:row>
      <xdr:rowOff>65864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82391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94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53142</xdr:rowOff>
    </xdr:from>
    <xdr:to>
      <xdr:col>45</xdr:col>
      <xdr:colOff>177800</xdr:colOff>
      <xdr:row>78</xdr:row>
      <xdr:rowOff>97132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426242"/>
          <a:ext cx="889000" cy="4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91660</xdr:rowOff>
    </xdr:from>
    <xdr:to>
      <xdr:col>46</xdr:col>
      <xdr:colOff>38100</xdr:colOff>
      <xdr:row>77</xdr:row>
      <xdr:rowOff>21810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2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38337</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289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97132</xdr:rowOff>
    </xdr:from>
    <xdr:to>
      <xdr:col>41</xdr:col>
      <xdr:colOff>50800</xdr:colOff>
      <xdr:row>78</xdr:row>
      <xdr:rowOff>122768</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470232"/>
          <a:ext cx="889000" cy="2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151651</xdr:rowOff>
    </xdr:from>
    <xdr:to>
      <xdr:col>41</xdr:col>
      <xdr:colOff>101600</xdr:colOff>
      <xdr:row>78</xdr:row>
      <xdr:rowOff>81801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35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98328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12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23244</xdr:rowOff>
    </xdr:from>
    <xdr:to>
      <xdr:col>36</xdr:col>
      <xdr:colOff>165100</xdr:colOff>
      <xdr:row>78</xdr:row>
      <xdr:rowOff>124844</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39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141371</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17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133232</xdr:rowOff>
    </xdr:from>
    <xdr:to>
      <xdr:col>55</xdr:col>
      <xdr:colOff>50800</xdr:colOff>
      <xdr:row>78</xdr:row>
      <xdr:rowOff>63382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33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48159</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24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154411</xdr:rowOff>
    </xdr:from>
    <xdr:to>
      <xdr:col>50</xdr:col>
      <xdr:colOff>165100</xdr:colOff>
      <xdr:row>78</xdr:row>
      <xdr:rowOff>84561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35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75688</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344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2342</xdr:rowOff>
    </xdr:from>
    <xdr:to>
      <xdr:col>46</xdr:col>
      <xdr:colOff>38100</xdr:colOff>
      <xdr:row>78</xdr:row>
      <xdr:rowOff>103942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37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95069</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346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46332</xdr:rowOff>
    </xdr:from>
    <xdr:to>
      <xdr:col>41</xdr:col>
      <xdr:colOff>101600</xdr:colOff>
      <xdr:row>78</xdr:row>
      <xdr:rowOff>147932</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41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139059</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351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71968</xdr:rowOff>
    </xdr:from>
    <xdr:to>
      <xdr:col>36</xdr:col>
      <xdr:colOff>165100</xdr:colOff>
      <xdr:row>79</xdr:row>
      <xdr:rowOff>2118</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4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164695</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537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124597</xdr:rowOff>
    </xdr:from>
    <xdr:to>
      <xdr:col>54</xdr:col>
      <xdr:colOff>189865</xdr:colOff>
      <xdr:row>98</xdr:row>
      <xdr:rowOff>132941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383647"/>
          <a:ext cx="1270" cy="1551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136768</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93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132941</xdr:rowOff>
    </xdr:from>
    <xdr:to>
      <xdr:col>55</xdr:col>
      <xdr:colOff>88900</xdr:colOff>
      <xdr:row>98</xdr:row>
      <xdr:rowOff>132941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935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71274</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158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428,964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124597</xdr:rowOff>
    </xdr:from>
    <xdr:to>
      <xdr:col>55</xdr:col>
      <xdr:colOff>88900</xdr:colOff>
      <xdr:row>89</xdr:row>
      <xdr:rowOff>124597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383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132941</xdr:rowOff>
    </xdr:from>
    <xdr:to>
      <xdr:col>55</xdr:col>
      <xdr:colOff>0</xdr:colOff>
      <xdr:row>98</xdr:row>
      <xdr:rowOff>136362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935041"/>
          <a:ext cx="838200" cy="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50730</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509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27853</xdr:rowOff>
    </xdr:from>
    <xdr:to>
      <xdr:col>55</xdr:col>
      <xdr:colOff>50800</xdr:colOff>
      <xdr:row>97</xdr:row>
      <xdr:rowOff>129453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6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136362</xdr:rowOff>
    </xdr:from>
    <xdr:to>
      <xdr:col>50</xdr:col>
      <xdr:colOff>114300</xdr:colOff>
      <xdr:row>98</xdr:row>
      <xdr:rowOff>137342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938462"/>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68245</xdr:rowOff>
    </xdr:from>
    <xdr:to>
      <xdr:col>50</xdr:col>
      <xdr:colOff>165100</xdr:colOff>
      <xdr:row>97</xdr:row>
      <xdr:rowOff>169845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6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14922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47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137342</xdr:rowOff>
    </xdr:from>
    <xdr:to>
      <xdr:col>45</xdr:col>
      <xdr:colOff>177800</xdr:colOff>
      <xdr:row>98</xdr:row>
      <xdr:rowOff>164423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939442"/>
          <a:ext cx="889000" cy="2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96010</xdr:rowOff>
    </xdr:from>
    <xdr:to>
      <xdr:col>46</xdr:col>
      <xdr:colOff>38100</xdr:colOff>
      <xdr:row>98</xdr:row>
      <xdr:rowOff>26160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72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42687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50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156003</xdr:rowOff>
    </xdr:from>
    <xdr:to>
      <xdr:col>41</xdr:col>
      <xdr:colOff>50800</xdr:colOff>
      <xdr:row>98</xdr:row>
      <xdr:rowOff>164423</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958103"/>
          <a:ext cx="889000" cy="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108979</xdr:rowOff>
    </xdr:from>
    <xdr:to>
      <xdr:col>41</xdr:col>
      <xdr:colOff>101600</xdr:colOff>
      <xdr:row>98</xdr:row>
      <xdr:rowOff>39129</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73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55656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51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123681</xdr:rowOff>
    </xdr:from>
    <xdr:to>
      <xdr:col>36</xdr:col>
      <xdr:colOff>165100</xdr:colOff>
      <xdr:row>98</xdr:row>
      <xdr:rowOff>53831</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75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70358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52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82141</xdr:rowOff>
    </xdr:from>
    <xdr:to>
      <xdr:col>55</xdr:col>
      <xdr:colOff>50800</xdr:colOff>
      <xdr:row>99</xdr:row>
      <xdr:rowOff>12291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88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168518</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79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85562</xdr:rowOff>
    </xdr:from>
    <xdr:to>
      <xdr:col>50</xdr:col>
      <xdr:colOff>165100</xdr:colOff>
      <xdr:row>99</xdr:row>
      <xdr:rowOff>15712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88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6839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98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86542</xdr:rowOff>
    </xdr:from>
    <xdr:to>
      <xdr:col>46</xdr:col>
      <xdr:colOff>38100</xdr:colOff>
      <xdr:row>99</xdr:row>
      <xdr:rowOff>16692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88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7819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98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113623</xdr:rowOff>
    </xdr:from>
    <xdr:to>
      <xdr:col>41</xdr:col>
      <xdr:colOff>101600</xdr:colOff>
      <xdr:row>99</xdr:row>
      <xdr:rowOff>43773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91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34900</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700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105203</xdr:rowOff>
    </xdr:from>
    <xdr:to>
      <xdr:col>36</xdr:col>
      <xdr:colOff>165100</xdr:colOff>
      <xdr:row>99</xdr:row>
      <xdr:rowOff>35353</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90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26480</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700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109048</xdr:rowOff>
    </xdr:from>
    <xdr:to>
      <xdr:col>85</xdr:col>
      <xdr:colOff>126364</xdr:colOff>
      <xdr:row>39</xdr:row>
      <xdr:rowOff>90056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252548"/>
          <a:ext cx="1269" cy="152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93883</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8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90056</xdr:rowOff>
    </xdr:from>
    <xdr:to>
      <xdr:col>86</xdr:col>
      <xdr:colOff>25400</xdr:colOff>
      <xdr:row>39</xdr:row>
      <xdr:rowOff>90056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76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55725</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02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109048</xdr:rowOff>
    </xdr:from>
    <xdr:to>
      <xdr:col>86</xdr:col>
      <xdr:colOff>25400</xdr:colOff>
      <xdr:row>30</xdr:row>
      <xdr:rowOff>109048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25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107982</xdr:rowOff>
    </xdr:from>
    <xdr:to>
      <xdr:col>85</xdr:col>
      <xdr:colOff>127000</xdr:colOff>
      <xdr:row>38</xdr:row>
      <xdr:rowOff>130366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5481300" y="6623082"/>
          <a:ext cx="838200" cy="2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40206</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383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17329</xdr:rowOff>
    </xdr:from>
    <xdr:to>
      <xdr:col>85</xdr:col>
      <xdr:colOff>177800</xdr:colOff>
      <xdr:row>38</xdr:row>
      <xdr:rowOff>118929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532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107982</xdr:rowOff>
    </xdr:from>
    <xdr:to>
      <xdr:col>81</xdr:col>
      <xdr:colOff>50800</xdr:colOff>
      <xdr:row>38</xdr:row>
      <xdr:rowOff>108096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623082"/>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15577</xdr:rowOff>
    </xdr:from>
    <xdr:to>
      <xdr:col>81</xdr:col>
      <xdr:colOff>101600</xdr:colOff>
      <xdr:row>38</xdr:row>
      <xdr:rowOff>117177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53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133704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30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108096</xdr:rowOff>
    </xdr:from>
    <xdr:to>
      <xdr:col>76</xdr:col>
      <xdr:colOff>114300</xdr:colOff>
      <xdr:row>38</xdr:row>
      <xdr:rowOff>150254</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6623196"/>
          <a:ext cx="889000" cy="4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103930</xdr:rowOff>
    </xdr:from>
    <xdr:to>
      <xdr:col>76</xdr:col>
      <xdr:colOff>165100</xdr:colOff>
      <xdr:row>38</xdr:row>
      <xdr:rowOff>34080</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50607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22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136576</xdr:rowOff>
    </xdr:from>
    <xdr:to>
      <xdr:col>71</xdr:col>
      <xdr:colOff>177800</xdr:colOff>
      <xdr:row>38</xdr:row>
      <xdr:rowOff>150254</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814300" y="6480226"/>
          <a:ext cx="889000" cy="18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69964</xdr:rowOff>
    </xdr:from>
    <xdr:to>
      <xdr:col>72</xdr:col>
      <xdr:colOff>38100</xdr:colOff>
      <xdr:row>39</xdr:row>
      <xdr:rowOff>114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58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16641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36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75965</xdr:rowOff>
    </xdr:from>
    <xdr:to>
      <xdr:col>67</xdr:col>
      <xdr:colOff>101600</xdr:colOff>
      <xdr:row>39</xdr:row>
      <xdr:rowOff>6115</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59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168692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68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79566</xdr:rowOff>
    </xdr:from>
    <xdr:to>
      <xdr:col>85</xdr:col>
      <xdr:colOff>177800</xdr:colOff>
      <xdr:row>39</xdr:row>
      <xdr:rowOff>9716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59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57993</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57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57182</xdr:rowOff>
    </xdr:from>
    <xdr:to>
      <xdr:col>81</xdr:col>
      <xdr:colOff>101600</xdr:colOff>
      <xdr:row>38</xdr:row>
      <xdr:rowOff>158782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57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149909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66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57296</xdr:rowOff>
    </xdr:from>
    <xdr:to>
      <xdr:col>76</xdr:col>
      <xdr:colOff>165100</xdr:colOff>
      <xdr:row>38</xdr:row>
      <xdr:rowOff>158896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57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150023</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66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99454</xdr:rowOff>
    </xdr:from>
    <xdr:to>
      <xdr:col>72</xdr:col>
      <xdr:colOff>38100</xdr:colOff>
      <xdr:row>39</xdr:row>
      <xdr:rowOff>29604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61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20731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70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85776</xdr:rowOff>
    </xdr:from>
    <xdr:to>
      <xdr:col>67</xdr:col>
      <xdr:colOff>101600</xdr:colOff>
      <xdr:row>38</xdr:row>
      <xdr:rowOff>15926</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42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32453</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20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157330</xdr:rowOff>
    </xdr:from>
    <xdr:to>
      <xdr:col>85</xdr:col>
      <xdr:colOff>126364</xdr:colOff>
      <xdr:row>57</xdr:row>
      <xdr:rowOff>121727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901280"/>
          <a:ext cx="1269" cy="993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125554</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89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121727</xdr:rowOff>
    </xdr:from>
    <xdr:to>
      <xdr:col>86</xdr:col>
      <xdr:colOff>25400</xdr:colOff>
      <xdr:row>57</xdr:row>
      <xdr:rowOff>121727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89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104007</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676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258,644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157330</xdr:rowOff>
    </xdr:from>
    <xdr:to>
      <xdr:col>86</xdr:col>
      <xdr:colOff>25400</xdr:colOff>
      <xdr:row>51</xdr:row>
      <xdr:rowOff>157330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901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70887</xdr:rowOff>
    </xdr:from>
    <xdr:to>
      <xdr:col>85</xdr:col>
      <xdr:colOff>127000</xdr:colOff>
      <xdr:row>57</xdr:row>
      <xdr:rowOff>137528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843537"/>
          <a:ext cx="838200" cy="6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116953</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46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94076</xdr:rowOff>
    </xdr:from>
    <xdr:to>
      <xdr:col>85</xdr:col>
      <xdr:colOff>177800</xdr:colOff>
      <xdr:row>57</xdr:row>
      <xdr:rowOff>24226</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9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105698</xdr:rowOff>
    </xdr:from>
    <xdr:to>
      <xdr:col>81</xdr:col>
      <xdr:colOff>50800</xdr:colOff>
      <xdr:row>57</xdr:row>
      <xdr:rowOff>137528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878348"/>
          <a:ext cx="889000" cy="3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123610</xdr:rowOff>
    </xdr:from>
    <xdr:to>
      <xdr:col>81</xdr:col>
      <xdr:colOff>101600</xdr:colOff>
      <xdr:row>57</xdr:row>
      <xdr:rowOff>53760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72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70287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50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105698</xdr:rowOff>
    </xdr:from>
    <xdr:to>
      <xdr:col>76</xdr:col>
      <xdr:colOff>114300</xdr:colOff>
      <xdr:row>57</xdr:row>
      <xdr:rowOff>118028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878348"/>
          <a:ext cx="889000" cy="1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65610</xdr:rowOff>
    </xdr:from>
    <xdr:to>
      <xdr:col>76</xdr:col>
      <xdr:colOff>165100</xdr:colOff>
      <xdr:row>56</xdr:row>
      <xdr:rowOff>167210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12287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44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118028</xdr:rowOff>
    </xdr:from>
    <xdr:to>
      <xdr:col>71</xdr:col>
      <xdr:colOff>177800</xdr:colOff>
      <xdr:row>58</xdr:row>
      <xdr:rowOff>5919</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890678"/>
          <a:ext cx="889000" cy="5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144935</xdr:rowOff>
    </xdr:from>
    <xdr:to>
      <xdr:col>72</xdr:col>
      <xdr:colOff>38100</xdr:colOff>
      <xdr:row>57</xdr:row>
      <xdr:rowOff>75085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91612</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52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147714</xdr:rowOff>
    </xdr:from>
    <xdr:to>
      <xdr:col>67</xdr:col>
      <xdr:colOff>101600</xdr:colOff>
      <xdr:row>57</xdr:row>
      <xdr:rowOff>77864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94391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52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20087</xdr:rowOff>
    </xdr:from>
    <xdr:to>
      <xdr:col>85</xdr:col>
      <xdr:colOff>177800</xdr:colOff>
      <xdr:row>57</xdr:row>
      <xdr:rowOff>121687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79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106464</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70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86728</xdr:rowOff>
    </xdr:from>
    <xdr:to>
      <xdr:col>81</xdr:col>
      <xdr:colOff>101600</xdr:colOff>
      <xdr:row>58</xdr:row>
      <xdr:rowOff>16878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85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8005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95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54898</xdr:rowOff>
    </xdr:from>
    <xdr:to>
      <xdr:col>76</xdr:col>
      <xdr:colOff>165100</xdr:colOff>
      <xdr:row>57</xdr:row>
      <xdr:rowOff>156498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82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147625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92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67228</xdr:rowOff>
    </xdr:from>
    <xdr:to>
      <xdr:col>72</xdr:col>
      <xdr:colOff>38100</xdr:colOff>
      <xdr:row>57</xdr:row>
      <xdr:rowOff>168828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83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159955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93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126569</xdr:rowOff>
    </xdr:from>
    <xdr:to>
      <xdr:col>67</xdr:col>
      <xdr:colOff>101600</xdr:colOff>
      <xdr:row>58</xdr:row>
      <xdr:rowOff>56719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89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47846</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99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103816</xdr:rowOff>
    </xdr:from>
    <xdr:to>
      <xdr:col>85</xdr:col>
      <xdr:colOff>126364</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105316"/>
          <a:ext cx="1269" cy="1538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121149</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656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50493</xdr:rowOff>
    </xdr:from>
    <xdr:ext cx="599010"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80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470,988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103816</xdr:rowOff>
    </xdr:from>
    <xdr:to>
      <xdr:col>86</xdr:col>
      <xdr:colOff>25400</xdr:colOff>
      <xdr:row>70</xdr:row>
      <xdr:rowOff>103816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105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98771</xdr:rowOff>
    </xdr:from>
    <xdr:to>
      <xdr:col>85</xdr:col>
      <xdr:colOff>127000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643321"/>
          <a:ext cx="8382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38599</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411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15722</xdr:rowOff>
    </xdr:from>
    <xdr:to>
      <xdr:col>85</xdr:col>
      <xdr:colOff>177800</xdr:colOff>
      <xdr:row>79</xdr:row>
      <xdr:rowOff>117322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56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89255</xdr:rowOff>
    </xdr:from>
    <xdr:to>
      <xdr:col>81</xdr:col>
      <xdr:colOff>50800</xdr:colOff>
      <xdr:row>79</xdr:row>
      <xdr:rowOff>98771</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633805"/>
          <a:ext cx="889000" cy="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17424</xdr:rowOff>
    </xdr:from>
    <xdr:to>
      <xdr:col>81</xdr:col>
      <xdr:colOff>101600</xdr:colOff>
      <xdr:row>79</xdr:row>
      <xdr:rowOff>119024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5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135551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33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89255</xdr:rowOff>
    </xdr:from>
    <xdr:to>
      <xdr:col>76</xdr:col>
      <xdr:colOff>114300</xdr:colOff>
      <xdr:row>79</xdr:row>
      <xdr:rowOff>92765</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633805"/>
          <a:ext cx="889000" cy="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30936</xdr:rowOff>
    </xdr:from>
    <xdr:to>
      <xdr:col>76</xdr:col>
      <xdr:colOff>165100</xdr:colOff>
      <xdr:row>79</xdr:row>
      <xdr:rowOff>132536</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57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149063</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35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92765</xdr:rowOff>
    </xdr:from>
    <xdr:to>
      <xdr:col>71</xdr:col>
      <xdr:colOff>177800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637315"/>
          <a:ext cx="889000" cy="6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28259</xdr:rowOff>
    </xdr:from>
    <xdr:to>
      <xdr:col>72</xdr:col>
      <xdr:colOff>38100</xdr:colOff>
      <xdr:row>79</xdr:row>
      <xdr:rowOff>129859</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57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146386</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34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35663</xdr:rowOff>
    </xdr:from>
    <xdr:to>
      <xdr:col>67</xdr:col>
      <xdr:colOff>101600</xdr:colOff>
      <xdr:row>79</xdr:row>
      <xdr:rowOff>137263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8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153790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35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165599</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5386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47971</xdr:rowOff>
    </xdr:from>
    <xdr:to>
      <xdr:col>81</xdr:col>
      <xdr:colOff>101600</xdr:colOff>
      <xdr:row>79</xdr:row>
      <xdr:rowOff>149571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9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140698</xdr:rowOff>
    </xdr:from>
    <xdr:ext cx="313932"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24333" y="136852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38455</xdr:rowOff>
    </xdr:from>
    <xdr:to>
      <xdr:col>76</xdr:col>
      <xdr:colOff>165100</xdr:colOff>
      <xdr:row>79</xdr:row>
      <xdr:rowOff>140055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8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131182</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57428" y="1367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41965</xdr:rowOff>
    </xdr:from>
    <xdr:to>
      <xdr:col>72</xdr:col>
      <xdr:colOff>38100</xdr:colOff>
      <xdr:row>79</xdr:row>
      <xdr:rowOff>143565</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8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134692</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68428" y="13679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166210</xdr:rowOff>
    </xdr:from>
    <xdr:to>
      <xdr:col>85</xdr:col>
      <xdr:colOff>126364</xdr:colOff>
      <xdr:row>98</xdr:row>
      <xdr:rowOff>75113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25260"/>
          <a:ext cx="1269" cy="145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78940</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8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75113</xdr:rowOff>
    </xdr:from>
    <xdr:to>
      <xdr:col>86</xdr:col>
      <xdr:colOff>25400</xdr:colOff>
      <xdr:row>98</xdr:row>
      <xdr:rowOff>75113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87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112887</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0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166210</xdr:rowOff>
    </xdr:from>
    <xdr:to>
      <xdr:col>86</xdr:col>
      <xdr:colOff>25400</xdr:colOff>
      <xdr:row>89</xdr:row>
      <xdr:rowOff>166210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2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9612</xdr:rowOff>
    </xdr:from>
    <xdr:to>
      <xdr:col>85</xdr:col>
      <xdr:colOff>127000</xdr:colOff>
      <xdr:row>97</xdr:row>
      <xdr:rowOff>23701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640262"/>
          <a:ext cx="838200" cy="1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30723</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318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7846</xdr:rowOff>
    </xdr:from>
    <xdr:to>
      <xdr:col>85</xdr:col>
      <xdr:colOff>177800</xdr:colOff>
      <xdr:row>96</xdr:row>
      <xdr:rowOff>109446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46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23701</xdr:rowOff>
    </xdr:from>
    <xdr:to>
      <xdr:col>81</xdr:col>
      <xdr:colOff>50800</xdr:colOff>
      <xdr:row>97</xdr:row>
      <xdr:rowOff>36433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654351"/>
          <a:ext cx="889000" cy="1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25944</xdr:rowOff>
    </xdr:from>
    <xdr:to>
      <xdr:col>81</xdr:col>
      <xdr:colOff>101600</xdr:colOff>
      <xdr:row>96</xdr:row>
      <xdr:rowOff>127544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48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144071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26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36433</xdr:rowOff>
    </xdr:from>
    <xdr:to>
      <xdr:col>76</xdr:col>
      <xdr:colOff>114300</xdr:colOff>
      <xdr:row>97</xdr:row>
      <xdr:rowOff>42270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667083"/>
          <a:ext cx="889000" cy="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66810</xdr:rowOff>
    </xdr:from>
    <xdr:to>
      <xdr:col>76</xdr:col>
      <xdr:colOff>165100</xdr:colOff>
      <xdr:row>96</xdr:row>
      <xdr:rowOff>168410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13487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30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13711</xdr:rowOff>
    </xdr:from>
    <xdr:to>
      <xdr:col>71</xdr:col>
      <xdr:colOff>177800</xdr:colOff>
      <xdr:row>97</xdr:row>
      <xdr:rowOff>42270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644361"/>
          <a:ext cx="889000" cy="2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110099</xdr:rowOff>
    </xdr:from>
    <xdr:to>
      <xdr:col>72</xdr:col>
      <xdr:colOff>38100</xdr:colOff>
      <xdr:row>97</xdr:row>
      <xdr:rowOff>40249</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56776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103324</xdr:rowOff>
    </xdr:from>
    <xdr:to>
      <xdr:col>67</xdr:col>
      <xdr:colOff>101600</xdr:colOff>
      <xdr:row>97</xdr:row>
      <xdr:rowOff>33474</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50001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33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130262</xdr:rowOff>
    </xdr:from>
    <xdr:to>
      <xdr:col>85</xdr:col>
      <xdr:colOff>177800</xdr:colOff>
      <xdr:row>97</xdr:row>
      <xdr:rowOff>60412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58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108689</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56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144351</xdr:rowOff>
    </xdr:from>
    <xdr:to>
      <xdr:col>81</xdr:col>
      <xdr:colOff>101600</xdr:colOff>
      <xdr:row>97</xdr:row>
      <xdr:rowOff>74501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60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65628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69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157083</xdr:rowOff>
    </xdr:from>
    <xdr:to>
      <xdr:col>76</xdr:col>
      <xdr:colOff>165100</xdr:colOff>
      <xdr:row>97</xdr:row>
      <xdr:rowOff>87233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61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78360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70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162920</xdr:rowOff>
    </xdr:from>
    <xdr:to>
      <xdr:col>72</xdr:col>
      <xdr:colOff>38100</xdr:colOff>
      <xdr:row>97</xdr:row>
      <xdr:rowOff>93070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62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84197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71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134361</xdr:rowOff>
    </xdr:from>
    <xdr:to>
      <xdr:col>67</xdr:col>
      <xdr:colOff>101600</xdr:colOff>
      <xdr:row>97</xdr:row>
      <xdr:rowOff>64511</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59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55638</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68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25629</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40579"/>
          <a:ext cx="1269" cy="1314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171421</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86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143756</xdr:rowOff>
    </xdr:from>
    <xdr:ext cx="534377"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11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57,490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25629</xdr:rowOff>
    </xdr:from>
    <xdr:to>
      <xdr:col>116</xdr:col>
      <xdr:colOff>152400</xdr:colOff>
      <xdr:row>31</xdr:row>
      <xdr:rowOff>25629</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40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138671</xdr:rowOff>
    </xdr:from>
    <xdr:to>
      <xdr:col>116</xdr:col>
      <xdr:colOff>63500</xdr:colOff>
      <xdr:row>38</xdr:row>
      <xdr:rowOff>138717</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3771"/>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88871</xdr:rowOff>
    </xdr:from>
    <xdr:ext cx="469744"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3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65994</xdr:rowOff>
    </xdr:from>
    <xdr:to>
      <xdr:col>116</xdr:col>
      <xdr:colOff>114300</xdr:colOff>
      <xdr:row>38</xdr:row>
      <xdr:rowOff>167594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8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138671</xdr:rowOff>
    </xdr:from>
    <xdr:to>
      <xdr:col>111</xdr:col>
      <xdr:colOff>177800</xdr:colOff>
      <xdr:row>38</xdr:row>
      <xdr:rowOff>139037</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0434300" y="6653771"/>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71275</xdr:rowOff>
    </xdr:from>
    <xdr:to>
      <xdr:col>112</xdr:col>
      <xdr:colOff>38100</xdr:colOff>
      <xdr:row>39</xdr:row>
      <xdr:rowOff>1425</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8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17952</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61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139037</xdr:rowOff>
    </xdr:from>
    <xdr:to>
      <xdr:col>107</xdr:col>
      <xdr:colOff>50800</xdr:colOff>
      <xdr:row>38</xdr:row>
      <xdr:rowOff>139380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flipV="1">
          <a:off x="19545300" y="6654137"/>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87894</xdr:rowOff>
    </xdr:from>
    <xdr:to>
      <xdr:col>107</xdr:col>
      <xdr:colOff>101600</xdr:colOff>
      <xdr:row>39</xdr:row>
      <xdr:rowOff>18044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34571</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3782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139380</xdr:rowOff>
    </xdr:from>
    <xdr:to>
      <xdr:col>102</xdr:col>
      <xdr:colOff>114300</xdr:colOff>
      <xdr:row>38</xdr:row>
      <xdr:rowOff>139678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flipV="1">
          <a:off x="18656300" y="6654480"/>
          <a:ext cx="889000" cy="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88580</xdr:rowOff>
    </xdr:from>
    <xdr:to>
      <xdr:col>102</xdr:col>
      <xdr:colOff>165100</xdr:colOff>
      <xdr:row>39</xdr:row>
      <xdr:rowOff>18730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0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9857</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6964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87871</xdr:rowOff>
    </xdr:from>
    <xdr:to>
      <xdr:col>98</xdr:col>
      <xdr:colOff>38100</xdr:colOff>
      <xdr:row>39</xdr:row>
      <xdr:rowOff>18021</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0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34548</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378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87917</xdr:rowOff>
    </xdr:from>
    <xdr:to>
      <xdr:col>116</xdr:col>
      <xdr:colOff>114300</xdr:colOff>
      <xdr:row>39</xdr:row>
      <xdr:rowOff>18067</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44421</xdr:rowOff>
    </xdr:from>
    <xdr:ext cx="313932"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595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87871</xdr:rowOff>
    </xdr:from>
    <xdr:to>
      <xdr:col>112</xdr:col>
      <xdr:colOff>38100</xdr:colOff>
      <xdr:row>39</xdr:row>
      <xdr:rowOff>18021</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9148</xdr:rowOff>
    </xdr:from>
    <xdr:ext cx="313932"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66333" y="6695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88237</xdr:rowOff>
    </xdr:from>
    <xdr:to>
      <xdr:col>107</xdr:col>
      <xdr:colOff>101600</xdr:colOff>
      <xdr:row>39</xdr:row>
      <xdr:rowOff>18387</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9514</xdr:rowOff>
    </xdr:from>
    <xdr:ext cx="313932"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77333" y="66960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88580</xdr:rowOff>
    </xdr:from>
    <xdr:to>
      <xdr:col>102</xdr:col>
      <xdr:colOff>165100</xdr:colOff>
      <xdr:row>39</xdr:row>
      <xdr:rowOff>18730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35257</xdr:rowOff>
    </xdr:from>
    <xdr:ext cx="313932"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88333" y="63789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88878</xdr:rowOff>
    </xdr:from>
    <xdr:to>
      <xdr:col>98</xdr:col>
      <xdr:colOff>38100</xdr:colOff>
      <xdr:row>39</xdr:row>
      <xdr:rowOff>19028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10155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0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歳出決算額は、住民一人当たり</a:t>
          </a:r>
          <a:r>
            <a:rPr kumimoji="1" lang="en-US" altLang="ja-JP" sz="1100">
              <a:solidFill>
                <a:schemeClr val="dk1"/>
              </a:solidFill>
              <a:effectLst/>
              <a:latin typeface="+mn-lt"/>
              <a:ea typeface="+mn-ea"/>
              <a:cs typeface="+mn-cs"/>
            </a:rPr>
            <a:t>466,710</a:t>
          </a:r>
          <a:r>
            <a:rPr kumimoji="1" lang="ja-JP" altLang="ja-JP" sz="1100">
              <a:solidFill>
                <a:schemeClr val="dk1"/>
              </a:solidFill>
              <a:effectLst/>
              <a:latin typeface="+mn-lt"/>
              <a:ea typeface="+mn-ea"/>
              <a:cs typeface="+mn-cs"/>
            </a:rPr>
            <a:t>円、前年度と比較し▲</a:t>
          </a:r>
          <a:r>
            <a:rPr kumimoji="1" lang="en-US" altLang="ja-JP" sz="1100">
              <a:solidFill>
                <a:schemeClr val="dk1"/>
              </a:solidFill>
              <a:effectLst/>
              <a:latin typeface="+mn-lt"/>
              <a:ea typeface="+mn-ea"/>
              <a:cs typeface="+mn-cs"/>
            </a:rPr>
            <a:t>13,893</a:t>
          </a:r>
          <a:r>
            <a:rPr kumimoji="1" lang="ja-JP" altLang="ja-JP" sz="1100">
              <a:solidFill>
                <a:schemeClr val="dk1"/>
              </a:solidFill>
              <a:effectLst/>
              <a:latin typeface="+mn-lt"/>
              <a:ea typeface="+mn-ea"/>
              <a:cs typeface="+mn-cs"/>
            </a:rPr>
            <a:t>円の減額となり、衛生費を除き全項目で類似団体内平均値を下回る結果となった。</a:t>
          </a:r>
          <a:endParaRPr lang="ja-JP" altLang="ja-JP" sz="1400">
            <a:effectLst/>
          </a:endParaRPr>
        </a:p>
        <a:p>
          <a:r>
            <a:rPr kumimoji="1" lang="ja-JP" altLang="ja-JP" sz="1100">
              <a:solidFill>
                <a:schemeClr val="dk1"/>
              </a:solidFill>
              <a:effectLst/>
              <a:latin typeface="+mn-lt"/>
              <a:ea typeface="+mn-ea"/>
              <a:cs typeface="+mn-cs"/>
            </a:rPr>
            <a:t>今後も引き続き歳出の削減と歳入の確保に取り組み、財政基盤の強化に努める。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千葉県九十九里町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財政調整基金残高は、令和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年度も積み増しを行い、</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％を超える水準となった。　</a:t>
          </a:r>
          <a:endParaRPr lang="ja-JP" altLang="ja-JP" sz="1400">
            <a:effectLst/>
          </a:endParaRPr>
        </a:p>
        <a:p>
          <a:r>
            <a:rPr kumimoji="1" lang="ja-JP" altLang="ja-JP" sz="1100">
              <a:solidFill>
                <a:schemeClr val="dk1"/>
              </a:solidFill>
              <a:effectLst/>
              <a:latin typeface="+mn-lt"/>
              <a:ea typeface="+mn-ea"/>
              <a:cs typeface="+mn-cs"/>
            </a:rPr>
            <a:t>人口の減少、高齢化及び町内に主要産業が無いこと等の理由により依然として財政基盤が弱い状況にあるため、更なる歳出削減と歳入確保に向け健全な財政運営に努める。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千葉県九十九里町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年度も引き続き全会計黒字となり、連結赤字比率は算出されない結果となった。</a:t>
          </a:r>
          <a:endParaRPr lang="ja-JP" altLang="ja-JP" sz="1400">
            <a:effectLst/>
          </a:endParaRPr>
        </a:p>
        <a:p>
          <a:r>
            <a:rPr kumimoji="1" lang="ja-JP" altLang="ja-JP" sz="1100">
              <a:solidFill>
                <a:schemeClr val="dk1"/>
              </a:solidFill>
              <a:effectLst/>
              <a:latin typeface="+mn-lt"/>
              <a:ea typeface="+mn-ea"/>
              <a:cs typeface="+mn-cs"/>
            </a:rPr>
            <a:t>　人口の減少、高齢化及び町内に主要産業が無いこと等の理由により、依然として財政基盤が弱い状況にあるため、更なる歳出削減と歳入確保に努める。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千葉県九十九里町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元利償還金等は、建設事業に係る既発債の償還が徐々に完了したことに伴い減少傾向にあったが、令和</a:t>
          </a:r>
          <a:r>
            <a:rPr kumimoji="1" lang="en-US" altLang="ja-JP" sz="1100">
              <a:solidFill>
                <a:schemeClr val="tx1"/>
              </a:solidFill>
              <a:effectLst/>
              <a:latin typeface="+mn-lt"/>
              <a:ea typeface="+mn-ea"/>
              <a:cs typeface="+mn-cs"/>
            </a:rPr>
            <a:t>4</a:t>
          </a:r>
          <a:r>
            <a:rPr kumimoji="1" lang="ja-JP" altLang="ja-JP" sz="1100">
              <a:solidFill>
                <a:schemeClr val="tx1"/>
              </a:solidFill>
              <a:effectLst/>
              <a:latin typeface="+mn-lt"/>
              <a:ea typeface="+mn-ea"/>
              <a:cs typeface="+mn-cs"/>
            </a:rPr>
            <a:t>年度から</a:t>
          </a:r>
          <a:r>
            <a:rPr kumimoji="1" lang="ja-JP" altLang="en-US" sz="1100">
              <a:solidFill>
                <a:schemeClr val="tx1"/>
              </a:solidFill>
              <a:effectLst/>
              <a:latin typeface="+mn-lt"/>
              <a:ea typeface="+mn-ea"/>
              <a:cs typeface="+mn-cs"/>
            </a:rPr>
            <a:t>令和元年度借入れの学校教育施設等整備事業（空調・ブロック）</a:t>
          </a:r>
          <a:r>
            <a:rPr kumimoji="1" lang="ja-JP" altLang="ja-JP" sz="1100">
              <a:solidFill>
                <a:schemeClr val="tx1"/>
              </a:solidFill>
              <a:effectLst/>
              <a:latin typeface="+mn-lt"/>
              <a:ea typeface="+mn-ea"/>
              <a:cs typeface="+mn-cs"/>
            </a:rPr>
            <a:t>の元利償還が開始したことにより、前年度比</a:t>
          </a:r>
          <a:r>
            <a:rPr lang="en-US" altLang="ja-JP" sz="1100" b="0" i="0">
              <a:solidFill>
                <a:schemeClr val="tx1"/>
              </a:solidFill>
              <a:effectLst/>
              <a:latin typeface="+mn-lt"/>
              <a:ea typeface="+mn-ea"/>
              <a:cs typeface="+mn-cs"/>
            </a:rPr>
            <a:t>1.5</a:t>
          </a:r>
          <a:r>
            <a:rPr lang="ja-JP" altLang="en-US" sz="1100" b="0" i="0">
              <a:solidFill>
                <a:schemeClr val="tx1"/>
              </a:solidFill>
              <a:effectLst/>
              <a:latin typeface="+mn-lt"/>
              <a:ea typeface="+mn-ea"/>
              <a:cs typeface="+mn-cs"/>
            </a:rPr>
            <a:t>％</a:t>
          </a:r>
          <a:r>
            <a:rPr kumimoji="1" lang="ja-JP" altLang="ja-JP" sz="1100">
              <a:solidFill>
                <a:schemeClr val="tx1"/>
              </a:solidFill>
              <a:effectLst/>
              <a:latin typeface="+mn-lt"/>
              <a:ea typeface="+mn-ea"/>
              <a:cs typeface="+mn-cs"/>
            </a:rPr>
            <a:t>増となった。</a:t>
          </a:r>
          <a:endParaRPr lang="ja-JP" altLang="ja-JP" sz="1400">
            <a:solidFill>
              <a:schemeClr val="tx1"/>
            </a:solidFill>
            <a:effectLst/>
          </a:endParaRPr>
        </a:p>
        <a:p>
          <a:r>
            <a:rPr kumimoji="1" lang="ja-JP" altLang="ja-JP" sz="1100">
              <a:solidFill>
                <a:schemeClr val="tx1"/>
              </a:solidFill>
              <a:effectLst/>
              <a:latin typeface="+mn-lt"/>
              <a:ea typeface="+mn-ea"/>
              <a:cs typeface="+mn-cs"/>
            </a:rPr>
            <a:t>　算入公債費等は、財政状況を考慮し新規借入の抑制に努めてきた結果、前年度比</a:t>
          </a:r>
          <a:r>
            <a:rPr kumimoji="1" lang="en-US" altLang="ja-JP" sz="1100">
              <a:solidFill>
                <a:schemeClr val="tx1"/>
              </a:solidFill>
              <a:effectLst/>
              <a:latin typeface="+mn-lt"/>
              <a:ea typeface="+mn-ea"/>
              <a:cs typeface="+mn-cs"/>
            </a:rPr>
            <a:t>1.1</a:t>
          </a:r>
          <a:r>
            <a:rPr kumimoji="1" lang="ja-JP" altLang="en-US" sz="1100">
              <a:solidFill>
                <a:schemeClr val="tx1"/>
              </a:solidFill>
              <a:effectLst/>
              <a:latin typeface="+mn-lt"/>
              <a:ea typeface="+mn-ea"/>
              <a:cs typeface="+mn-cs"/>
            </a:rPr>
            <a:t>％増</a:t>
          </a:r>
          <a:r>
            <a:rPr kumimoji="1" lang="ja-JP" altLang="ja-JP" sz="1100">
              <a:solidFill>
                <a:schemeClr val="tx1"/>
              </a:solidFill>
              <a:effectLst/>
              <a:latin typeface="+mn-lt"/>
              <a:ea typeface="+mn-ea"/>
              <a:cs typeface="+mn-cs"/>
            </a:rPr>
            <a:t>となった。</a:t>
          </a:r>
          <a:endParaRPr lang="ja-JP" altLang="ja-JP" sz="1400">
            <a:solidFill>
              <a:schemeClr val="tx1"/>
            </a:solidFill>
            <a:effectLst/>
          </a:endParaRPr>
        </a:p>
        <a:p>
          <a:r>
            <a:rPr kumimoji="1" lang="ja-JP" altLang="ja-JP" sz="1100">
              <a:solidFill>
                <a:schemeClr val="tx1"/>
              </a:solidFill>
              <a:effectLst/>
              <a:latin typeface="+mn-lt"/>
              <a:ea typeface="+mn-ea"/>
              <a:cs typeface="+mn-cs"/>
            </a:rPr>
            <a:t>　公債費は今後も増額することが見込まれるが、対象事業を精査し借入を必要最小限にとどめる。</a:t>
          </a:r>
          <a:endParaRPr lang="ja-JP" altLang="ja-JP" sz="1400">
            <a:solidFill>
              <a:schemeClr val="tx1"/>
            </a:solidFill>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千葉県九十九里町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一般会計等に係る地方債現在高は、元金償還額の増により前年度比</a:t>
          </a:r>
          <a:r>
            <a:rPr kumimoji="1" lang="en-US" altLang="ja-JP" sz="1100">
              <a:solidFill>
                <a:schemeClr val="dk1"/>
              </a:solidFill>
              <a:effectLst/>
              <a:latin typeface="+mn-lt"/>
              <a:ea typeface="+mn-ea"/>
              <a:cs typeface="+mn-cs"/>
            </a:rPr>
            <a:t>4.7</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減となった。</a:t>
          </a:r>
          <a:endParaRPr lang="ja-JP" altLang="ja-JP" sz="1400">
            <a:effectLst/>
          </a:endParaRPr>
        </a:p>
        <a:p>
          <a:r>
            <a:rPr kumimoji="1" lang="ja-JP" altLang="ja-JP" sz="1100">
              <a:solidFill>
                <a:schemeClr val="dk1"/>
              </a:solidFill>
              <a:effectLst/>
              <a:latin typeface="+mn-lt"/>
              <a:ea typeface="+mn-ea"/>
              <a:cs typeface="+mn-cs"/>
            </a:rPr>
            <a:t>　設立法人等の負債額等負担見込額は、地方独立行政法人東金九十九里地域医療センターの繰越欠損金の減額により前年度比</a:t>
          </a:r>
          <a:r>
            <a:rPr kumimoji="1" lang="en-US" altLang="ja-JP" sz="1100">
              <a:solidFill>
                <a:schemeClr val="dk1"/>
              </a:solidFill>
              <a:effectLst/>
              <a:latin typeface="+mn-lt"/>
              <a:ea typeface="+mn-ea"/>
              <a:cs typeface="+mn-cs"/>
            </a:rPr>
            <a:t>141</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の減少となった。</a:t>
          </a:r>
          <a:endParaRPr lang="ja-JP" altLang="ja-JP" sz="1400">
            <a:effectLst/>
          </a:endParaRPr>
        </a:p>
        <a:p>
          <a:r>
            <a:rPr kumimoji="1" lang="ja-JP" altLang="ja-JP" sz="1100">
              <a:solidFill>
                <a:schemeClr val="dk1"/>
              </a:solidFill>
              <a:effectLst/>
              <a:latin typeface="+mn-lt"/>
              <a:ea typeface="+mn-ea"/>
              <a:cs typeface="+mn-cs"/>
            </a:rPr>
            <a:t>　基準財政需要額算入見込額は、対象事業の減少により前年度比</a:t>
          </a:r>
          <a:r>
            <a:rPr kumimoji="1" lang="en-US" altLang="ja-JP" sz="1100">
              <a:solidFill>
                <a:schemeClr val="dk1"/>
              </a:solidFill>
              <a:effectLst/>
              <a:latin typeface="+mn-lt"/>
              <a:ea typeface="+mn-ea"/>
              <a:cs typeface="+mn-cs"/>
            </a:rPr>
            <a:t>5.8</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となったものの、充当可能基金は財政調整基金等への積立により、前年度比</a:t>
          </a:r>
          <a:r>
            <a:rPr kumimoji="1" lang="en-US" altLang="ja-JP" sz="1100">
              <a:solidFill>
                <a:schemeClr val="dk1"/>
              </a:solidFill>
              <a:effectLst/>
              <a:latin typeface="+mn-lt"/>
              <a:ea typeface="+mn-ea"/>
              <a:cs typeface="+mn-cs"/>
            </a:rPr>
            <a:t>15</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千葉県九十九里町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４</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年度末における基金全体の残高は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３，９４６</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百万円となり、前年度比</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４８８</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１４．１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ポイント）の増額となった。内容は、財政調整基金で前年度比</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３９７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２４．３</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ポイント）、その他特定目的基金で前年度比</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９１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＋５．０</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ポイント）の増額によるもの。</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基金残高増加の主な要因は、庁舎建設基金及び</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いわしの町「九十九里」応援基金等</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の積み増しが挙げられる。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本町は、人口減少及び少子高齢化に伴う自主財源（税収等）の減収や公共施設の老朽化に伴う更新や改修が今後見込まれる中、財政調整基金や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庁舎建設基金をはじめとした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その他特定の目的をもった基金のあり方について、検証し適正な残高を維持していく。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「東千葉メディカルセンター整備事業基金」・・・地方独立行政法人東金九十九里地域医療センター「東千葉メディカルセンター」の整備に係る町債の償還に必要な財源に充てるため。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「庁舎建設基金」・・・九十九里町庁舎の建設又は改築に必要な経費の財源に充てるため。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「いわしの町「九十九里」応援基金」・・・ふるさと納税寄附金のうち、ふるさと納税事業に必要な経費の財源に充てるため。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他特定目的基金における令和４年度末残高は、１，９０９百万円で前年度比９１百万円（＋５．０ポイント）の増額となった。主にいわしの町「九十九里」応援基金が前年度比８３百万円（＋５５．７ポイント）の増額になったことが挙げら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その他特定目的基金全体の残高は今後、増加傾向の見込みである。主な理由としては東千葉メディカルセンター整備事業基金で病院事業における地方債償還額の増加、庁舎建設基金では当面の間、財政状況を勘案し確実に積み立てを行っていく必要がある。それぞれの使途に沿った管理をし必要な財源に充てるため適正な財源の確保に努める。</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財政調整基金の令和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４</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年度末残高は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２，０２９</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百万円となり、前年度比</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３９７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２４．３</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ポイント）の増額となった。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主な要因は、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地方交付税の増額等により一般財源の歳入が増額したことにより、基金を取り崩す必要がなく積み増しをすることができた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年度間の財源の不均衡を調整するため設置している基金であるため、人口減少等による税収減、公共施設の老朽化対策、社会保障経費の増大に備え、一定規模の残高の確保をしていく必要があり、その額においては今後検証をし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減債基金における令和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４</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年度末残高は８百万円となり、前年度と同額となった。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方債の計画的な償還を行うための積立である減債基金については、経済事情の変動等により財源が不足する場合や償還期限を繰り上げて行う町債の償還を行う必要がある場合等を見据え一定規模の額の確保が必要であり、その額においては今後検証をし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811E5D4-553A-4B57-9E0F-AAAD0E1BA8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5DB1EE9-A043-443E-9577-7591E7FD13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CBF229D7-F9DD-48E6-BEEA-5FDC4545F69D}"/>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A042A410-F876-426E-ABF4-9023FB4EBADF}"/>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C279B4A4-6A9F-4ADA-ADA0-6791A10F92A9}"/>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6A7455F5-B271-4AA6-8889-5158BF95B81A}"/>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D2A955E9-8FCB-438B-A993-E78A60EBCE8B}"/>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1A5E9A39-4C6C-476A-A13B-8EB27158AFD8}"/>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千葉県九十九里町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E12965EE-618B-460B-8994-4B70329EAE4F}"/>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A3D2DD85-7ACE-4BE0-830E-07D198C12F8D}"/>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C3FCBE31-8F5E-4055-A462-6B4F58CFCF72}"/>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FDAE0F76-D213-4B96-9DB9-CB7FE5C303EA}"/>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6C2AB0B6-054E-4C29-8F18-FA3CF5DEFEDF}"/>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74FF6AEA-3510-4E6E-B0CF-0EE2161C5A42}"/>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14,625
14,261
24.44
7,259,556
6,825,640
429,873
4,179,592
6,887,378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E6B4DE7F-723E-4285-B273-A5EF72FFAA80}"/>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9CC589DF-CAC8-4267-BF61-22E7053F0028}"/>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A4C3DE4B-C9C8-4800-B009-18D02B5FB522}"/>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953D12D2-09F6-4052-AE1C-F34B98646845}"/>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A0CB6562-D61F-40EB-98E6-D6B6A85F1877}"/>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B1AD399B-EEBE-4197-A582-331EA55E7D48}"/>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C63653FA-351A-4981-ADC4-47C911F6C2CC}"/>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61EE5C51-02F8-4BA5-BA3D-C7238BCBE36C}"/>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48015F7E-597D-4E9F-BF7E-64B642CF5BB7}"/>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2371477D-2A35-4196-80B2-3653A4EC08E3}"/>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F9E3D448-F168-46CD-9B88-CCD5B3D1575C}"/>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F4635EA4-F4D7-4CE9-999E-A03B4A5AE125}"/>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57BA5C51-48C7-4FC4-A888-FEC6118E9E93}"/>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5D75BDC4-952C-4CD7-8BA2-F7BAD1CF89B8}"/>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300ABC57-CFBF-48BB-BE83-7C9477ED42E4}"/>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46643553-5EFF-4935-8018-53509D42143B}"/>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6586E0BD-6FF4-4BD9-B2E7-C476378C7876}"/>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9CE1515E-64A3-4C26-8BEE-A4B6E088D53D}"/>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10095F69-83B3-494B-9A0A-8662E1B65EEC}"/>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50D159BB-1578-4549-AC05-333B4ABFFC6E}"/>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6" name="テキスト ボックス 35">
          <a:extLst>
            <a:ext uri="{FF2B5EF4-FFF2-40B4-BE49-F238E27FC236}">
              <a16:creationId xmlns:a16="http://schemas.microsoft.com/office/drawing/2014/main" id="{3412626E-78F8-46BB-B77C-7295FDABE8E4}"/>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CDC95168-19BC-4B14-80E7-429F4D923903}"/>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F55A82C9-4D35-412A-9446-D427016946FF}"/>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1CC8070E-5ECF-4CC3-86D7-60F7B1E16B6C}"/>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F0FA2E59-CA63-4C24-82BC-D136A203E80E}"/>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43609BFE-7FA0-4405-86D1-E6127D937140}"/>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D261A19B-4300-4499-B981-2C833CF414FF}"/>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73DDBEF5-4218-4884-962A-D26A879DAAE4}"/>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3C27A987-E9B1-4B58-94E8-BF79FD7DA781}"/>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9AAD9AEC-8D92-4134-8CFF-B252BD87F363}"/>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424F585B-3778-4B0F-9364-A743BC1B3E87}"/>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DE29074A-020C-4C0C-9DAA-4BEA846D5199}"/>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8009FCE4-EA30-4BDE-A282-F89139BA7179}"/>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7AB2365F-E12C-479B-AF45-90D4953F48EB}"/>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3A3377B7-73F3-4DDB-A30D-213E0B3771BE}"/>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償却率が上昇している。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施設・設備の老朽化が進んできていると考えられるため、更新等の検討を進める。</a:t>
          </a: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91FFBEFF-D8D6-4F42-8A22-46C688E8021B}"/>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62D66577-BA69-476D-B3C4-C00DFAC82B54}"/>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a:extLst>
            <a:ext uri="{FF2B5EF4-FFF2-40B4-BE49-F238E27FC236}">
              <a16:creationId xmlns:a16="http://schemas.microsoft.com/office/drawing/2014/main" id="{7EC1039B-9362-4C67-9467-2FBCBF7936F6}"/>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a:extLst>
            <a:ext uri="{FF2B5EF4-FFF2-40B4-BE49-F238E27FC236}">
              <a16:creationId xmlns:a16="http://schemas.microsoft.com/office/drawing/2014/main" id="{437F180F-2126-4F46-8ADF-46C9D8A806B6}"/>
            </a:ext>
          </a:extLst>
        </xdr:cNvPr>
        <xdr:cNvCxnSpPr/>
      </xdr:nvCxnSpPr>
      <xdr:spPr>
        <a:xfrm>
          <a:off x="1127125" y="666831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a:extLst>
            <a:ext uri="{FF2B5EF4-FFF2-40B4-BE49-F238E27FC236}">
              <a16:creationId xmlns:a16="http://schemas.microsoft.com/office/drawing/2014/main" id="{72654E9B-A245-4F5A-B57F-D72AFDEC62DD}"/>
            </a:ext>
          </a:extLst>
        </xdr:cNvPr>
        <xdr:cNvSpPr txBox="1"/>
      </xdr:nvSpPr>
      <xdr:spPr>
        <a:xfrm>
          <a:off x="772811" y="657832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a:extLst>
            <a:ext uri="{FF2B5EF4-FFF2-40B4-BE49-F238E27FC236}">
              <a16:creationId xmlns:a16="http://schemas.microsoft.com/office/drawing/2014/main" id="{F03C15A9-EED7-490D-BFD0-F6E3FF034DBC}"/>
            </a:ext>
          </a:extLst>
        </xdr:cNvPr>
        <xdr:cNvCxnSpPr/>
      </xdr:nvCxnSpPr>
      <xdr:spPr>
        <a:xfrm>
          <a:off x="1127125" y="6367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a:extLst>
            <a:ext uri="{FF2B5EF4-FFF2-40B4-BE49-F238E27FC236}">
              <a16:creationId xmlns:a16="http://schemas.microsoft.com/office/drawing/2014/main" id="{195CDA2C-BD9E-4CCE-A017-CE34EE007FBC}"/>
            </a:ext>
          </a:extLst>
        </xdr:cNvPr>
        <xdr:cNvSpPr txBox="1"/>
      </xdr:nvSpPr>
      <xdr:spPr>
        <a:xfrm>
          <a:off x="772811" y="62775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a:extLst>
            <a:ext uri="{FF2B5EF4-FFF2-40B4-BE49-F238E27FC236}">
              <a16:creationId xmlns:a16="http://schemas.microsoft.com/office/drawing/2014/main" id="{BFAAA483-4FA5-4030-AB07-87EEA31F1D58}"/>
            </a:ext>
          </a:extLst>
        </xdr:cNvPr>
        <xdr:cNvCxnSpPr/>
      </xdr:nvCxnSpPr>
      <xdr:spPr>
        <a:xfrm>
          <a:off x="1127125" y="606669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a:extLst>
            <a:ext uri="{FF2B5EF4-FFF2-40B4-BE49-F238E27FC236}">
              <a16:creationId xmlns:a16="http://schemas.microsoft.com/office/drawing/2014/main" id="{ECF84724-614F-4C49-9FC8-57899AAE8275}"/>
            </a:ext>
          </a:extLst>
        </xdr:cNvPr>
        <xdr:cNvSpPr txBox="1"/>
      </xdr:nvSpPr>
      <xdr:spPr>
        <a:xfrm>
          <a:off x="772811" y="597289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a:extLst>
            <a:ext uri="{FF2B5EF4-FFF2-40B4-BE49-F238E27FC236}">
              <a16:creationId xmlns:a16="http://schemas.microsoft.com/office/drawing/2014/main" id="{E0F0E739-0AEB-42DA-B664-98A176A09243}"/>
            </a:ext>
          </a:extLst>
        </xdr:cNvPr>
        <xdr:cNvCxnSpPr/>
      </xdr:nvCxnSpPr>
      <xdr:spPr>
        <a:xfrm>
          <a:off x="1127125" y="576589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a:extLst>
            <a:ext uri="{FF2B5EF4-FFF2-40B4-BE49-F238E27FC236}">
              <a16:creationId xmlns:a16="http://schemas.microsoft.com/office/drawing/2014/main" id="{98D92CDD-6C17-4FC2-A7A0-9CE88739ED7B}"/>
            </a:ext>
          </a:extLst>
        </xdr:cNvPr>
        <xdr:cNvSpPr txBox="1"/>
      </xdr:nvSpPr>
      <xdr:spPr>
        <a:xfrm>
          <a:off x="772811" y="567209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a:extLst>
            <a:ext uri="{FF2B5EF4-FFF2-40B4-BE49-F238E27FC236}">
              <a16:creationId xmlns:a16="http://schemas.microsoft.com/office/drawing/2014/main" id="{427F8A25-AD4E-42E1-8D8D-D7B8A6911033}"/>
            </a:ext>
          </a:extLst>
        </xdr:cNvPr>
        <xdr:cNvCxnSpPr/>
      </xdr:nvCxnSpPr>
      <xdr:spPr>
        <a:xfrm>
          <a:off x="1127125" y="5465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a:extLst>
            <a:ext uri="{FF2B5EF4-FFF2-40B4-BE49-F238E27FC236}">
              <a16:creationId xmlns:a16="http://schemas.microsoft.com/office/drawing/2014/main" id="{0DCE4710-397C-4B09-905D-C5677C3DEAC9}"/>
            </a:ext>
          </a:extLst>
        </xdr:cNvPr>
        <xdr:cNvSpPr txBox="1"/>
      </xdr:nvSpPr>
      <xdr:spPr>
        <a:xfrm>
          <a:off x="772811" y="5371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a:extLst>
            <a:ext uri="{FF2B5EF4-FFF2-40B4-BE49-F238E27FC236}">
              <a16:creationId xmlns:a16="http://schemas.microsoft.com/office/drawing/2014/main" id="{88498425-8BAE-470F-8EFF-9BA302C171E5}"/>
            </a:ext>
          </a:extLst>
        </xdr:cNvPr>
        <xdr:cNvCxnSpPr/>
      </xdr:nvCxnSpPr>
      <xdr:spPr>
        <a:xfrm>
          <a:off x="1127125" y="516046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a:extLst>
            <a:ext uri="{FF2B5EF4-FFF2-40B4-BE49-F238E27FC236}">
              <a16:creationId xmlns:a16="http://schemas.microsoft.com/office/drawing/2014/main" id="{7B57CFD8-6002-468D-9601-3557E7AEE491}"/>
            </a:ext>
          </a:extLst>
        </xdr:cNvPr>
        <xdr:cNvSpPr txBox="1"/>
      </xdr:nvSpPr>
      <xdr:spPr>
        <a:xfrm>
          <a:off x="772811" y="507047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35E2DF5A-ACAB-4607-80D5-49FC25D58444}"/>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DCF7CD74-B034-45D1-902F-E9EFF5F433F4}"/>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907EC389-1BFF-490C-83BE-D106424A4C3F}"/>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130901</xdr:rowOff>
    </xdr:from>
    <xdr:to>
      <xdr:col>23</xdr:col>
      <xdr:colOff>85090</xdr:colOff>
      <xdr:row>35</xdr:row>
      <xdr:rowOff>40549</xdr:rowOff>
    </xdr:to>
    <xdr:cxnSp macro="">
      <xdr:nvCxnSpPr>
        <xdr:cNvPr id="69" name="直線コネクタ 68">
          <a:extLst>
            <a:ext uri="{FF2B5EF4-FFF2-40B4-BE49-F238E27FC236}">
              <a16:creationId xmlns:a16="http://schemas.microsoft.com/office/drawing/2014/main" id="{7538967A-EAE8-43A6-BDB4-6A1E7D967795}"/>
            </a:ext>
          </a:extLst>
        </xdr:cNvPr>
        <xdr:cNvCxnSpPr/>
      </xdr:nvCxnSpPr>
      <xdr:spPr>
        <a:xfrm flipV="1">
          <a:off x="4206240" y="5259161"/>
          <a:ext cx="1270" cy="141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44376</xdr:rowOff>
    </xdr:from>
    <xdr:ext cx="405111" cy="259045"/>
    <xdr:sp macro="" textlink="">
      <xdr:nvSpPr>
        <xdr:cNvPr id="70" name="有形固定資産減価償却率最小値テキスト">
          <a:extLst>
            <a:ext uri="{FF2B5EF4-FFF2-40B4-BE49-F238E27FC236}">
              <a16:creationId xmlns:a16="http://schemas.microsoft.com/office/drawing/2014/main" id="{FB187B8B-E200-4AAF-9B74-DB5AF3CFC7BB}"/>
            </a:ext>
          </a:extLst>
        </xdr:cNvPr>
        <xdr:cNvSpPr txBox="1"/>
      </xdr:nvSpPr>
      <xdr:spPr>
        <a:xfrm>
          <a:off x="4258945" y="6681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40549</xdr:rowOff>
    </xdr:from>
    <xdr:to>
      <xdr:col>23</xdr:col>
      <xdr:colOff>174625</xdr:colOff>
      <xdr:row>35</xdr:row>
      <xdr:rowOff>40549</xdr:rowOff>
    </xdr:to>
    <xdr:cxnSp macro="">
      <xdr:nvCxnSpPr>
        <xdr:cNvPr id="71" name="直線コネクタ 70">
          <a:extLst>
            <a:ext uri="{FF2B5EF4-FFF2-40B4-BE49-F238E27FC236}">
              <a16:creationId xmlns:a16="http://schemas.microsoft.com/office/drawing/2014/main" id="{A5C33DF9-B68B-4A2D-AE43-38C400E5A402}"/>
            </a:ext>
          </a:extLst>
        </xdr:cNvPr>
        <xdr:cNvCxnSpPr/>
      </xdr:nvCxnSpPr>
      <xdr:spPr>
        <a:xfrm>
          <a:off x="4119245" y="6677569"/>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77578</xdr:rowOff>
    </xdr:from>
    <xdr:ext cx="405111" cy="259045"/>
    <xdr:sp macro="" textlink="">
      <xdr:nvSpPr>
        <xdr:cNvPr id="72" name="有形固定資産減価償却率最大値テキスト">
          <a:extLst>
            <a:ext uri="{FF2B5EF4-FFF2-40B4-BE49-F238E27FC236}">
              <a16:creationId xmlns:a16="http://schemas.microsoft.com/office/drawing/2014/main" id="{06D69EB2-51A4-4A0C-95F2-96006710EE5D}"/>
            </a:ext>
          </a:extLst>
        </xdr:cNvPr>
        <xdr:cNvSpPr txBox="1"/>
      </xdr:nvSpPr>
      <xdr:spPr>
        <a:xfrm>
          <a:off x="4258945" y="5038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130901</xdr:rowOff>
    </xdr:from>
    <xdr:to>
      <xdr:col>23</xdr:col>
      <xdr:colOff>174625</xdr:colOff>
      <xdr:row>26</xdr:row>
      <xdr:rowOff>130901</xdr:rowOff>
    </xdr:to>
    <xdr:cxnSp macro="">
      <xdr:nvCxnSpPr>
        <xdr:cNvPr id="73" name="直線コネクタ 72">
          <a:extLst>
            <a:ext uri="{FF2B5EF4-FFF2-40B4-BE49-F238E27FC236}">
              <a16:creationId xmlns:a16="http://schemas.microsoft.com/office/drawing/2014/main" id="{9B453517-853E-49F2-8463-D952998D9135}"/>
            </a:ext>
          </a:extLst>
        </xdr:cNvPr>
        <xdr:cNvCxnSpPr/>
      </xdr:nvCxnSpPr>
      <xdr:spPr>
        <a:xfrm>
          <a:off x="4119245" y="525916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123479</xdr:rowOff>
    </xdr:from>
    <xdr:ext cx="405111" cy="259045"/>
    <xdr:sp macro="" textlink="">
      <xdr:nvSpPr>
        <xdr:cNvPr id="74" name="有形固定資産減価償却率平均値テキスト">
          <a:extLst>
            <a:ext uri="{FF2B5EF4-FFF2-40B4-BE49-F238E27FC236}">
              <a16:creationId xmlns:a16="http://schemas.microsoft.com/office/drawing/2014/main" id="{8238C8AE-E920-407A-B7F5-EEB46BAA7B01}"/>
            </a:ext>
          </a:extLst>
        </xdr:cNvPr>
        <xdr:cNvSpPr txBox="1"/>
      </xdr:nvSpPr>
      <xdr:spPr>
        <a:xfrm>
          <a:off x="4258945" y="60899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145052</xdr:rowOff>
    </xdr:from>
    <xdr:to>
      <xdr:col>23</xdr:col>
      <xdr:colOff>136525</xdr:colOff>
      <xdr:row>32</xdr:row>
      <xdr:rowOff>75202</xdr:rowOff>
    </xdr:to>
    <xdr:sp macro="" textlink="">
      <xdr:nvSpPr>
        <xdr:cNvPr id="75" name="フローチャート: 判断 74">
          <a:extLst>
            <a:ext uri="{FF2B5EF4-FFF2-40B4-BE49-F238E27FC236}">
              <a16:creationId xmlns:a16="http://schemas.microsoft.com/office/drawing/2014/main" id="{244A5584-143C-45DB-BE93-D3E9E80335F3}"/>
            </a:ext>
          </a:extLst>
        </xdr:cNvPr>
        <xdr:cNvSpPr/>
      </xdr:nvSpPr>
      <xdr:spPr>
        <a:xfrm>
          <a:off x="4157345" y="61115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76" name="フローチャート: 判断 75">
          <a:extLst>
            <a:ext uri="{FF2B5EF4-FFF2-40B4-BE49-F238E27FC236}">
              <a16:creationId xmlns:a16="http://schemas.microsoft.com/office/drawing/2014/main" id="{7A2E8B19-E50C-41B4-9B6C-A4185EEDA95F}"/>
            </a:ext>
          </a:extLst>
        </xdr:cNvPr>
        <xdr:cNvSpPr/>
      </xdr:nvSpPr>
      <xdr:spPr>
        <a:xfrm>
          <a:off x="3537585" y="60775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111125</xdr:rowOff>
    </xdr:from>
    <xdr:to>
      <xdr:col>15</xdr:col>
      <xdr:colOff>187325</xdr:colOff>
      <xdr:row>32</xdr:row>
      <xdr:rowOff>41275</xdr:rowOff>
    </xdr:to>
    <xdr:sp macro="" textlink="">
      <xdr:nvSpPr>
        <xdr:cNvPr id="77" name="フローチャート: 判断 76">
          <a:extLst>
            <a:ext uri="{FF2B5EF4-FFF2-40B4-BE49-F238E27FC236}">
              <a16:creationId xmlns:a16="http://schemas.microsoft.com/office/drawing/2014/main" id="{44C4D4EA-F0DE-4A2F-8323-0A0ABBF7F11A}"/>
            </a:ext>
          </a:extLst>
        </xdr:cNvPr>
        <xdr:cNvSpPr/>
      </xdr:nvSpPr>
      <xdr:spPr>
        <a:xfrm>
          <a:off x="2867025" y="60775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64861</xdr:rowOff>
    </xdr:from>
    <xdr:to>
      <xdr:col>11</xdr:col>
      <xdr:colOff>187325</xdr:colOff>
      <xdr:row>31</xdr:row>
      <xdr:rowOff>166461</xdr:rowOff>
    </xdr:to>
    <xdr:sp macro="" textlink="">
      <xdr:nvSpPr>
        <xdr:cNvPr id="78" name="フローチャート: 判断 77">
          <a:extLst>
            <a:ext uri="{FF2B5EF4-FFF2-40B4-BE49-F238E27FC236}">
              <a16:creationId xmlns:a16="http://schemas.microsoft.com/office/drawing/2014/main" id="{C1434635-6A86-4F02-8D61-F7D944CD77D3}"/>
            </a:ext>
          </a:extLst>
        </xdr:cNvPr>
        <xdr:cNvSpPr/>
      </xdr:nvSpPr>
      <xdr:spPr>
        <a:xfrm>
          <a:off x="2196465" y="60313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58692</xdr:rowOff>
    </xdr:from>
    <xdr:to>
      <xdr:col>7</xdr:col>
      <xdr:colOff>187325</xdr:colOff>
      <xdr:row>31</xdr:row>
      <xdr:rowOff>160292</xdr:rowOff>
    </xdr:to>
    <xdr:sp macro="" textlink="">
      <xdr:nvSpPr>
        <xdr:cNvPr id="79" name="フローチャート: 判断 78">
          <a:extLst>
            <a:ext uri="{FF2B5EF4-FFF2-40B4-BE49-F238E27FC236}">
              <a16:creationId xmlns:a16="http://schemas.microsoft.com/office/drawing/2014/main" id="{B0827634-9790-4C28-A8F5-B96A8FA294A8}"/>
            </a:ext>
          </a:extLst>
        </xdr:cNvPr>
        <xdr:cNvSpPr/>
      </xdr:nvSpPr>
      <xdr:spPr>
        <a:xfrm>
          <a:off x="1525905" y="60251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31ECB253-6053-484B-9CA1-10DC375ED5F8}"/>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FE025244-4B15-48C7-92D7-AEE0A32C5D2F}"/>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86F725EF-B940-46FE-8B10-FBC831168129}"/>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9182046D-78F6-48CA-BF59-3D00525E59E6}"/>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3722CFC6-EE9F-49A1-B603-6638A18E9D73}"/>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85" name="楕円 84">
          <a:extLst>
            <a:ext uri="{FF2B5EF4-FFF2-40B4-BE49-F238E27FC236}">
              <a16:creationId xmlns:a16="http://schemas.microsoft.com/office/drawing/2014/main" id="{E40666B0-BA0D-44F6-9421-35AD03C07DC6}"/>
            </a:ext>
          </a:extLst>
        </xdr:cNvPr>
        <xdr:cNvSpPr/>
      </xdr:nvSpPr>
      <xdr:spPr>
        <a:xfrm>
          <a:off x="4157345" y="61022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158676</xdr:rowOff>
    </xdr:from>
    <xdr:ext cx="405111" cy="259045"/>
    <xdr:sp macro="" textlink="">
      <xdr:nvSpPr>
        <xdr:cNvPr id="86" name="有形固定資産減価償却率該当値テキスト">
          <a:extLst>
            <a:ext uri="{FF2B5EF4-FFF2-40B4-BE49-F238E27FC236}">
              <a16:creationId xmlns:a16="http://schemas.microsoft.com/office/drawing/2014/main" id="{597E0FD3-86B1-4688-9657-6EC7091C63A1}"/>
            </a:ext>
          </a:extLst>
        </xdr:cNvPr>
        <xdr:cNvSpPr txBox="1"/>
      </xdr:nvSpPr>
      <xdr:spPr>
        <a:xfrm>
          <a:off x="4258945" y="5957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120378</xdr:rowOff>
    </xdr:from>
    <xdr:to>
      <xdr:col>19</xdr:col>
      <xdr:colOff>187325</xdr:colOff>
      <xdr:row>32</xdr:row>
      <xdr:rowOff>50528</xdr:rowOff>
    </xdr:to>
    <xdr:sp macro="" textlink="">
      <xdr:nvSpPr>
        <xdr:cNvPr id="87" name="楕円 86">
          <a:extLst>
            <a:ext uri="{FF2B5EF4-FFF2-40B4-BE49-F238E27FC236}">
              <a16:creationId xmlns:a16="http://schemas.microsoft.com/office/drawing/2014/main" id="{AFEEB08E-E201-49F6-BF62-73CA800CBC49}"/>
            </a:ext>
          </a:extLst>
        </xdr:cNvPr>
        <xdr:cNvSpPr/>
      </xdr:nvSpPr>
      <xdr:spPr>
        <a:xfrm>
          <a:off x="3537585" y="60868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171178</xdr:rowOff>
    </xdr:from>
    <xdr:to>
      <xdr:col>23</xdr:col>
      <xdr:colOff>85725</xdr:colOff>
      <xdr:row>32</xdr:row>
      <xdr:rowOff>15149</xdr:rowOff>
    </xdr:to>
    <xdr:cxnSp macro="">
      <xdr:nvCxnSpPr>
        <xdr:cNvPr id="88" name="直線コネクタ 87">
          <a:extLst>
            <a:ext uri="{FF2B5EF4-FFF2-40B4-BE49-F238E27FC236}">
              <a16:creationId xmlns:a16="http://schemas.microsoft.com/office/drawing/2014/main" id="{BF830956-C7BF-49B9-9E88-63C58F81BC59}"/>
            </a:ext>
          </a:extLst>
        </xdr:cNvPr>
        <xdr:cNvCxnSpPr/>
      </xdr:nvCxnSpPr>
      <xdr:spPr>
        <a:xfrm>
          <a:off x="3588385" y="6137638"/>
          <a:ext cx="619760" cy="1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104956</xdr:rowOff>
    </xdr:from>
    <xdr:to>
      <xdr:col>15</xdr:col>
      <xdr:colOff>187325</xdr:colOff>
      <xdr:row>32</xdr:row>
      <xdr:rowOff>35106</xdr:rowOff>
    </xdr:to>
    <xdr:sp macro="" textlink="">
      <xdr:nvSpPr>
        <xdr:cNvPr id="89" name="楕円 88">
          <a:extLst>
            <a:ext uri="{FF2B5EF4-FFF2-40B4-BE49-F238E27FC236}">
              <a16:creationId xmlns:a16="http://schemas.microsoft.com/office/drawing/2014/main" id="{3A169B18-8EC6-4951-BBFC-D9FF5749F4DA}"/>
            </a:ext>
          </a:extLst>
        </xdr:cNvPr>
        <xdr:cNvSpPr/>
      </xdr:nvSpPr>
      <xdr:spPr>
        <a:xfrm>
          <a:off x="2867025" y="60714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155756</xdr:rowOff>
    </xdr:from>
    <xdr:to>
      <xdr:col>19</xdr:col>
      <xdr:colOff>136525</xdr:colOff>
      <xdr:row>31</xdr:row>
      <xdr:rowOff>171178</xdr:rowOff>
    </xdr:to>
    <xdr:cxnSp macro="">
      <xdr:nvCxnSpPr>
        <xdr:cNvPr id="90" name="直線コネクタ 89">
          <a:extLst>
            <a:ext uri="{FF2B5EF4-FFF2-40B4-BE49-F238E27FC236}">
              <a16:creationId xmlns:a16="http://schemas.microsoft.com/office/drawing/2014/main" id="{072D2789-E910-49B3-A5C0-F97B0DE2B19A}"/>
            </a:ext>
          </a:extLst>
        </xdr:cNvPr>
        <xdr:cNvCxnSpPr/>
      </xdr:nvCxnSpPr>
      <xdr:spPr>
        <a:xfrm>
          <a:off x="2917825" y="6122216"/>
          <a:ext cx="67056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52524</xdr:rowOff>
    </xdr:from>
    <xdr:to>
      <xdr:col>11</xdr:col>
      <xdr:colOff>187325</xdr:colOff>
      <xdr:row>31</xdr:row>
      <xdr:rowOff>154124</xdr:rowOff>
    </xdr:to>
    <xdr:sp macro="" textlink="">
      <xdr:nvSpPr>
        <xdr:cNvPr id="91" name="楕円 90">
          <a:extLst>
            <a:ext uri="{FF2B5EF4-FFF2-40B4-BE49-F238E27FC236}">
              <a16:creationId xmlns:a16="http://schemas.microsoft.com/office/drawing/2014/main" id="{36DD3F2A-3BFB-450A-864B-939B80FFE62D}"/>
            </a:ext>
          </a:extLst>
        </xdr:cNvPr>
        <xdr:cNvSpPr/>
      </xdr:nvSpPr>
      <xdr:spPr>
        <a:xfrm>
          <a:off x="2196465" y="60189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103324</xdr:rowOff>
    </xdr:from>
    <xdr:to>
      <xdr:col>15</xdr:col>
      <xdr:colOff>136525</xdr:colOff>
      <xdr:row>31</xdr:row>
      <xdr:rowOff>155756</xdr:rowOff>
    </xdr:to>
    <xdr:cxnSp macro="">
      <xdr:nvCxnSpPr>
        <xdr:cNvPr id="92" name="直線コネクタ 91">
          <a:extLst>
            <a:ext uri="{FF2B5EF4-FFF2-40B4-BE49-F238E27FC236}">
              <a16:creationId xmlns:a16="http://schemas.microsoft.com/office/drawing/2014/main" id="{90012C36-7E1B-429B-95F0-CC2369AA4E8D}"/>
            </a:ext>
          </a:extLst>
        </xdr:cNvPr>
        <xdr:cNvCxnSpPr/>
      </xdr:nvCxnSpPr>
      <xdr:spPr>
        <a:xfrm>
          <a:off x="2247265" y="6069784"/>
          <a:ext cx="670560"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12428</xdr:rowOff>
    </xdr:from>
    <xdr:to>
      <xdr:col>7</xdr:col>
      <xdr:colOff>187325</xdr:colOff>
      <xdr:row>31</xdr:row>
      <xdr:rowOff>114028</xdr:rowOff>
    </xdr:to>
    <xdr:sp macro="" textlink="">
      <xdr:nvSpPr>
        <xdr:cNvPr id="93" name="楕円 92">
          <a:extLst>
            <a:ext uri="{FF2B5EF4-FFF2-40B4-BE49-F238E27FC236}">
              <a16:creationId xmlns:a16="http://schemas.microsoft.com/office/drawing/2014/main" id="{C66CC3EE-B329-43B1-B627-DB62DED15975}"/>
            </a:ext>
          </a:extLst>
        </xdr:cNvPr>
        <xdr:cNvSpPr/>
      </xdr:nvSpPr>
      <xdr:spPr>
        <a:xfrm>
          <a:off x="1525905" y="597888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63228</xdr:rowOff>
    </xdr:from>
    <xdr:to>
      <xdr:col>11</xdr:col>
      <xdr:colOff>136525</xdr:colOff>
      <xdr:row>31</xdr:row>
      <xdr:rowOff>103324</xdr:rowOff>
    </xdr:to>
    <xdr:cxnSp macro="">
      <xdr:nvCxnSpPr>
        <xdr:cNvPr id="94" name="直線コネクタ 93">
          <a:extLst>
            <a:ext uri="{FF2B5EF4-FFF2-40B4-BE49-F238E27FC236}">
              <a16:creationId xmlns:a16="http://schemas.microsoft.com/office/drawing/2014/main" id="{E9B74290-75BA-4AFF-BA22-566121C070B4}"/>
            </a:ext>
          </a:extLst>
        </xdr:cNvPr>
        <xdr:cNvCxnSpPr/>
      </xdr:nvCxnSpPr>
      <xdr:spPr>
        <a:xfrm>
          <a:off x="1576705" y="6029688"/>
          <a:ext cx="67056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57802</xdr:rowOff>
    </xdr:from>
    <xdr:ext cx="405111" cy="259045"/>
    <xdr:sp macro="" textlink="">
      <xdr:nvSpPr>
        <xdr:cNvPr id="95" name="n_1aveValue有形固定資産減価償却率">
          <a:extLst>
            <a:ext uri="{FF2B5EF4-FFF2-40B4-BE49-F238E27FC236}">
              <a16:creationId xmlns:a16="http://schemas.microsoft.com/office/drawing/2014/main" id="{6D1BEEA9-0412-49C7-BC35-08321F75428E}"/>
            </a:ext>
          </a:extLst>
        </xdr:cNvPr>
        <xdr:cNvSpPr txBox="1"/>
      </xdr:nvSpPr>
      <xdr:spPr>
        <a:xfrm>
          <a:off x="3395989"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32402</xdr:rowOff>
    </xdr:from>
    <xdr:ext cx="405111" cy="259045"/>
    <xdr:sp macro="" textlink="">
      <xdr:nvSpPr>
        <xdr:cNvPr id="96" name="n_2aveValue有形固定資産減価償却率">
          <a:extLst>
            <a:ext uri="{FF2B5EF4-FFF2-40B4-BE49-F238E27FC236}">
              <a16:creationId xmlns:a16="http://schemas.microsoft.com/office/drawing/2014/main" id="{3A6195F7-9FFE-4874-964E-93992D65717B}"/>
            </a:ext>
          </a:extLst>
        </xdr:cNvPr>
        <xdr:cNvSpPr txBox="1"/>
      </xdr:nvSpPr>
      <xdr:spPr>
        <a:xfrm>
          <a:off x="2738129" y="6166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157588</xdr:rowOff>
    </xdr:from>
    <xdr:ext cx="405111" cy="259045"/>
    <xdr:sp macro="" textlink="">
      <xdr:nvSpPr>
        <xdr:cNvPr id="97" name="n_3aveValue有形固定資産減価償却率">
          <a:extLst>
            <a:ext uri="{FF2B5EF4-FFF2-40B4-BE49-F238E27FC236}">
              <a16:creationId xmlns:a16="http://schemas.microsoft.com/office/drawing/2014/main" id="{B3E7D9AF-7EEB-47B8-817B-F75B51D3EDC0}"/>
            </a:ext>
          </a:extLst>
        </xdr:cNvPr>
        <xdr:cNvSpPr txBox="1"/>
      </xdr:nvSpPr>
      <xdr:spPr>
        <a:xfrm>
          <a:off x="2067569" y="612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151419</xdr:rowOff>
    </xdr:from>
    <xdr:ext cx="405111" cy="259045"/>
    <xdr:sp macro="" textlink="">
      <xdr:nvSpPr>
        <xdr:cNvPr id="98" name="n_4aveValue有形固定資産減価償却率">
          <a:extLst>
            <a:ext uri="{FF2B5EF4-FFF2-40B4-BE49-F238E27FC236}">
              <a16:creationId xmlns:a16="http://schemas.microsoft.com/office/drawing/2014/main" id="{0BDF7417-EB66-4087-B4F9-B932CDDAB7EF}"/>
            </a:ext>
          </a:extLst>
        </xdr:cNvPr>
        <xdr:cNvSpPr txBox="1"/>
      </xdr:nvSpPr>
      <xdr:spPr>
        <a:xfrm>
          <a:off x="1397009" y="6117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41655</xdr:rowOff>
    </xdr:from>
    <xdr:ext cx="405111" cy="259045"/>
    <xdr:sp macro="" textlink="">
      <xdr:nvSpPr>
        <xdr:cNvPr id="99" name="n_1mainValue有形固定資産減価償却率">
          <a:extLst>
            <a:ext uri="{FF2B5EF4-FFF2-40B4-BE49-F238E27FC236}">
              <a16:creationId xmlns:a16="http://schemas.microsoft.com/office/drawing/2014/main" id="{EB664376-BB69-4F38-BAD4-7E2ADD6F5DD0}"/>
            </a:ext>
          </a:extLst>
        </xdr:cNvPr>
        <xdr:cNvSpPr txBox="1"/>
      </xdr:nvSpPr>
      <xdr:spPr>
        <a:xfrm>
          <a:off x="3395989" y="617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51633</xdr:rowOff>
    </xdr:from>
    <xdr:ext cx="405111" cy="259045"/>
    <xdr:sp macro="" textlink="">
      <xdr:nvSpPr>
        <xdr:cNvPr id="100" name="n_2mainValue有形固定資産減価償却率">
          <a:extLst>
            <a:ext uri="{FF2B5EF4-FFF2-40B4-BE49-F238E27FC236}">
              <a16:creationId xmlns:a16="http://schemas.microsoft.com/office/drawing/2014/main" id="{C8583432-86E7-47FD-B60C-C5FBC0417EAF}"/>
            </a:ext>
          </a:extLst>
        </xdr:cNvPr>
        <xdr:cNvSpPr txBox="1"/>
      </xdr:nvSpPr>
      <xdr:spPr>
        <a:xfrm>
          <a:off x="2738129" y="5850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170651</xdr:rowOff>
    </xdr:from>
    <xdr:ext cx="405111" cy="259045"/>
    <xdr:sp macro="" textlink="">
      <xdr:nvSpPr>
        <xdr:cNvPr id="101" name="n_3mainValue有形固定資産減価償却率">
          <a:extLst>
            <a:ext uri="{FF2B5EF4-FFF2-40B4-BE49-F238E27FC236}">
              <a16:creationId xmlns:a16="http://schemas.microsoft.com/office/drawing/2014/main" id="{8B167E68-9B51-40BD-945C-2854B2A182B5}"/>
            </a:ext>
          </a:extLst>
        </xdr:cNvPr>
        <xdr:cNvSpPr txBox="1"/>
      </xdr:nvSpPr>
      <xdr:spPr>
        <a:xfrm>
          <a:off x="2067569" y="5801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130555</xdr:rowOff>
    </xdr:from>
    <xdr:ext cx="405111" cy="259045"/>
    <xdr:sp macro="" textlink="">
      <xdr:nvSpPr>
        <xdr:cNvPr id="102" name="n_4mainValue有形固定資産減価償却率">
          <a:extLst>
            <a:ext uri="{FF2B5EF4-FFF2-40B4-BE49-F238E27FC236}">
              <a16:creationId xmlns:a16="http://schemas.microsoft.com/office/drawing/2014/main" id="{78BB677A-4E35-40EC-A407-37257687C9C2}"/>
            </a:ext>
          </a:extLst>
        </xdr:cNvPr>
        <xdr:cNvSpPr txBox="1"/>
      </xdr:nvSpPr>
      <xdr:spPr>
        <a:xfrm>
          <a:off x="1397009" y="5761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FB01E2E9-6DF7-4EA9-9E25-EDB59887B034}"/>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131CC55C-DC08-4317-B46C-BFA7BFDA724C}"/>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BE21A691-12F7-41A2-9C11-5BFB2C0FB123}"/>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[ 291.6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CF72BC34-F3F2-4E0E-8990-6DE912D0F570}"/>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50ED6CA3-797C-4079-ACE9-8068493E7FF7}"/>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45B46F36-ABFC-4543-BB09-9F37E508A423}"/>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859FC476-1299-465C-926D-B74F23380E07}"/>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476D8EF8-AC67-41CC-AE57-FD2B82573E2E}"/>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6CEDDEDC-2FC9-4746-937E-EC0016D34A42}"/>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BCD5575-7BF5-4F5A-A19B-EEB64F6C87E5}"/>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5558D539-7984-4D15-9A3B-31F0BC53D716}"/>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27240555-0D43-444D-B1DC-13106D476545}"/>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2C9BE028-9FF7-4608-A5D9-6346EDC40C25}"/>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債務償還比率は類似団体平均値を下回った。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地方債現在高の減少などにより、将来負担額は減少傾向にある。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今後、施設の更新に伴い地方債現在高の増加が見込まれますが、将来の財政運営に及ぼす影響を考慮し、可能な限り地方債発行の抑制に努める。</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4D23F013-E89D-41C9-AD98-1961A6511D4A}"/>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70588F40-472E-4670-9DB8-443B75AA7B26}"/>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A635E779-4F49-445A-9C21-4C7051409D6A}"/>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DB23D5C2-5F3E-42B2-8E2A-4B835C13E7A9}"/>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0" name="テキスト ボックス 119">
          <a:extLst>
            <a:ext uri="{FF2B5EF4-FFF2-40B4-BE49-F238E27FC236}">
              <a16:creationId xmlns:a16="http://schemas.microsoft.com/office/drawing/2014/main" id="{368CBC7E-D564-4ED5-83F4-F449B8A04798}"/>
            </a:ext>
          </a:extLst>
        </xdr:cNvPr>
        <xdr:cNvSpPr txBox="1"/>
      </xdr:nvSpPr>
      <xdr:spPr>
        <a:xfrm>
          <a:off x="9542936" y="65269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F1068A10-15C2-4F12-8DF5-A718621CE971}"/>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0C75AC6C-2710-43ED-BB32-7BCA2BD5BBD9}"/>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1DAB7278-ED30-431C-925E-B6D7AFBB48C9}"/>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8D173650-007B-404B-9FEC-BE13C65DEE16}"/>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3766FC49-7869-4D20-8867-96F1EBDEA235}"/>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FC9BAD57-0760-4006-AAFD-D80F888B4E33}"/>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F18B249C-5CBE-4BE7-AA96-658F790ACE15}"/>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653B76E3-B252-4586-8DC1-A1270AE4C727}"/>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AA201DC7-91B7-44D9-B165-28860DB9D6BE}"/>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421E0E35-AFE3-4D0E-894C-384DE65D5A5F}"/>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46281</xdr:rowOff>
    </xdr:to>
    <xdr:cxnSp macro="">
      <xdr:nvCxnSpPr>
        <xdr:cNvPr id="131" name="直線コネクタ 130">
          <a:extLst>
            <a:ext uri="{FF2B5EF4-FFF2-40B4-BE49-F238E27FC236}">
              <a16:creationId xmlns:a16="http://schemas.microsoft.com/office/drawing/2014/main" id="{2BCCE60D-4B60-4EEC-8213-0A7D4DBF4BDF}"/>
            </a:ext>
          </a:extLst>
        </xdr:cNvPr>
        <xdr:cNvCxnSpPr/>
      </xdr:nvCxnSpPr>
      <xdr:spPr>
        <a:xfrm flipV="1">
          <a:off x="13027660" y="5211868"/>
          <a:ext cx="1269" cy="147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50108</xdr:rowOff>
    </xdr:from>
    <xdr:ext cx="469744" cy="259045"/>
    <xdr:sp macro="" textlink="">
      <xdr:nvSpPr>
        <xdr:cNvPr id="132" name="債務償還比率最小値テキスト">
          <a:extLst>
            <a:ext uri="{FF2B5EF4-FFF2-40B4-BE49-F238E27FC236}">
              <a16:creationId xmlns:a16="http://schemas.microsoft.com/office/drawing/2014/main" id="{DE8F11E4-05D0-4B8C-9561-D969172E6032}"/>
            </a:ext>
          </a:extLst>
        </xdr:cNvPr>
        <xdr:cNvSpPr txBox="1"/>
      </xdr:nvSpPr>
      <xdr:spPr>
        <a:xfrm>
          <a:off x="13080365" y="668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46281</xdr:rowOff>
    </xdr:from>
    <xdr:to>
      <xdr:col>76</xdr:col>
      <xdr:colOff>111125</xdr:colOff>
      <xdr:row>35</xdr:row>
      <xdr:rowOff>46281</xdr:rowOff>
    </xdr:to>
    <xdr:cxnSp macro="">
      <xdr:nvCxnSpPr>
        <xdr:cNvPr id="133" name="直線コネクタ 132">
          <a:extLst>
            <a:ext uri="{FF2B5EF4-FFF2-40B4-BE49-F238E27FC236}">
              <a16:creationId xmlns:a16="http://schemas.microsoft.com/office/drawing/2014/main" id="{099F4EA4-96CA-4D16-BF67-401DA483C150}"/>
            </a:ext>
          </a:extLst>
        </xdr:cNvPr>
        <xdr:cNvCxnSpPr/>
      </xdr:nvCxnSpPr>
      <xdr:spPr>
        <a:xfrm>
          <a:off x="12963525" y="66833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3E94C015-1370-4E8A-B22F-34820F8EE562}"/>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692AD5F1-F9C4-4B5B-A859-F65ADF4DC815}"/>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47801</xdr:rowOff>
    </xdr:from>
    <xdr:ext cx="469744" cy="259045"/>
    <xdr:sp macro="" textlink="">
      <xdr:nvSpPr>
        <xdr:cNvPr id="136" name="債務償還比率平均値テキスト">
          <a:extLst>
            <a:ext uri="{FF2B5EF4-FFF2-40B4-BE49-F238E27FC236}">
              <a16:creationId xmlns:a16="http://schemas.microsoft.com/office/drawing/2014/main" id="{60A06700-D416-4589-82D7-B4E5B1405DEC}"/>
            </a:ext>
          </a:extLst>
        </xdr:cNvPr>
        <xdr:cNvSpPr txBox="1"/>
      </xdr:nvSpPr>
      <xdr:spPr>
        <a:xfrm>
          <a:off x="13080365" y="5846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69374</xdr:rowOff>
    </xdr:from>
    <xdr:to>
      <xdr:col>76</xdr:col>
      <xdr:colOff>73025</xdr:colOff>
      <xdr:row>30</xdr:row>
      <xdr:rowOff>170974</xdr:rowOff>
    </xdr:to>
    <xdr:sp macro="" textlink="">
      <xdr:nvSpPr>
        <xdr:cNvPr id="137" name="フローチャート: 判断 136">
          <a:extLst>
            <a:ext uri="{FF2B5EF4-FFF2-40B4-BE49-F238E27FC236}">
              <a16:creationId xmlns:a16="http://schemas.microsoft.com/office/drawing/2014/main" id="{A6EAADF6-44E8-4589-B9D3-6BAEF6888A3B}"/>
            </a:ext>
          </a:extLst>
        </xdr:cNvPr>
        <xdr:cNvSpPr/>
      </xdr:nvSpPr>
      <xdr:spPr>
        <a:xfrm>
          <a:off x="13001625" y="58681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65416</xdr:rowOff>
    </xdr:from>
    <xdr:to>
      <xdr:col>72</xdr:col>
      <xdr:colOff>123825</xdr:colOff>
      <xdr:row>30</xdr:row>
      <xdr:rowOff>167016</xdr:rowOff>
    </xdr:to>
    <xdr:sp macro="" textlink="">
      <xdr:nvSpPr>
        <xdr:cNvPr id="138" name="フローチャート: 判断 137">
          <a:extLst>
            <a:ext uri="{FF2B5EF4-FFF2-40B4-BE49-F238E27FC236}">
              <a16:creationId xmlns:a16="http://schemas.microsoft.com/office/drawing/2014/main" id="{8BFBC9AC-56F4-4B41-A854-49A0E48D205A}"/>
            </a:ext>
          </a:extLst>
        </xdr:cNvPr>
        <xdr:cNvSpPr/>
      </xdr:nvSpPr>
      <xdr:spPr>
        <a:xfrm>
          <a:off x="12359005" y="586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168518</xdr:rowOff>
    </xdr:from>
    <xdr:to>
      <xdr:col>68</xdr:col>
      <xdr:colOff>123825</xdr:colOff>
      <xdr:row>32</xdr:row>
      <xdr:rowOff>98668</xdr:rowOff>
    </xdr:to>
    <xdr:sp macro="" textlink="">
      <xdr:nvSpPr>
        <xdr:cNvPr id="139" name="フローチャート: 判断 138">
          <a:extLst>
            <a:ext uri="{FF2B5EF4-FFF2-40B4-BE49-F238E27FC236}">
              <a16:creationId xmlns:a16="http://schemas.microsoft.com/office/drawing/2014/main" id="{785398FF-BD24-4612-AF22-A9331B5DC389}"/>
            </a:ext>
          </a:extLst>
        </xdr:cNvPr>
        <xdr:cNvSpPr/>
      </xdr:nvSpPr>
      <xdr:spPr>
        <a:xfrm>
          <a:off x="11688445" y="61349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64357</xdr:rowOff>
    </xdr:from>
    <xdr:to>
      <xdr:col>64</xdr:col>
      <xdr:colOff>123825</xdr:colOff>
      <xdr:row>32</xdr:row>
      <xdr:rowOff>165957</xdr:rowOff>
    </xdr:to>
    <xdr:sp macro="" textlink="">
      <xdr:nvSpPr>
        <xdr:cNvPr id="140" name="フローチャート: 判断 139">
          <a:extLst>
            <a:ext uri="{FF2B5EF4-FFF2-40B4-BE49-F238E27FC236}">
              <a16:creationId xmlns:a16="http://schemas.microsoft.com/office/drawing/2014/main" id="{073B9E67-F3C5-4F49-9E7F-84AAE8A5E651}"/>
            </a:ext>
          </a:extLst>
        </xdr:cNvPr>
        <xdr:cNvSpPr/>
      </xdr:nvSpPr>
      <xdr:spPr>
        <a:xfrm>
          <a:off x="11017885" y="619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22797</xdr:rowOff>
    </xdr:from>
    <xdr:to>
      <xdr:col>60</xdr:col>
      <xdr:colOff>123825</xdr:colOff>
      <xdr:row>32</xdr:row>
      <xdr:rowOff>124397</xdr:rowOff>
    </xdr:to>
    <xdr:sp macro="" textlink="">
      <xdr:nvSpPr>
        <xdr:cNvPr id="141" name="フローチャート: 判断 140">
          <a:extLst>
            <a:ext uri="{FF2B5EF4-FFF2-40B4-BE49-F238E27FC236}">
              <a16:creationId xmlns:a16="http://schemas.microsoft.com/office/drawing/2014/main" id="{7425E2CC-2FA1-48A3-B0AA-59D6C1E02DC8}"/>
            </a:ext>
          </a:extLst>
        </xdr:cNvPr>
        <xdr:cNvSpPr/>
      </xdr:nvSpPr>
      <xdr:spPr>
        <a:xfrm>
          <a:off x="10347325" y="615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C0801A48-AF66-4D98-8FB4-AD71B7D7ABBB}"/>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D2A13F3A-D84F-4D1C-A523-B33AEA217960}"/>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AADE5908-27B5-4AA7-97CE-94142F641E90}"/>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9D22A949-5824-480C-B50E-37A227918416}"/>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61222BCA-EB5C-4491-BCC3-4EBAD05C5A67}"/>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43095</xdr:rowOff>
    </xdr:from>
    <xdr:to>
      <xdr:col>76</xdr:col>
      <xdr:colOff>73025</xdr:colOff>
      <xdr:row>29</xdr:row>
      <xdr:rowOff>144695</xdr:rowOff>
    </xdr:to>
    <xdr:sp macro="" textlink="">
      <xdr:nvSpPr>
        <xdr:cNvPr id="147" name="楕円 146">
          <a:extLst>
            <a:ext uri="{FF2B5EF4-FFF2-40B4-BE49-F238E27FC236}">
              <a16:creationId xmlns:a16="http://schemas.microsoft.com/office/drawing/2014/main" id="{9D51722F-FD98-4583-B7E0-EEDF9FC28D41}"/>
            </a:ext>
          </a:extLst>
        </xdr:cNvPr>
        <xdr:cNvSpPr/>
      </xdr:nvSpPr>
      <xdr:spPr>
        <a:xfrm>
          <a:off x="13001625" y="56742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65972</xdr:rowOff>
    </xdr:from>
    <xdr:ext cx="469744" cy="259045"/>
    <xdr:sp macro="" textlink="">
      <xdr:nvSpPr>
        <xdr:cNvPr id="148" name="債務償還比率該当値テキスト">
          <a:extLst>
            <a:ext uri="{FF2B5EF4-FFF2-40B4-BE49-F238E27FC236}">
              <a16:creationId xmlns:a16="http://schemas.microsoft.com/office/drawing/2014/main" id="{0BAB9789-903A-4E49-9164-2B0E90216C58}"/>
            </a:ext>
          </a:extLst>
        </xdr:cNvPr>
        <xdr:cNvSpPr txBox="1"/>
      </xdr:nvSpPr>
      <xdr:spPr>
        <a:xfrm>
          <a:off x="13080365" y="552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122079</xdr:rowOff>
    </xdr:from>
    <xdr:to>
      <xdr:col>72</xdr:col>
      <xdr:colOff>123825</xdr:colOff>
      <xdr:row>30</xdr:row>
      <xdr:rowOff>52229</xdr:rowOff>
    </xdr:to>
    <xdr:sp macro="" textlink="">
      <xdr:nvSpPr>
        <xdr:cNvPr id="149" name="楕円 148">
          <a:extLst>
            <a:ext uri="{FF2B5EF4-FFF2-40B4-BE49-F238E27FC236}">
              <a16:creationId xmlns:a16="http://schemas.microsoft.com/office/drawing/2014/main" id="{6CE2360E-42D3-45F7-9396-A4D5FDE84C2A}"/>
            </a:ext>
          </a:extLst>
        </xdr:cNvPr>
        <xdr:cNvSpPr/>
      </xdr:nvSpPr>
      <xdr:spPr>
        <a:xfrm>
          <a:off x="12359005" y="57532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93895</xdr:rowOff>
    </xdr:from>
    <xdr:to>
      <xdr:col>76</xdr:col>
      <xdr:colOff>22225</xdr:colOff>
      <xdr:row>30</xdr:row>
      <xdr:rowOff>1429</xdr:rowOff>
    </xdr:to>
    <xdr:cxnSp macro="">
      <xdr:nvCxnSpPr>
        <xdr:cNvPr id="150" name="直線コネクタ 149">
          <a:extLst>
            <a:ext uri="{FF2B5EF4-FFF2-40B4-BE49-F238E27FC236}">
              <a16:creationId xmlns:a16="http://schemas.microsoft.com/office/drawing/2014/main" id="{DF3EBECE-4615-4C0D-B681-F798D55B8392}"/>
            </a:ext>
          </a:extLst>
        </xdr:cNvPr>
        <xdr:cNvCxnSpPr/>
      </xdr:nvCxnSpPr>
      <xdr:spPr>
        <a:xfrm flipV="1">
          <a:off x="12409805" y="5725075"/>
          <a:ext cx="619760" cy="7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125698</xdr:rowOff>
    </xdr:from>
    <xdr:to>
      <xdr:col>68</xdr:col>
      <xdr:colOff>123825</xdr:colOff>
      <xdr:row>32</xdr:row>
      <xdr:rowOff>55848</xdr:rowOff>
    </xdr:to>
    <xdr:sp macro="" textlink="">
      <xdr:nvSpPr>
        <xdr:cNvPr id="151" name="楕円 150">
          <a:extLst>
            <a:ext uri="{FF2B5EF4-FFF2-40B4-BE49-F238E27FC236}">
              <a16:creationId xmlns:a16="http://schemas.microsoft.com/office/drawing/2014/main" id="{226D9C01-86BC-461E-9E3C-3C5B7D63C412}"/>
            </a:ext>
          </a:extLst>
        </xdr:cNvPr>
        <xdr:cNvSpPr/>
      </xdr:nvSpPr>
      <xdr:spPr>
        <a:xfrm>
          <a:off x="11688445" y="60921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1429</xdr:rowOff>
    </xdr:from>
    <xdr:to>
      <xdr:col>72</xdr:col>
      <xdr:colOff>73025</xdr:colOff>
      <xdr:row>32</xdr:row>
      <xdr:rowOff>5048</xdr:rowOff>
    </xdr:to>
    <xdr:cxnSp macro="">
      <xdr:nvCxnSpPr>
        <xdr:cNvPr id="152" name="直線コネクタ 151">
          <a:extLst>
            <a:ext uri="{FF2B5EF4-FFF2-40B4-BE49-F238E27FC236}">
              <a16:creationId xmlns:a16="http://schemas.microsoft.com/office/drawing/2014/main" id="{C1F0EAFD-639C-4CEE-A633-3BDE4531C1BA}"/>
            </a:ext>
          </a:extLst>
        </xdr:cNvPr>
        <xdr:cNvCxnSpPr/>
      </xdr:nvCxnSpPr>
      <xdr:spPr>
        <a:xfrm flipV="1">
          <a:off x="11739245" y="5800249"/>
          <a:ext cx="670560" cy="33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71205</xdr:rowOff>
    </xdr:from>
    <xdr:to>
      <xdr:col>64</xdr:col>
      <xdr:colOff>123825</xdr:colOff>
      <xdr:row>34</xdr:row>
      <xdr:rowOff>1355</xdr:rowOff>
    </xdr:to>
    <xdr:sp macro="" textlink="">
      <xdr:nvSpPr>
        <xdr:cNvPr id="153" name="楕円 152">
          <a:extLst>
            <a:ext uri="{FF2B5EF4-FFF2-40B4-BE49-F238E27FC236}">
              <a16:creationId xmlns:a16="http://schemas.microsoft.com/office/drawing/2014/main" id="{E7D360FD-0F5D-4E63-84E4-5DAD1D395F7C}"/>
            </a:ext>
          </a:extLst>
        </xdr:cNvPr>
        <xdr:cNvSpPr/>
      </xdr:nvSpPr>
      <xdr:spPr>
        <a:xfrm>
          <a:off x="11017885" y="63729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5048</xdr:rowOff>
    </xdr:from>
    <xdr:to>
      <xdr:col>68</xdr:col>
      <xdr:colOff>73025</xdr:colOff>
      <xdr:row>33</xdr:row>
      <xdr:rowOff>122005</xdr:rowOff>
    </xdr:to>
    <xdr:cxnSp macro="">
      <xdr:nvCxnSpPr>
        <xdr:cNvPr id="154" name="直線コネクタ 153">
          <a:extLst>
            <a:ext uri="{FF2B5EF4-FFF2-40B4-BE49-F238E27FC236}">
              <a16:creationId xmlns:a16="http://schemas.microsoft.com/office/drawing/2014/main" id="{4A57830F-1807-4203-9CC4-4CF6FDED027B}"/>
            </a:ext>
          </a:extLst>
        </xdr:cNvPr>
        <xdr:cNvCxnSpPr/>
      </xdr:nvCxnSpPr>
      <xdr:spPr>
        <a:xfrm flipV="1">
          <a:off x="11068685" y="6139148"/>
          <a:ext cx="670560" cy="28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149098</xdr:rowOff>
    </xdr:from>
    <xdr:to>
      <xdr:col>60</xdr:col>
      <xdr:colOff>123825</xdr:colOff>
      <xdr:row>33</xdr:row>
      <xdr:rowOff>79248</xdr:rowOff>
    </xdr:to>
    <xdr:sp macro="" textlink="">
      <xdr:nvSpPr>
        <xdr:cNvPr id="155" name="楕円 154">
          <a:extLst>
            <a:ext uri="{FF2B5EF4-FFF2-40B4-BE49-F238E27FC236}">
              <a16:creationId xmlns:a16="http://schemas.microsoft.com/office/drawing/2014/main" id="{22BBBDA5-EA8A-4F74-931D-AD775104025F}"/>
            </a:ext>
          </a:extLst>
        </xdr:cNvPr>
        <xdr:cNvSpPr/>
      </xdr:nvSpPr>
      <xdr:spPr>
        <a:xfrm>
          <a:off x="10347325" y="62831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28448</xdr:rowOff>
    </xdr:from>
    <xdr:to>
      <xdr:col>64</xdr:col>
      <xdr:colOff>73025</xdr:colOff>
      <xdr:row>33</xdr:row>
      <xdr:rowOff>122005</xdr:rowOff>
    </xdr:to>
    <xdr:cxnSp macro="">
      <xdr:nvCxnSpPr>
        <xdr:cNvPr id="156" name="直線コネクタ 155">
          <a:extLst>
            <a:ext uri="{FF2B5EF4-FFF2-40B4-BE49-F238E27FC236}">
              <a16:creationId xmlns:a16="http://schemas.microsoft.com/office/drawing/2014/main" id="{5ECC8D3F-E804-445D-9215-1D21FCA9FAA0}"/>
            </a:ext>
          </a:extLst>
        </xdr:cNvPr>
        <xdr:cNvCxnSpPr/>
      </xdr:nvCxnSpPr>
      <xdr:spPr>
        <a:xfrm>
          <a:off x="10398125" y="6330188"/>
          <a:ext cx="670560" cy="9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158143</xdr:rowOff>
    </xdr:from>
    <xdr:ext cx="469744" cy="259045"/>
    <xdr:sp macro="" textlink="">
      <xdr:nvSpPr>
        <xdr:cNvPr id="157" name="n_1aveValue債務償還比率">
          <a:extLst>
            <a:ext uri="{FF2B5EF4-FFF2-40B4-BE49-F238E27FC236}">
              <a16:creationId xmlns:a16="http://schemas.microsoft.com/office/drawing/2014/main" id="{CDDA0331-57A7-4CBF-B09D-DEDD6A81DDB0}"/>
            </a:ext>
          </a:extLst>
        </xdr:cNvPr>
        <xdr:cNvSpPr txBox="1"/>
      </xdr:nvSpPr>
      <xdr:spPr>
        <a:xfrm>
          <a:off x="12185092" y="595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89795</xdr:rowOff>
    </xdr:from>
    <xdr:ext cx="469744" cy="259045"/>
    <xdr:sp macro="" textlink="">
      <xdr:nvSpPr>
        <xdr:cNvPr id="158" name="n_2aveValue債務償還比率">
          <a:extLst>
            <a:ext uri="{FF2B5EF4-FFF2-40B4-BE49-F238E27FC236}">
              <a16:creationId xmlns:a16="http://schemas.microsoft.com/office/drawing/2014/main" id="{B0F47FC7-8B39-4D43-B452-AB4571BBE064}"/>
            </a:ext>
          </a:extLst>
        </xdr:cNvPr>
        <xdr:cNvSpPr txBox="1"/>
      </xdr:nvSpPr>
      <xdr:spPr>
        <a:xfrm>
          <a:off x="11527232" y="6223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11034</xdr:rowOff>
    </xdr:from>
    <xdr:ext cx="469744" cy="259045"/>
    <xdr:sp macro="" textlink="">
      <xdr:nvSpPr>
        <xdr:cNvPr id="159" name="n_3aveValue債務償還比率">
          <a:extLst>
            <a:ext uri="{FF2B5EF4-FFF2-40B4-BE49-F238E27FC236}">
              <a16:creationId xmlns:a16="http://schemas.microsoft.com/office/drawing/2014/main" id="{AEA485F1-F14C-4AA4-9C12-A71E24AB5C50}"/>
            </a:ext>
          </a:extLst>
        </xdr:cNvPr>
        <xdr:cNvSpPr txBox="1"/>
      </xdr:nvSpPr>
      <xdr:spPr>
        <a:xfrm>
          <a:off x="10856672" y="597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140924</xdr:rowOff>
    </xdr:from>
    <xdr:ext cx="469744" cy="259045"/>
    <xdr:sp macro="" textlink="">
      <xdr:nvSpPr>
        <xdr:cNvPr id="160" name="n_4aveValue債務償還比率">
          <a:extLst>
            <a:ext uri="{FF2B5EF4-FFF2-40B4-BE49-F238E27FC236}">
              <a16:creationId xmlns:a16="http://schemas.microsoft.com/office/drawing/2014/main" id="{511FD450-D9C4-4704-A470-39C381E7F85F}"/>
            </a:ext>
          </a:extLst>
        </xdr:cNvPr>
        <xdr:cNvSpPr txBox="1"/>
      </xdr:nvSpPr>
      <xdr:spPr>
        <a:xfrm>
          <a:off x="10186112" y="593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68756</xdr:rowOff>
    </xdr:from>
    <xdr:ext cx="469744" cy="259045"/>
    <xdr:sp macro="" textlink="">
      <xdr:nvSpPr>
        <xdr:cNvPr id="161" name="n_1mainValue債務償還比率">
          <a:extLst>
            <a:ext uri="{FF2B5EF4-FFF2-40B4-BE49-F238E27FC236}">
              <a16:creationId xmlns:a16="http://schemas.microsoft.com/office/drawing/2014/main" id="{141925C6-74D5-4159-B6BA-EF88F02F4681}"/>
            </a:ext>
          </a:extLst>
        </xdr:cNvPr>
        <xdr:cNvSpPr txBox="1"/>
      </xdr:nvSpPr>
      <xdr:spPr>
        <a:xfrm>
          <a:off x="12185092" y="553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72375</xdr:rowOff>
    </xdr:from>
    <xdr:ext cx="469744" cy="259045"/>
    <xdr:sp macro="" textlink="">
      <xdr:nvSpPr>
        <xdr:cNvPr id="162" name="n_2mainValue債務償還比率">
          <a:extLst>
            <a:ext uri="{FF2B5EF4-FFF2-40B4-BE49-F238E27FC236}">
              <a16:creationId xmlns:a16="http://schemas.microsoft.com/office/drawing/2014/main" id="{E1C1F2B8-74BA-4911-B623-4A3E1C0E6A6C}"/>
            </a:ext>
          </a:extLst>
        </xdr:cNvPr>
        <xdr:cNvSpPr txBox="1"/>
      </xdr:nvSpPr>
      <xdr:spPr>
        <a:xfrm>
          <a:off x="11527232" y="587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163932</xdr:rowOff>
    </xdr:from>
    <xdr:ext cx="469744" cy="259045"/>
    <xdr:sp macro="" textlink="">
      <xdr:nvSpPr>
        <xdr:cNvPr id="163" name="n_3mainValue債務償還比率">
          <a:extLst>
            <a:ext uri="{FF2B5EF4-FFF2-40B4-BE49-F238E27FC236}">
              <a16:creationId xmlns:a16="http://schemas.microsoft.com/office/drawing/2014/main" id="{011AA11A-1749-4AE0-B82C-F48C0E5CF3CB}"/>
            </a:ext>
          </a:extLst>
        </xdr:cNvPr>
        <xdr:cNvSpPr txBox="1"/>
      </xdr:nvSpPr>
      <xdr:spPr>
        <a:xfrm>
          <a:off x="10856672" y="646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70375</xdr:rowOff>
    </xdr:from>
    <xdr:ext cx="469744" cy="259045"/>
    <xdr:sp macro="" textlink="">
      <xdr:nvSpPr>
        <xdr:cNvPr id="164" name="n_4mainValue債務償還比率">
          <a:extLst>
            <a:ext uri="{FF2B5EF4-FFF2-40B4-BE49-F238E27FC236}">
              <a16:creationId xmlns:a16="http://schemas.microsoft.com/office/drawing/2014/main" id="{32FC9975-434E-43AA-A071-C2CFD6536686}"/>
            </a:ext>
          </a:extLst>
        </xdr:cNvPr>
        <xdr:cNvSpPr txBox="1"/>
      </xdr:nvSpPr>
      <xdr:spPr>
        <a:xfrm>
          <a:off x="10186112" y="637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E41C73A2-71D0-4417-A933-793B30FBBB8E}"/>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4555F9A8-16AE-4C4C-B212-B96293D8D48E}"/>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A3E3BFA9-F830-477D-B809-6431E6DA4019}"/>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CEBD7AFC-F0B1-42F8-9FFB-2BEB2EAA0B09}"/>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64A2B22E-A3F1-44D0-BC11-561A810F0BE4}"/>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125D2166-C07D-4A5D-B841-7854EA1136E1}"/>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0FC82B0-19E4-4462-8D00-0BCDA4458C5F}"/>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25FB6F5-ECD1-4BB9-8B6F-388420F588EE}"/>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2D5D9EB-E979-470B-ABBD-6B7DB9EDA20A}"/>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86304E3-094B-4A8A-A5A8-BFC3F5473C72}"/>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千葉県九十九里町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73F647A-36AF-4B60-8CBF-CCD6BE65EA2A}"/>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3B14AA6-3ACA-44B5-80C0-A04AF15F2CA6}"/>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3FCBEA2-41A1-4514-ABC7-68E9428BB632}"/>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AA157C4-68B3-4116-9F05-3D8D64075C48}"/>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A43B75D-E498-46ED-B8E6-1F3DA00D8765}"/>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7E01E79-FD02-4BA1-A587-A3BB04C737E6}"/>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14,625
14,261
24.44
7,259,556
6,825,640
429,873
4,179,592
6,887,378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4E2C1E3-1317-4505-BDF2-20B1C6E3DDA3}"/>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9551017-0C5C-4EE7-BE69-E2BC675E46C2}"/>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F0B8053-45E9-46A4-864C-A804DD3ADE54}"/>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7698B2F-4F16-4DEF-B759-E36A1C50F21D}"/>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E4D8F21-66A1-45E8-A0D7-7C3C64B80248}"/>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907CBDA-B28D-412C-BD96-84B6587B4277}"/>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55971A4-3ADA-4ECF-A6F8-2250383BC6A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15A08CD-48A9-4C2E-B236-9D2184A5A88A}"/>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82D603A-8A5F-41D7-B854-5EA7AF7DE64E}"/>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0A0FDF7-12A5-4E5E-AA2C-43D453C0DF1A}"/>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0091E25-90B3-426E-B48F-4C11F6949AAE}"/>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5405069-EE39-4E09-87B7-85DA2B3BD853}"/>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39E0FED-DE7C-4F76-A970-3C1A29DF4D74}"/>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AF8250B-DB68-4C49-AE54-BD5B591693F1}"/>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ED71B98-E5A1-4637-8C9A-6ABEE857E494}"/>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7770486-6D7A-4AA5-A22C-CF17A462EE12}"/>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19EE1C4-264A-4514-BA32-9B6FE40D1C52}"/>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5C576BA-EDD2-4E7B-AB06-4061F3E3DB68}"/>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9F3C039-B7CD-4F3F-B2D0-8BF7DDA8588B}"/>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7539879-D961-4520-9C0F-77083B68557F}"/>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54FD072-D3E6-4A10-BC07-65201684EDC3}"/>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77E5824-3AEC-45C9-8C03-0995236B8D37}"/>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5BD3E6D-E15B-4BB4-A5A3-85D15B46D56F}"/>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9D13809-B91D-4204-BBE7-C098D194EA76}"/>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91CB2F8-657D-434B-AA32-6CD9B3089691}"/>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0C1FF1F-98EE-4536-A361-4A11B0FAAE3A}"/>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30CD0AD-9C57-48ED-B1D8-18901015962C}"/>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AD8D356-C74D-47D4-9B93-ABE7B8125AA2}"/>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60C36D5-389B-4E7D-A921-58D6387A1365}"/>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BE6BD95-3702-4035-B37E-E8D31766385B}"/>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AB29B6C-0ED9-4815-815F-477F636B937B}"/>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9CAECC9-6384-4D57-A0B5-5A89CEA1B643}"/>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E027752-4E6A-4D4E-A74D-E43C121896F2}"/>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6C348C1E-716D-4FE4-90CE-06B7230CD009}"/>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AB61FAC5-F171-4FC5-8FAE-4FDF391E146D}"/>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7A8E7095-A23A-4E65-AA9F-18E6A57A1FCE}"/>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129CEE8-CD6C-4719-A0E4-E9CF1CEB07E4}"/>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8FDFA901-6908-457F-8C17-5333EF9332AE}"/>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E466997-5407-4AD0-B507-CCE0548A5A2B}"/>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649263F-F76B-49E2-B018-08C59AA43958}"/>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276FEC54-BC2F-4059-8540-8926EA1D6CAB}"/>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E87AE8DD-F63C-49E4-B2DA-BBDE81800C3D}"/>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22495BF-39B7-4D1F-A1A9-A50BA140BBD7}"/>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4137B94A-1EA4-437E-92FA-50FD1DB7B6ED}"/>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F51E2CDE-0DD9-4C6E-A0E1-2C4F7C036C6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22860</xdr:rowOff>
    </xdr:from>
    <xdr:to>
      <xdr:col>24</xdr:col>
      <xdr:colOff>62865</xdr:colOff>
      <xdr:row>42</xdr:row>
      <xdr:rowOff>1905</xdr:rowOff>
    </xdr:to>
    <xdr:cxnSp macro="">
      <xdr:nvCxnSpPr>
        <xdr:cNvPr id="57" name="直線コネクタ 56">
          <a:extLst>
            <a:ext uri="{FF2B5EF4-FFF2-40B4-BE49-F238E27FC236}">
              <a16:creationId xmlns:a16="http://schemas.microsoft.com/office/drawing/2014/main" id="{3EC9B079-10FD-4128-A5D7-188EDEBDADE7}"/>
            </a:ext>
          </a:extLst>
        </xdr:cNvPr>
        <xdr:cNvCxnSpPr/>
      </xdr:nvCxnSpPr>
      <xdr:spPr>
        <a:xfrm flipV="1">
          <a:off x="4086225" y="572262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5732</xdr:rowOff>
    </xdr:from>
    <xdr:ext cx="405111" cy="259045"/>
    <xdr:sp macro="" textlink="">
      <xdr:nvSpPr>
        <xdr:cNvPr id="58" name="【道路】&#10;有形固定資産減価償却率最小値テキスト">
          <a:extLst>
            <a:ext uri="{FF2B5EF4-FFF2-40B4-BE49-F238E27FC236}">
              <a16:creationId xmlns:a16="http://schemas.microsoft.com/office/drawing/2014/main" id="{B28A5904-23D4-4DD2-8D6B-C6C5639F051C}"/>
            </a:ext>
          </a:extLst>
        </xdr:cNvPr>
        <xdr:cNvSpPr txBox="1"/>
      </xdr:nvSpPr>
      <xdr:spPr>
        <a:xfrm>
          <a:off x="4124960" y="704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xdr:rowOff>
    </xdr:from>
    <xdr:to>
      <xdr:col>24</xdr:col>
      <xdr:colOff>152400</xdr:colOff>
      <xdr:row>42</xdr:row>
      <xdr:rowOff>1905</xdr:rowOff>
    </xdr:to>
    <xdr:cxnSp macro="">
      <xdr:nvCxnSpPr>
        <xdr:cNvPr id="59" name="直線コネクタ 58">
          <a:extLst>
            <a:ext uri="{FF2B5EF4-FFF2-40B4-BE49-F238E27FC236}">
              <a16:creationId xmlns:a16="http://schemas.microsoft.com/office/drawing/2014/main" id="{B2D922D9-57C1-4519-95BE-97E506A636B3}"/>
            </a:ext>
          </a:extLst>
        </xdr:cNvPr>
        <xdr:cNvCxnSpPr/>
      </xdr:nvCxnSpPr>
      <xdr:spPr>
        <a:xfrm>
          <a:off x="4020820" y="70427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140987</xdr:rowOff>
    </xdr:from>
    <xdr:ext cx="405111" cy="259045"/>
    <xdr:sp macro="" textlink="">
      <xdr:nvSpPr>
        <xdr:cNvPr id="60" name="【道路】&#10;有形固定資産減価償却率最大値テキスト">
          <a:extLst>
            <a:ext uri="{FF2B5EF4-FFF2-40B4-BE49-F238E27FC236}">
              <a16:creationId xmlns:a16="http://schemas.microsoft.com/office/drawing/2014/main" id="{673D2F76-E192-4344-B609-47ABFBD3BBE7}"/>
            </a:ext>
          </a:extLst>
        </xdr:cNvPr>
        <xdr:cNvSpPr txBox="1"/>
      </xdr:nvSpPr>
      <xdr:spPr>
        <a:xfrm>
          <a:off x="4124960" y="550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22860</xdr:rowOff>
    </xdr:from>
    <xdr:to>
      <xdr:col>24</xdr:col>
      <xdr:colOff>152400</xdr:colOff>
      <xdr:row>34</xdr:row>
      <xdr:rowOff>22860</xdr:rowOff>
    </xdr:to>
    <xdr:cxnSp macro="">
      <xdr:nvCxnSpPr>
        <xdr:cNvPr id="61" name="直線コネクタ 60">
          <a:extLst>
            <a:ext uri="{FF2B5EF4-FFF2-40B4-BE49-F238E27FC236}">
              <a16:creationId xmlns:a16="http://schemas.microsoft.com/office/drawing/2014/main" id="{7380635A-3E67-419A-A9DC-BFF8542F2598}"/>
            </a:ext>
          </a:extLst>
        </xdr:cNvPr>
        <xdr:cNvCxnSpPr/>
      </xdr:nvCxnSpPr>
      <xdr:spPr>
        <a:xfrm>
          <a:off x="4020820" y="57226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a:extLst>
            <a:ext uri="{FF2B5EF4-FFF2-40B4-BE49-F238E27FC236}">
              <a16:creationId xmlns:a16="http://schemas.microsoft.com/office/drawing/2014/main" id="{24086343-992D-48FD-90E5-00BF4BF6764B}"/>
            </a:ext>
          </a:extLst>
        </xdr:cNvPr>
        <xdr:cNvSpPr txBox="1"/>
      </xdr:nvSpPr>
      <xdr:spPr>
        <a:xfrm>
          <a:off x="4124960" y="6235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AA2B0257-721C-44A2-9396-8158AFC29AF8}"/>
            </a:ext>
          </a:extLst>
        </xdr:cNvPr>
        <xdr:cNvSpPr/>
      </xdr:nvSpPr>
      <xdr:spPr>
        <a:xfrm>
          <a:off x="403606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149225</xdr:rowOff>
    </xdr:from>
    <xdr:to>
      <xdr:col>20</xdr:col>
      <xdr:colOff>38100</xdr:colOff>
      <xdr:row>38</xdr:row>
      <xdr:rowOff>79375</xdr:rowOff>
    </xdr:to>
    <xdr:sp macro="" textlink="">
      <xdr:nvSpPr>
        <xdr:cNvPr id="64" name="フローチャート: 判断 63">
          <a:extLst>
            <a:ext uri="{FF2B5EF4-FFF2-40B4-BE49-F238E27FC236}">
              <a16:creationId xmlns:a16="http://schemas.microsoft.com/office/drawing/2014/main" id="{675DBDF9-0C87-4934-AB8C-130FE0C0371F}"/>
            </a:ext>
          </a:extLst>
        </xdr:cNvPr>
        <xdr:cNvSpPr/>
      </xdr:nvSpPr>
      <xdr:spPr>
        <a:xfrm>
          <a:off x="3312160" y="63519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168275</xdr:rowOff>
    </xdr:from>
    <xdr:to>
      <xdr:col>15</xdr:col>
      <xdr:colOff>101600</xdr:colOff>
      <xdr:row>38</xdr:row>
      <xdr:rowOff>98425</xdr:rowOff>
    </xdr:to>
    <xdr:sp macro="" textlink="">
      <xdr:nvSpPr>
        <xdr:cNvPr id="65" name="フローチャート: 判断 64">
          <a:extLst>
            <a:ext uri="{FF2B5EF4-FFF2-40B4-BE49-F238E27FC236}">
              <a16:creationId xmlns:a16="http://schemas.microsoft.com/office/drawing/2014/main" id="{F1841214-2C48-4990-8784-A3D43334A9C6}"/>
            </a:ext>
          </a:extLst>
        </xdr:cNvPr>
        <xdr:cNvSpPr/>
      </xdr:nvSpPr>
      <xdr:spPr>
        <a:xfrm>
          <a:off x="2514600" y="63709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124460</xdr:rowOff>
    </xdr:from>
    <xdr:to>
      <xdr:col>10</xdr:col>
      <xdr:colOff>165100</xdr:colOff>
      <xdr:row>38</xdr:row>
      <xdr:rowOff>54610</xdr:rowOff>
    </xdr:to>
    <xdr:sp macro="" textlink="">
      <xdr:nvSpPr>
        <xdr:cNvPr id="66" name="フローチャート: 判断 65">
          <a:extLst>
            <a:ext uri="{FF2B5EF4-FFF2-40B4-BE49-F238E27FC236}">
              <a16:creationId xmlns:a16="http://schemas.microsoft.com/office/drawing/2014/main" id="{05428906-D1F5-4C68-89F9-6B6818D623E9}"/>
            </a:ext>
          </a:extLst>
        </xdr:cNvPr>
        <xdr:cNvSpPr/>
      </xdr:nvSpPr>
      <xdr:spPr>
        <a:xfrm>
          <a:off x="1739900" y="6327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107315</xdr:rowOff>
    </xdr:from>
    <xdr:to>
      <xdr:col>6</xdr:col>
      <xdr:colOff>38100</xdr:colOff>
      <xdr:row>38</xdr:row>
      <xdr:rowOff>37465</xdr:rowOff>
    </xdr:to>
    <xdr:sp macro="" textlink="">
      <xdr:nvSpPr>
        <xdr:cNvPr id="67" name="フローチャート: 判断 66">
          <a:extLst>
            <a:ext uri="{FF2B5EF4-FFF2-40B4-BE49-F238E27FC236}">
              <a16:creationId xmlns:a16="http://schemas.microsoft.com/office/drawing/2014/main" id="{2D911A6F-8419-4B86-921A-231A0BA3762B}"/>
            </a:ext>
          </a:extLst>
        </xdr:cNvPr>
        <xdr:cNvSpPr/>
      </xdr:nvSpPr>
      <xdr:spPr>
        <a:xfrm>
          <a:off x="965200" y="63099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B4A1F10-CB0E-46ED-B398-27124F9ADD1D}"/>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EC0B567-D49D-4C1E-8A0D-A1558D7F04D4}"/>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DF5CE70-02AF-42FB-8E7D-A4537C186331}"/>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7B59452-A442-44F6-AC45-EE63033FA3C2}"/>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265F35B-9D88-41B2-AEAC-18A5F6F9D0FA}"/>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25400</xdr:rowOff>
    </xdr:from>
    <xdr:to>
      <xdr:col>24</xdr:col>
      <xdr:colOff>114300</xdr:colOff>
      <xdr:row>38</xdr:row>
      <xdr:rowOff>127000</xdr:rowOff>
    </xdr:to>
    <xdr:sp macro="" textlink="">
      <xdr:nvSpPr>
        <xdr:cNvPr id="73" name="楕円 72">
          <a:extLst>
            <a:ext uri="{FF2B5EF4-FFF2-40B4-BE49-F238E27FC236}">
              <a16:creationId xmlns:a16="http://schemas.microsoft.com/office/drawing/2014/main" id="{EC3C2A27-DFB9-4588-9B1F-9F770C699F02}"/>
            </a:ext>
          </a:extLst>
        </xdr:cNvPr>
        <xdr:cNvSpPr/>
      </xdr:nvSpPr>
      <xdr:spPr>
        <a:xfrm>
          <a:off x="403606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3827</xdr:rowOff>
    </xdr:from>
    <xdr:ext cx="405111" cy="259045"/>
    <xdr:sp macro="" textlink="">
      <xdr:nvSpPr>
        <xdr:cNvPr id="74" name="【道路】&#10;有形固定資産減価償却率該当値テキスト">
          <a:extLst>
            <a:ext uri="{FF2B5EF4-FFF2-40B4-BE49-F238E27FC236}">
              <a16:creationId xmlns:a16="http://schemas.microsoft.com/office/drawing/2014/main" id="{B8976148-E68E-467A-995A-E94A68AB6CA7}"/>
            </a:ext>
          </a:extLst>
        </xdr:cNvPr>
        <xdr:cNvSpPr txBox="1"/>
      </xdr:nvSpPr>
      <xdr:spPr>
        <a:xfrm>
          <a:off x="4124960" y="637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164465</xdr:rowOff>
    </xdr:from>
    <xdr:to>
      <xdr:col>20</xdr:col>
      <xdr:colOff>38100</xdr:colOff>
      <xdr:row>38</xdr:row>
      <xdr:rowOff>94615</xdr:rowOff>
    </xdr:to>
    <xdr:sp macro="" textlink="">
      <xdr:nvSpPr>
        <xdr:cNvPr id="75" name="楕円 74">
          <a:extLst>
            <a:ext uri="{FF2B5EF4-FFF2-40B4-BE49-F238E27FC236}">
              <a16:creationId xmlns:a16="http://schemas.microsoft.com/office/drawing/2014/main" id="{5204968B-55AA-4E4D-A3FA-5E01C37C91B9}"/>
            </a:ext>
          </a:extLst>
        </xdr:cNvPr>
        <xdr:cNvSpPr/>
      </xdr:nvSpPr>
      <xdr:spPr>
        <a:xfrm>
          <a:off x="3312160" y="63671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43815</xdr:rowOff>
    </xdr:from>
    <xdr:to>
      <xdr:col>24</xdr:col>
      <xdr:colOff>63500</xdr:colOff>
      <xdr:row>38</xdr:row>
      <xdr:rowOff>76200</xdr:rowOff>
    </xdr:to>
    <xdr:cxnSp macro="">
      <xdr:nvCxnSpPr>
        <xdr:cNvPr id="76" name="直線コネクタ 75">
          <a:extLst>
            <a:ext uri="{FF2B5EF4-FFF2-40B4-BE49-F238E27FC236}">
              <a16:creationId xmlns:a16="http://schemas.microsoft.com/office/drawing/2014/main" id="{482F489F-E20A-4BF9-BDF5-B31F8D9FA552}"/>
            </a:ext>
          </a:extLst>
        </xdr:cNvPr>
        <xdr:cNvCxnSpPr/>
      </xdr:nvCxnSpPr>
      <xdr:spPr>
        <a:xfrm>
          <a:off x="3355340" y="6414135"/>
          <a:ext cx="7315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130175</xdr:rowOff>
    </xdr:from>
    <xdr:to>
      <xdr:col>15</xdr:col>
      <xdr:colOff>101600</xdr:colOff>
      <xdr:row>38</xdr:row>
      <xdr:rowOff>60325</xdr:rowOff>
    </xdr:to>
    <xdr:sp macro="" textlink="">
      <xdr:nvSpPr>
        <xdr:cNvPr id="77" name="楕円 76">
          <a:extLst>
            <a:ext uri="{FF2B5EF4-FFF2-40B4-BE49-F238E27FC236}">
              <a16:creationId xmlns:a16="http://schemas.microsoft.com/office/drawing/2014/main" id="{519798B2-A563-46C2-B7E5-3AA26FE502BE}"/>
            </a:ext>
          </a:extLst>
        </xdr:cNvPr>
        <xdr:cNvSpPr/>
      </xdr:nvSpPr>
      <xdr:spPr>
        <a:xfrm>
          <a:off x="2514600" y="6332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9525</xdr:rowOff>
    </xdr:from>
    <xdr:to>
      <xdr:col>19</xdr:col>
      <xdr:colOff>177800</xdr:colOff>
      <xdr:row>38</xdr:row>
      <xdr:rowOff>43815</xdr:rowOff>
    </xdr:to>
    <xdr:cxnSp macro="">
      <xdr:nvCxnSpPr>
        <xdr:cNvPr id="78" name="直線コネクタ 77">
          <a:extLst>
            <a:ext uri="{FF2B5EF4-FFF2-40B4-BE49-F238E27FC236}">
              <a16:creationId xmlns:a16="http://schemas.microsoft.com/office/drawing/2014/main" id="{37FD48D1-FF36-400E-BC3C-23D23C6E514D}"/>
            </a:ext>
          </a:extLst>
        </xdr:cNvPr>
        <xdr:cNvCxnSpPr/>
      </xdr:nvCxnSpPr>
      <xdr:spPr>
        <a:xfrm>
          <a:off x="2565400" y="6379845"/>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141605</xdr:rowOff>
    </xdr:from>
    <xdr:to>
      <xdr:col>10</xdr:col>
      <xdr:colOff>165100</xdr:colOff>
      <xdr:row>38</xdr:row>
      <xdr:rowOff>71755</xdr:rowOff>
    </xdr:to>
    <xdr:sp macro="" textlink="">
      <xdr:nvSpPr>
        <xdr:cNvPr id="79" name="楕円 78">
          <a:extLst>
            <a:ext uri="{FF2B5EF4-FFF2-40B4-BE49-F238E27FC236}">
              <a16:creationId xmlns:a16="http://schemas.microsoft.com/office/drawing/2014/main" id="{3411B351-2789-4E82-B288-122947FBE978}"/>
            </a:ext>
          </a:extLst>
        </xdr:cNvPr>
        <xdr:cNvSpPr/>
      </xdr:nvSpPr>
      <xdr:spPr>
        <a:xfrm>
          <a:off x="1739900" y="63442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9525</xdr:rowOff>
    </xdr:from>
    <xdr:to>
      <xdr:col>15</xdr:col>
      <xdr:colOff>50800</xdr:colOff>
      <xdr:row>38</xdr:row>
      <xdr:rowOff>20955</xdr:rowOff>
    </xdr:to>
    <xdr:cxnSp macro="">
      <xdr:nvCxnSpPr>
        <xdr:cNvPr id="80" name="直線コネクタ 79">
          <a:extLst>
            <a:ext uri="{FF2B5EF4-FFF2-40B4-BE49-F238E27FC236}">
              <a16:creationId xmlns:a16="http://schemas.microsoft.com/office/drawing/2014/main" id="{30387834-FF0B-4B47-BA25-E47D44EA0BA5}"/>
            </a:ext>
          </a:extLst>
        </xdr:cNvPr>
        <xdr:cNvCxnSpPr/>
      </xdr:nvCxnSpPr>
      <xdr:spPr>
        <a:xfrm flipV="1">
          <a:off x="1790700" y="6379845"/>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170180</xdr:rowOff>
    </xdr:from>
    <xdr:to>
      <xdr:col>6</xdr:col>
      <xdr:colOff>38100</xdr:colOff>
      <xdr:row>38</xdr:row>
      <xdr:rowOff>100330</xdr:rowOff>
    </xdr:to>
    <xdr:sp macro="" textlink="">
      <xdr:nvSpPr>
        <xdr:cNvPr id="81" name="楕円 80">
          <a:extLst>
            <a:ext uri="{FF2B5EF4-FFF2-40B4-BE49-F238E27FC236}">
              <a16:creationId xmlns:a16="http://schemas.microsoft.com/office/drawing/2014/main" id="{ACACC30D-5951-4F46-A4BF-DBD338BD2407}"/>
            </a:ext>
          </a:extLst>
        </xdr:cNvPr>
        <xdr:cNvSpPr/>
      </xdr:nvSpPr>
      <xdr:spPr>
        <a:xfrm>
          <a:off x="965200" y="63728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20955</xdr:rowOff>
    </xdr:from>
    <xdr:to>
      <xdr:col>10</xdr:col>
      <xdr:colOff>114300</xdr:colOff>
      <xdr:row>38</xdr:row>
      <xdr:rowOff>49530</xdr:rowOff>
    </xdr:to>
    <xdr:cxnSp macro="">
      <xdr:nvCxnSpPr>
        <xdr:cNvPr id="82" name="直線コネクタ 81">
          <a:extLst>
            <a:ext uri="{FF2B5EF4-FFF2-40B4-BE49-F238E27FC236}">
              <a16:creationId xmlns:a16="http://schemas.microsoft.com/office/drawing/2014/main" id="{6DBBF15F-C0EC-459B-BA70-B59924940453}"/>
            </a:ext>
          </a:extLst>
        </xdr:cNvPr>
        <xdr:cNvCxnSpPr/>
      </xdr:nvCxnSpPr>
      <xdr:spPr>
        <a:xfrm flipV="1">
          <a:off x="1008380" y="6391275"/>
          <a:ext cx="7823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95902</xdr:rowOff>
    </xdr:from>
    <xdr:ext cx="405111" cy="259045"/>
    <xdr:sp macro="" textlink="">
      <xdr:nvSpPr>
        <xdr:cNvPr id="83" name="n_1aveValue【道路】&#10;有形固定資産減価償却率">
          <a:extLst>
            <a:ext uri="{FF2B5EF4-FFF2-40B4-BE49-F238E27FC236}">
              <a16:creationId xmlns:a16="http://schemas.microsoft.com/office/drawing/2014/main" id="{EC5CE1B7-137B-43F3-99B2-10F051BF4DB0}"/>
            </a:ext>
          </a:extLst>
        </xdr:cNvPr>
        <xdr:cNvSpPr txBox="1"/>
      </xdr:nvSpPr>
      <xdr:spPr>
        <a:xfrm>
          <a:off x="317056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89552</xdr:rowOff>
    </xdr:from>
    <xdr:ext cx="405111" cy="259045"/>
    <xdr:sp macro="" textlink="">
      <xdr:nvSpPr>
        <xdr:cNvPr id="84" name="n_2aveValue【道路】&#10;有形固定資産減価償却率">
          <a:extLst>
            <a:ext uri="{FF2B5EF4-FFF2-40B4-BE49-F238E27FC236}">
              <a16:creationId xmlns:a16="http://schemas.microsoft.com/office/drawing/2014/main" id="{EE4FD260-12FE-493A-8B34-2F36D7BB9DCA}"/>
            </a:ext>
          </a:extLst>
        </xdr:cNvPr>
        <xdr:cNvSpPr txBox="1"/>
      </xdr:nvSpPr>
      <xdr:spPr>
        <a:xfrm>
          <a:off x="2385704" y="645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71137</xdr:rowOff>
    </xdr:from>
    <xdr:ext cx="405111" cy="259045"/>
    <xdr:sp macro="" textlink="">
      <xdr:nvSpPr>
        <xdr:cNvPr id="85" name="n_3aveValue【道路】&#10;有形固定資産減価償却率">
          <a:extLst>
            <a:ext uri="{FF2B5EF4-FFF2-40B4-BE49-F238E27FC236}">
              <a16:creationId xmlns:a16="http://schemas.microsoft.com/office/drawing/2014/main" id="{CF2AE87C-D6DA-47EF-8538-CA8E7FF9B415}"/>
            </a:ext>
          </a:extLst>
        </xdr:cNvPr>
        <xdr:cNvSpPr txBox="1"/>
      </xdr:nvSpPr>
      <xdr:spPr>
        <a:xfrm>
          <a:off x="161100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53992</xdr:rowOff>
    </xdr:from>
    <xdr:ext cx="405111" cy="259045"/>
    <xdr:sp macro="" textlink="">
      <xdr:nvSpPr>
        <xdr:cNvPr id="86" name="n_4aveValue【道路】&#10;有形固定資産減価償却率">
          <a:extLst>
            <a:ext uri="{FF2B5EF4-FFF2-40B4-BE49-F238E27FC236}">
              <a16:creationId xmlns:a16="http://schemas.microsoft.com/office/drawing/2014/main" id="{CFAED81B-87C5-4F99-9BBF-0D328685EB41}"/>
            </a:ext>
          </a:extLst>
        </xdr:cNvPr>
        <xdr:cNvSpPr txBox="1"/>
      </xdr:nvSpPr>
      <xdr:spPr>
        <a:xfrm>
          <a:off x="83630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85742</xdr:rowOff>
    </xdr:from>
    <xdr:ext cx="405111" cy="259045"/>
    <xdr:sp macro="" textlink="">
      <xdr:nvSpPr>
        <xdr:cNvPr id="87" name="n_1mainValue【道路】&#10;有形固定資産減価償却率">
          <a:extLst>
            <a:ext uri="{FF2B5EF4-FFF2-40B4-BE49-F238E27FC236}">
              <a16:creationId xmlns:a16="http://schemas.microsoft.com/office/drawing/2014/main" id="{58438606-FEC2-40A7-831C-72D816CD1994}"/>
            </a:ext>
          </a:extLst>
        </xdr:cNvPr>
        <xdr:cNvSpPr txBox="1"/>
      </xdr:nvSpPr>
      <xdr:spPr>
        <a:xfrm>
          <a:off x="3170564"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76852</xdr:rowOff>
    </xdr:from>
    <xdr:ext cx="405111" cy="259045"/>
    <xdr:sp macro="" textlink="">
      <xdr:nvSpPr>
        <xdr:cNvPr id="88" name="n_2mainValue【道路】&#10;有形固定資産減価償却率">
          <a:extLst>
            <a:ext uri="{FF2B5EF4-FFF2-40B4-BE49-F238E27FC236}">
              <a16:creationId xmlns:a16="http://schemas.microsoft.com/office/drawing/2014/main" id="{1D49050C-64F3-478A-9A56-ED00C80AF8E8}"/>
            </a:ext>
          </a:extLst>
        </xdr:cNvPr>
        <xdr:cNvSpPr txBox="1"/>
      </xdr:nvSpPr>
      <xdr:spPr>
        <a:xfrm>
          <a:off x="238570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62882</xdr:rowOff>
    </xdr:from>
    <xdr:ext cx="405111" cy="259045"/>
    <xdr:sp macro="" textlink="">
      <xdr:nvSpPr>
        <xdr:cNvPr id="89" name="n_3mainValue【道路】&#10;有形固定資産減価償却率">
          <a:extLst>
            <a:ext uri="{FF2B5EF4-FFF2-40B4-BE49-F238E27FC236}">
              <a16:creationId xmlns:a16="http://schemas.microsoft.com/office/drawing/2014/main" id="{B6A46227-EF36-41BE-96DE-FA8BECFA3FC2}"/>
            </a:ext>
          </a:extLst>
        </xdr:cNvPr>
        <xdr:cNvSpPr txBox="1"/>
      </xdr:nvSpPr>
      <xdr:spPr>
        <a:xfrm>
          <a:off x="161100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91457</xdr:rowOff>
    </xdr:from>
    <xdr:ext cx="405111" cy="259045"/>
    <xdr:sp macro="" textlink="">
      <xdr:nvSpPr>
        <xdr:cNvPr id="90" name="n_4mainValue【道路】&#10;有形固定資産減価償却率">
          <a:extLst>
            <a:ext uri="{FF2B5EF4-FFF2-40B4-BE49-F238E27FC236}">
              <a16:creationId xmlns:a16="http://schemas.microsoft.com/office/drawing/2014/main" id="{E91222A0-5C1D-4DD1-9B40-A4FA08170DE6}"/>
            </a:ext>
          </a:extLst>
        </xdr:cNvPr>
        <xdr:cNvSpPr txBox="1"/>
      </xdr:nvSpPr>
      <xdr:spPr>
        <a:xfrm>
          <a:off x="83630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9DDB4D3B-4540-4FF1-BA7A-1BE14192955F}"/>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5B540D82-DE24-4FC2-BD64-422E20454AF3}"/>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DFC29824-54A2-4EBC-B1B8-67FCDD0E8554}"/>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1947C2E2-10E4-4A9B-8CA3-1B4BA300328D}"/>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DAC6A152-6D8E-4ACA-9C2A-6E3882D8DBE6}"/>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11828B5D-9CB4-4C89-B075-24FA8269AA4E}"/>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871212E8-F906-433E-BB6E-57B84453A647}"/>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1EC6A0F4-2EB8-42CC-9A22-6630203F9592}"/>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18C9CC8B-EDC9-44C3-AE91-886CD8CEFC7F}"/>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6F39FBE-856C-496B-B2C8-16965455A1A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C12A0A06-2F9E-450F-9C8C-B1FAAEDA1033}"/>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2606C8EB-3B11-460C-BDDB-D35BA44C34F7}"/>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1A3B1406-3CB9-4FB6-A780-9BC6779DD723}"/>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A5D3FA41-7690-4C9E-996C-6FCBCCE01A5D}"/>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51713228-4A0E-4683-A257-D81FADB640DF}"/>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EE17571C-91C8-4E10-B903-D2411CCE7F5D}"/>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14C79169-3910-4680-A095-44DD39FEFAC3}"/>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2478F95C-CBEF-4A17-B2FF-9780CC9AEB2F}"/>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9DE15856-1E9D-4B3C-B77D-C89BA6F58737}"/>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759F1ED6-789F-4D33-AAFE-6FD7EA4F1CE8}"/>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F931DE27-5952-4CED-BE0F-CE0812BC265C}"/>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106776BF-3B22-46EB-8ABF-9E56FFD61D53}"/>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63090FDF-2A7F-4376-B7DC-E105ED386D04}"/>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153905</xdr:rowOff>
    </xdr:from>
    <xdr:to>
      <xdr:col>54</xdr:col>
      <xdr:colOff>189865</xdr:colOff>
      <xdr:row>41</xdr:row>
      <xdr:rowOff>16859</xdr:rowOff>
    </xdr:to>
    <xdr:cxnSp macro="">
      <xdr:nvCxnSpPr>
        <xdr:cNvPr id="114" name="直線コネクタ 113">
          <a:extLst>
            <a:ext uri="{FF2B5EF4-FFF2-40B4-BE49-F238E27FC236}">
              <a16:creationId xmlns:a16="http://schemas.microsoft.com/office/drawing/2014/main" id="{567D522F-AA7A-40FD-BFF4-98833CAD01CC}"/>
            </a:ext>
          </a:extLst>
        </xdr:cNvPr>
        <xdr:cNvCxnSpPr/>
      </xdr:nvCxnSpPr>
      <xdr:spPr>
        <a:xfrm flipV="1">
          <a:off x="9219565" y="5518385"/>
          <a:ext cx="0" cy="1371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20686</xdr:rowOff>
    </xdr:from>
    <xdr:ext cx="534377" cy="259045"/>
    <xdr:sp macro="" textlink="">
      <xdr:nvSpPr>
        <xdr:cNvPr id="115" name="【道路】&#10;一人当たり延長最小値テキスト">
          <a:extLst>
            <a:ext uri="{FF2B5EF4-FFF2-40B4-BE49-F238E27FC236}">
              <a16:creationId xmlns:a16="http://schemas.microsoft.com/office/drawing/2014/main" id="{12D52C7F-7FF9-4557-9B1B-8340C576F0DA}"/>
            </a:ext>
          </a:extLst>
        </xdr:cNvPr>
        <xdr:cNvSpPr txBox="1"/>
      </xdr:nvSpPr>
      <xdr:spPr>
        <a:xfrm>
          <a:off x="9258300" y="689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16859</xdr:rowOff>
    </xdr:from>
    <xdr:to>
      <xdr:col>55</xdr:col>
      <xdr:colOff>88900</xdr:colOff>
      <xdr:row>41</xdr:row>
      <xdr:rowOff>16859</xdr:rowOff>
    </xdr:to>
    <xdr:cxnSp macro="">
      <xdr:nvCxnSpPr>
        <xdr:cNvPr id="116" name="直線コネクタ 115">
          <a:extLst>
            <a:ext uri="{FF2B5EF4-FFF2-40B4-BE49-F238E27FC236}">
              <a16:creationId xmlns:a16="http://schemas.microsoft.com/office/drawing/2014/main" id="{97DA848D-2F10-4388-ADF7-29692F3BA5D0}"/>
            </a:ext>
          </a:extLst>
        </xdr:cNvPr>
        <xdr:cNvCxnSpPr/>
      </xdr:nvCxnSpPr>
      <xdr:spPr>
        <a:xfrm>
          <a:off x="9154160" y="68900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100582</xdr:rowOff>
    </xdr:from>
    <xdr:ext cx="534377" cy="259045"/>
    <xdr:sp macro="" textlink="">
      <xdr:nvSpPr>
        <xdr:cNvPr id="117" name="【道路】&#10;一人当たり延長最大値テキスト">
          <a:extLst>
            <a:ext uri="{FF2B5EF4-FFF2-40B4-BE49-F238E27FC236}">
              <a16:creationId xmlns:a16="http://schemas.microsoft.com/office/drawing/2014/main" id="{810D36E7-DE33-4386-900F-273FBF25E650}"/>
            </a:ext>
          </a:extLst>
        </xdr:cNvPr>
        <xdr:cNvSpPr txBox="1"/>
      </xdr:nvSpPr>
      <xdr:spPr>
        <a:xfrm>
          <a:off x="9258300" y="529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153905</xdr:rowOff>
    </xdr:from>
    <xdr:to>
      <xdr:col>55</xdr:col>
      <xdr:colOff>88900</xdr:colOff>
      <xdr:row>32</xdr:row>
      <xdr:rowOff>153905</xdr:rowOff>
    </xdr:to>
    <xdr:cxnSp macro="">
      <xdr:nvCxnSpPr>
        <xdr:cNvPr id="118" name="直線コネクタ 117">
          <a:extLst>
            <a:ext uri="{FF2B5EF4-FFF2-40B4-BE49-F238E27FC236}">
              <a16:creationId xmlns:a16="http://schemas.microsoft.com/office/drawing/2014/main" id="{8AE61712-BFC2-42C7-B3B2-17238858ECF3}"/>
            </a:ext>
          </a:extLst>
        </xdr:cNvPr>
        <xdr:cNvCxnSpPr/>
      </xdr:nvCxnSpPr>
      <xdr:spPr>
        <a:xfrm>
          <a:off x="9154160" y="55183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89730</xdr:rowOff>
    </xdr:from>
    <xdr:ext cx="534377" cy="259045"/>
    <xdr:sp macro="" textlink="">
      <xdr:nvSpPr>
        <xdr:cNvPr id="119" name="【道路】&#10;一人当たり延長平均値テキスト">
          <a:extLst>
            <a:ext uri="{FF2B5EF4-FFF2-40B4-BE49-F238E27FC236}">
              <a16:creationId xmlns:a16="http://schemas.microsoft.com/office/drawing/2014/main" id="{5227F675-8203-4B95-A078-E66E02F4C64F}"/>
            </a:ext>
          </a:extLst>
        </xdr:cNvPr>
        <xdr:cNvSpPr txBox="1"/>
      </xdr:nvSpPr>
      <xdr:spPr>
        <a:xfrm>
          <a:off x="9258300" y="6292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66853</xdr:rowOff>
    </xdr:from>
    <xdr:to>
      <xdr:col>55</xdr:col>
      <xdr:colOff>50800</xdr:colOff>
      <xdr:row>38</xdr:row>
      <xdr:rowOff>168453</xdr:rowOff>
    </xdr:to>
    <xdr:sp macro="" textlink="">
      <xdr:nvSpPr>
        <xdr:cNvPr id="120" name="フローチャート: 判断 119">
          <a:extLst>
            <a:ext uri="{FF2B5EF4-FFF2-40B4-BE49-F238E27FC236}">
              <a16:creationId xmlns:a16="http://schemas.microsoft.com/office/drawing/2014/main" id="{72B9BC58-C701-480A-9462-7A8C8BDA717E}"/>
            </a:ext>
          </a:extLst>
        </xdr:cNvPr>
        <xdr:cNvSpPr/>
      </xdr:nvSpPr>
      <xdr:spPr>
        <a:xfrm>
          <a:off x="9192260" y="643717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86284</xdr:rowOff>
    </xdr:from>
    <xdr:to>
      <xdr:col>50</xdr:col>
      <xdr:colOff>165100</xdr:colOff>
      <xdr:row>39</xdr:row>
      <xdr:rowOff>16434</xdr:rowOff>
    </xdr:to>
    <xdr:sp macro="" textlink="">
      <xdr:nvSpPr>
        <xdr:cNvPr id="121" name="フローチャート: 判断 120">
          <a:extLst>
            <a:ext uri="{FF2B5EF4-FFF2-40B4-BE49-F238E27FC236}">
              <a16:creationId xmlns:a16="http://schemas.microsoft.com/office/drawing/2014/main" id="{65EB2CC9-95F6-472A-ACE2-960B96236610}"/>
            </a:ext>
          </a:extLst>
        </xdr:cNvPr>
        <xdr:cNvSpPr/>
      </xdr:nvSpPr>
      <xdr:spPr>
        <a:xfrm>
          <a:off x="8445500" y="64566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98266</xdr:rowOff>
    </xdr:from>
    <xdr:to>
      <xdr:col>46</xdr:col>
      <xdr:colOff>38100</xdr:colOff>
      <xdr:row>40</xdr:row>
      <xdr:rowOff>28416</xdr:rowOff>
    </xdr:to>
    <xdr:sp macro="" textlink="">
      <xdr:nvSpPr>
        <xdr:cNvPr id="122" name="フローチャート: 判断 121">
          <a:extLst>
            <a:ext uri="{FF2B5EF4-FFF2-40B4-BE49-F238E27FC236}">
              <a16:creationId xmlns:a16="http://schemas.microsoft.com/office/drawing/2014/main" id="{F129932F-DBF0-42B7-9557-B3D5B2CEC819}"/>
            </a:ext>
          </a:extLst>
        </xdr:cNvPr>
        <xdr:cNvSpPr/>
      </xdr:nvSpPr>
      <xdr:spPr>
        <a:xfrm>
          <a:off x="7670800" y="66362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156731</xdr:rowOff>
    </xdr:from>
    <xdr:to>
      <xdr:col>41</xdr:col>
      <xdr:colOff>101600</xdr:colOff>
      <xdr:row>37</xdr:row>
      <xdr:rowOff>86881</xdr:rowOff>
    </xdr:to>
    <xdr:sp macro="" textlink="">
      <xdr:nvSpPr>
        <xdr:cNvPr id="123" name="フローチャート: 判断 122">
          <a:extLst>
            <a:ext uri="{FF2B5EF4-FFF2-40B4-BE49-F238E27FC236}">
              <a16:creationId xmlns:a16="http://schemas.microsoft.com/office/drawing/2014/main" id="{2B03526A-2F16-447E-83EF-E5D20ACBE8B4}"/>
            </a:ext>
          </a:extLst>
        </xdr:cNvPr>
        <xdr:cNvSpPr/>
      </xdr:nvSpPr>
      <xdr:spPr>
        <a:xfrm>
          <a:off x="6873240" y="61917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126460</xdr:rowOff>
    </xdr:from>
    <xdr:to>
      <xdr:col>36</xdr:col>
      <xdr:colOff>165100</xdr:colOff>
      <xdr:row>37</xdr:row>
      <xdr:rowOff>56610</xdr:rowOff>
    </xdr:to>
    <xdr:sp macro="" textlink="">
      <xdr:nvSpPr>
        <xdr:cNvPr id="124" name="フローチャート: 判断 123">
          <a:extLst>
            <a:ext uri="{FF2B5EF4-FFF2-40B4-BE49-F238E27FC236}">
              <a16:creationId xmlns:a16="http://schemas.microsoft.com/office/drawing/2014/main" id="{097BE770-F7B0-4392-8E61-30A9B741F5A8}"/>
            </a:ext>
          </a:extLst>
        </xdr:cNvPr>
        <xdr:cNvSpPr/>
      </xdr:nvSpPr>
      <xdr:spPr>
        <a:xfrm>
          <a:off x="6098540" y="6161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DD67C23-2157-40A1-8D06-15F5616412D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54E4384-F949-46D2-8451-CC67796EA43C}"/>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5023FA2-D46B-4BE4-AD7A-4BE51DBF4603}"/>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F62F0CE-32C6-4BA7-B894-7066B64FCBF4}"/>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07C1FE1-4CA6-4940-80F5-D3FAC3CAC177}"/>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18218</xdr:rowOff>
    </xdr:from>
    <xdr:to>
      <xdr:col>55</xdr:col>
      <xdr:colOff>50800</xdr:colOff>
      <xdr:row>40</xdr:row>
      <xdr:rowOff>119818</xdr:rowOff>
    </xdr:to>
    <xdr:sp macro="" textlink="">
      <xdr:nvSpPr>
        <xdr:cNvPr id="130" name="楕円 129">
          <a:extLst>
            <a:ext uri="{FF2B5EF4-FFF2-40B4-BE49-F238E27FC236}">
              <a16:creationId xmlns:a16="http://schemas.microsoft.com/office/drawing/2014/main" id="{0455A2A1-FAB3-47C3-B8F3-40283752F238}"/>
            </a:ext>
          </a:extLst>
        </xdr:cNvPr>
        <xdr:cNvSpPr/>
      </xdr:nvSpPr>
      <xdr:spPr>
        <a:xfrm>
          <a:off x="9192260" y="67238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104595</xdr:rowOff>
    </xdr:from>
    <xdr:ext cx="534377" cy="259045"/>
    <xdr:sp macro="" textlink="">
      <xdr:nvSpPr>
        <xdr:cNvPr id="131" name="【道路】&#10;一人当たり延長該当値テキスト">
          <a:extLst>
            <a:ext uri="{FF2B5EF4-FFF2-40B4-BE49-F238E27FC236}">
              <a16:creationId xmlns:a16="http://schemas.microsoft.com/office/drawing/2014/main" id="{42DB9750-131A-4156-A132-E78780A24778}"/>
            </a:ext>
          </a:extLst>
        </xdr:cNvPr>
        <xdr:cNvSpPr txBox="1"/>
      </xdr:nvSpPr>
      <xdr:spPr>
        <a:xfrm>
          <a:off x="9258300" y="664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25057</xdr:rowOff>
    </xdr:from>
    <xdr:to>
      <xdr:col>50</xdr:col>
      <xdr:colOff>165100</xdr:colOff>
      <xdr:row>40</xdr:row>
      <xdr:rowOff>126657</xdr:rowOff>
    </xdr:to>
    <xdr:sp macro="" textlink="">
      <xdr:nvSpPr>
        <xdr:cNvPr id="132" name="楕円 131">
          <a:extLst>
            <a:ext uri="{FF2B5EF4-FFF2-40B4-BE49-F238E27FC236}">
              <a16:creationId xmlns:a16="http://schemas.microsoft.com/office/drawing/2014/main" id="{F12CBFE0-4F38-492C-AC47-49818A2AD6F0}"/>
            </a:ext>
          </a:extLst>
        </xdr:cNvPr>
        <xdr:cNvSpPr/>
      </xdr:nvSpPr>
      <xdr:spPr>
        <a:xfrm>
          <a:off x="8445500" y="673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69018</xdr:rowOff>
    </xdr:from>
    <xdr:to>
      <xdr:col>55</xdr:col>
      <xdr:colOff>0</xdr:colOff>
      <xdr:row>40</xdr:row>
      <xdr:rowOff>75857</xdr:rowOff>
    </xdr:to>
    <xdr:cxnSp macro="">
      <xdr:nvCxnSpPr>
        <xdr:cNvPr id="133" name="直線コネクタ 132">
          <a:extLst>
            <a:ext uri="{FF2B5EF4-FFF2-40B4-BE49-F238E27FC236}">
              <a16:creationId xmlns:a16="http://schemas.microsoft.com/office/drawing/2014/main" id="{48521B1E-DB1C-4A5A-B744-5FB2B3E3587D}"/>
            </a:ext>
          </a:extLst>
        </xdr:cNvPr>
        <xdr:cNvCxnSpPr/>
      </xdr:nvCxnSpPr>
      <xdr:spPr>
        <a:xfrm flipV="1">
          <a:off x="8496300" y="6774618"/>
          <a:ext cx="723900" cy="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32677</xdr:rowOff>
    </xdr:from>
    <xdr:to>
      <xdr:col>46</xdr:col>
      <xdr:colOff>38100</xdr:colOff>
      <xdr:row>40</xdr:row>
      <xdr:rowOff>134277</xdr:rowOff>
    </xdr:to>
    <xdr:sp macro="" textlink="">
      <xdr:nvSpPr>
        <xdr:cNvPr id="134" name="楕円 133">
          <a:extLst>
            <a:ext uri="{FF2B5EF4-FFF2-40B4-BE49-F238E27FC236}">
              <a16:creationId xmlns:a16="http://schemas.microsoft.com/office/drawing/2014/main" id="{61C1F32A-0DDD-46EC-83DB-9BE51866C82E}"/>
            </a:ext>
          </a:extLst>
        </xdr:cNvPr>
        <xdr:cNvSpPr/>
      </xdr:nvSpPr>
      <xdr:spPr>
        <a:xfrm>
          <a:off x="7670800" y="67382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75857</xdr:rowOff>
    </xdr:from>
    <xdr:to>
      <xdr:col>50</xdr:col>
      <xdr:colOff>114300</xdr:colOff>
      <xdr:row>40</xdr:row>
      <xdr:rowOff>83477</xdr:rowOff>
    </xdr:to>
    <xdr:cxnSp macro="">
      <xdr:nvCxnSpPr>
        <xdr:cNvPr id="135" name="直線コネクタ 134">
          <a:extLst>
            <a:ext uri="{FF2B5EF4-FFF2-40B4-BE49-F238E27FC236}">
              <a16:creationId xmlns:a16="http://schemas.microsoft.com/office/drawing/2014/main" id="{2CD431A7-1F0A-4B5B-924F-07DABB874FC3}"/>
            </a:ext>
          </a:extLst>
        </xdr:cNvPr>
        <xdr:cNvCxnSpPr/>
      </xdr:nvCxnSpPr>
      <xdr:spPr>
        <a:xfrm flipV="1">
          <a:off x="7713980" y="6781457"/>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36316</xdr:rowOff>
    </xdr:from>
    <xdr:to>
      <xdr:col>41</xdr:col>
      <xdr:colOff>101600</xdr:colOff>
      <xdr:row>40</xdr:row>
      <xdr:rowOff>137916</xdr:rowOff>
    </xdr:to>
    <xdr:sp macro="" textlink="">
      <xdr:nvSpPr>
        <xdr:cNvPr id="136" name="楕円 135">
          <a:extLst>
            <a:ext uri="{FF2B5EF4-FFF2-40B4-BE49-F238E27FC236}">
              <a16:creationId xmlns:a16="http://schemas.microsoft.com/office/drawing/2014/main" id="{879EB248-488D-4AE4-A36B-DDD918F41EA8}"/>
            </a:ext>
          </a:extLst>
        </xdr:cNvPr>
        <xdr:cNvSpPr/>
      </xdr:nvSpPr>
      <xdr:spPr>
        <a:xfrm>
          <a:off x="6873240" y="674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83477</xdr:rowOff>
    </xdr:from>
    <xdr:to>
      <xdr:col>45</xdr:col>
      <xdr:colOff>177800</xdr:colOff>
      <xdr:row>40</xdr:row>
      <xdr:rowOff>87116</xdr:rowOff>
    </xdr:to>
    <xdr:cxnSp macro="">
      <xdr:nvCxnSpPr>
        <xdr:cNvPr id="137" name="直線コネクタ 136">
          <a:extLst>
            <a:ext uri="{FF2B5EF4-FFF2-40B4-BE49-F238E27FC236}">
              <a16:creationId xmlns:a16="http://schemas.microsoft.com/office/drawing/2014/main" id="{17F281B2-420F-4E75-B507-4663CFA8E0C6}"/>
            </a:ext>
          </a:extLst>
        </xdr:cNvPr>
        <xdr:cNvCxnSpPr/>
      </xdr:nvCxnSpPr>
      <xdr:spPr>
        <a:xfrm flipV="1">
          <a:off x="6924040" y="6789077"/>
          <a:ext cx="789940" cy="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43459</xdr:rowOff>
    </xdr:from>
    <xdr:to>
      <xdr:col>36</xdr:col>
      <xdr:colOff>165100</xdr:colOff>
      <xdr:row>40</xdr:row>
      <xdr:rowOff>145059</xdr:rowOff>
    </xdr:to>
    <xdr:sp macro="" textlink="">
      <xdr:nvSpPr>
        <xdr:cNvPr id="138" name="楕円 137">
          <a:extLst>
            <a:ext uri="{FF2B5EF4-FFF2-40B4-BE49-F238E27FC236}">
              <a16:creationId xmlns:a16="http://schemas.microsoft.com/office/drawing/2014/main" id="{EA8B9363-45EE-423E-A039-87EB7777CC83}"/>
            </a:ext>
          </a:extLst>
        </xdr:cNvPr>
        <xdr:cNvSpPr/>
      </xdr:nvSpPr>
      <xdr:spPr>
        <a:xfrm>
          <a:off x="6098540" y="674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87116</xdr:rowOff>
    </xdr:from>
    <xdr:to>
      <xdr:col>41</xdr:col>
      <xdr:colOff>50800</xdr:colOff>
      <xdr:row>40</xdr:row>
      <xdr:rowOff>94259</xdr:rowOff>
    </xdr:to>
    <xdr:cxnSp macro="">
      <xdr:nvCxnSpPr>
        <xdr:cNvPr id="139" name="直線コネクタ 138">
          <a:extLst>
            <a:ext uri="{FF2B5EF4-FFF2-40B4-BE49-F238E27FC236}">
              <a16:creationId xmlns:a16="http://schemas.microsoft.com/office/drawing/2014/main" id="{9037A90A-7A18-4258-A402-D5327F0D0996}"/>
            </a:ext>
          </a:extLst>
        </xdr:cNvPr>
        <xdr:cNvCxnSpPr/>
      </xdr:nvCxnSpPr>
      <xdr:spPr>
        <a:xfrm flipV="1">
          <a:off x="6149340" y="6792716"/>
          <a:ext cx="774700" cy="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32961</xdr:rowOff>
    </xdr:from>
    <xdr:ext cx="534377" cy="259045"/>
    <xdr:sp macro="" textlink="">
      <xdr:nvSpPr>
        <xdr:cNvPr id="140" name="n_1aveValue【道路】&#10;一人当たり延長">
          <a:extLst>
            <a:ext uri="{FF2B5EF4-FFF2-40B4-BE49-F238E27FC236}">
              <a16:creationId xmlns:a16="http://schemas.microsoft.com/office/drawing/2014/main" id="{9B073DE7-527E-461D-99C6-540CB68753D3}"/>
            </a:ext>
          </a:extLst>
        </xdr:cNvPr>
        <xdr:cNvSpPr txBox="1"/>
      </xdr:nvSpPr>
      <xdr:spPr>
        <a:xfrm>
          <a:off x="8239271" y="623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44943</xdr:rowOff>
    </xdr:from>
    <xdr:ext cx="534377" cy="259045"/>
    <xdr:sp macro="" textlink="">
      <xdr:nvSpPr>
        <xdr:cNvPr id="141" name="n_2aveValue【道路】&#10;一人当たり延長">
          <a:extLst>
            <a:ext uri="{FF2B5EF4-FFF2-40B4-BE49-F238E27FC236}">
              <a16:creationId xmlns:a16="http://schemas.microsoft.com/office/drawing/2014/main" id="{28BEDF5C-8CD1-48A9-BEB7-22A1F3E936E5}"/>
            </a:ext>
          </a:extLst>
        </xdr:cNvPr>
        <xdr:cNvSpPr txBox="1"/>
      </xdr:nvSpPr>
      <xdr:spPr>
        <a:xfrm>
          <a:off x="7477271" y="641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103408</xdr:rowOff>
    </xdr:from>
    <xdr:ext cx="534377" cy="259045"/>
    <xdr:sp macro="" textlink="">
      <xdr:nvSpPr>
        <xdr:cNvPr id="142" name="n_3aveValue【道路】&#10;一人当たり延長">
          <a:extLst>
            <a:ext uri="{FF2B5EF4-FFF2-40B4-BE49-F238E27FC236}">
              <a16:creationId xmlns:a16="http://schemas.microsoft.com/office/drawing/2014/main" id="{6F70797E-70D7-4EC9-A8F7-CFE279604DFC}"/>
            </a:ext>
          </a:extLst>
        </xdr:cNvPr>
        <xdr:cNvSpPr txBox="1"/>
      </xdr:nvSpPr>
      <xdr:spPr>
        <a:xfrm>
          <a:off x="6702571" y="597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73137</xdr:rowOff>
    </xdr:from>
    <xdr:ext cx="534377" cy="259045"/>
    <xdr:sp macro="" textlink="">
      <xdr:nvSpPr>
        <xdr:cNvPr id="143" name="n_4aveValue【道路】&#10;一人当たり延長">
          <a:extLst>
            <a:ext uri="{FF2B5EF4-FFF2-40B4-BE49-F238E27FC236}">
              <a16:creationId xmlns:a16="http://schemas.microsoft.com/office/drawing/2014/main" id="{DEC74D71-01D3-476C-8B8C-234D6985551D}"/>
            </a:ext>
          </a:extLst>
        </xdr:cNvPr>
        <xdr:cNvSpPr txBox="1"/>
      </xdr:nvSpPr>
      <xdr:spPr>
        <a:xfrm>
          <a:off x="5905011" y="594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117784</xdr:rowOff>
    </xdr:from>
    <xdr:ext cx="534377" cy="259045"/>
    <xdr:sp macro="" textlink="">
      <xdr:nvSpPr>
        <xdr:cNvPr id="144" name="n_1mainValue【道路】&#10;一人当たり延長">
          <a:extLst>
            <a:ext uri="{FF2B5EF4-FFF2-40B4-BE49-F238E27FC236}">
              <a16:creationId xmlns:a16="http://schemas.microsoft.com/office/drawing/2014/main" id="{73DDC3F3-BCE0-4C8C-A6F9-E4C53315BC6B}"/>
            </a:ext>
          </a:extLst>
        </xdr:cNvPr>
        <xdr:cNvSpPr txBox="1"/>
      </xdr:nvSpPr>
      <xdr:spPr>
        <a:xfrm>
          <a:off x="8239271" y="682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125404</xdr:rowOff>
    </xdr:from>
    <xdr:ext cx="534377" cy="259045"/>
    <xdr:sp macro="" textlink="">
      <xdr:nvSpPr>
        <xdr:cNvPr id="145" name="n_2mainValue【道路】&#10;一人当たり延長">
          <a:extLst>
            <a:ext uri="{FF2B5EF4-FFF2-40B4-BE49-F238E27FC236}">
              <a16:creationId xmlns:a16="http://schemas.microsoft.com/office/drawing/2014/main" id="{5CC02D06-5226-44ED-9C42-A01A506D05E5}"/>
            </a:ext>
          </a:extLst>
        </xdr:cNvPr>
        <xdr:cNvSpPr txBox="1"/>
      </xdr:nvSpPr>
      <xdr:spPr>
        <a:xfrm>
          <a:off x="7477271" y="683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129043</xdr:rowOff>
    </xdr:from>
    <xdr:ext cx="534377" cy="259045"/>
    <xdr:sp macro="" textlink="">
      <xdr:nvSpPr>
        <xdr:cNvPr id="146" name="n_3mainValue【道路】&#10;一人当たり延長">
          <a:extLst>
            <a:ext uri="{FF2B5EF4-FFF2-40B4-BE49-F238E27FC236}">
              <a16:creationId xmlns:a16="http://schemas.microsoft.com/office/drawing/2014/main" id="{5E9A89E1-248E-4AA3-8A0A-1FAD2B391DDF}"/>
            </a:ext>
          </a:extLst>
        </xdr:cNvPr>
        <xdr:cNvSpPr txBox="1"/>
      </xdr:nvSpPr>
      <xdr:spPr>
        <a:xfrm>
          <a:off x="6702571" y="683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136186</xdr:rowOff>
    </xdr:from>
    <xdr:ext cx="534377" cy="259045"/>
    <xdr:sp macro="" textlink="">
      <xdr:nvSpPr>
        <xdr:cNvPr id="147" name="n_4mainValue【道路】&#10;一人当たり延長">
          <a:extLst>
            <a:ext uri="{FF2B5EF4-FFF2-40B4-BE49-F238E27FC236}">
              <a16:creationId xmlns:a16="http://schemas.microsoft.com/office/drawing/2014/main" id="{2E569E60-BEE8-4C07-B543-56CFCD2B5CDF}"/>
            </a:ext>
          </a:extLst>
        </xdr:cNvPr>
        <xdr:cNvSpPr txBox="1"/>
      </xdr:nvSpPr>
      <xdr:spPr>
        <a:xfrm>
          <a:off x="5905011" y="684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4D1CAC05-FD8C-433C-9B1B-8B79635E8232}"/>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58273641-14B8-4B76-B831-4C6B6F58FEB4}"/>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E34B27F6-A78F-461A-8825-2E68EB7151B7}"/>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CB4BA853-0FF8-4E99-95AA-DBF4BA5BCE0A}"/>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94A909DB-31F2-4185-B7E6-790A6F7C9D29}"/>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1B0B541B-4F78-4A39-8E70-7E211F765EE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4F368CE0-8894-4CEE-A81A-C4B358AC1C17}"/>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713FE3F9-9C20-44AF-80F0-E17440324CB4}"/>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B3382E1F-53BF-47EA-AA8B-1BAD119BE4D4}"/>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EA128E88-00A6-4801-9C6C-FBA4E60A7D63}"/>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2564061F-8A8F-44B3-892A-740D5297DA4A}"/>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1AB58E5A-4A0E-4EA5-87F5-18999C0765FE}"/>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602F4993-DBD7-4D48-A037-9DD0B50EE7D2}"/>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ECDDD464-0AD8-41AF-ABFA-451819B60E3F}"/>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564BA096-E9C4-4EC6-8DF5-83107BF20ADF}"/>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C2D375CB-F0F6-4563-9F7F-50C03ED062F8}"/>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C59E305A-E052-4D1E-873E-DE1FFC5CBEB7}"/>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E9FEA143-D7DE-40CC-910F-FD7C50A47F52}"/>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AB7FF35C-B40D-4D3D-9B41-BA0907917F0E}"/>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C3D2D1A-0CFC-418E-8E77-13694C40782B}"/>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89A17171-7F8B-442B-8EA6-8DF2FE17EC0E}"/>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1F0F90C7-95DD-46AD-8B71-11086478ED89}"/>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773EEBF3-F76A-42BC-AFD9-67F1D103CF85}"/>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F0001146-CC5B-44B1-8284-FE353D0DF6BF}"/>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78CE7D98-C292-4F6F-B560-049C26122FAC}"/>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130628</xdr:rowOff>
    </xdr:to>
    <xdr:cxnSp macro="">
      <xdr:nvCxnSpPr>
        <xdr:cNvPr id="173" name="直線コネクタ 172">
          <a:extLst>
            <a:ext uri="{FF2B5EF4-FFF2-40B4-BE49-F238E27FC236}">
              <a16:creationId xmlns:a16="http://schemas.microsoft.com/office/drawing/2014/main" id="{7861C821-8FB4-4124-BAAA-30519DCFA667}"/>
            </a:ext>
          </a:extLst>
        </xdr:cNvPr>
        <xdr:cNvCxnSpPr/>
      </xdr:nvCxnSpPr>
      <xdr:spPr>
        <a:xfrm flipV="1">
          <a:off x="4086225" y="9350828"/>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a:extLst>
            <a:ext uri="{FF2B5EF4-FFF2-40B4-BE49-F238E27FC236}">
              <a16:creationId xmlns:a16="http://schemas.microsoft.com/office/drawing/2014/main" id="{3B9F49FC-652C-42CA-BEF5-AE60A6E99CEC}"/>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a:extLst>
            <a:ext uri="{FF2B5EF4-FFF2-40B4-BE49-F238E27FC236}">
              <a16:creationId xmlns:a16="http://schemas.microsoft.com/office/drawing/2014/main" id="{B83835B2-380E-4D6F-AF3F-F9F96E5342D3}"/>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C685816E-8B25-4F4B-BFD2-4C6A0BC9ABE3}"/>
            </a:ext>
          </a:extLst>
        </xdr:cNvPr>
        <xdr:cNvSpPr txBox="1"/>
      </xdr:nvSpPr>
      <xdr:spPr>
        <a:xfrm>
          <a:off x="4124960" y="91298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77" name="直線コネクタ 176">
          <a:extLst>
            <a:ext uri="{FF2B5EF4-FFF2-40B4-BE49-F238E27FC236}">
              <a16:creationId xmlns:a16="http://schemas.microsoft.com/office/drawing/2014/main" id="{E8314813-A314-43F0-BB5D-262FBB1E0950}"/>
            </a:ext>
          </a:extLst>
        </xdr:cNvPr>
        <xdr:cNvCxnSpPr/>
      </xdr:nvCxnSpPr>
      <xdr:spPr>
        <a:xfrm>
          <a:off x="4020820" y="93508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146430</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1D9044F9-1EE6-495C-9225-A373CB9B96B7}"/>
            </a:ext>
          </a:extLst>
        </xdr:cNvPr>
        <xdr:cNvSpPr txBox="1"/>
      </xdr:nvSpPr>
      <xdr:spPr>
        <a:xfrm>
          <a:off x="4124960" y="102048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9" name="フローチャート: 判断 178">
          <a:extLst>
            <a:ext uri="{FF2B5EF4-FFF2-40B4-BE49-F238E27FC236}">
              <a16:creationId xmlns:a16="http://schemas.microsoft.com/office/drawing/2014/main" id="{102C0B8D-D724-4686-9071-A72BB7B97010}"/>
            </a:ext>
          </a:extLst>
        </xdr:cNvPr>
        <xdr:cNvSpPr/>
      </xdr:nvSpPr>
      <xdr:spPr>
        <a:xfrm>
          <a:off x="4036060" y="102264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80" name="フローチャート: 判断 179">
          <a:extLst>
            <a:ext uri="{FF2B5EF4-FFF2-40B4-BE49-F238E27FC236}">
              <a16:creationId xmlns:a16="http://schemas.microsoft.com/office/drawing/2014/main" id="{EF363C5A-38F2-4C7F-BEC1-2E8815484D95}"/>
            </a:ext>
          </a:extLst>
        </xdr:cNvPr>
        <xdr:cNvSpPr/>
      </xdr:nvSpPr>
      <xdr:spPr>
        <a:xfrm>
          <a:off x="3312160" y="101904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97790</xdr:rowOff>
    </xdr:from>
    <xdr:to>
      <xdr:col>15</xdr:col>
      <xdr:colOff>101600</xdr:colOff>
      <xdr:row>61</xdr:row>
      <xdr:rowOff>27940</xdr:rowOff>
    </xdr:to>
    <xdr:sp macro="" textlink="">
      <xdr:nvSpPr>
        <xdr:cNvPr id="181" name="フローチャート: 判断 180">
          <a:extLst>
            <a:ext uri="{FF2B5EF4-FFF2-40B4-BE49-F238E27FC236}">
              <a16:creationId xmlns:a16="http://schemas.microsoft.com/office/drawing/2014/main" id="{44843660-F3B5-4A79-80B4-23A1B7B93458}"/>
            </a:ext>
          </a:extLst>
        </xdr:cNvPr>
        <xdr:cNvSpPr/>
      </xdr:nvSpPr>
      <xdr:spPr>
        <a:xfrm>
          <a:off x="2514600" y="10156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73297</xdr:rowOff>
    </xdr:from>
    <xdr:to>
      <xdr:col>10</xdr:col>
      <xdr:colOff>165100</xdr:colOff>
      <xdr:row>61</xdr:row>
      <xdr:rowOff>3447</xdr:rowOff>
    </xdr:to>
    <xdr:sp macro="" textlink="">
      <xdr:nvSpPr>
        <xdr:cNvPr id="182" name="フローチャート: 判断 181">
          <a:extLst>
            <a:ext uri="{FF2B5EF4-FFF2-40B4-BE49-F238E27FC236}">
              <a16:creationId xmlns:a16="http://schemas.microsoft.com/office/drawing/2014/main" id="{B9C61E57-F5DA-42A9-B253-1165FC183009}"/>
            </a:ext>
          </a:extLst>
        </xdr:cNvPr>
        <xdr:cNvSpPr/>
      </xdr:nvSpPr>
      <xdr:spPr>
        <a:xfrm>
          <a:off x="1739900" y="101316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68399</xdr:rowOff>
    </xdr:from>
    <xdr:to>
      <xdr:col>6</xdr:col>
      <xdr:colOff>38100</xdr:colOff>
      <xdr:row>60</xdr:row>
      <xdr:rowOff>169999</xdr:rowOff>
    </xdr:to>
    <xdr:sp macro="" textlink="">
      <xdr:nvSpPr>
        <xdr:cNvPr id="183" name="フローチャート: 判断 182">
          <a:extLst>
            <a:ext uri="{FF2B5EF4-FFF2-40B4-BE49-F238E27FC236}">
              <a16:creationId xmlns:a16="http://schemas.microsoft.com/office/drawing/2014/main" id="{D9729353-F6ED-4F2C-B442-7EF73315EDB3}"/>
            </a:ext>
          </a:extLst>
        </xdr:cNvPr>
        <xdr:cNvSpPr/>
      </xdr:nvSpPr>
      <xdr:spPr>
        <a:xfrm>
          <a:off x="965200" y="1012679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8A1DD17-D6BE-4DBC-B573-90C2322E28B7}"/>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1B4B438-E03E-4363-A9C8-0C9C010DC12A}"/>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C58B041-5751-443A-B92F-377854AECA39}"/>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14F91A4-1636-46D7-8BB5-CD6C45462C45}"/>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3DA5596B-D226-44DD-BC79-4A141208424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47172</xdr:rowOff>
    </xdr:from>
    <xdr:to>
      <xdr:col>24</xdr:col>
      <xdr:colOff>114300</xdr:colOff>
      <xdr:row>60</xdr:row>
      <xdr:rowOff>148772</xdr:rowOff>
    </xdr:to>
    <xdr:sp macro="" textlink="">
      <xdr:nvSpPr>
        <xdr:cNvPr id="189" name="楕円 188">
          <a:extLst>
            <a:ext uri="{FF2B5EF4-FFF2-40B4-BE49-F238E27FC236}">
              <a16:creationId xmlns:a16="http://schemas.microsoft.com/office/drawing/2014/main" id="{65BFFB09-FC46-4C9F-BC7A-45D3D0C2A829}"/>
            </a:ext>
          </a:extLst>
        </xdr:cNvPr>
        <xdr:cNvSpPr/>
      </xdr:nvSpPr>
      <xdr:spPr>
        <a:xfrm>
          <a:off x="403606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70049</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2B566F1D-AC3B-4879-96D9-8CDBF681608C}"/>
            </a:ext>
          </a:extLst>
        </xdr:cNvPr>
        <xdr:cNvSpPr txBox="1"/>
      </xdr:nvSpPr>
      <xdr:spPr>
        <a:xfrm>
          <a:off x="4124960" y="9960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43906</xdr:rowOff>
    </xdr:from>
    <xdr:to>
      <xdr:col>20</xdr:col>
      <xdr:colOff>38100</xdr:colOff>
      <xdr:row>60</xdr:row>
      <xdr:rowOff>145506</xdr:rowOff>
    </xdr:to>
    <xdr:sp macro="" textlink="">
      <xdr:nvSpPr>
        <xdr:cNvPr id="191" name="楕円 190">
          <a:extLst>
            <a:ext uri="{FF2B5EF4-FFF2-40B4-BE49-F238E27FC236}">
              <a16:creationId xmlns:a16="http://schemas.microsoft.com/office/drawing/2014/main" id="{860CA838-41DC-4ECC-A6E2-D76B53AB394A}"/>
            </a:ext>
          </a:extLst>
        </xdr:cNvPr>
        <xdr:cNvSpPr/>
      </xdr:nvSpPr>
      <xdr:spPr>
        <a:xfrm>
          <a:off x="3312160" y="101023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94706</xdr:rowOff>
    </xdr:from>
    <xdr:to>
      <xdr:col>24</xdr:col>
      <xdr:colOff>63500</xdr:colOff>
      <xdr:row>60</xdr:row>
      <xdr:rowOff>97972</xdr:rowOff>
    </xdr:to>
    <xdr:cxnSp macro="">
      <xdr:nvCxnSpPr>
        <xdr:cNvPr id="192" name="直線コネクタ 191">
          <a:extLst>
            <a:ext uri="{FF2B5EF4-FFF2-40B4-BE49-F238E27FC236}">
              <a16:creationId xmlns:a16="http://schemas.microsoft.com/office/drawing/2014/main" id="{97BCF6B6-BBA8-484A-8CC0-1282C509E610}"/>
            </a:ext>
          </a:extLst>
        </xdr:cNvPr>
        <xdr:cNvCxnSpPr/>
      </xdr:nvCxnSpPr>
      <xdr:spPr>
        <a:xfrm>
          <a:off x="3355340" y="10153106"/>
          <a:ext cx="7315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133713</xdr:rowOff>
    </xdr:from>
    <xdr:to>
      <xdr:col>15</xdr:col>
      <xdr:colOff>101600</xdr:colOff>
      <xdr:row>60</xdr:row>
      <xdr:rowOff>63863</xdr:rowOff>
    </xdr:to>
    <xdr:sp macro="" textlink="">
      <xdr:nvSpPr>
        <xdr:cNvPr id="193" name="楕円 192">
          <a:extLst>
            <a:ext uri="{FF2B5EF4-FFF2-40B4-BE49-F238E27FC236}">
              <a16:creationId xmlns:a16="http://schemas.microsoft.com/office/drawing/2014/main" id="{141F957C-F40B-4BB7-B777-0B5E1FD890AD}"/>
            </a:ext>
          </a:extLst>
        </xdr:cNvPr>
        <xdr:cNvSpPr/>
      </xdr:nvSpPr>
      <xdr:spPr>
        <a:xfrm>
          <a:off x="2514600" y="100244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13063</xdr:rowOff>
    </xdr:from>
    <xdr:to>
      <xdr:col>19</xdr:col>
      <xdr:colOff>177800</xdr:colOff>
      <xdr:row>60</xdr:row>
      <xdr:rowOff>94706</xdr:rowOff>
    </xdr:to>
    <xdr:cxnSp macro="">
      <xdr:nvCxnSpPr>
        <xdr:cNvPr id="194" name="直線コネクタ 193">
          <a:extLst>
            <a:ext uri="{FF2B5EF4-FFF2-40B4-BE49-F238E27FC236}">
              <a16:creationId xmlns:a16="http://schemas.microsoft.com/office/drawing/2014/main" id="{5FE869DA-3886-4326-B50A-694B5609A144}"/>
            </a:ext>
          </a:extLst>
        </xdr:cNvPr>
        <xdr:cNvCxnSpPr/>
      </xdr:nvCxnSpPr>
      <xdr:spPr>
        <a:xfrm>
          <a:off x="2565400" y="10071463"/>
          <a:ext cx="78994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16147</xdr:rowOff>
    </xdr:from>
    <xdr:to>
      <xdr:col>10</xdr:col>
      <xdr:colOff>165100</xdr:colOff>
      <xdr:row>60</xdr:row>
      <xdr:rowOff>117747</xdr:rowOff>
    </xdr:to>
    <xdr:sp macro="" textlink="">
      <xdr:nvSpPr>
        <xdr:cNvPr id="195" name="楕円 194">
          <a:extLst>
            <a:ext uri="{FF2B5EF4-FFF2-40B4-BE49-F238E27FC236}">
              <a16:creationId xmlns:a16="http://schemas.microsoft.com/office/drawing/2014/main" id="{B4F4A13F-CAC7-4D00-AC36-515803A44CF8}"/>
            </a:ext>
          </a:extLst>
        </xdr:cNvPr>
        <xdr:cNvSpPr/>
      </xdr:nvSpPr>
      <xdr:spPr>
        <a:xfrm>
          <a:off x="1739900" y="1007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13063</xdr:rowOff>
    </xdr:from>
    <xdr:to>
      <xdr:col>15</xdr:col>
      <xdr:colOff>50800</xdr:colOff>
      <xdr:row>60</xdr:row>
      <xdr:rowOff>66947</xdr:rowOff>
    </xdr:to>
    <xdr:cxnSp macro="">
      <xdr:nvCxnSpPr>
        <xdr:cNvPr id="196" name="直線コネクタ 195">
          <a:extLst>
            <a:ext uri="{FF2B5EF4-FFF2-40B4-BE49-F238E27FC236}">
              <a16:creationId xmlns:a16="http://schemas.microsoft.com/office/drawing/2014/main" id="{7EA12E3E-4D13-40E5-9B89-02B8A44ED426}"/>
            </a:ext>
          </a:extLst>
        </xdr:cNvPr>
        <xdr:cNvCxnSpPr/>
      </xdr:nvCxnSpPr>
      <xdr:spPr>
        <a:xfrm flipV="1">
          <a:off x="1790700" y="10071463"/>
          <a:ext cx="7747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159838</xdr:rowOff>
    </xdr:from>
    <xdr:to>
      <xdr:col>6</xdr:col>
      <xdr:colOff>38100</xdr:colOff>
      <xdr:row>60</xdr:row>
      <xdr:rowOff>89988</xdr:rowOff>
    </xdr:to>
    <xdr:sp macro="" textlink="">
      <xdr:nvSpPr>
        <xdr:cNvPr id="197" name="楕円 196">
          <a:extLst>
            <a:ext uri="{FF2B5EF4-FFF2-40B4-BE49-F238E27FC236}">
              <a16:creationId xmlns:a16="http://schemas.microsoft.com/office/drawing/2014/main" id="{7CD042AE-1736-44B3-94D7-BB11355C12F4}"/>
            </a:ext>
          </a:extLst>
        </xdr:cNvPr>
        <xdr:cNvSpPr/>
      </xdr:nvSpPr>
      <xdr:spPr>
        <a:xfrm>
          <a:off x="965200" y="100505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39188</xdr:rowOff>
    </xdr:from>
    <xdr:to>
      <xdr:col>10</xdr:col>
      <xdr:colOff>114300</xdr:colOff>
      <xdr:row>60</xdr:row>
      <xdr:rowOff>66947</xdr:rowOff>
    </xdr:to>
    <xdr:cxnSp macro="">
      <xdr:nvCxnSpPr>
        <xdr:cNvPr id="198" name="直線コネクタ 197">
          <a:extLst>
            <a:ext uri="{FF2B5EF4-FFF2-40B4-BE49-F238E27FC236}">
              <a16:creationId xmlns:a16="http://schemas.microsoft.com/office/drawing/2014/main" id="{27E8AC9F-1B68-4835-8150-A5EE183F1C3A}"/>
            </a:ext>
          </a:extLst>
        </xdr:cNvPr>
        <xdr:cNvCxnSpPr/>
      </xdr:nvCxnSpPr>
      <xdr:spPr>
        <a:xfrm>
          <a:off x="1008380" y="10097588"/>
          <a:ext cx="78232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53357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8DD87A1A-42FE-43FC-AECC-2FE9023BB313}"/>
            </a:ext>
          </a:extLst>
        </xdr:cNvPr>
        <xdr:cNvSpPr txBox="1"/>
      </xdr:nvSpPr>
      <xdr:spPr>
        <a:xfrm>
          <a:off x="317056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19067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9811CC93-BD6F-46A8-844A-C493194DB703}"/>
            </a:ext>
          </a:extLst>
        </xdr:cNvPr>
        <xdr:cNvSpPr txBox="1"/>
      </xdr:nvSpPr>
      <xdr:spPr>
        <a:xfrm>
          <a:off x="2385704" y="1024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166024</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C281C17D-0108-4B2A-BC39-779F5968EF9C}"/>
            </a:ext>
          </a:extLst>
        </xdr:cNvPr>
        <xdr:cNvSpPr txBox="1"/>
      </xdr:nvSpPr>
      <xdr:spPr>
        <a:xfrm>
          <a:off x="1611004"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161126</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FE8F3E87-F1F3-459B-AB41-48063EDAB966}"/>
            </a:ext>
          </a:extLst>
        </xdr:cNvPr>
        <xdr:cNvSpPr txBox="1"/>
      </xdr:nvSpPr>
      <xdr:spPr>
        <a:xfrm>
          <a:off x="836304" y="1021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162033</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41CB4362-C117-4246-882A-5841B7609BCE}"/>
            </a:ext>
          </a:extLst>
        </xdr:cNvPr>
        <xdr:cNvSpPr txBox="1"/>
      </xdr:nvSpPr>
      <xdr:spPr>
        <a:xfrm>
          <a:off x="3170564" y="988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80390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B2069B9D-1A66-4D10-B3B5-A0C3EB487EE8}"/>
            </a:ext>
          </a:extLst>
        </xdr:cNvPr>
        <xdr:cNvSpPr txBox="1"/>
      </xdr:nvSpPr>
      <xdr:spPr>
        <a:xfrm>
          <a:off x="2385704" y="9803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134274</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F000ED7A-2839-4A31-AD57-686C5D84CA4B}"/>
            </a:ext>
          </a:extLst>
        </xdr:cNvPr>
        <xdr:cNvSpPr txBox="1"/>
      </xdr:nvSpPr>
      <xdr:spPr>
        <a:xfrm>
          <a:off x="1611004" y="9857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106515</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2B63EBA2-7514-49BF-AE2E-6108391DA4FE}"/>
            </a:ext>
          </a:extLst>
        </xdr:cNvPr>
        <xdr:cNvSpPr txBox="1"/>
      </xdr:nvSpPr>
      <xdr:spPr>
        <a:xfrm>
          <a:off x="836304" y="982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6462FB3C-76DA-4FF7-B8EF-0F8A28490E1D}"/>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FA7F6A10-84C4-419D-9D7B-0F5D91FCFB88}"/>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659402E7-BEEB-455A-AC30-46DAC6652E0A}"/>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51B122AE-EF46-4D68-BA18-72DA8856EFA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7396C3F3-C398-45BD-8FF0-ED56658FD4C3}"/>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5DCF45A2-A084-40EB-B0BB-2946C81AEED1}"/>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8CB09FC5-B98C-44E5-93E6-8C9DAEABCC5A}"/>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E92DB1C-2ED7-466E-B2D5-619A3764A87A}"/>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400AB30B-DC48-4F9F-B89E-E0CEDACFD8C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C2BAAAB-08F6-46E2-A95F-EEAEA85E0FB8}"/>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33F52269-7DAC-454E-9DD6-97E73BF2175D}"/>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05C64B0E-BFF6-4639-8EA9-8748D1FDE214}"/>
            </a:ext>
          </a:extLst>
        </xdr:cNvPr>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FCEF6862-E423-4F0A-9B0A-EC7B2DCA5D8F}"/>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F742855C-8452-4823-815C-4BF2E032A763}"/>
            </a:ext>
          </a:extLst>
        </xdr:cNvPr>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3B36968D-0D39-4020-BCF4-05824D5292A9}"/>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C1A5E8D4-C42F-46EE-9AB1-CDC028E47EFE}"/>
            </a:ext>
          </a:extLst>
        </xdr:cNvPr>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0C39F7E9-8CDD-4A44-9687-B3AE4E2C186A}"/>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3155EC59-464F-4288-B794-5D3A79F875D0}"/>
            </a:ext>
          </a:extLst>
        </xdr:cNvPr>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02B2DFBF-C7CF-4BC0-988E-7639322DB745}"/>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D4278515-8D12-48EA-BC2D-0ABC0E0B0DF5}"/>
            </a:ext>
          </a:extLst>
        </xdr:cNvPr>
        <xdr:cNvSpPr txBox="1"/>
      </xdr:nvSpPr>
      <xdr:spPr>
        <a:xfrm>
          <a:off x="5209768" y="944156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DC492DAB-47C4-467D-98FC-55C976E083D7}"/>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93919FC4-BAA1-4F5B-BDEC-42447B088067}"/>
            </a:ext>
          </a:extLst>
        </xdr:cNvPr>
        <xdr:cNvSpPr txBox="1"/>
      </xdr:nvSpPr>
      <xdr:spPr>
        <a:xfrm>
          <a:off x="5209768" y="912260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8A30C776-9BA0-4809-AB29-4377B277F346}"/>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01F7DEDD-DDFC-4D78-A001-F3B1FF39D333}"/>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D31220BA-607D-46A0-A290-D378698958BF}"/>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154327</xdr:rowOff>
    </xdr:from>
    <xdr:to>
      <xdr:col>54</xdr:col>
      <xdr:colOff>189865</xdr:colOff>
      <xdr:row>64</xdr:row>
      <xdr:rowOff>124632</xdr:rowOff>
    </xdr:to>
    <xdr:cxnSp macro="">
      <xdr:nvCxnSpPr>
        <xdr:cNvPr id="232" name="直線コネクタ 231">
          <a:extLst>
            <a:ext uri="{FF2B5EF4-FFF2-40B4-BE49-F238E27FC236}">
              <a16:creationId xmlns:a16="http://schemas.microsoft.com/office/drawing/2014/main" id="{2628F783-53D2-4A81-9020-711ED6448712}"/>
            </a:ext>
          </a:extLst>
        </xdr:cNvPr>
        <xdr:cNvCxnSpPr/>
      </xdr:nvCxnSpPr>
      <xdr:spPr>
        <a:xfrm flipV="1">
          <a:off x="9219565" y="9374527"/>
          <a:ext cx="0" cy="1479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128459</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C99B5F91-963E-4070-A989-F9EDB9B30A06}"/>
            </a:ext>
          </a:extLst>
        </xdr:cNvPr>
        <xdr:cNvSpPr txBox="1"/>
      </xdr:nvSpPr>
      <xdr:spPr>
        <a:xfrm>
          <a:off x="9258300" y="1085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124632</xdr:rowOff>
    </xdr:from>
    <xdr:to>
      <xdr:col>55</xdr:col>
      <xdr:colOff>88900</xdr:colOff>
      <xdr:row>64</xdr:row>
      <xdr:rowOff>124632</xdr:rowOff>
    </xdr:to>
    <xdr:cxnSp macro="">
      <xdr:nvCxnSpPr>
        <xdr:cNvPr id="234" name="直線コネクタ 233">
          <a:extLst>
            <a:ext uri="{FF2B5EF4-FFF2-40B4-BE49-F238E27FC236}">
              <a16:creationId xmlns:a16="http://schemas.microsoft.com/office/drawing/2014/main" id="{8816EF1E-72D3-4519-AAA3-0070DBF8D09E}"/>
            </a:ext>
          </a:extLst>
        </xdr:cNvPr>
        <xdr:cNvCxnSpPr/>
      </xdr:nvCxnSpPr>
      <xdr:spPr>
        <a:xfrm>
          <a:off x="9154160" y="108535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101004</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A9285159-F461-4E27-95EE-F7D474F03B98}"/>
            </a:ext>
          </a:extLst>
        </xdr:cNvPr>
        <xdr:cNvSpPr txBox="1"/>
      </xdr:nvSpPr>
      <xdr:spPr>
        <a:xfrm>
          <a:off x="9258300" y="9153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154327</xdr:rowOff>
    </xdr:from>
    <xdr:to>
      <xdr:col>55</xdr:col>
      <xdr:colOff>88900</xdr:colOff>
      <xdr:row>55</xdr:row>
      <xdr:rowOff>154327</xdr:rowOff>
    </xdr:to>
    <xdr:cxnSp macro="">
      <xdr:nvCxnSpPr>
        <xdr:cNvPr id="236" name="直線コネクタ 235">
          <a:extLst>
            <a:ext uri="{FF2B5EF4-FFF2-40B4-BE49-F238E27FC236}">
              <a16:creationId xmlns:a16="http://schemas.microsoft.com/office/drawing/2014/main" id="{E5749BD3-45E7-4074-B622-643E39401F16}"/>
            </a:ext>
          </a:extLst>
        </xdr:cNvPr>
        <xdr:cNvCxnSpPr/>
      </xdr:nvCxnSpPr>
      <xdr:spPr>
        <a:xfrm>
          <a:off x="9154160" y="93745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18186</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433E1743-2F7E-4C1C-8FD7-767745DC60D7}"/>
            </a:ext>
          </a:extLst>
        </xdr:cNvPr>
        <xdr:cNvSpPr txBox="1"/>
      </xdr:nvSpPr>
      <xdr:spPr>
        <a:xfrm>
          <a:off x="9258300" y="10244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166759</xdr:rowOff>
    </xdr:from>
    <xdr:to>
      <xdr:col>55</xdr:col>
      <xdr:colOff>50800</xdr:colOff>
      <xdr:row>62</xdr:row>
      <xdr:rowOff>96909</xdr:rowOff>
    </xdr:to>
    <xdr:sp macro="" textlink="">
      <xdr:nvSpPr>
        <xdr:cNvPr id="238" name="フローチャート: 判断 237">
          <a:extLst>
            <a:ext uri="{FF2B5EF4-FFF2-40B4-BE49-F238E27FC236}">
              <a16:creationId xmlns:a16="http://schemas.microsoft.com/office/drawing/2014/main" id="{5946824D-421C-40D6-83E4-758EAE9AE10D}"/>
            </a:ext>
          </a:extLst>
        </xdr:cNvPr>
        <xdr:cNvSpPr/>
      </xdr:nvSpPr>
      <xdr:spPr>
        <a:xfrm>
          <a:off x="9192260" y="103927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17485</xdr:rowOff>
    </xdr:from>
    <xdr:to>
      <xdr:col>50</xdr:col>
      <xdr:colOff>165100</xdr:colOff>
      <xdr:row>62</xdr:row>
      <xdr:rowOff>119085</xdr:rowOff>
    </xdr:to>
    <xdr:sp macro="" textlink="">
      <xdr:nvSpPr>
        <xdr:cNvPr id="239" name="フローチャート: 判断 238">
          <a:extLst>
            <a:ext uri="{FF2B5EF4-FFF2-40B4-BE49-F238E27FC236}">
              <a16:creationId xmlns:a16="http://schemas.microsoft.com/office/drawing/2014/main" id="{6405AA40-CA35-4291-B48F-CC9FD5C14057}"/>
            </a:ext>
          </a:extLst>
        </xdr:cNvPr>
        <xdr:cNvSpPr/>
      </xdr:nvSpPr>
      <xdr:spPr>
        <a:xfrm>
          <a:off x="8445500" y="1041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106018</xdr:rowOff>
    </xdr:from>
    <xdr:to>
      <xdr:col>46</xdr:col>
      <xdr:colOff>38100</xdr:colOff>
      <xdr:row>63</xdr:row>
      <xdr:rowOff>36168</xdr:rowOff>
    </xdr:to>
    <xdr:sp macro="" textlink="">
      <xdr:nvSpPr>
        <xdr:cNvPr id="240" name="フローチャート: 判断 239">
          <a:extLst>
            <a:ext uri="{FF2B5EF4-FFF2-40B4-BE49-F238E27FC236}">
              <a16:creationId xmlns:a16="http://schemas.microsoft.com/office/drawing/2014/main" id="{659F8A98-08B9-4D37-8724-15920106ACE8}"/>
            </a:ext>
          </a:extLst>
        </xdr:cNvPr>
        <xdr:cNvSpPr/>
      </xdr:nvSpPr>
      <xdr:spPr>
        <a:xfrm>
          <a:off x="7670800" y="104996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139752</xdr:rowOff>
    </xdr:from>
    <xdr:to>
      <xdr:col>41</xdr:col>
      <xdr:colOff>101600</xdr:colOff>
      <xdr:row>62</xdr:row>
      <xdr:rowOff>69902</xdr:rowOff>
    </xdr:to>
    <xdr:sp macro="" textlink="">
      <xdr:nvSpPr>
        <xdr:cNvPr id="241" name="フローチャート: 判断 240">
          <a:extLst>
            <a:ext uri="{FF2B5EF4-FFF2-40B4-BE49-F238E27FC236}">
              <a16:creationId xmlns:a16="http://schemas.microsoft.com/office/drawing/2014/main" id="{7B494EF9-DF20-4D07-9C52-5299A2A09B3F}"/>
            </a:ext>
          </a:extLst>
        </xdr:cNvPr>
        <xdr:cNvSpPr/>
      </xdr:nvSpPr>
      <xdr:spPr>
        <a:xfrm>
          <a:off x="6873240" y="103657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155171</xdr:rowOff>
    </xdr:from>
    <xdr:to>
      <xdr:col>36</xdr:col>
      <xdr:colOff>165100</xdr:colOff>
      <xdr:row>62</xdr:row>
      <xdr:rowOff>85321</xdr:rowOff>
    </xdr:to>
    <xdr:sp macro="" textlink="">
      <xdr:nvSpPr>
        <xdr:cNvPr id="242" name="フローチャート: 判断 241">
          <a:extLst>
            <a:ext uri="{FF2B5EF4-FFF2-40B4-BE49-F238E27FC236}">
              <a16:creationId xmlns:a16="http://schemas.microsoft.com/office/drawing/2014/main" id="{CC226C99-D454-46A9-855E-C523DCF73005}"/>
            </a:ext>
          </a:extLst>
        </xdr:cNvPr>
        <xdr:cNvSpPr/>
      </xdr:nvSpPr>
      <xdr:spPr>
        <a:xfrm>
          <a:off x="6098540" y="103812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8DD9225-3465-4D29-961A-E0A852D6BB4D}"/>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546D2239-0697-4572-BF93-D68ED222DAD5}"/>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BDDD29BA-19BE-4D41-BBFE-724E5009B9BF}"/>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23C1810A-0C36-4E3B-8678-4C2B64EDC63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88BB0ECE-6167-4544-82AE-517BC8A8BB71}"/>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100130</xdr:rowOff>
    </xdr:from>
    <xdr:to>
      <xdr:col>55</xdr:col>
      <xdr:colOff>50800</xdr:colOff>
      <xdr:row>64</xdr:row>
      <xdr:rowOff>30280</xdr:rowOff>
    </xdr:to>
    <xdr:sp macro="" textlink="">
      <xdr:nvSpPr>
        <xdr:cNvPr id="248" name="楕円 247">
          <a:extLst>
            <a:ext uri="{FF2B5EF4-FFF2-40B4-BE49-F238E27FC236}">
              <a16:creationId xmlns:a16="http://schemas.microsoft.com/office/drawing/2014/main" id="{DE8AF3C2-B231-4844-8E75-F0C06E4755BC}"/>
            </a:ext>
          </a:extLst>
        </xdr:cNvPr>
        <xdr:cNvSpPr/>
      </xdr:nvSpPr>
      <xdr:spPr>
        <a:xfrm>
          <a:off x="9192260" y="106614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78557</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EFDB11D4-7B51-4655-BF6A-2D379E3DD873}"/>
            </a:ext>
          </a:extLst>
        </xdr:cNvPr>
        <xdr:cNvSpPr txBox="1"/>
      </xdr:nvSpPr>
      <xdr:spPr>
        <a:xfrm>
          <a:off x="9258300" y="106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106621</xdr:rowOff>
    </xdr:from>
    <xdr:to>
      <xdr:col>50</xdr:col>
      <xdr:colOff>165100</xdr:colOff>
      <xdr:row>64</xdr:row>
      <xdr:rowOff>36771</xdr:rowOff>
    </xdr:to>
    <xdr:sp macro="" textlink="">
      <xdr:nvSpPr>
        <xdr:cNvPr id="250" name="楕円 249">
          <a:extLst>
            <a:ext uri="{FF2B5EF4-FFF2-40B4-BE49-F238E27FC236}">
              <a16:creationId xmlns:a16="http://schemas.microsoft.com/office/drawing/2014/main" id="{F4E38B9C-2CBC-4466-817C-C94A17AA4F34}"/>
            </a:ext>
          </a:extLst>
        </xdr:cNvPr>
        <xdr:cNvSpPr/>
      </xdr:nvSpPr>
      <xdr:spPr>
        <a:xfrm>
          <a:off x="8445500" y="106679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150930</xdr:rowOff>
    </xdr:from>
    <xdr:to>
      <xdr:col>55</xdr:col>
      <xdr:colOff>0</xdr:colOff>
      <xdr:row>63</xdr:row>
      <xdr:rowOff>157421</xdr:rowOff>
    </xdr:to>
    <xdr:cxnSp macro="">
      <xdr:nvCxnSpPr>
        <xdr:cNvPr id="251" name="直線コネクタ 250">
          <a:extLst>
            <a:ext uri="{FF2B5EF4-FFF2-40B4-BE49-F238E27FC236}">
              <a16:creationId xmlns:a16="http://schemas.microsoft.com/office/drawing/2014/main" id="{7662D390-9D8C-4704-B0D7-796CEC3B49B7}"/>
            </a:ext>
          </a:extLst>
        </xdr:cNvPr>
        <xdr:cNvCxnSpPr/>
      </xdr:nvCxnSpPr>
      <xdr:spPr>
        <a:xfrm flipV="1">
          <a:off x="8496300" y="10712250"/>
          <a:ext cx="723900" cy="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136079</xdr:rowOff>
    </xdr:from>
    <xdr:to>
      <xdr:col>46</xdr:col>
      <xdr:colOff>38100</xdr:colOff>
      <xdr:row>64</xdr:row>
      <xdr:rowOff>66229</xdr:rowOff>
    </xdr:to>
    <xdr:sp macro="" textlink="">
      <xdr:nvSpPr>
        <xdr:cNvPr id="252" name="楕円 251">
          <a:extLst>
            <a:ext uri="{FF2B5EF4-FFF2-40B4-BE49-F238E27FC236}">
              <a16:creationId xmlns:a16="http://schemas.microsoft.com/office/drawing/2014/main" id="{FB413896-866A-4384-AAE6-BFAF6461DA99}"/>
            </a:ext>
          </a:extLst>
        </xdr:cNvPr>
        <xdr:cNvSpPr/>
      </xdr:nvSpPr>
      <xdr:spPr>
        <a:xfrm>
          <a:off x="7670800" y="106973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157421</xdr:rowOff>
    </xdr:from>
    <xdr:to>
      <xdr:col>50</xdr:col>
      <xdr:colOff>114300</xdr:colOff>
      <xdr:row>64</xdr:row>
      <xdr:rowOff>15429</xdr:rowOff>
    </xdr:to>
    <xdr:cxnSp macro="">
      <xdr:nvCxnSpPr>
        <xdr:cNvPr id="253" name="直線コネクタ 252">
          <a:extLst>
            <a:ext uri="{FF2B5EF4-FFF2-40B4-BE49-F238E27FC236}">
              <a16:creationId xmlns:a16="http://schemas.microsoft.com/office/drawing/2014/main" id="{85D93644-8BE8-4006-A09B-AC88350ADCF2}"/>
            </a:ext>
          </a:extLst>
        </xdr:cNvPr>
        <xdr:cNvCxnSpPr/>
      </xdr:nvCxnSpPr>
      <xdr:spPr>
        <a:xfrm flipV="1">
          <a:off x="7713980" y="10718741"/>
          <a:ext cx="782320" cy="2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149940</xdr:rowOff>
    </xdr:from>
    <xdr:to>
      <xdr:col>41</xdr:col>
      <xdr:colOff>101600</xdr:colOff>
      <xdr:row>64</xdr:row>
      <xdr:rowOff>80090</xdr:rowOff>
    </xdr:to>
    <xdr:sp macro="" textlink="">
      <xdr:nvSpPr>
        <xdr:cNvPr id="254" name="楕円 253">
          <a:extLst>
            <a:ext uri="{FF2B5EF4-FFF2-40B4-BE49-F238E27FC236}">
              <a16:creationId xmlns:a16="http://schemas.microsoft.com/office/drawing/2014/main" id="{7A023E09-52A5-42ED-AF69-3140D7CDA297}"/>
            </a:ext>
          </a:extLst>
        </xdr:cNvPr>
        <xdr:cNvSpPr/>
      </xdr:nvSpPr>
      <xdr:spPr>
        <a:xfrm>
          <a:off x="6873240" y="10711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15429</xdr:rowOff>
    </xdr:from>
    <xdr:to>
      <xdr:col>45</xdr:col>
      <xdr:colOff>177800</xdr:colOff>
      <xdr:row>64</xdr:row>
      <xdr:rowOff>29290</xdr:rowOff>
    </xdr:to>
    <xdr:cxnSp macro="">
      <xdr:nvCxnSpPr>
        <xdr:cNvPr id="255" name="直線コネクタ 254">
          <a:extLst>
            <a:ext uri="{FF2B5EF4-FFF2-40B4-BE49-F238E27FC236}">
              <a16:creationId xmlns:a16="http://schemas.microsoft.com/office/drawing/2014/main" id="{E1E63561-D2C6-44E5-8787-5B9212D42FA8}"/>
            </a:ext>
          </a:extLst>
        </xdr:cNvPr>
        <xdr:cNvCxnSpPr/>
      </xdr:nvCxnSpPr>
      <xdr:spPr>
        <a:xfrm flipV="1">
          <a:off x="6924040" y="10744389"/>
          <a:ext cx="789940" cy="1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151724</xdr:rowOff>
    </xdr:from>
    <xdr:to>
      <xdr:col>36</xdr:col>
      <xdr:colOff>165100</xdr:colOff>
      <xdr:row>64</xdr:row>
      <xdr:rowOff>81874</xdr:rowOff>
    </xdr:to>
    <xdr:sp macro="" textlink="">
      <xdr:nvSpPr>
        <xdr:cNvPr id="256" name="楕円 255">
          <a:extLst>
            <a:ext uri="{FF2B5EF4-FFF2-40B4-BE49-F238E27FC236}">
              <a16:creationId xmlns:a16="http://schemas.microsoft.com/office/drawing/2014/main" id="{A3D876D1-3BD5-469A-B064-1E1D4831B25E}"/>
            </a:ext>
          </a:extLst>
        </xdr:cNvPr>
        <xdr:cNvSpPr/>
      </xdr:nvSpPr>
      <xdr:spPr>
        <a:xfrm>
          <a:off x="6098540" y="107130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29290</xdr:rowOff>
    </xdr:from>
    <xdr:to>
      <xdr:col>41</xdr:col>
      <xdr:colOff>50800</xdr:colOff>
      <xdr:row>64</xdr:row>
      <xdr:rowOff>31074</xdr:rowOff>
    </xdr:to>
    <xdr:cxnSp macro="">
      <xdr:nvCxnSpPr>
        <xdr:cNvPr id="257" name="直線コネクタ 256">
          <a:extLst>
            <a:ext uri="{FF2B5EF4-FFF2-40B4-BE49-F238E27FC236}">
              <a16:creationId xmlns:a16="http://schemas.microsoft.com/office/drawing/2014/main" id="{EE623ABE-5C14-4590-B414-93FEA1BCB22C}"/>
            </a:ext>
          </a:extLst>
        </xdr:cNvPr>
        <xdr:cNvCxnSpPr/>
      </xdr:nvCxnSpPr>
      <xdr:spPr>
        <a:xfrm flipV="1">
          <a:off x="6149340" y="10758250"/>
          <a:ext cx="774700" cy="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135612</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DA36E2B9-29E1-4747-9E62-EC78E1B04B6B}"/>
            </a:ext>
          </a:extLst>
        </xdr:cNvPr>
        <xdr:cNvSpPr txBox="1"/>
      </xdr:nvSpPr>
      <xdr:spPr>
        <a:xfrm>
          <a:off x="8214575" y="10194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52695</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29A03EE2-DD98-4E14-91C5-1EDEA3A1253F}"/>
            </a:ext>
          </a:extLst>
        </xdr:cNvPr>
        <xdr:cNvSpPr txBox="1"/>
      </xdr:nvSpPr>
      <xdr:spPr>
        <a:xfrm>
          <a:off x="7444955" y="10278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86429</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BBE77706-E4E3-4EC4-A2DC-781312C9B95A}"/>
            </a:ext>
          </a:extLst>
        </xdr:cNvPr>
        <xdr:cNvSpPr txBox="1"/>
      </xdr:nvSpPr>
      <xdr:spPr>
        <a:xfrm>
          <a:off x="6670255" y="1014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101848</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4F031D46-8ED6-4A9C-A70A-79D77CDA5DFE}"/>
            </a:ext>
          </a:extLst>
        </xdr:cNvPr>
        <xdr:cNvSpPr txBox="1"/>
      </xdr:nvSpPr>
      <xdr:spPr>
        <a:xfrm>
          <a:off x="5872695" y="10160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27898</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F00DED11-B73D-4759-9A10-CCE5DE9CF648}"/>
            </a:ext>
          </a:extLst>
        </xdr:cNvPr>
        <xdr:cNvSpPr txBox="1"/>
      </xdr:nvSpPr>
      <xdr:spPr>
        <a:xfrm>
          <a:off x="8214575" y="10756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57356</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E1825DD7-9E76-4243-9814-83BDC5EF0745}"/>
            </a:ext>
          </a:extLst>
        </xdr:cNvPr>
        <xdr:cNvSpPr txBox="1"/>
      </xdr:nvSpPr>
      <xdr:spPr>
        <a:xfrm>
          <a:off x="7444955" y="10786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71217</xdr:rowOff>
    </xdr:from>
    <xdr:ext cx="534377" cy="259045"/>
    <xdr:sp macro="" textlink="">
      <xdr:nvSpPr>
        <xdr:cNvPr id="264" name="n_3mainValue【橋りょう・トンネル】&#10;一人当たり有形固定資産（償却資産）額">
          <a:extLst>
            <a:ext uri="{FF2B5EF4-FFF2-40B4-BE49-F238E27FC236}">
              <a16:creationId xmlns:a16="http://schemas.microsoft.com/office/drawing/2014/main" id="{B5D24777-0336-43C1-A471-F399B6109159}"/>
            </a:ext>
          </a:extLst>
        </xdr:cNvPr>
        <xdr:cNvSpPr txBox="1"/>
      </xdr:nvSpPr>
      <xdr:spPr>
        <a:xfrm>
          <a:off x="6702571" y="1080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73001</xdr:rowOff>
    </xdr:from>
    <xdr:ext cx="534377" cy="259045"/>
    <xdr:sp macro="" textlink="">
      <xdr:nvSpPr>
        <xdr:cNvPr id="265" name="n_4mainValue【橋りょう・トンネル】&#10;一人当たり有形固定資産（償却資産）額">
          <a:extLst>
            <a:ext uri="{FF2B5EF4-FFF2-40B4-BE49-F238E27FC236}">
              <a16:creationId xmlns:a16="http://schemas.microsoft.com/office/drawing/2014/main" id="{BF37889D-E5E0-4087-8F3E-13249D66016E}"/>
            </a:ext>
          </a:extLst>
        </xdr:cNvPr>
        <xdr:cNvSpPr txBox="1"/>
      </xdr:nvSpPr>
      <xdr:spPr>
        <a:xfrm>
          <a:off x="5905011" y="1080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E7851441-C6C8-4326-B112-03CA62D2A47C}"/>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BA255336-0290-4378-A45B-F98E1748F752}"/>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CE341CFE-3047-48C1-B116-0DCBE0D29CE8}"/>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E5241E86-23E1-409B-9E1B-F44918B0A1D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EC95E256-6266-4495-980E-3A635E4B7161}"/>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4CE0AEFD-4132-48BA-A34A-BB32175D9E05}"/>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82B0835A-0F93-4C10-9056-A54533F0B622}"/>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84CBA235-53B9-48E9-A763-C2EB431177AE}"/>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6FD3D384-EE98-4385-AEE1-93AA8E949217}"/>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D983BBF0-ACE8-4DC4-9C87-7D614FA66D64}"/>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9A543992-123E-48A1-89CA-64F389E748DB}"/>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19ECB481-1B42-493F-8DE2-40F5E7EC2D45}"/>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DC19DEAD-51F6-4295-A16E-2F15CA0703C2}"/>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834E53E6-162C-4CD9-980D-6CE3FF6BD9A5}"/>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3030054E-86B8-4BAD-82C7-E0673CEB7463}"/>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F177B395-B9F7-4C34-AB4B-C1ECF2B5115F}"/>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42EB11F7-34EB-469C-854C-8444A3FD3697}"/>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B8747F60-F680-4E68-96C9-20C50488B1E4}"/>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2996DD70-AAB4-4AC6-ADA7-721E0DE4A4AC}"/>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E1ED770F-FE86-428C-806D-97B6B349C998}"/>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44968E3B-F517-485F-A6D5-EBD9C75CCE8F}"/>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14B55319-00FA-4610-BBD9-8384B36CC3C4}"/>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5A12224F-F304-4014-87DA-50AD23782136}"/>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55DA2C46-82DD-4E6F-97D4-725314AAA35E}"/>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24764</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99D03582-FAD2-4D90-8716-53612FE10432}"/>
            </a:ext>
          </a:extLst>
        </xdr:cNvPr>
        <xdr:cNvCxnSpPr/>
      </xdr:nvCxnSpPr>
      <xdr:spPr>
        <a:xfrm flipV="1">
          <a:off x="4086225" y="13100684"/>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6D983670-01D4-4A06-BF8C-7C8200298A90}"/>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E81321D3-A673-44BA-A44B-F0C12B8BBC4A}"/>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142891</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A0EA88E1-7AC9-4AEC-89D0-D0D7748F441C}"/>
            </a:ext>
          </a:extLst>
        </xdr:cNvPr>
        <xdr:cNvSpPr txBox="1"/>
      </xdr:nvSpPr>
      <xdr:spPr>
        <a:xfrm>
          <a:off x="4124960" y="12883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24764</xdr:rowOff>
    </xdr:from>
    <xdr:to>
      <xdr:col>24</xdr:col>
      <xdr:colOff>152400</xdr:colOff>
      <xdr:row>78</xdr:row>
      <xdr:rowOff>24764</xdr:rowOff>
    </xdr:to>
    <xdr:cxnSp macro="">
      <xdr:nvCxnSpPr>
        <xdr:cNvPr id="294" name="直線コネクタ 293">
          <a:extLst>
            <a:ext uri="{FF2B5EF4-FFF2-40B4-BE49-F238E27FC236}">
              <a16:creationId xmlns:a16="http://schemas.microsoft.com/office/drawing/2014/main" id="{1F0677BA-4FF1-4B34-8801-CD6864B58518}"/>
            </a:ext>
          </a:extLst>
        </xdr:cNvPr>
        <xdr:cNvCxnSpPr/>
      </xdr:nvCxnSpPr>
      <xdr:spPr>
        <a:xfrm>
          <a:off x="4020820" y="131006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6C6D7F0E-7DE8-4FDC-AFD4-E602B9D1900D}"/>
            </a:ext>
          </a:extLst>
        </xdr:cNvPr>
        <xdr:cNvSpPr txBox="1"/>
      </xdr:nvSpPr>
      <xdr:spPr>
        <a:xfrm>
          <a:off x="4124960" y="136233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6" name="フローチャート: 判断 295">
          <a:extLst>
            <a:ext uri="{FF2B5EF4-FFF2-40B4-BE49-F238E27FC236}">
              <a16:creationId xmlns:a16="http://schemas.microsoft.com/office/drawing/2014/main" id="{E9935763-3594-4726-9908-9F69291969D4}"/>
            </a:ext>
          </a:extLst>
        </xdr:cNvPr>
        <xdr:cNvSpPr/>
      </xdr:nvSpPr>
      <xdr:spPr>
        <a:xfrm>
          <a:off x="4036060" y="137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158750</xdr:rowOff>
    </xdr:from>
    <xdr:to>
      <xdr:col>20</xdr:col>
      <xdr:colOff>38100</xdr:colOff>
      <xdr:row>82</xdr:row>
      <xdr:rowOff>88900</xdr:rowOff>
    </xdr:to>
    <xdr:sp macro="" textlink="">
      <xdr:nvSpPr>
        <xdr:cNvPr id="297" name="フローチャート: 判断 296">
          <a:extLst>
            <a:ext uri="{FF2B5EF4-FFF2-40B4-BE49-F238E27FC236}">
              <a16:creationId xmlns:a16="http://schemas.microsoft.com/office/drawing/2014/main" id="{37F65D76-14D1-4BB1-9DAA-5D83DBF017A5}"/>
            </a:ext>
          </a:extLst>
        </xdr:cNvPr>
        <xdr:cNvSpPr/>
      </xdr:nvSpPr>
      <xdr:spPr>
        <a:xfrm>
          <a:off x="3312160" y="137375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69214</xdr:rowOff>
    </xdr:from>
    <xdr:to>
      <xdr:col>15</xdr:col>
      <xdr:colOff>101600</xdr:colOff>
      <xdr:row>82</xdr:row>
      <xdr:rowOff>170814</xdr:rowOff>
    </xdr:to>
    <xdr:sp macro="" textlink="">
      <xdr:nvSpPr>
        <xdr:cNvPr id="298" name="フローチャート: 判断 297">
          <a:extLst>
            <a:ext uri="{FF2B5EF4-FFF2-40B4-BE49-F238E27FC236}">
              <a16:creationId xmlns:a16="http://schemas.microsoft.com/office/drawing/2014/main" id="{E877460D-8E52-4506-84B7-7DCEBD8613B6}"/>
            </a:ext>
          </a:extLst>
        </xdr:cNvPr>
        <xdr:cNvSpPr/>
      </xdr:nvSpPr>
      <xdr:spPr>
        <a:xfrm>
          <a:off x="2514600" y="13815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99695</xdr:rowOff>
    </xdr:from>
    <xdr:to>
      <xdr:col>10</xdr:col>
      <xdr:colOff>165100</xdr:colOff>
      <xdr:row>83</xdr:row>
      <xdr:rowOff>29845</xdr:rowOff>
    </xdr:to>
    <xdr:sp macro="" textlink="">
      <xdr:nvSpPr>
        <xdr:cNvPr id="299" name="フローチャート: 判断 298">
          <a:extLst>
            <a:ext uri="{FF2B5EF4-FFF2-40B4-BE49-F238E27FC236}">
              <a16:creationId xmlns:a16="http://schemas.microsoft.com/office/drawing/2014/main" id="{016965E9-D87D-4034-BBDC-2E322BCC17BA}"/>
            </a:ext>
          </a:extLst>
        </xdr:cNvPr>
        <xdr:cNvSpPr/>
      </xdr:nvSpPr>
      <xdr:spPr>
        <a:xfrm>
          <a:off x="1739900" y="138461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135889</xdr:rowOff>
    </xdr:from>
    <xdr:to>
      <xdr:col>6</xdr:col>
      <xdr:colOff>38100</xdr:colOff>
      <xdr:row>83</xdr:row>
      <xdr:rowOff>66039</xdr:rowOff>
    </xdr:to>
    <xdr:sp macro="" textlink="">
      <xdr:nvSpPr>
        <xdr:cNvPr id="300" name="フローチャート: 判断 299">
          <a:extLst>
            <a:ext uri="{FF2B5EF4-FFF2-40B4-BE49-F238E27FC236}">
              <a16:creationId xmlns:a16="http://schemas.microsoft.com/office/drawing/2014/main" id="{9F53C361-FD83-4532-BF46-C6BCFD0A3C28}"/>
            </a:ext>
          </a:extLst>
        </xdr:cNvPr>
        <xdr:cNvSpPr/>
      </xdr:nvSpPr>
      <xdr:spPr>
        <a:xfrm>
          <a:off x="965200" y="138823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DD8BD8A-D93B-424E-AFF2-FD51025756ED}"/>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75E9056-7C08-4E40-8B89-87743B486003}"/>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2E43FB24-09DF-4702-A4FD-ACCDC8999CF6}"/>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53BBF3C2-5EE0-45D1-88F6-A692D325765E}"/>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A9E1D712-32F8-4064-9D20-AFA67DBAA5B1}"/>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137795</xdr:rowOff>
    </xdr:from>
    <xdr:to>
      <xdr:col>24</xdr:col>
      <xdr:colOff>114300</xdr:colOff>
      <xdr:row>85</xdr:row>
      <xdr:rowOff>67945</xdr:rowOff>
    </xdr:to>
    <xdr:sp macro="" textlink="">
      <xdr:nvSpPr>
        <xdr:cNvPr id="306" name="楕円 305">
          <a:extLst>
            <a:ext uri="{FF2B5EF4-FFF2-40B4-BE49-F238E27FC236}">
              <a16:creationId xmlns:a16="http://schemas.microsoft.com/office/drawing/2014/main" id="{66D2689A-DE59-4C19-9FC6-5D37A8D24281}"/>
            </a:ext>
          </a:extLst>
        </xdr:cNvPr>
        <xdr:cNvSpPr/>
      </xdr:nvSpPr>
      <xdr:spPr>
        <a:xfrm>
          <a:off x="4036060" y="142195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116222</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8D82FB8A-6FBD-409F-97AA-052BEF3E3A3C}"/>
            </a:ext>
          </a:extLst>
        </xdr:cNvPr>
        <xdr:cNvSpPr txBox="1"/>
      </xdr:nvSpPr>
      <xdr:spPr>
        <a:xfrm>
          <a:off x="4124960"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114936</xdr:rowOff>
    </xdr:from>
    <xdr:to>
      <xdr:col>20</xdr:col>
      <xdr:colOff>38100</xdr:colOff>
      <xdr:row>85</xdr:row>
      <xdr:rowOff>45086</xdr:rowOff>
    </xdr:to>
    <xdr:sp macro="" textlink="">
      <xdr:nvSpPr>
        <xdr:cNvPr id="308" name="楕円 307">
          <a:extLst>
            <a:ext uri="{FF2B5EF4-FFF2-40B4-BE49-F238E27FC236}">
              <a16:creationId xmlns:a16="http://schemas.microsoft.com/office/drawing/2014/main" id="{3844AE91-C735-46E6-BE93-06239DC0EFDC}"/>
            </a:ext>
          </a:extLst>
        </xdr:cNvPr>
        <xdr:cNvSpPr/>
      </xdr:nvSpPr>
      <xdr:spPr>
        <a:xfrm>
          <a:off x="3312160" y="141966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165736</xdr:rowOff>
    </xdr:from>
    <xdr:to>
      <xdr:col>24</xdr:col>
      <xdr:colOff>63500</xdr:colOff>
      <xdr:row>85</xdr:row>
      <xdr:rowOff>17145</xdr:rowOff>
    </xdr:to>
    <xdr:cxnSp macro="">
      <xdr:nvCxnSpPr>
        <xdr:cNvPr id="309" name="直線コネクタ 308">
          <a:extLst>
            <a:ext uri="{FF2B5EF4-FFF2-40B4-BE49-F238E27FC236}">
              <a16:creationId xmlns:a16="http://schemas.microsoft.com/office/drawing/2014/main" id="{D188391A-2888-401D-A0B0-1CB2FC710A45}"/>
            </a:ext>
          </a:extLst>
        </xdr:cNvPr>
        <xdr:cNvCxnSpPr/>
      </xdr:nvCxnSpPr>
      <xdr:spPr>
        <a:xfrm>
          <a:off x="3355340" y="14247496"/>
          <a:ext cx="731520" cy="1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71120</xdr:rowOff>
    </xdr:from>
    <xdr:to>
      <xdr:col>15</xdr:col>
      <xdr:colOff>101600</xdr:colOff>
      <xdr:row>85</xdr:row>
      <xdr:rowOff>1270</xdr:rowOff>
    </xdr:to>
    <xdr:sp macro="" textlink="">
      <xdr:nvSpPr>
        <xdr:cNvPr id="310" name="楕円 309">
          <a:extLst>
            <a:ext uri="{FF2B5EF4-FFF2-40B4-BE49-F238E27FC236}">
              <a16:creationId xmlns:a16="http://schemas.microsoft.com/office/drawing/2014/main" id="{64AD3C7B-13AE-4C98-92AC-0CD3C5864047}"/>
            </a:ext>
          </a:extLst>
        </xdr:cNvPr>
        <xdr:cNvSpPr/>
      </xdr:nvSpPr>
      <xdr:spPr>
        <a:xfrm>
          <a:off x="2514600" y="14152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121920</xdr:rowOff>
    </xdr:from>
    <xdr:to>
      <xdr:col>19</xdr:col>
      <xdr:colOff>177800</xdr:colOff>
      <xdr:row>84</xdr:row>
      <xdr:rowOff>165736</xdr:rowOff>
    </xdr:to>
    <xdr:cxnSp macro="">
      <xdr:nvCxnSpPr>
        <xdr:cNvPr id="311" name="直線コネクタ 310">
          <a:extLst>
            <a:ext uri="{FF2B5EF4-FFF2-40B4-BE49-F238E27FC236}">
              <a16:creationId xmlns:a16="http://schemas.microsoft.com/office/drawing/2014/main" id="{23BC3F56-F9E1-4D18-BC3F-F5ED73CE425E}"/>
            </a:ext>
          </a:extLst>
        </xdr:cNvPr>
        <xdr:cNvCxnSpPr/>
      </xdr:nvCxnSpPr>
      <xdr:spPr>
        <a:xfrm>
          <a:off x="2565400" y="14203680"/>
          <a:ext cx="78994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29211</xdr:rowOff>
    </xdr:from>
    <xdr:to>
      <xdr:col>10</xdr:col>
      <xdr:colOff>165100</xdr:colOff>
      <xdr:row>84</xdr:row>
      <xdr:rowOff>130811</xdr:rowOff>
    </xdr:to>
    <xdr:sp macro="" textlink="">
      <xdr:nvSpPr>
        <xdr:cNvPr id="312" name="楕円 311">
          <a:extLst>
            <a:ext uri="{FF2B5EF4-FFF2-40B4-BE49-F238E27FC236}">
              <a16:creationId xmlns:a16="http://schemas.microsoft.com/office/drawing/2014/main" id="{F3811AE0-1463-4277-BD79-732C4A3A8BDD}"/>
            </a:ext>
          </a:extLst>
        </xdr:cNvPr>
        <xdr:cNvSpPr/>
      </xdr:nvSpPr>
      <xdr:spPr>
        <a:xfrm>
          <a:off x="1739900" y="1411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80011</xdr:rowOff>
    </xdr:from>
    <xdr:to>
      <xdr:col>15</xdr:col>
      <xdr:colOff>50800</xdr:colOff>
      <xdr:row>84</xdr:row>
      <xdr:rowOff>121920</xdr:rowOff>
    </xdr:to>
    <xdr:cxnSp macro="">
      <xdr:nvCxnSpPr>
        <xdr:cNvPr id="313" name="直線コネクタ 312">
          <a:extLst>
            <a:ext uri="{FF2B5EF4-FFF2-40B4-BE49-F238E27FC236}">
              <a16:creationId xmlns:a16="http://schemas.microsoft.com/office/drawing/2014/main" id="{7444813E-B200-49AF-8A36-A54A4ADD16F6}"/>
            </a:ext>
          </a:extLst>
        </xdr:cNvPr>
        <xdr:cNvCxnSpPr/>
      </xdr:nvCxnSpPr>
      <xdr:spPr>
        <a:xfrm>
          <a:off x="1790700" y="14161771"/>
          <a:ext cx="7747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44450</xdr:rowOff>
    </xdr:from>
    <xdr:to>
      <xdr:col>6</xdr:col>
      <xdr:colOff>38100</xdr:colOff>
      <xdr:row>84</xdr:row>
      <xdr:rowOff>146050</xdr:rowOff>
    </xdr:to>
    <xdr:sp macro="" textlink="">
      <xdr:nvSpPr>
        <xdr:cNvPr id="314" name="楕円 313">
          <a:extLst>
            <a:ext uri="{FF2B5EF4-FFF2-40B4-BE49-F238E27FC236}">
              <a16:creationId xmlns:a16="http://schemas.microsoft.com/office/drawing/2014/main" id="{DE858F37-3527-484E-B3BB-8068ADCA5752}"/>
            </a:ext>
          </a:extLst>
        </xdr:cNvPr>
        <xdr:cNvSpPr/>
      </xdr:nvSpPr>
      <xdr:spPr>
        <a:xfrm>
          <a:off x="965200" y="141262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80011</xdr:rowOff>
    </xdr:from>
    <xdr:to>
      <xdr:col>10</xdr:col>
      <xdr:colOff>114300</xdr:colOff>
      <xdr:row>84</xdr:row>
      <xdr:rowOff>95250</xdr:rowOff>
    </xdr:to>
    <xdr:cxnSp macro="">
      <xdr:nvCxnSpPr>
        <xdr:cNvPr id="315" name="直線コネクタ 314">
          <a:extLst>
            <a:ext uri="{FF2B5EF4-FFF2-40B4-BE49-F238E27FC236}">
              <a16:creationId xmlns:a16="http://schemas.microsoft.com/office/drawing/2014/main" id="{CDB21A04-4694-4E73-A3AB-DE74D9EEA467}"/>
            </a:ext>
          </a:extLst>
        </xdr:cNvPr>
        <xdr:cNvCxnSpPr/>
      </xdr:nvCxnSpPr>
      <xdr:spPr>
        <a:xfrm flipV="1">
          <a:off x="1008380" y="14161771"/>
          <a:ext cx="78232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105427</xdr:rowOff>
    </xdr:from>
    <xdr:ext cx="405111" cy="259045"/>
    <xdr:sp macro="" textlink="">
      <xdr:nvSpPr>
        <xdr:cNvPr id="316" name="n_1aveValue【公営住宅】&#10;有形固定資産減価償却率">
          <a:extLst>
            <a:ext uri="{FF2B5EF4-FFF2-40B4-BE49-F238E27FC236}">
              <a16:creationId xmlns:a16="http://schemas.microsoft.com/office/drawing/2014/main" id="{47FC9D2C-976C-4D55-89CE-C60D1B7E500C}"/>
            </a:ext>
          </a:extLst>
        </xdr:cNvPr>
        <xdr:cNvSpPr txBox="1"/>
      </xdr:nvSpPr>
      <xdr:spPr>
        <a:xfrm>
          <a:off x="3170564"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15891</xdr:rowOff>
    </xdr:from>
    <xdr:ext cx="405111" cy="259045"/>
    <xdr:sp macro="" textlink="">
      <xdr:nvSpPr>
        <xdr:cNvPr id="317" name="n_2aveValue【公営住宅】&#10;有形固定資産減価償却率">
          <a:extLst>
            <a:ext uri="{FF2B5EF4-FFF2-40B4-BE49-F238E27FC236}">
              <a16:creationId xmlns:a16="http://schemas.microsoft.com/office/drawing/2014/main" id="{FCD7FDA5-2D8A-472C-9682-D142B14258AE}"/>
            </a:ext>
          </a:extLst>
        </xdr:cNvPr>
        <xdr:cNvSpPr txBox="1"/>
      </xdr:nvSpPr>
      <xdr:spPr>
        <a:xfrm>
          <a:off x="2385704" y="13594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46372</xdr:rowOff>
    </xdr:from>
    <xdr:ext cx="405111" cy="259045"/>
    <xdr:sp macro="" textlink="">
      <xdr:nvSpPr>
        <xdr:cNvPr id="318" name="n_3aveValue【公営住宅】&#10;有形固定資産減価償却率">
          <a:extLst>
            <a:ext uri="{FF2B5EF4-FFF2-40B4-BE49-F238E27FC236}">
              <a16:creationId xmlns:a16="http://schemas.microsoft.com/office/drawing/2014/main" id="{E42D251D-65A8-4276-864E-FDA2CF41EEDD}"/>
            </a:ext>
          </a:extLst>
        </xdr:cNvPr>
        <xdr:cNvSpPr txBox="1"/>
      </xdr:nvSpPr>
      <xdr:spPr>
        <a:xfrm>
          <a:off x="1611004" y="1362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82566</xdr:rowOff>
    </xdr:from>
    <xdr:ext cx="405111" cy="259045"/>
    <xdr:sp macro="" textlink="">
      <xdr:nvSpPr>
        <xdr:cNvPr id="319" name="n_4aveValue【公営住宅】&#10;有形固定資産減価償却率">
          <a:extLst>
            <a:ext uri="{FF2B5EF4-FFF2-40B4-BE49-F238E27FC236}">
              <a16:creationId xmlns:a16="http://schemas.microsoft.com/office/drawing/2014/main" id="{BBA69EF2-B057-4DA1-8580-56C3E2C06EEE}"/>
            </a:ext>
          </a:extLst>
        </xdr:cNvPr>
        <xdr:cNvSpPr txBox="1"/>
      </xdr:nvSpPr>
      <xdr:spPr>
        <a:xfrm>
          <a:off x="836304" y="13661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36213</xdr:rowOff>
    </xdr:from>
    <xdr:ext cx="405111" cy="259045"/>
    <xdr:sp macro="" textlink="">
      <xdr:nvSpPr>
        <xdr:cNvPr id="320" name="n_1mainValue【公営住宅】&#10;有形固定資産減価償却率">
          <a:extLst>
            <a:ext uri="{FF2B5EF4-FFF2-40B4-BE49-F238E27FC236}">
              <a16:creationId xmlns:a16="http://schemas.microsoft.com/office/drawing/2014/main" id="{9498DBD4-0ECB-4D94-A391-17A326986A1E}"/>
            </a:ext>
          </a:extLst>
        </xdr:cNvPr>
        <xdr:cNvSpPr txBox="1"/>
      </xdr:nvSpPr>
      <xdr:spPr>
        <a:xfrm>
          <a:off x="3170564"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163847</xdr:rowOff>
    </xdr:from>
    <xdr:ext cx="405111" cy="259045"/>
    <xdr:sp macro="" textlink="">
      <xdr:nvSpPr>
        <xdr:cNvPr id="321" name="n_2mainValue【公営住宅】&#10;有形固定資産減価償却率">
          <a:extLst>
            <a:ext uri="{FF2B5EF4-FFF2-40B4-BE49-F238E27FC236}">
              <a16:creationId xmlns:a16="http://schemas.microsoft.com/office/drawing/2014/main" id="{4104E491-360B-4196-B8FB-47D898EFEEEA}"/>
            </a:ext>
          </a:extLst>
        </xdr:cNvPr>
        <xdr:cNvSpPr txBox="1"/>
      </xdr:nvSpPr>
      <xdr:spPr>
        <a:xfrm>
          <a:off x="238570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121938</xdr:rowOff>
    </xdr:from>
    <xdr:ext cx="405111" cy="259045"/>
    <xdr:sp macro="" textlink="">
      <xdr:nvSpPr>
        <xdr:cNvPr id="322" name="n_3mainValue【公営住宅】&#10;有形固定資産減価償却率">
          <a:extLst>
            <a:ext uri="{FF2B5EF4-FFF2-40B4-BE49-F238E27FC236}">
              <a16:creationId xmlns:a16="http://schemas.microsoft.com/office/drawing/2014/main" id="{4AA96B57-F7C6-4F52-B752-D81F0B57BE89}"/>
            </a:ext>
          </a:extLst>
        </xdr:cNvPr>
        <xdr:cNvSpPr txBox="1"/>
      </xdr:nvSpPr>
      <xdr:spPr>
        <a:xfrm>
          <a:off x="1611004" y="1420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137177</xdr:rowOff>
    </xdr:from>
    <xdr:ext cx="405111" cy="259045"/>
    <xdr:sp macro="" textlink="">
      <xdr:nvSpPr>
        <xdr:cNvPr id="323" name="n_4mainValue【公営住宅】&#10;有形固定資産減価償却率">
          <a:extLst>
            <a:ext uri="{FF2B5EF4-FFF2-40B4-BE49-F238E27FC236}">
              <a16:creationId xmlns:a16="http://schemas.microsoft.com/office/drawing/2014/main" id="{64ABFFCC-1740-435E-8220-5641FF886E2F}"/>
            </a:ext>
          </a:extLst>
        </xdr:cNvPr>
        <xdr:cNvSpPr txBox="1"/>
      </xdr:nvSpPr>
      <xdr:spPr>
        <a:xfrm>
          <a:off x="836304" y="1421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B4E2B805-BDDC-4113-BFE9-182747DE023F}"/>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7545BBE4-42C8-4547-A51F-7793A7D8C24F}"/>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8C3F9259-9BB1-4EE2-BFB6-1CD8751C1D78}"/>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A02A1AAE-69B8-40F3-8C58-CCEE7FB0DD4E}"/>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A007958B-4D84-41C1-ADB8-5341E189849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E374995A-3236-4E0F-90FD-B2F50F2A4A39}"/>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C737A54A-7DC8-4D5C-8111-3AC46329A8AD}"/>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19B7D6B-7025-4A14-9DBF-60E74E28FA5A}"/>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6F6C7AA3-37CB-4FE0-BD33-BC75FC9B4155}"/>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F1D1EFC4-72D4-4E16-8D37-9A180BB4B55E}"/>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8B8BF073-8264-422E-9DE8-DCBB769FB749}"/>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82770D7B-BA24-4F02-8A80-92DDD1D9C97D}"/>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C633B8F0-6C8F-418C-9AEF-56A776CCA94A}"/>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6387507A-5D1B-43CE-AC64-FF82B75ECA2C}"/>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3266B166-258B-4280-B347-3D1DB0442A00}"/>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81CA19BC-EC1A-46C6-8B1D-FE72B9AFEB78}"/>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3195F8E6-EE48-440E-957A-FB09C4F4A20A}"/>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68646763-5676-4F3E-B20C-2C60BDCC12BA}"/>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5497A1A2-DFA1-4827-B34F-F57503D0A996}"/>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DEF535E1-0478-4A26-8D91-36BE1E7FBE66}"/>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2ABCD741-81AE-4569-AE09-966A8E4417A9}"/>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EF625F5F-20AB-4C9F-A0C1-415128962E85}"/>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1B39217B-7D5E-4CBC-8E97-BFC46BA44AD1}"/>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C9A3F415-0C39-4B9D-B9E8-492C080796E8}"/>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9E1B6234-CD9C-480A-B0E6-BE73C2940F22}"/>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57367</xdr:rowOff>
    </xdr:from>
    <xdr:to>
      <xdr:col>54</xdr:col>
      <xdr:colOff>189865</xdr:colOff>
      <xdr:row>86</xdr:row>
      <xdr:rowOff>154360</xdr:rowOff>
    </xdr:to>
    <xdr:cxnSp macro="">
      <xdr:nvCxnSpPr>
        <xdr:cNvPr id="349" name="直線コネクタ 348">
          <a:extLst>
            <a:ext uri="{FF2B5EF4-FFF2-40B4-BE49-F238E27FC236}">
              <a16:creationId xmlns:a16="http://schemas.microsoft.com/office/drawing/2014/main" id="{63801FF6-F264-4DBD-8B4D-9A0B571EA470}"/>
            </a:ext>
          </a:extLst>
        </xdr:cNvPr>
        <xdr:cNvCxnSpPr/>
      </xdr:nvCxnSpPr>
      <xdr:spPr>
        <a:xfrm flipV="1">
          <a:off x="9219565" y="13133287"/>
          <a:ext cx="0" cy="1438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158187</xdr:rowOff>
    </xdr:from>
    <xdr:ext cx="469744" cy="259045"/>
    <xdr:sp macro="" textlink="">
      <xdr:nvSpPr>
        <xdr:cNvPr id="350" name="【公営住宅】&#10;一人当たり面積最小値テキスト">
          <a:extLst>
            <a:ext uri="{FF2B5EF4-FFF2-40B4-BE49-F238E27FC236}">
              <a16:creationId xmlns:a16="http://schemas.microsoft.com/office/drawing/2014/main" id="{6BFB1041-FED0-48B7-B09E-9FAB0EEBFA4B}"/>
            </a:ext>
          </a:extLst>
        </xdr:cNvPr>
        <xdr:cNvSpPr txBox="1"/>
      </xdr:nvSpPr>
      <xdr:spPr>
        <a:xfrm>
          <a:off x="9258300" y="1457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154360</xdr:rowOff>
    </xdr:from>
    <xdr:to>
      <xdr:col>55</xdr:col>
      <xdr:colOff>88900</xdr:colOff>
      <xdr:row>86</xdr:row>
      <xdr:rowOff>154360</xdr:rowOff>
    </xdr:to>
    <xdr:cxnSp macro="">
      <xdr:nvCxnSpPr>
        <xdr:cNvPr id="351" name="直線コネクタ 350">
          <a:extLst>
            <a:ext uri="{FF2B5EF4-FFF2-40B4-BE49-F238E27FC236}">
              <a16:creationId xmlns:a16="http://schemas.microsoft.com/office/drawing/2014/main" id="{3FFE194C-5723-4C1F-90C8-31BFE40A846B}"/>
            </a:ext>
          </a:extLst>
        </xdr:cNvPr>
        <xdr:cNvCxnSpPr/>
      </xdr:nvCxnSpPr>
      <xdr:spPr>
        <a:xfrm>
          <a:off x="9154160" y="14571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4044</xdr:rowOff>
    </xdr:from>
    <xdr:ext cx="469744" cy="259045"/>
    <xdr:sp macro="" textlink="">
      <xdr:nvSpPr>
        <xdr:cNvPr id="352" name="【公営住宅】&#10;一人当たり面積最大値テキスト">
          <a:extLst>
            <a:ext uri="{FF2B5EF4-FFF2-40B4-BE49-F238E27FC236}">
              <a16:creationId xmlns:a16="http://schemas.microsoft.com/office/drawing/2014/main" id="{0319DB60-D246-4E85-8D6B-E4FAF81E16C2}"/>
            </a:ext>
          </a:extLst>
        </xdr:cNvPr>
        <xdr:cNvSpPr txBox="1"/>
      </xdr:nvSpPr>
      <xdr:spPr>
        <a:xfrm>
          <a:off x="9258300" y="1291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57367</xdr:rowOff>
    </xdr:from>
    <xdr:to>
      <xdr:col>55</xdr:col>
      <xdr:colOff>88900</xdr:colOff>
      <xdr:row>78</xdr:row>
      <xdr:rowOff>57367</xdr:rowOff>
    </xdr:to>
    <xdr:cxnSp macro="">
      <xdr:nvCxnSpPr>
        <xdr:cNvPr id="353" name="直線コネクタ 352">
          <a:extLst>
            <a:ext uri="{FF2B5EF4-FFF2-40B4-BE49-F238E27FC236}">
              <a16:creationId xmlns:a16="http://schemas.microsoft.com/office/drawing/2014/main" id="{CD856B2D-9D81-4029-BD63-EF21C95C4EFA}"/>
            </a:ext>
          </a:extLst>
        </xdr:cNvPr>
        <xdr:cNvCxnSpPr/>
      </xdr:nvCxnSpPr>
      <xdr:spPr>
        <a:xfrm>
          <a:off x="9154160" y="131332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78757</xdr:rowOff>
    </xdr:from>
    <xdr:ext cx="469744" cy="259045"/>
    <xdr:sp macro="" textlink="">
      <xdr:nvSpPr>
        <xdr:cNvPr id="354" name="【公営住宅】&#10;一人当たり面積平均値テキスト">
          <a:extLst>
            <a:ext uri="{FF2B5EF4-FFF2-40B4-BE49-F238E27FC236}">
              <a16:creationId xmlns:a16="http://schemas.microsoft.com/office/drawing/2014/main" id="{F0C97092-E2DE-495B-BAF1-B4970BA51137}"/>
            </a:ext>
          </a:extLst>
        </xdr:cNvPr>
        <xdr:cNvSpPr txBox="1"/>
      </xdr:nvSpPr>
      <xdr:spPr>
        <a:xfrm>
          <a:off x="9258300" y="14160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55880</xdr:rowOff>
    </xdr:from>
    <xdr:to>
      <xdr:col>55</xdr:col>
      <xdr:colOff>50800</xdr:colOff>
      <xdr:row>85</xdr:row>
      <xdr:rowOff>157480</xdr:rowOff>
    </xdr:to>
    <xdr:sp macro="" textlink="">
      <xdr:nvSpPr>
        <xdr:cNvPr id="355" name="フローチャート: 判断 354">
          <a:extLst>
            <a:ext uri="{FF2B5EF4-FFF2-40B4-BE49-F238E27FC236}">
              <a16:creationId xmlns:a16="http://schemas.microsoft.com/office/drawing/2014/main" id="{16F73D65-DC76-4C94-A456-E0B52D665668}"/>
            </a:ext>
          </a:extLst>
        </xdr:cNvPr>
        <xdr:cNvSpPr/>
      </xdr:nvSpPr>
      <xdr:spPr>
        <a:xfrm>
          <a:off x="9192260" y="143052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65677</xdr:rowOff>
    </xdr:from>
    <xdr:to>
      <xdr:col>50</xdr:col>
      <xdr:colOff>165100</xdr:colOff>
      <xdr:row>85</xdr:row>
      <xdr:rowOff>167277</xdr:rowOff>
    </xdr:to>
    <xdr:sp macro="" textlink="">
      <xdr:nvSpPr>
        <xdr:cNvPr id="356" name="フローチャート: 判断 355">
          <a:extLst>
            <a:ext uri="{FF2B5EF4-FFF2-40B4-BE49-F238E27FC236}">
              <a16:creationId xmlns:a16="http://schemas.microsoft.com/office/drawing/2014/main" id="{1C82DDF9-D45F-4A92-90E5-A2824358C4C8}"/>
            </a:ext>
          </a:extLst>
        </xdr:cNvPr>
        <xdr:cNvSpPr/>
      </xdr:nvSpPr>
      <xdr:spPr>
        <a:xfrm>
          <a:off x="8445500" y="1431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162669</xdr:rowOff>
    </xdr:from>
    <xdr:to>
      <xdr:col>46</xdr:col>
      <xdr:colOff>38100</xdr:colOff>
      <xdr:row>84</xdr:row>
      <xdr:rowOff>92819</xdr:rowOff>
    </xdr:to>
    <xdr:sp macro="" textlink="">
      <xdr:nvSpPr>
        <xdr:cNvPr id="357" name="フローチャート: 判断 356">
          <a:extLst>
            <a:ext uri="{FF2B5EF4-FFF2-40B4-BE49-F238E27FC236}">
              <a16:creationId xmlns:a16="http://schemas.microsoft.com/office/drawing/2014/main" id="{10200637-1DD6-4CA6-BD3B-B34E21BED600}"/>
            </a:ext>
          </a:extLst>
        </xdr:cNvPr>
        <xdr:cNvSpPr/>
      </xdr:nvSpPr>
      <xdr:spPr>
        <a:xfrm>
          <a:off x="7670800" y="140767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85271</xdr:rowOff>
    </xdr:from>
    <xdr:to>
      <xdr:col>41</xdr:col>
      <xdr:colOff>101600</xdr:colOff>
      <xdr:row>85</xdr:row>
      <xdr:rowOff>15421</xdr:rowOff>
    </xdr:to>
    <xdr:sp macro="" textlink="">
      <xdr:nvSpPr>
        <xdr:cNvPr id="358" name="フローチャート: 判断 357">
          <a:extLst>
            <a:ext uri="{FF2B5EF4-FFF2-40B4-BE49-F238E27FC236}">
              <a16:creationId xmlns:a16="http://schemas.microsoft.com/office/drawing/2014/main" id="{51984D79-E4D0-48D7-B90C-673E2B0BFD14}"/>
            </a:ext>
          </a:extLst>
        </xdr:cNvPr>
        <xdr:cNvSpPr/>
      </xdr:nvSpPr>
      <xdr:spPr>
        <a:xfrm>
          <a:off x="6873240" y="141670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38246</xdr:rowOff>
    </xdr:from>
    <xdr:to>
      <xdr:col>36</xdr:col>
      <xdr:colOff>165100</xdr:colOff>
      <xdr:row>84</xdr:row>
      <xdr:rowOff>139846</xdr:rowOff>
    </xdr:to>
    <xdr:sp macro="" textlink="">
      <xdr:nvSpPr>
        <xdr:cNvPr id="359" name="フローチャート: 判断 358">
          <a:extLst>
            <a:ext uri="{FF2B5EF4-FFF2-40B4-BE49-F238E27FC236}">
              <a16:creationId xmlns:a16="http://schemas.microsoft.com/office/drawing/2014/main" id="{58E4450E-8026-4964-8D50-F5F7667E8D46}"/>
            </a:ext>
          </a:extLst>
        </xdr:cNvPr>
        <xdr:cNvSpPr/>
      </xdr:nvSpPr>
      <xdr:spPr>
        <a:xfrm>
          <a:off x="6098540" y="141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A1DADD2A-8969-4CA8-A438-85C2E1DFB333}"/>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ACC890B8-D2E7-46FA-8058-5A9A40F42886}"/>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E057430C-A6FC-4798-95AB-60F465C76F15}"/>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1FA3C5F6-DBF4-4153-85F4-1AFB181D727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55360EEE-B010-4691-A7DA-BEEE79F4592E}"/>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94416</xdr:rowOff>
    </xdr:from>
    <xdr:to>
      <xdr:col>55</xdr:col>
      <xdr:colOff>50800</xdr:colOff>
      <xdr:row>87</xdr:row>
      <xdr:rowOff>24566</xdr:rowOff>
    </xdr:to>
    <xdr:sp macro="" textlink="">
      <xdr:nvSpPr>
        <xdr:cNvPr id="365" name="楕円 364">
          <a:extLst>
            <a:ext uri="{FF2B5EF4-FFF2-40B4-BE49-F238E27FC236}">
              <a16:creationId xmlns:a16="http://schemas.microsoft.com/office/drawing/2014/main" id="{ACE8B592-B54E-4E4A-B92E-37C810C9FC02}"/>
            </a:ext>
          </a:extLst>
        </xdr:cNvPr>
        <xdr:cNvSpPr/>
      </xdr:nvSpPr>
      <xdr:spPr>
        <a:xfrm>
          <a:off x="9192260" y="145114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9343</xdr:rowOff>
    </xdr:from>
    <xdr:ext cx="469744" cy="259045"/>
    <xdr:sp macro="" textlink="">
      <xdr:nvSpPr>
        <xdr:cNvPr id="366" name="【公営住宅】&#10;一人当たり面積該当値テキスト">
          <a:extLst>
            <a:ext uri="{FF2B5EF4-FFF2-40B4-BE49-F238E27FC236}">
              <a16:creationId xmlns:a16="http://schemas.microsoft.com/office/drawing/2014/main" id="{D9BD07B5-111A-4416-A8D8-4A2F9024F487}"/>
            </a:ext>
          </a:extLst>
        </xdr:cNvPr>
        <xdr:cNvSpPr txBox="1"/>
      </xdr:nvSpPr>
      <xdr:spPr>
        <a:xfrm>
          <a:off x="9258300" y="14426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94742</xdr:rowOff>
    </xdr:from>
    <xdr:to>
      <xdr:col>50</xdr:col>
      <xdr:colOff>165100</xdr:colOff>
      <xdr:row>87</xdr:row>
      <xdr:rowOff>24892</xdr:rowOff>
    </xdr:to>
    <xdr:sp macro="" textlink="">
      <xdr:nvSpPr>
        <xdr:cNvPr id="367" name="楕円 366">
          <a:extLst>
            <a:ext uri="{FF2B5EF4-FFF2-40B4-BE49-F238E27FC236}">
              <a16:creationId xmlns:a16="http://schemas.microsoft.com/office/drawing/2014/main" id="{5AED264D-1CD3-419D-A92E-C9F45C1BB16B}"/>
            </a:ext>
          </a:extLst>
        </xdr:cNvPr>
        <xdr:cNvSpPr/>
      </xdr:nvSpPr>
      <xdr:spPr>
        <a:xfrm>
          <a:off x="8445500" y="145117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145216</xdr:rowOff>
    </xdr:from>
    <xdr:to>
      <xdr:col>55</xdr:col>
      <xdr:colOff>0</xdr:colOff>
      <xdr:row>86</xdr:row>
      <xdr:rowOff>145542</xdr:rowOff>
    </xdr:to>
    <xdr:cxnSp macro="">
      <xdr:nvCxnSpPr>
        <xdr:cNvPr id="368" name="直線コネクタ 367">
          <a:extLst>
            <a:ext uri="{FF2B5EF4-FFF2-40B4-BE49-F238E27FC236}">
              <a16:creationId xmlns:a16="http://schemas.microsoft.com/office/drawing/2014/main" id="{E452AB09-751E-4C48-9BB2-4B1C8B660F4C}"/>
            </a:ext>
          </a:extLst>
        </xdr:cNvPr>
        <xdr:cNvCxnSpPr/>
      </xdr:nvCxnSpPr>
      <xdr:spPr>
        <a:xfrm flipV="1">
          <a:off x="8496300" y="14562256"/>
          <a:ext cx="7239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98008</xdr:rowOff>
    </xdr:from>
    <xdr:to>
      <xdr:col>46</xdr:col>
      <xdr:colOff>38100</xdr:colOff>
      <xdr:row>87</xdr:row>
      <xdr:rowOff>28158</xdr:rowOff>
    </xdr:to>
    <xdr:sp macro="" textlink="">
      <xdr:nvSpPr>
        <xdr:cNvPr id="369" name="楕円 368">
          <a:extLst>
            <a:ext uri="{FF2B5EF4-FFF2-40B4-BE49-F238E27FC236}">
              <a16:creationId xmlns:a16="http://schemas.microsoft.com/office/drawing/2014/main" id="{D49D5563-73C4-4BF8-9E85-63283B4C3B3D}"/>
            </a:ext>
          </a:extLst>
        </xdr:cNvPr>
        <xdr:cNvSpPr/>
      </xdr:nvSpPr>
      <xdr:spPr>
        <a:xfrm>
          <a:off x="7670800" y="145150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145542</xdr:rowOff>
    </xdr:from>
    <xdr:to>
      <xdr:col>50</xdr:col>
      <xdr:colOff>114300</xdr:colOff>
      <xdr:row>86</xdr:row>
      <xdr:rowOff>148808</xdr:rowOff>
    </xdr:to>
    <xdr:cxnSp macro="">
      <xdr:nvCxnSpPr>
        <xdr:cNvPr id="370" name="直線コネクタ 369">
          <a:extLst>
            <a:ext uri="{FF2B5EF4-FFF2-40B4-BE49-F238E27FC236}">
              <a16:creationId xmlns:a16="http://schemas.microsoft.com/office/drawing/2014/main" id="{D0754FEA-27C9-40CF-AB16-9963038775A3}"/>
            </a:ext>
          </a:extLst>
        </xdr:cNvPr>
        <xdr:cNvCxnSpPr/>
      </xdr:nvCxnSpPr>
      <xdr:spPr>
        <a:xfrm flipV="1">
          <a:off x="7713980" y="14562582"/>
          <a:ext cx="7823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98334</xdr:rowOff>
    </xdr:from>
    <xdr:to>
      <xdr:col>41</xdr:col>
      <xdr:colOff>101600</xdr:colOff>
      <xdr:row>87</xdr:row>
      <xdr:rowOff>28484</xdr:rowOff>
    </xdr:to>
    <xdr:sp macro="" textlink="">
      <xdr:nvSpPr>
        <xdr:cNvPr id="371" name="楕円 370">
          <a:extLst>
            <a:ext uri="{FF2B5EF4-FFF2-40B4-BE49-F238E27FC236}">
              <a16:creationId xmlns:a16="http://schemas.microsoft.com/office/drawing/2014/main" id="{DD4DDB44-BFE1-456F-B968-43D20B4A539B}"/>
            </a:ext>
          </a:extLst>
        </xdr:cNvPr>
        <xdr:cNvSpPr/>
      </xdr:nvSpPr>
      <xdr:spPr>
        <a:xfrm>
          <a:off x="6873240" y="145153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148808</xdr:rowOff>
    </xdr:from>
    <xdr:to>
      <xdr:col>45</xdr:col>
      <xdr:colOff>177800</xdr:colOff>
      <xdr:row>86</xdr:row>
      <xdr:rowOff>149134</xdr:rowOff>
    </xdr:to>
    <xdr:cxnSp macro="">
      <xdr:nvCxnSpPr>
        <xdr:cNvPr id="372" name="直線コネクタ 371">
          <a:extLst>
            <a:ext uri="{FF2B5EF4-FFF2-40B4-BE49-F238E27FC236}">
              <a16:creationId xmlns:a16="http://schemas.microsoft.com/office/drawing/2014/main" id="{69781A21-A4F1-46D0-B484-019A4AC0BDFE}"/>
            </a:ext>
          </a:extLst>
        </xdr:cNvPr>
        <xdr:cNvCxnSpPr/>
      </xdr:nvCxnSpPr>
      <xdr:spPr>
        <a:xfrm flipV="1">
          <a:off x="6924040" y="14565848"/>
          <a:ext cx="78994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98661</xdr:rowOff>
    </xdr:from>
    <xdr:to>
      <xdr:col>36</xdr:col>
      <xdr:colOff>165100</xdr:colOff>
      <xdr:row>87</xdr:row>
      <xdr:rowOff>28811</xdr:rowOff>
    </xdr:to>
    <xdr:sp macro="" textlink="">
      <xdr:nvSpPr>
        <xdr:cNvPr id="373" name="楕円 372">
          <a:extLst>
            <a:ext uri="{FF2B5EF4-FFF2-40B4-BE49-F238E27FC236}">
              <a16:creationId xmlns:a16="http://schemas.microsoft.com/office/drawing/2014/main" id="{17E74064-7E82-4AD3-897A-4D665F5C0EA5}"/>
            </a:ext>
          </a:extLst>
        </xdr:cNvPr>
        <xdr:cNvSpPr/>
      </xdr:nvSpPr>
      <xdr:spPr>
        <a:xfrm>
          <a:off x="6098540" y="145157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149134</xdr:rowOff>
    </xdr:from>
    <xdr:to>
      <xdr:col>41</xdr:col>
      <xdr:colOff>50800</xdr:colOff>
      <xdr:row>86</xdr:row>
      <xdr:rowOff>149461</xdr:rowOff>
    </xdr:to>
    <xdr:cxnSp macro="">
      <xdr:nvCxnSpPr>
        <xdr:cNvPr id="374" name="直線コネクタ 373">
          <a:extLst>
            <a:ext uri="{FF2B5EF4-FFF2-40B4-BE49-F238E27FC236}">
              <a16:creationId xmlns:a16="http://schemas.microsoft.com/office/drawing/2014/main" id="{D471F8FE-98FF-49BE-869D-5FF0009BEAAB}"/>
            </a:ext>
          </a:extLst>
        </xdr:cNvPr>
        <xdr:cNvCxnSpPr/>
      </xdr:nvCxnSpPr>
      <xdr:spPr>
        <a:xfrm flipV="1">
          <a:off x="6149340" y="14566174"/>
          <a:ext cx="7747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12354</xdr:rowOff>
    </xdr:from>
    <xdr:ext cx="469744" cy="259045"/>
    <xdr:sp macro="" textlink="">
      <xdr:nvSpPr>
        <xdr:cNvPr id="375" name="n_1aveValue【公営住宅】&#10;一人当たり面積">
          <a:extLst>
            <a:ext uri="{FF2B5EF4-FFF2-40B4-BE49-F238E27FC236}">
              <a16:creationId xmlns:a16="http://schemas.microsoft.com/office/drawing/2014/main" id="{FD8C99BD-F997-4FA6-9DD6-84476B8F11FF}"/>
            </a:ext>
          </a:extLst>
        </xdr:cNvPr>
        <xdr:cNvSpPr txBox="1"/>
      </xdr:nvSpPr>
      <xdr:spPr>
        <a:xfrm>
          <a:off x="8271587" y="140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109346</xdr:rowOff>
    </xdr:from>
    <xdr:ext cx="469744" cy="259045"/>
    <xdr:sp macro="" textlink="">
      <xdr:nvSpPr>
        <xdr:cNvPr id="376" name="n_2aveValue【公営住宅】&#10;一人当たり面積">
          <a:extLst>
            <a:ext uri="{FF2B5EF4-FFF2-40B4-BE49-F238E27FC236}">
              <a16:creationId xmlns:a16="http://schemas.microsoft.com/office/drawing/2014/main" id="{FC7248DC-10C9-4B11-AF61-E1EA218894B2}"/>
            </a:ext>
          </a:extLst>
        </xdr:cNvPr>
        <xdr:cNvSpPr txBox="1"/>
      </xdr:nvSpPr>
      <xdr:spPr>
        <a:xfrm>
          <a:off x="7509587" y="1385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31948</xdr:rowOff>
    </xdr:from>
    <xdr:ext cx="469744" cy="259045"/>
    <xdr:sp macro="" textlink="">
      <xdr:nvSpPr>
        <xdr:cNvPr id="377" name="n_3aveValue【公営住宅】&#10;一人当たり面積">
          <a:extLst>
            <a:ext uri="{FF2B5EF4-FFF2-40B4-BE49-F238E27FC236}">
              <a16:creationId xmlns:a16="http://schemas.microsoft.com/office/drawing/2014/main" id="{AED02B0D-A934-408E-B062-2368107436D5}"/>
            </a:ext>
          </a:extLst>
        </xdr:cNvPr>
        <xdr:cNvSpPr txBox="1"/>
      </xdr:nvSpPr>
      <xdr:spPr>
        <a:xfrm>
          <a:off x="6712027" y="1394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156373</xdr:rowOff>
    </xdr:from>
    <xdr:ext cx="469744" cy="259045"/>
    <xdr:sp macro="" textlink="">
      <xdr:nvSpPr>
        <xdr:cNvPr id="378" name="n_4aveValue【公営住宅】&#10;一人当たり面積">
          <a:extLst>
            <a:ext uri="{FF2B5EF4-FFF2-40B4-BE49-F238E27FC236}">
              <a16:creationId xmlns:a16="http://schemas.microsoft.com/office/drawing/2014/main" id="{9A1D5DCB-BB35-4AE6-83F1-AC89DAF11F21}"/>
            </a:ext>
          </a:extLst>
        </xdr:cNvPr>
        <xdr:cNvSpPr txBox="1"/>
      </xdr:nvSpPr>
      <xdr:spPr>
        <a:xfrm>
          <a:off x="5937327" y="1390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16019</xdr:rowOff>
    </xdr:from>
    <xdr:ext cx="469744" cy="259045"/>
    <xdr:sp macro="" textlink="">
      <xdr:nvSpPr>
        <xdr:cNvPr id="379" name="n_1mainValue【公営住宅】&#10;一人当たり面積">
          <a:extLst>
            <a:ext uri="{FF2B5EF4-FFF2-40B4-BE49-F238E27FC236}">
              <a16:creationId xmlns:a16="http://schemas.microsoft.com/office/drawing/2014/main" id="{3D2FBD87-A494-4229-99FD-594AA888988A}"/>
            </a:ext>
          </a:extLst>
        </xdr:cNvPr>
        <xdr:cNvSpPr txBox="1"/>
      </xdr:nvSpPr>
      <xdr:spPr>
        <a:xfrm>
          <a:off x="827158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19285</xdr:rowOff>
    </xdr:from>
    <xdr:ext cx="469744" cy="259045"/>
    <xdr:sp macro="" textlink="">
      <xdr:nvSpPr>
        <xdr:cNvPr id="380" name="n_2mainValue【公営住宅】&#10;一人当たり面積">
          <a:extLst>
            <a:ext uri="{FF2B5EF4-FFF2-40B4-BE49-F238E27FC236}">
              <a16:creationId xmlns:a16="http://schemas.microsoft.com/office/drawing/2014/main" id="{32B70682-274E-40FF-B3B0-542706D5E640}"/>
            </a:ext>
          </a:extLst>
        </xdr:cNvPr>
        <xdr:cNvSpPr txBox="1"/>
      </xdr:nvSpPr>
      <xdr:spPr>
        <a:xfrm>
          <a:off x="7509587" y="14603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19611</xdr:rowOff>
    </xdr:from>
    <xdr:ext cx="469744" cy="259045"/>
    <xdr:sp macro="" textlink="">
      <xdr:nvSpPr>
        <xdr:cNvPr id="381" name="n_3mainValue【公営住宅】&#10;一人当たり面積">
          <a:extLst>
            <a:ext uri="{FF2B5EF4-FFF2-40B4-BE49-F238E27FC236}">
              <a16:creationId xmlns:a16="http://schemas.microsoft.com/office/drawing/2014/main" id="{A7DE244F-8B68-4324-A059-37E46363E2E3}"/>
            </a:ext>
          </a:extLst>
        </xdr:cNvPr>
        <xdr:cNvSpPr txBox="1"/>
      </xdr:nvSpPr>
      <xdr:spPr>
        <a:xfrm>
          <a:off x="6712027" y="1460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19938</xdr:rowOff>
    </xdr:from>
    <xdr:ext cx="469744" cy="259045"/>
    <xdr:sp macro="" textlink="">
      <xdr:nvSpPr>
        <xdr:cNvPr id="382" name="n_4mainValue【公営住宅】&#10;一人当たり面積">
          <a:extLst>
            <a:ext uri="{FF2B5EF4-FFF2-40B4-BE49-F238E27FC236}">
              <a16:creationId xmlns:a16="http://schemas.microsoft.com/office/drawing/2014/main" id="{7B934619-552C-44E5-820E-5317E2D9520D}"/>
            </a:ext>
          </a:extLst>
        </xdr:cNvPr>
        <xdr:cNvSpPr txBox="1"/>
      </xdr:nvSpPr>
      <xdr:spPr>
        <a:xfrm>
          <a:off x="5937327" y="14604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570353F9-783C-4182-BDBB-0CAD03FC4FC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63D977F1-0B56-4E33-A920-7D6DA190BC56}"/>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B046C8A1-10AC-4A54-A746-BEB56BC88A5F}"/>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A07038BC-6B13-4F31-B647-B9B33C259907}"/>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3ED0368C-F76B-401C-A2AC-DE5F55EE6063}"/>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AE70444E-71D4-4D00-9BD0-8E5EC20AA927}"/>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F620AF41-2CF3-452E-B1E4-BE67A05BEB16}"/>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9F8B8602-1A82-4D7E-8D4D-DEF8BE946735}"/>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C32466C5-7198-43B2-83B4-E592B18377E1}"/>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34445556-E9C4-44EC-8733-4850C12188DF}"/>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8666B5A1-316C-47BB-8F1A-194E32EB94E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028C694B-8FC1-45D7-86E0-0CE8CAACE415}"/>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288D08C3-16CD-427F-9631-49A951E69F62}"/>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7232ABE4-19C8-456A-B066-22FAEDC8E64E}"/>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863B2684-2BDC-479D-89B4-AEA3E580D77A}"/>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090AEF8C-DC85-400E-AAC6-B25FDEA0EF18}"/>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E2210907-EEDE-4E5E-81C8-3757C3E7168B}"/>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258AB2BD-644B-4CF3-8DB4-E34DEF69D4DA}"/>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70B73B4B-43E8-49C0-B880-DD6989B07439}"/>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F7527929-03BB-4A55-A16F-661B7BA8595F}"/>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5533E412-D55E-4DDC-8632-689184BE4EB6}"/>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123F8C0B-6D91-47A4-B60F-926BD56E688D}"/>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85AAE9C9-3E74-418C-AB6D-1441490165CE}"/>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E9978271-6937-446A-A435-7BAC1B08384A}"/>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06389917-0A17-44A6-A4B3-67D0D4347CF3}"/>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75A8EC3E-D792-4CFF-BB03-020EB8315E13}"/>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55F6235A-706A-4644-AE68-BAC1797B73A6}"/>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0" name="直線コネクタ 409">
          <a:extLst>
            <a:ext uri="{FF2B5EF4-FFF2-40B4-BE49-F238E27FC236}">
              <a16:creationId xmlns:a16="http://schemas.microsoft.com/office/drawing/2014/main" id="{BE95D164-EF3B-47C9-A883-CB005496ADB1}"/>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1" name="テキスト ボックス 410">
          <a:extLst>
            <a:ext uri="{FF2B5EF4-FFF2-40B4-BE49-F238E27FC236}">
              <a16:creationId xmlns:a16="http://schemas.microsoft.com/office/drawing/2014/main" id="{ACE8DE8C-2824-4336-8C5F-2643E351E1F3}"/>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2" name="直線コネクタ 411">
          <a:extLst>
            <a:ext uri="{FF2B5EF4-FFF2-40B4-BE49-F238E27FC236}">
              <a16:creationId xmlns:a16="http://schemas.microsoft.com/office/drawing/2014/main" id="{A1DDF2FA-9124-453B-9DCA-16272D10FA48}"/>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3" name="テキスト ボックス 412">
          <a:extLst>
            <a:ext uri="{FF2B5EF4-FFF2-40B4-BE49-F238E27FC236}">
              <a16:creationId xmlns:a16="http://schemas.microsoft.com/office/drawing/2014/main" id="{C1501FC7-A6B4-4473-BFE6-CD52482DC680}"/>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4" name="直線コネクタ 413">
          <a:extLst>
            <a:ext uri="{FF2B5EF4-FFF2-40B4-BE49-F238E27FC236}">
              <a16:creationId xmlns:a16="http://schemas.microsoft.com/office/drawing/2014/main" id="{E07F36C9-4C1B-45EF-8677-3514388D868F}"/>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5" name="テキスト ボックス 414">
          <a:extLst>
            <a:ext uri="{FF2B5EF4-FFF2-40B4-BE49-F238E27FC236}">
              <a16:creationId xmlns:a16="http://schemas.microsoft.com/office/drawing/2014/main" id="{3868745E-99D7-49BE-B6CE-CB8063EE857E}"/>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6" name="直線コネクタ 415">
          <a:extLst>
            <a:ext uri="{FF2B5EF4-FFF2-40B4-BE49-F238E27FC236}">
              <a16:creationId xmlns:a16="http://schemas.microsoft.com/office/drawing/2014/main" id="{EE1619F1-856E-4C1D-B144-19B9EF8CE768}"/>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7" name="テキスト ボックス 416">
          <a:extLst>
            <a:ext uri="{FF2B5EF4-FFF2-40B4-BE49-F238E27FC236}">
              <a16:creationId xmlns:a16="http://schemas.microsoft.com/office/drawing/2014/main" id="{EE277B07-83C9-4F75-AB5B-CAE01AC84B5C}"/>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8" name="直線コネクタ 417">
          <a:extLst>
            <a:ext uri="{FF2B5EF4-FFF2-40B4-BE49-F238E27FC236}">
              <a16:creationId xmlns:a16="http://schemas.microsoft.com/office/drawing/2014/main" id="{CF32D51B-383D-499F-AA15-324CAC7AC3E9}"/>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9" name="テキスト ボックス 418">
          <a:extLst>
            <a:ext uri="{FF2B5EF4-FFF2-40B4-BE49-F238E27FC236}">
              <a16:creationId xmlns:a16="http://schemas.microsoft.com/office/drawing/2014/main" id="{FA2878CB-7BE7-4A9B-949D-E0C4326AD3E5}"/>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0" name="直線コネクタ 419">
          <a:extLst>
            <a:ext uri="{FF2B5EF4-FFF2-40B4-BE49-F238E27FC236}">
              <a16:creationId xmlns:a16="http://schemas.microsoft.com/office/drawing/2014/main" id="{8E494EF5-F633-42C0-B08A-118C9E573AB2}"/>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1" name="テキスト ボックス 420">
          <a:extLst>
            <a:ext uri="{FF2B5EF4-FFF2-40B4-BE49-F238E27FC236}">
              <a16:creationId xmlns:a16="http://schemas.microsoft.com/office/drawing/2014/main" id="{B71E42A1-7A9E-40EE-AFB4-E7C05321366A}"/>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2" name="直線コネクタ 421">
          <a:extLst>
            <a:ext uri="{FF2B5EF4-FFF2-40B4-BE49-F238E27FC236}">
              <a16:creationId xmlns:a16="http://schemas.microsoft.com/office/drawing/2014/main" id="{7C41D9D4-5682-492A-88A5-819D863AE2CB}"/>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3" name="【認定こども園・幼稚園・保育所】&#10;有形固定資産減価償却率グラフ枠">
          <a:extLst>
            <a:ext uri="{FF2B5EF4-FFF2-40B4-BE49-F238E27FC236}">
              <a16:creationId xmlns:a16="http://schemas.microsoft.com/office/drawing/2014/main" id="{DA6779C8-A3AC-4FBC-99D4-E00A4D833413}"/>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117022</xdr:rowOff>
    </xdr:from>
    <xdr:to>
      <xdr:col>85</xdr:col>
      <xdr:colOff>126364</xdr:colOff>
      <xdr:row>42</xdr:row>
      <xdr:rowOff>92528</xdr:rowOff>
    </xdr:to>
    <xdr:cxnSp macro="">
      <xdr:nvCxnSpPr>
        <xdr:cNvPr id="424" name="直線コネクタ 423">
          <a:extLst>
            <a:ext uri="{FF2B5EF4-FFF2-40B4-BE49-F238E27FC236}">
              <a16:creationId xmlns:a16="http://schemas.microsoft.com/office/drawing/2014/main" id="{D732B1C2-A25E-480F-A410-D3475038C120}"/>
            </a:ext>
          </a:extLst>
        </xdr:cNvPr>
        <xdr:cNvCxnSpPr/>
      </xdr:nvCxnSpPr>
      <xdr:spPr>
        <a:xfrm flipV="1">
          <a:off x="14375764" y="5649142"/>
          <a:ext cx="0" cy="148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5" name="【認定こども園・幼稚園・保育所】&#10;有形固定資産減価償却率最小値テキスト">
          <a:extLst>
            <a:ext uri="{FF2B5EF4-FFF2-40B4-BE49-F238E27FC236}">
              <a16:creationId xmlns:a16="http://schemas.microsoft.com/office/drawing/2014/main" id="{A755A851-EFD4-4F73-9282-F339AF73D612}"/>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6" name="直線コネクタ 425">
          <a:extLst>
            <a:ext uri="{FF2B5EF4-FFF2-40B4-BE49-F238E27FC236}">
              <a16:creationId xmlns:a16="http://schemas.microsoft.com/office/drawing/2014/main" id="{577DD6FD-3BBD-4E6F-BC85-9C029281648D}"/>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63699</xdr:rowOff>
    </xdr:from>
    <xdr:ext cx="340478" cy="259045"/>
    <xdr:sp macro="" textlink="">
      <xdr:nvSpPr>
        <xdr:cNvPr id="427" name="【認定こども園・幼稚園・保育所】&#10;有形固定資産減価償却率最大値テキスト">
          <a:extLst>
            <a:ext uri="{FF2B5EF4-FFF2-40B4-BE49-F238E27FC236}">
              <a16:creationId xmlns:a16="http://schemas.microsoft.com/office/drawing/2014/main" id="{C165DCAC-89B5-43A6-AA63-E45E4CBE2541}"/>
            </a:ext>
          </a:extLst>
        </xdr:cNvPr>
        <xdr:cNvSpPr txBox="1"/>
      </xdr:nvSpPr>
      <xdr:spPr>
        <a:xfrm>
          <a:off x="14414500" y="54281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117022</xdr:rowOff>
    </xdr:from>
    <xdr:to>
      <xdr:col>86</xdr:col>
      <xdr:colOff>25400</xdr:colOff>
      <xdr:row>33</xdr:row>
      <xdr:rowOff>117022</xdr:rowOff>
    </xdr:to>
    <xdr:cxnSp macro="">
      <xdr:nvCxnSpPr>
        <xdr:cNvPr id="428" name="直線コネクタ 427">
          <a:extLst>
            <a:ext uri="{FF2B5EF4-FFF2-40B4-BE49-F238E27FC236}">
              <a16:creationId xmlns:a16="http://schemas.microsoft.com/office/drawing/2014/main" id="{99B926B6-87F0-465E-B95F-4D99C6E13561}"/>
            </a:ext>
          </a:extLst>
        </xdr:cNvPr>
        <xdr:cNvCxnSpPr/>
      </xdr:nvCxnSpPr>
      <xdr:spPr>
        <a:xfrm>
          <a:off x="14287500" y="56491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51180</xdr:rowOff>
    </xdr:from>
    <xdr:ext cx="405111" cy="259045"/>
    <xdr:sp macro="" textlink="">
      <xdr:nvSpPr>
        <xdr:cNvPr id="429" name="【認定こども園・幼稚園・保育所】&#10;有形固定資産減価償却率平均値テキスト">
          <a:extLst>
            <a:ext uri="{FF2B5EF4-FFF2-40B4-BE49-F238E27FC236}">
              <a16:creationId xmlns:a16="http://schemas.microsoft.com/office/drawing/2014/main" id="{EF42924F-9A9F-409D-AEC8-63C2459B1471}"/>
            </a:ext>
          </a:extLst>
        </xdr:cNvPr>
        <xdr:cNvSpPr txBox="1"/>
      </xdr:nvSpPr>
      <xdr:spPr>
        <a:xfrm>
          <a:off x="14414500" y="64215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72753</xdr:rowOff>
    </xdr:from>
    <xdr:to>
      <xdr:col>85</xdr:col>
      <xdr:colOff>177800</xdr:colOff>
      <xdr:row>39</xdr:row>
      <xdr:rowOff>2903</xdr:rowOff>
    </xdr:to>
    <xdr:sp macro="" textlink="">
      <xdr:nvSpPr>
        <xdr:cNvPr id="430" name="フローチャート: 判断 429">
          <a:extLst>
            <a:ext uri="{FF2B5EF4-FFF2-40B4-BE49-F238E27FC236}">
              <a16:creationId xmlns:a16="http://schemas.microsoft.com/office/drawing/2014/main" id="{CF9C85C4-C834-4D12-BB45-5C249C8B37BB}"/>
            </a:ext>
          </a:extLst>
        </xdr:cNvPr>
        <xdr:cNvSpPr/>
      </xdr:nvSpPr>
      <xdr:spPr>
        <a:xfrm>
          <a:off x="14325600" y="644307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67854</xdr:rowOff>
    </xdr:from>
    <xdr:to>
      <xdr:col>81</xdr:col>
      <xdr:colOff>101600</xdr:colOff>
      <xdr:row>38</xdr:row>
      <xdr:rowOff>169454</xdr:rowOff>
    </xdr:to>
    <xdr:sp macro="" textlink="">
      <xdr:nvSpPr>
        <xdr:cNvPr id="431" name="フローチャート: 判断 430">
          <a:extLst>
            <a:ext uri="{FF2B5EF4-FFF2-40B4-BE49-F238E27FC236}">
              <a16:creationId xmlns:a16="http://schemas.microsoft.com/office/drawing/2014/main" id="{4FEC1BD1-3902-4097-85A2-33B22AF27C4E}"/>
            </a:ext>
          </a:extLst>
        </xdr:cNvPr>
        <xdr:cNvSpPr/>
      </xdr:nvSpPr>
      <xdr:spPr>
        <a:xfrm>
          <a:off x="13578840" y="643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36830</xdr:rowOff>
    </xdr:from>
    <xdr:to>
      <xdr:col>76</xdr:col>
      <xdr:colOff>165100</xdr:colOff>
      <xdr:row>38</xdr:row>
      <xdr:rowOff>138430</xdr:rowOff>
    </xdr:to>
    <xdr:sp macro="" textlink="">
      <xdr:nvSpPr>
        <xdr:cNvPr id="432" name="フローチャート: 判断 431">
          <a:extLst>
            <a:ext uri="{FF2B5EF4-FFF2-40B4-BE49-F238E27FC236}">
              <a16:creationId xmlns:a16="http://schemas.microsoft.com/office/drawing/2014/main" id="{86012544-AA5A-40DD-A5AC-67A14F717797}"/>
            </a:ext>
          </a:extLst>
        </xdr:cNvPr>
        <xdr:cNvSpPr/>
      </xdr:nvSpPr>
      <xdr:spPr>
        <a:xfrm>
          <a:off x="1280414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54791</xdr:rowOff>
    </xdr:from>
    <xdr:to>
      <xdr:col>72</xdr:col>
      <xdr:colOff>38100</xdr:colOff>
      <xdr:row>38</xdr:row>
      <xdr:rowOff>156391</xdr:rowOff>
    </xdr:to>
    <xdr:sp macro="" textlink="">
      <xdr:nvSpPr>
        <xdr:cNvPr id="433" name="フローチャート: 判断 432">
          <a:extLst>
            <a:ext uri="{FF2B5EF4-FFF2-40B4-BE49-F238E27FC236}">
              <a16:creationId xmlns:a16="http://schemas.microsoft.com/office/drawing/2014/main" id="{9A59EDDE-CC73-41AA-A76F-4C7283529E0A}"/>
            </a:ext>
          </a:extLst>
        </xdr:cNvPr>
        <xdr:cNvSpPr/>
      </xdr:nvSpPr>
      <xdr:spPr>
        <a:xfrm>
          <a:off x="12029440" y="64251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69487</xdr:rowOff>
    </xdr:from>
    <xdr:to>
      <xdr:col>67</xdr:col>
      <xdr:colOff>101600</xdr:colOff>
      <xdr:row>38</xdr:row>
      <xdr:rowOff>171087</xdr:rowOff>
    </xdr:to>
    <xdr:sp macro="" textlink="">
      <xdr:nvSpPr>
        <xdr:cNvPr id="434" name="フローチャート: 判断 433">
          <a:extLst>
            <a:ext uri="{FF2B5EF4-FFF2-40B4-BE49-F238E27FC236}">
              <a16:creationId xmlns:a16="http://schemas.microsoft.com/office/drawing/2014/main" id="{5012EF3D-CA4B-4FE3-827D-30AAB1B48239}"/>
            </a:ext>
          </a:extLst>
        </xdr:cNvPr>
        <xdr:cNvSpPr/>
      </xdr:nvSpPr>
      <xdr:spPr>
        <a:xfrm>
          <a:off x="11231880" y="643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3251B2CC-9D98-4204-986A-BA067A96DF2B}"/>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3F7FC615-9347-497E-80E2-333AD4117CD5}"/>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43260BCB-54DE-4E6F-B69C-4FEF33328783}"/>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18B51E19-80EC-4352-922E-561A8875EA88}"/>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3A7787D4-E84A-4364-BADA-4F37C8C3E423}"/>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61323</xdr:rowOff>
    </xdr:from>
    <xdr:to>
      <xdr:col>85</xdr:col>
      <xdr:colOff>177800</xdr:colOff>
      <xdr:row>37</xdr:row>
      <xdr:rowOff>162923</xdr:rowOff>
    </xdr:to>
    <xdr:sp macro="" textlink="">
      <xdr:nvSpPr>
        <xdr:cNvPr id="440" name="楕円 439">
          <a:extLst>
            <a:ext uri="{FF2B5EF4-FFF2-40B4-BE49-F238E27FC236}">
              <a16:creationId xmlns:a16="http://schemas.microsoft.com/office/drawing/2014/main" id="{F95FF43A-1D29-4058-ACF8-03AC380E621F}"/>
            </a:ext>
          </a:extLst>
        </xdr:cNvPr>
        <xdr:cNvSpPr/>
      </xdr:nvSpPr>
      <xdr:spPr>
        <a:xfrm>
          <a:off x="14325600" y="626400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84200</xdr:rowOff>
    </xdr:from>
    <xdr:ext cx="405111" cy="259045"/>
    <xdr:sp macro="" textlink="">
      <xdr:nvSpPr>
        <xdr:cNvPr id="441" name="【認定こども園・幼稚園・保育所】&#10;有形固定資産減価償却率該当値テキスト">
          <a:extLst>
            <a:ext uri="{FF2B5EF4-FFF2-40B4-BE49-F238E27FC236}">
              <a16:creationId xmlns:a16="http://schemas.microsoft.com/office/drawing/2014/main" id="{913BB366-728F-4CB5-878C-00528B91CB00}"/>
            </a:ext>
          </a:extLst>
        </xdr:cNvPr>
        <xdr:cNvSpPr txBox="1"/>
      </xdr:nvSpPr>
      <xdr:spPr>
        <a:xfrm>
          <a:off x="14414500" y="6119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13970</xdr:rowOff>
    </xdr:from>
    <xdr:to>
      <xdr:col>81</xdr:col>
      <xdr:colOff>101600</xdr:colOff>
      <xdr:row>38</xdr:row>
      <xdr:rowOff>115570</xdr:rowOff>
    </xdr:to>
    <xdr:sp macro="" textlink="">
      <xdr:nvSpPr>
        <xdr:cNvPr id="442" name="楕円 441">
          <a:extLst>
            <a:ext uri="{FF2B5EF4-FFF2-40B4-BE49-F238E27FC236}">
              <a16:creationId xmlns:a16="http://schemas.microsoft.com/office/drawing/2014/main" id="{CECF1136-A82E-4054-A307-7348105137D0}"/>
            </a:ext>
          </a:extLst>
        </xdr:cNvPr>
        <xdr:cNvSpPr/>
      </xdr:nvSpPr>
      <xdr:spPr>
        <a:xfrm>
          <a:off x="1357884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112123</xdr:rowOff>
    </xdr:from>
    <xdr:to>
      <xdr:col>85</xdr:col>
      <xdr:colOff>127000</xdr:colOff>
      <xdr:row>38</xdr:row>
      <xdr:rowOff>64770</xdr:rowOff>
    </xdr:to>
    <xdr:cxnSp macro="">
      <xdr:nvCxnSpPr>
        <xdr:cNvPr id="443" name="直線コネクタ 442">
          <a:extLst>
            <a:ext uri="{FF2B5EF4-FFF2-40B4-BE49-F238E27FC236}">
              <a16:creationId xmlns:a16="http://schemas.microsoft.com/office/drawing/2014/main" id="{95704455-0ECC-444F-AE59-DE6897A55315}"/>
            </a:ext>
          </a:extLst>
        </xdr:cNvPr>
        <xdr:cNvCxnSpPr/>
      </xdr:nvCxnSpPr>
      <xdr:spPr>
        <a:xfrm flipV="1">
          <a:off x="13629640" y="6314803"/>
          <a:ext cx="746760" cy="12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80917</xdr:rowOff>
    </xdr:from>
    <xdr:to>
      <xdr:col>76</xdr:col>
      <xdr:colOff>165100</xdr:colOff>
      <xdr:row>39</xdr:row>
      <xdr:rowOff>11067</xdr:rowOff>
    </xdr:to>
    <xdr:sp macro="" textlink="">
      <xdr:nvSpPr>
        <xdr:cNvPr id="444" name="楕円 443">
          <a:extLst>
            <a:ext uri="{FF2B5EF4-FFF2-40B4-BE49-F238E27FC236}">
              <a16:creationId xmlns:a16="http://schemas.microsoft.com/office/drawing/2014/main" id="{8921BC20-19AD-4086-AEC2-CB93842FE772}"/>
            </a:ext>
          </a:extLst>
        </xdr:cNvPr>
        <xdr:cNvSpPr/>
      </xdr:nvSpPr>
      <xdr:spPr>
        <a:xfrm>
          <a:off x="12804140" y="64512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64770</xdr:rowOff>
    </xdr:from>
    <xdr:to>
      <xdr:col>81</xdr:col>
      <xdr:colOff>50800</xdr:colOff>
      <xdr:row>38</xdr:row>
      <xdr:rowOff>131717</xdr:rowOff>
    </xdr:to>
    <xdr:cxnSp macro="">
      <xdr:nvCxnSpPr>
        <xdr:cNvPr id="445" name="直線コネクタ 444">
          <a:extLst>
            <a:ext uri="{FF2B5EF4-FFF2-40B4-BE49-F238E27FC236}">
              <a16:creationId xmlns:a16="http://schemas.microsoft.com/office/drawing/2014/main" id="{29960C36-F119-4836-9443-87CCFDC3B7C8}"/>
            </a:ext>
          </a:extLst>
        </xdr:cNvPr>
        <xdr:cNvCxnSpPr/>
      </xdr:nvCxnSpPr>
      <xdr:spPr>
        <a:xfrm flipV="1">
          <a:off x="12854940" y="6435090"/>
          <a:ext cx="7747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108676</xdr:rowOff>
    </xdr:from>
    <xdr:to>
      <xdr:col>72</xdr:col>
      <xdr:colOff>38100</xdr:colOff>
      <xdr:row>39</xdr:row>
      <xdr:rowOff>38826</xdr:rowOff>
    </xdr:to>
    <xdr:sp macro="" textlink="">
      <xdr:nvSpPr>
        <xdr:cNvPr id="446" name="楕円 445">
          <a:extLst>
            <a:ext uri="{FF2B5EF4-FFF2-40B4-BE49-F238E27FC236}">
              <a16:creationId xmlns:a16="http://schemas.microsoft.com/office/drawing/2014/main" id="{B8B625FD-BEFC-4D64-BD0F-22289015E386}"/>
            </a:ext>
          </a:extLst>
        </xdr:cNvPr>
        <xdr:cNvSpPr/>
      </xdr:nvSpPr>
      <xdr:spPr>
        <a:xfrm>
          <a:off x="12029440" y="64789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131717</xdr:rowOff>
    </xdr:from>
    <xdr:to>
      <xdr:col>76</xdr:col>
      <xdr:colOff>114300</xdr:colOff>
      <xdr:row>38</xdr:row>
      <xdr:rowOff>159476</xdr:rowOff>
    </xdr:to>
    <xdr:cxnSp macro="">
      <xdr:nvCxnSpPr>
        <xdr:cNvPr id="447" name="直線コネクタ 446">
          <a:extLst>
            <a:ext uri="{FF2B5EF4-FFF2-40B4-BE49-F238E27FC236}">
              <a16:creationId xmlns:a16="http://schemas.microsoft.com/office/drawing/2014/main" id="{0D5CB72F-FBC2-4F2D-9CCB-B14D342BCA1A}"/>
            </a:ext>
          </a:extLst>
        </xdr:cNvPr>
        <xdr:cNvCxnSpPr/>
      </xdr:nvCxnSpPr>
      <xdr:spPr>
        <a:xfrm flipV="1">
          <a:off x="12072620" y="6502037"/>
          <a:ext cx="78232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59690</xdr:rowOff>
    </xdr:from>
    <xdr:to>
      <xdr:col>67</xdr:col>
      <xdr:colOff>101600</xdr:colOff>
      <xdr:row>39</xdr:row>
      <xdr:rowOff>161290</xdr:rowOff>
    </xdr:to>
    <xdr:sp macro="" textlink="">
      <xdr:nvSpPr>
        <xdr:cNvPr id="448" name="楕円 447">
          <a:extLst>
            <a:ext uri="{FF2B5EF4-FFF2-40B4-BE49-F238E27FC236}">
              <a16:creationId xmlns:a16="http://schemas.microsoft.com/office/drawing/2014/main" id="{6E01CE69-65A0-4236-8A74-2CFB2BF9264A}"/>
            </a:ext>
          </a:extLst>
        </xdr:cNvPr>
        <xdr:cNvSpPr/>
      </xdr:nvSpPr>
      <xdr:spPr>
        <a:xfrm>
          <a:off x="1123188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159476</xdr:rowOff>
    </xdr:from>
    <xdr:to>
      <xdr:col>71</xdr:col>
      <xdr:colOff>177800</xdr:colOff>
      <xdr:row>39</xdr:row>
      <xdr:rowOff>110490</xdr:rowOff>
    </xdr:to>
    <xdr:cxnSp macro="">
      <xdr:nvCxnSpPr>
        <xdr:cNvPr id="449" name="直線コネクタ 448">
          <a:extLst>
            <a:ext uri="{FF2B5EF4-FFF2-40B4-BE49-F238E27FC236}">
              <a16:creationId xmlns:a16="http://schemas.microsoft.com/office/drawing/2014/main" id="{7A042AE9-630D-4C3A-BF12-39E9FDDE9D6D}"/>
            </a:ext>
          </a:extLst>
        </xdr:cNvPr>
        <xdr:cNvCxnSpPr/>
      </xdr:nvCxnSpPr>
      <xdr:spPr>
        <a:xfrm flipV="1">
          <a:off x="11282680" y="6529796"/>
          <a:ext cx="789940" cy="11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160581</xdr:rowOff>
    </xdr:from>
    <xdr:ext cx="405111" cy="259045"/>
    <xdr:sp macro="" textlink="">
      <xdr:nvSpPr>
        <xdr:cNvPr id="450" name="n_1aveValue【認定こども園・幼稚園・保育所】&#10;有形固定資産減価償却率">
          <a:extLst>
            <a:ext uri="{FF2B5EF4-FFF2-40B4-BE49-F238E27FC236}">
              <a16:creationId xmlns:a16="http://schemas.microsoft.com/office/drawing/2014/main" id="{0F8BD2D2-21AE-4DCF-8FA0-748B454F7722}"/>
            </a:ext>
          </a:extLst>
        </xdr:cNvPr>
        <xdr:cNvSpPr txBox="1"/>
      </xdr:nvSpPr>
      <xdr:spPr>
        <a:xfrm>
          <a:off x="13437244" y="653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154957</xdr:rowOff>
    </xdr:from>
    <xdr:ext cx="405111" cy="259045"/>
    <xdr:sp macro="" textlink="">
      <xdr:nvSpPr>
        <xdr:cNvPr id="451" name="n_2aveValue【認定こども園・幼稚園・保育所】&#10;有形固定資産減価償却率">
          <a:extLst>
            <a:ext uri="{FF2B5EF4-FFF2-40B4-BE49-F238E27FC236}">
              <a16:creationId xmlns:a16="http://schemas.microsoft.com/office/drawing/2014/main" id="{6CD8143E-D35A-4724-98CE-38DAAC9E8D0E}"/>
            </a:ext>
          </a:extLst>
        </xdr:cNvPr>
        <xdr:cNvSpPr txBox="1"/>
      </xdr:nvSpPr>
      <xdr:spPr>
        <a:xfrm>
          <a:off x="126752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1469</xdr:rowOff>
    </xdr:from>
    <xdr:ext cx="405111" cy="259045"/>
    <xdr:sp macro="" textlink="">
      <xdr:nvSpPr>
        <xdr:cNvPr id="452" name="n_3aveValue【認定こども園・幼稚園・保育所】&#10;有形固定資産減価償却率">
          <a:extLst>
            <a:ext uri="{FF2B5EF4-FFF2-40B4-BE49-F238E27FC236}">
              <a16:creationId xmlns:a16="http://schemas.microsoft.com/office/drawing/2014/main" id="{D2BA5CF3-F3FF-4E56-B04F-6BA00F307413}"/>
            </a:ext>
          </a:extLst>
        </xdr:cNvPr>
        <xdr:cNvSpPr txBox="1"/>
      </xdr:nvSpPr>
      <xdr:spPr>
        <a:xfrm>
          <a:off x="11900544" y="6204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16164</xdr:rowOff>
    </xdr:from>
    <xdr:ext cx="405111" cy="259045"/>
    <xdr:sp macro="" textlink="">
      <xdr:nvSpPr>
        <xdr:cNvPr id="453" name="n_4aveValue【認定こども園・幼稚園・保育所】&#10;有形固定資産減価償却率">
          <a:extLst>
            <a:ext uri="{FF2B5EF4-FFF2-40B4-BE49-F238E27FC236}">
              <a16:creationId xmlns:a16="http://schemas.microsoft.com/office/drawing/2014/main" id="{30261FA4-E4C6-4A84-8422-3466DAD1A596}"/>
            </a:ext>
          </a:extLst>
        </xdr:cNvPr>
        <xdr:cNvSpPr txBox="1"/>
      </xdr:nvSpPr>
      <xdr:spPr>
        <a:xfrm>
          <a:off x="11102984" y="6218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132097</xdr:rowOff>
    </xdr:from>
    <xdr:ext cx="405111" cy="259045"/>
    <xdr:sp macro="" textlink="">
      <xdr:nvSpPr>
        <xdr:cNvPr id="454" name="n_1mainValue【認定こども園・幼稚園・保育所】&#10;有形固定資産減価償却率">
          <a:extLst>
            <a:ext uri="{FF2B5EF4-FFF2-40B4-BE49-F238E27FC236}">
              <a16:creationId xmlns:a16="http://schemas.microsoft.com/office/drawing/2014/main" id="{822CA483-B9D9-4AC5-B4DD-13853829AC05}"/>
            </a:ext>
          </a:extLst>
        </xdr:cNvPr>
        <xdr:cNvSpPr txBox="1"/>
      </xdr:nvSpPr>
      <xdr:spPr>
        <a:xfrm>
          <a:off x="134372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2194</xdr:rowOff>
    </xdr:from>
    <xdr:ext cx="405111" cy="259045"/>
    <xdr:sp macro="" textlink="">
      <xdr:nvSpPr>
        <xdr:cNvPr id="455" name="n_2mainValue【認定こども園・幼稚園・保育所】&#10;有形固定資産減価償却率">
          <a:extLst>
            <a:ext uri="{FF2B5EF4-FFF2-40B4-BE49-F238E27FC236}">
              <a16:creationId xmlns:a16="http://schemas.microsoft.com/office/drawing/2014/main" id="{017AF1A4-C587-4900-BD1D-1FCA74AD2C85}"/>
            </a:ext>
          </a:extLst>
        </xdr:cNvPr>
        <xdr:cNvSpPr txBox="1"/>
      </xdr:nvSpPr>
      <xdr:spPr>
        <a:xfrm>
          <a:off x="126752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29953</xdr:rowOff>
    </xdr:from>
    <xdr:ext cx="405111" cy="259045"/>
    <xdr:sp macro="" textlink="">
      <xdr:nvSpPr>
        <xdr:cNvPr id="456" name="n_3mainValue【認定こども園・幼稚園・保育所】&#10;有形固定資産減価償却率">
          <a:extLst>
            <a:ext uri="{FF2B5EF4-FFF2-40B4-BE49-F238E27FC236}">
              <a16:creationId xmlns:a16="http://schemas.microsoft.com/office/drawing/2014/main" id="{A7A1F01D-EDBE-45A5-845E-CC0DEBE05DA8}"/>
            </a:ext>
          </a:extLst>
        </xdr:cNvPr>
        <xdr:cNvSpPr txBox="1"/>
      </xdr:nvSpPr>
      <xdr:spPr>
        <a:xfrm>
          <a:off x="11900544" y="656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152417</xdr:rowOff>
    </xdr:from>
    <xdr:ext cx="405111" cy="259045"/>
    <xdr:sp macro="" textlink="">
      <xdr:nvSpPr>
        <xdr:cNvPr id="457" name="n_4mainValue【認定こども園・幼稚園・保育所】&#10;有形固定資産減価償却率">
          <a:extLst>
            <a:ext uri="{FF2B5EF4-FFF2-40B4-BE49-F238E27FC236}">
              <a16:creationId xmlns:a16="http://schemas.microsoft.com/office/drawing/2014/main" id="{6D7DF407-9F8E-4ED6-807A-501E026BCBE4}"/>
            </a:ext>
          </a:extLst>
        </xdr:cNvPr>
        <xdr:cNvSpPr txBox="1"/>
      </xdr:nvSpPr>
      <xdr:spPr>
        <a:xfrm>
          <a:off x="1110298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a:extLst>
            <a:ext uri="{FF2B5EF4-FFF2-40B4-BE49-F238E27FC236}">
              <a16:creationId xmlns:a16="http://schemas.microsoft.com/office/drawing/2014/main" id="{192F9065-E242-42C9-9D1F-E1C031AB926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a:extLst>
            <a:ext uri="{FF2B5EF4-FFF2-40B4-BE49-F238E27FC236}">
              <a16:creationId xmlns:a16="http://schemas.microsoft.com/office/drawing/2014/main" id="{A3FE41C7-969D-4057-9C33-169907889A45}"/>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a:extLst>
            <a:ext uri="{FF2B5EF4-FFF2-40B4-BE49-F238E27FC236}">
              <a16:creationId xmlns:a16="http://schemas.microsoft.com/office/drawing/2014/main" id="{4E26E668-7E50-473A-A802-B0BA2847167B}"/>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a:extLst>
            <a:ext uri="{FF2B5EF4-FFF2-40B4-BE49-F238E27FC236}">
              <a16:creationId xmlns:a16="http://schemas.microsoft.com/office/drawing/2014/main" id="{A2E8687B-522C-42E3-8A7D-EE52548A117D}"/>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a:extLst>
            <a:ext uri="{FF2B5EF4-FFF2-40B4-BE49-F238E27FC236}">
              <a16:creationId xmlns:a16="http://schemas.microsoft.com/office/drawing/2014/main" id="{ED311A0C-1055-40F4-8D50-8021EB978D62}"/>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a:extLst>
            <a:ext uri="{FF2B5EF4-FFF2-40B4-BE49-F238E27FC236}">
              <a16:creationId xmlns:a16="http://schemas.microsoft.com/office/drawing/2014/main" id="{771CC42B-ABC5-46D1-AA73-BE80B27CCF7F}"/>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a:extLst>
            <a:ext uri="{FF2B5EF4-FFF2-40B4-BE49-F238E27FC236}">
              <a16:creationId xmlns:a16="http://schemas.microsoft.com/office/drawing/2014/main" id="{32EBA381-C7BD-4682-B6F0-2C14EAB919B7}"/>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a:extLst>
            <a:ext uri="{FF2B5EF4-FFF2-40B4-BE49-F238E27FC236}">
              <a16:creationId xmlns:a16="http://schemas.microsoft.com/office/drawing/2014/main" id="{B2EBA1A0-C284-4220-A94F-4DE7215363B5}"/>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a:extLst>
            <a:ext uri="{FF2B5EF4-FFF2-40B4-BE49-F238E27FC236}">
              <a16:creationId xmlns:a16="http://schemas.microsoft.com/office/drawing/2014/main" id="{81122CCA-53BF-4447-90A1-2C5B1B332C6C}"/>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a:extLst>
            <a:ext uri="{FF2B5EF4-FFF2-40B4-BE49-F238E27FC236}">
              <a16:creationId xmlns:a16="http://schemas.microsoft.com/office/drawing/2014/main" id="{D918D211-3188-4BA4-A975-92742663D949}"/>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8" name="直線コネクタ 467">
          <a:extLst>
            <a:ext uri="{FF2B5EF4-FFF2-40B4-BE49-F238E27FC236}">
              <a16:creationId xmlns:a16="http://schemas.microsoft.com/office/drawing/2014/main" id="{F15103A2-BF32-4C7B-BDBC-90C315C50DFC}"/>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9" name="テキスト ボックス 468">
          <a:extLst>
            <a:ext uri="{FF2B5EF4-FFF2-40B4-BE49-F238E27FC236}">
              <a16:creationId xmlns:a16="http://schemas.microsoft.com/office/drawing/2014/main" id="{34B21C22-0F9E-4705-92A1-7C11543931C5}"/>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0" name="直線コネクタ 469">
          <a:extLst>
            <a:ext uri="{FF2B5EF4-FFF2-40B4-BE49-F238E27FC236}">
              <a16:creationId xmlns:a16="http://schemas.microsoft.com/office/drawing/2014/main" id="{B53381C5-F249-4902-97C2-FEC581807BBB}"/>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1" name="テキスト ボックス 470">
          <a:extLst>
            <a:ext uri="{FF2B5EF4-FFF2-40B4-BE49-F238E27FC236}">
              <a16:creationId xmlns:a16="http://schemas.microsoft.com/office/drawing/2014/main" id="{AF8F4D22-05C7-458E-8E7A-EF5F4291A6F0}"/>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2" name="直線コネクタ 471">
          <a:extLst>
            <a:ext uri="{FF2B5EF4-FFF2-40B4-BE49-F238E27FC236}">
              <a16:creationId xmlns:a16="http://schemas.microsoft.com/office/drawing/2014/main" id="{62A2F808-AC87-4BE5-983D-FDE93531C0DF}"/>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3" name="テキスト ボックス 472">
          <a:extLst>
            <a:ext uri="{FF2B5EF4-FFF2-40B4-BE49-F238E27FC236}">
              <a16:creationId xmlns:a16="http://schemas.microsoft.com/office/drawing/2014/main" id="{B893A2E8-69E4-4670-9D69-19C591742431}"/>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4" name="直線コネクタ 473">
          <a:extLst>
            <a:ext uri="{FF2B5EF4-FFF2-40B4-BE49-F238E27FC236}">
              <a16:creationId xmlns:a16="http://schemas.microsoft.com/office/drawing/2014/main" id="{6F05D36D-38C7-4BAA-95FB-EF4BAD06EF57}"/>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5" name="テキスト ボックス 474">
          <a:extLst>
            <a:ext uri="{FF2B5EF4-FFF2-40B4-BE49-F238E27FC236}">
              <a16:creationId xmlns:a16="http://schemas.microsoft.com/office/drawing/2014/main" id="{27772A6B-EDC1-4D2D-AD6E-61CD4FA15104}"/>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6" name="直線コネクタ 475">
          <a:extLst>
            <a:ext uri="{FF2B5EF4-FFF2-40B4-BE49-F238E27FC236}">
              <a16:creationId xmlns:a16="http://schemas.microsoft.com/office/drawing/2014/main" id="{2A0A35ED-7B35-4960-8775-667E8D19DDC9}"/>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7" name="テキスト ボックス 476">
          <a:extLst>
            <a:ext uri="{FF2B5EF4-FFF2-40B4-BE49-F238E27FC236}">
              <a16:creationId xmlns:a16="http://schemas.microsoft.com/office/drawing/2014/main" id="{4A751DA3-94B4-46F6-8EB3-2083C57AC52E}"/>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a:extLst>
            <a:ext uri="{FF2B5EF4-FFF2-40B4-BE49-F238E27FC236}">
              <a16:creationId xmlns:a16="http://schemas.microsoft.com/office/drawing/2014/main" id="{522A1F25-9406-4BD4-B92B-D87C6C4C31E5}"/>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9" name="テキスト ボックス 478">
          <a:extLst>
            <a:ext uri="{FF2B5EF4-FFF2-40B4-BE49-F238E27FC236}">
              <a16:creationId xmlns:a16="http://schemas.microsoft.com/office/drawing/2014/main" id="{E73CB378-9FA4-452B-B0C1-93DE64DD5209}"/>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認定こども園・幼稚園・保育所】&#10;一人当たり面積グラフ枠">
          <a:extLst>
            <a:ext uri="{FF2B5EF4-FFF2-40B4-BE49-F238E27FC236}">
              <a16:creationId xmlns:a16="http://schemas.microsoft.com/office/drawing/2014/main" id="{620E9D6A-487C-46D4-856D-B1712EF012C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89535</xdr:rowOff>
    </xdr:from>
    <xdr:to>
      <xdr:col>116</xdr:col>
      <xdr:colOff>62864</xdr:colOff>
      <xdr:row>41</xdr:row>
      <xdr:rowOff>146685</xdr:rowOff>
    </xdr:to>
    <xdr:cxnSp macro="">
      <xdr:nvCxnSpPr>
        <xdr:cNvPr id="481" name="直線コネクタ 480">
          <a:extLst>
            <a:ext uri="{FF2B5EF4-FFF2-40B4-BE49-F238E27FC236}">
              <a16:creationId xmlns:a16="http://schemas.microsoft.com/office/drawing/2014/main" id="{4B974F3C-7FE7-4F33-A298-889AA457837F}"/>
            </a:ext>
          </a:extLst>
        </xdr:cNvPr>
        <xdr:cNvCxnSpPr/>
      </xdr:nvCxnSpPr>
      <xdr:spPr>
        <a:xfrm flipV="1">
          <a:off x="19509104" y="5789295"/>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150512</xdr:rowOff>
    </xdr:from>
    <xdr:ext cx="469744" cy="259045"/>
    <xdr:sp macro="" textlink="">
      <xdr:nvSpPr>
        <xdr:cNvPr id="482" name="【認定こども園・幼稚園・保育所】&#10;一人当たり面積最小値テキスト">
          <a:extLst>
            <a:ext uri="{FF2B5EF4-FFF2-40B4-BE49-F238E27FC236}">
              <a16:creationId xmlns:a16="http://schemas.microsoft.com/office/drawing/2014/main" id="{91A16F02-E426-47F3-A602-B3899721FCD2}"/>
            </a:ext>
          </a:extLst>
        </xdr:cNvPr>
        <xdr:cNvSpPr txBox="1"/>
      </xdr:nvSpPr>
      <xdr:spPr>
        <a:xfrm>
          <a:off x="19547840" y="702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146685</xdr:rowOff>
    </xdr:from>
    <xdr:to>
      <xdr:col>116</xdr:col>
      <xdr:colOff>152400</xdr:colOff>
      <xdr:row>41</xdr:row>
      <xdr:rowOff>146685</xdr:rowOff>
    </xdr:to>
    <xdr:cxnSp macro="">
      <xdr:nvCxnSpPr>
        <xdr:cNvPr id="483" name="直線コネクタ 482">
          <a:extLst>
            <a:ext uri="{FF2B5EF4-FFF2-40B4-BE49-F238E27FC236}">
              <a16:creationId xmlns:a16="http://schemas.microsoft.com/office/drawing/2014/main" id="{71E6B4A6-2077-4299-B7F1-F2B5210F170F}"/>
            </a:ext>
          </a:extLst>
        </xdr:cNvPr>
        <xdr:cNvCxnSpPr/>
      </xdr:nvCxnSpPr>
      <xdr:spPr>
        <a:xfrm>
          <a:off x="19443700" y="70199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36212</xdr:rowOff>
    </xdr:from>
    <xdr:ext cx="469744" cy="259045"/>
    <xdr:sp macro="" textlink="">
      <xdr:nvSpPr>
        <xdr:cNvPr id="484" name="【認定こども園・幼稚園・保育所】&#10;一人当たり面積最大値テキスト">
          <a:extLst>
            <a:ext uri="{FF2B5EF4-FFF2-40B4-BE49-F238E27FC236}">
              <a16:creationId xmlns:a16="http://schemas.microsoft.com/office/drawing/2014/main" id="{A464CADE-47BA-4424-80E9-31D4172D1A23}"/>
            </a:ext>
          </a:extLst>
        </xdr:cNvPr>
        <xdr:cNvSpPr txBox="1"/>
      </xdr:nvSpPr>
      <xdr:spPr>
        <a:xfrm>
          <a:off x="19547840" y="556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89535</xdr:rowOff>
    </xdr:from>
    <xdr:to>
      <xdr:col>116</xdr:col>
      <xdr:colOff>152400</xdr:colOff>
      <xdr:row>34</xdr:row>
      <xdr:rowOff>89535</xdr:rowOff>
    </xdr:to>
    <xdr:cxnSp macro="">
      <xdr:nvCxnSpPr>
        <xdr:cNvPr id="485" name="直線コネクタ 484">
          <a:extLst>
            <a:ext uri="{FF2B5EF4-FFF2-40B4-BE49-F238E27FC236}">
              <a16:creationId xmlns:a16="http://schemas.microsoft.com/office/drawing/2014/main" id="{5A1DFD31-9731-449C-9F72-192CCD83E82C}"/>
            </a:ext>
          </a:extLst>
        </xdr:cNvPr>
        <xdr:cNvCxnSpPr/>
      </xdr:nvCxnSpPr>
      <xdr:spPr>
        <a:xfrm>
          <a:off x="19443700" y="57892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652</xdr:rowOff>
    </xdr:from>
    <xdr:ext cx="469744" cy="259045"/>
    <xdr:sp macro="" textlink="">
      <xdr:nvSpPr>
        <xdr:cNvPr id="486" name="【認定こども園・幼稚園・保育所】&#10;一人当たり面積平均値テキスト">
          <a:extLst>
            <a:ext uri="{FF2B5EF4-FFF2-40B4-BE49-F238E27FC236}">
              <a16:creationId xmlns:a16="http://schemas.microsoft.com/office/drawing/2014/main" id="{718BEDEA-B83C-43CC-AB1C-4C05A6BA100A}"/>
            </a:ext>
          </a:extLst>
        </xdr:cNvPr>
        <xdr:cNvSpPr txBox="1"/>
      </xdr:nvSpPr>
      <xdr:spPr>
        <a:xfrm>
          <a:off x="19547840" y="6370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149225</xdr:rowOff>
    </xdr:from>
    <xdr:to>
      <xdr:col>116</xdr:col>
      <xdr:colOff>114300</xdr:colOff>
      <xdr:row>39</xdr:row>
      <xdr:rowOff>79375</xdr:rowOff>
    </xdr:to>
    <xdr:sp macro="" textlink="">
      <xdr:nvSpPr>
        <xdr:cNvPr id="487" name="フローチャート: 判断 486">
          <a:extLst>
            <a:ext uri="{FF2B5EF4-FFF2-40B4-BE49-F238E27FC236}">
              <a16:creationId xmlns:a16="http://schemas.microsoft.com/office/drawing/2014/main" id="{F74E333D-6015-4396-919A-8412B18DC386}"/>
            </a:ext>
          </a:extLst>
        </xdr:cNvPr>
        <xdr:cNvSpPr/>
      </xdr:nvSpPr>
      <xdr:spPr>
        <a:xfrm>
          <a:off x="19458940" y="65195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147320</xdr:rowOff>
    </xdr:from>
    <xdr:to>
      <xdr:col>112</xdr:col>
      <xdr:colOff>38100</xdr:colOff>
      <xdr:row>39</xdr:row>
      <xdr:rowOff>77470</xdr:rowOff>
    </xdr:to>
    <xdr:sp macro="" textlink="">
      <xdr:nvSpPr>
        <xdr:cNvPr id="488" name="フローチャート: 判断 487">
          <a:extLst>
            <a:ext uri="{FF2B5EF4-FFF2-40B4-BE49-F238E27FC236}">
              <a16:creationId xmlns:a16="http://schemas.microsoft.com/office/drawing/2014/main" id="{A6FD1ADF-605B-4D24-B997-1EB0F04ED57E}"/>
            </a:ext>
          </a:extLst>
        </xdr:cNvPr>
        <xdr:cNvSpPr/>
      </xdr:nvSpPr>
      <xdr:spPr>
        <a:xfrm>
          <a:off x="18735040" y="65176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103505</xdr:rowOff>
    </xdr:from>
    <xdr:to>
      <xdr:col>107</xdr:col>
      <xdr:colOff>101600</xdr:colOff>
      <xdr:row>40</xdr:row>
      <xdr:rowOff>33655</xdr:rowOff>
    </xdr:to>
    <xdr:sp macro="" textlink="">
      <xdr:nvSpPr>
        <xdr:cNvPr id="489" name="フローチャート: 判断 488">
          <a:extLst>
            <a:ext uri="{FF2B5EF4-FFF2-40B4-BE49-F238E27FC236}">
              <a16:creationId xmlns:a16="http://schemas.microsoft.com/office/drawing/2014/main" id="{D7144E38-5D15-448C-99F1-81B12F81BB2F}"/>
            </a:ext>
          </a:extLst>
        </xdr:cNvPr>
        <xdr:cNvSpPr/>
      </xdr:nvSpPr>
      <xdr:spPr>
        <a:xfrm>
          <a:off x="17937480" y="66414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141605</xdr:rowOff>
    </xdr:from>
    <xdr:to>
      <xdr:col>102</xdr:col>
      <xdr:colOff>165100</xdr:colOff>
      <xdr:row>40</xdr:row>
      <xdr:rowOff>71755</xdr:rowOff>
    </xdr:to>
    <xdr:sp macro="" textlink="">
      <xdr:nvSpPr>
        <xdr:cNvPr id="490" name="フローチャート: 判断 489">
          <a:extLst>
            <a:ext uri="{FF2B5EF4-FFF2-40B4-BE49-F238E27FC236}">
              <a16:creationId xmlns:a16="http://schemas.microsoft.com/office/drawing/2014/main" id="{D40BAAD9-A497-488B-9AF7-A76E6AEB72FD}"/>
            </a:ext>
          </a:extLst>
        </xdr:cNvPr>
        <xdr:cNvSpPr/>
      </xdr:nvSpPr>
      <xdr:spPr>
        <a:xfrm>
          <a:off x="17162780" y="66795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145415</xdr:rowOff>
    </xdr:from>
    <xdr:to>
      <xdr:col>98</xdr:col>
      <xdr:colOff>38100</xdr:colOff>
      <xdr:row>40</xdr:row>
      <xdr:rowOff>75565</xdr:rowOff>
    </xdr:to>
    <xdr:sp macro="" textlink="">
      <xdr:nvSpPr>
        <xdr:cNvPr id="491" name="フローチャート: 判断 490">
          <a:extLst>
            <a:ext uri="{FF2B5EF4-FFF2-40B4-BE49-F238E27FC236}">
              <a16:creationId xmlns:a16="http://schemas.microsoft.com/office/drawing/2014/main" id="{E8DA3F2D-9B8E-4600-9D22-DB5B0050263D}"/>
            </a:ext>
          </a:extLst>
        </xdr:cNvPr>
        <xdr:cNvSpPr/>
      </xdr:nvSpPr>
      <xdr:spPr>
        <a:xfrm>
          <a:off x="16388080" y="66833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6F82984B-9311-4B10-9481-EBDC3A3C682E}"/>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F83E73E9-667F-4ED1-939F-BC090A94B583}"/>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A621D774-C226-4D32-8A2F-3F20E081FC9E}"/>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A6AC9C51-4834-4D24-9545-5FE0E27243E5}"/>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F46DF11D-EABD-4177-B5C0-FEFDF784BE91}"/>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141605</xdr:rowOff>
    </xdr:from>
    <xdr:to>
      <xdr:col>116</xdr:col>
      <xdr:colOff>114300</xdr:colOff>
      <xdr:row>40</xdr:row>
      <xdr:rowOff>71755</xdr:rowOff>
    </xdr:to>
    <xdr:sp macro="" textlink="">
      <xdr:nvSpPr>
        <xdr:cNvPr id="497" name="楕円 496">
          <a:extLst>
            <a:ext uri="{FF2B5EF4-FFF2-40B4-BE49-F238E27FC236}">
              <a16:creationId xmlns:a16="http://schemas.microsoft.com/office/drawing/2014/main" id="{BCBF9BFB-3347-4046-8610-6416D5F26A90}"/>
            </a:ext>
          </a:extLst>
        </xdr:cNvPr>
        <xdr:cNvSpPr/>
      </xdr:nvSpPr>
      <xdr:spPr>
        <a:xfrm>
          <a:off x="19458940" y="66795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120032</xdr:rowOff>
    </xdr:from>
    <xdr:ext cx="469744" cy="259045"/>
    <xdr:sp macro="" textlink="">
      <xdr:nvSpPr>
        <xdr:cNvPr id="498" name="【認定こども園・幼稚園・保育所】&#10;一人当たり面積該当値テキスト">
          <a:extLst>
            <a:ext uri="{FF2B5EF4-FFF2-40B4-BE49-F238E27FC236}">
              <a16:creationId xmlns:a16="http://schemas.microsoft.com/office/drawing/2014/main" id="{AD5D0188-CB6C-482A-8091-95A9785AE64E}"/>
            </a:ext>
          </a:extLst>
        </xdr:cNvPr>
        <xdr:cNvSpPr txBox="1"/>
      </xdr:nvSpPr>
      <xdr:spPr>
        <a:xfrm>
          <a:off x="19547840" y="6657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149225</xdr:rowOff>
    </xdr:from>
    <xdr:to>
      <xdr:col>112</xdr:col>
      <xdr:colOff>38100</xdr:colOff>
      <xdr:row>40</xdr:row>
      <xdr:rowOff>79375</xdr:rowOff>
    </xdr:to>
    <xdr:sp macro="" textlink="">
      <xdr:nvSpPr>
        <xdr:cNvPr id="499" name="楕円 498">
          <a:extLst>
            <a:ext uri="{FF2B5EF4-FFF2-40B4-BE49-F238E27FC236}">
              <a16:creationId xmlns:a16="http://schemas.microsoft.com/office/drawing/2014/main" id="{8426CD72-BDFD-4A7C-8A0F-95464AC0B748}"/>
            </a:ext>
          </a:extLst>
        </xdr:cNvPr>
        <xdr:cNvSpPr/>
      </xdr:nvSpPr>
      <xdr:spPr>
        <a:xfrm>
          <a:off x="18735040" y="66871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20955</xdr:rowOff>
    </xdr:from>
    <xdr:to>
      <xdr:col>116</xdr:col>
      <xdr:colOff>63500</xdr:colOff>
      <xdr:row>40</xdr:row>
      <xdr:rowOff>28575</xdr:rowOff>
    </xdr:to>
    <xdr:cxnSp macro="">
      <xdr:nvCxnSpPr>
        <xdr:cNvPr id="500" name="直線コネクタ 499">
          <a:extLst>
            <a:ext uri="{FF2B5EF4-FFF2-40B4-BE49-F238E27FC236}">
              <a16:creationId xmlns:a16="http://schemas.microsoft.com/office/drawing/2014/main" id="{1BF1E0FF-2E03-4DC3-867E-CF3FA4107E89}"/>
            </a:ext>
          </a:extLst>
        </xdr:cNvPr>
        <xdr:cNvCxnSpPr/>
      </xdr:nvCxnSpPr>
      <xdr:spPr>
        <a:xfrm flipV="1">
          <a:off x="18778220" y="6726555"/>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36830</xdr:rowOff>
    </xdr:from>
    <xdr:to>
      <xdr:col>107</xdr:col>
      <xdr:colOff>101600</xdr:colOff>
      <xdr:row>39</xdr:row>
      <xdr:rowOff>138430</xdr:rowOff>
    </xdr:to>
    <xdr:sp macro="" textlink="">
      <xdr:nvSpPr>
        <xdr:cNvPr id="501" name="楕円 500">
          <a:extLst>
            <a:ext uri="{FF2B5EF4-FFF2-40B4-BE49-F238E27FC236}">
              <a16:creationId xmlns:a16="http://schemas.microsoft.com/office/drawing/2014/main" id="{C290E6A0-12B9-42BB-9F8E-356E0DF863B8}"/>
            </a:ext>
          </a:extLst>
        </xdr:cNvPr>
        <xdr:cNvSpPr/>
      </xdr:nvSpPr>
      <xdr:spPr>
        <a:xfrm>
          <a:off x="1793748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87630</xdr:rowOff>
    </xdr:from>
    <xdr:to>
      <xdr:col>111</xdr:col>
      <xdr:colOff>177800</xdr:colOff>
      <xdr:row>40</xdr:row>
      <xdr:rowOff>28575</xdr:rowOff>
    </xdr:to>
    <xdr:cxnSp macro="">
      <xdr:nvCxnSpPr>
        <xdr:cNvPr id="502" name="直線コネクタ 501">
          <a:extLst>
            <a:ext uri="{FF2B5EF4-FFF2-40B4-BE49-F238E27FC236}">
              <a16:creationId xmlns:a16="http://schemas.microsoft.com/office/drawing/2014/main" id="{DBBDB18E-0271-48D3-BE65-D5561ED04ED0}"/>
            </a:ext>
          </a:extLst>
        </xdr:cNvPr>
        <xdr:cNvCxnSpPr/>
      </xdr:nvCxnSpPr>
      <xdr:spPr>
        <a:xfrm>
          <a:off x="17988280" y="6625590"/>
          <a:ext cx="78994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4445</xdr:rowOff>
    </xdr:from>
    <xdr:to>
      <xdr:col>102</xdr:col>
      <xdr:colOff>165100</xdr:colOff>
      <xdr:row>39</xdr:row>
      <xdr:rowOff>106045</xdr:rowOff>
    </xdr:to>
    <xdr:sp macro="" textlink="">
      <xdr:nvSpPr>
        <xdr:cNvPr id="503" name="楕円 502">
          <a:extLst>
            <a:ext uri="{FF2B5EF4-FFF2-40B4-BE49-F238E27FC236}">
              <a16:creationId xmlns:a16="http://schemas.microsoft.com/office/drawing/2014/main" id="{1611B3D4-9DBA-447C-B398-28E6433D8B30}"/>
            </a:ext>
          </a:extLst>
        </xdr:cNvPr>
        <xdr:cNvSpPr/>
      </xdr:nvSpPr>
      <xdr:spPr>
        <a:xfrm>
          <a:off x="1716278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55245</xdr:rowOff>
    </xdr:from>
    <xdr:to>
      <xdr:col>107</xdr:col>
      <xdr:colOff>50800</xdr:colOff>
      <xdr:row>39</xdr:row>
      <xdr:rowOff>87630</xdr:rowOff>
    </xdr:to>
    <xdr:cxnSp macro="">
      <xdr:nvCxnSpPr>
        <xdr:cNvPr id="504" name="直線コネクタ 503">
          <a:extLst>
            <a:ext uri="{FF2B5EF4-FFF2-40B4-BE49-F238E27FC236}">
              <a16:creationId xmlns:a16="http://schemas.microsoft.com/office/drawing/2014/main" id="{98CB414D-A330-4590-886F-4365E4DC5DE6}"/>
            </a:ext>
          </a:extLst>
        </xdr:cNvPr>
        <xdr:cNvCxnSpPr/>
      </xdr:nvCxnSpPr>
      <xdr:spPr>
        <a:xfrm>
          <a:off x="17213580" y="6593205"/>
          <a:ext cx="774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78740</xdr:rowOff>
    </xdr:from>
    <xdr:to>
      <xdr:col>98</xdr:col>
      <xdr:colOff>38100</xdr:colOff>
      <xdr:row>38</xdr:row>
      <xdr:rowOff>8890</xdr:rowOff>
    </xdr:to>
    <xdr:sp macro="" textlink="">
      <xdr:nvSpPr>
        <xdr:cNvPr id="505" name="楕円 504">
          <a:extLst>
            <a:ext uri="{FF2B5EF4-FFF2-40B4-BE49-F238E27FC236}">
              <a16:creationId xmlns:a16="http://schemas.microsoft.com/office/drawing/2014/main" id="{8D30DC35-8C26-41D6-91C0-19243A9204C7}"/>
            </a:ext>
          </a:extLst>
        </xdr:cNvPr>
        <xdr:cNvSpPr/>
      </xdr:nvSpPr>
      <xdr:spPr>
        <a:xfrm>
          <a:off x="16388080" y="62814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129540</xdr:rowOff>
    </xdr:from>
    <xdr:to>
      <xdr:col>102</xdr:col>
      <xdr:colOff>114300</xdr:colOff>
      <xdr:row>39</xdr:row>
      <xdr:rowOff>55245</xdr:rowOff>
    </xdr:to>
    <xdr:cxnSp macro="">
      <xdr:nvCxnSpPr>
        <xdr:cNvPr id="506" name="直線コネクタ 505">
          <a:extLst>
            <a:ext uri="{FF2B5EF4-FFF2-40B4-BE49-F238E27FC236}">
              <a16:creationId xmlns:a16="http://schemas.microsoft.com/office/drawing/2014/main" id="{A079A117-E89D-435B-871E-C6D2697441E0}"/>
            </a:ext>
          </a:extLst>
        </xdr:cNvPr>
        <xdr:cNvCxnSpPr/>
      </xdr:nvCxnSpPr>
      <xdr:spPr>
        <a:xfrm>
          <a:off x="16431260" y="6332220"/>
          <a:ext cx="782320" cy="26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93997</xdr:rowOff>
    </xdr:from>
    <xdr:ext cx="469744" cy="259045"/>
    <xdr:sp macro="" textlink="">
      <xdr:nvSpPr>
        <xdr:cNvPr id="507" name="n_1aveValue【認定こども園・幼稚園・保育所】&#10;一人当たり面積">
          <a:extLst>
            <a:ext uri="{FF2B5EF4-FFF2-40B4-BE49-F238E27FC236}">
              <a16:creationId xmlns:a16="http://schemas.microsoft.com/office/drawing/2014/main" id="{007ED3CA-3A3F-4C70-BB28-645E5E4EF567}"/>
            </a:ext>
          </a:extLst>
        </xdr:cNvPr>
        <xdr:cNvSpPr txBox="1"/>
      </xdr:nvSpPr>
      <xdr:spPr>
        <a:xfrm>
          <a:off x="18561127"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24782</xdr:rowOff>
    </xdr:from>
    <xdr:ext cx="469744" cy="259045"/>
    <xdr:sp macro="" textlink="">
      <xdr:nvSpPr>
        <xdr:cNvPr id="508" name="n_2aveValue【認定こども園・幼稚園・保育所】&#10;一人当たり面積">
          <a:extLst>
            <a:ext uri="{FF2B5EF4-FFF2-40B4-BE49-F238E27FC236}">
              <a16:creationId xmlns:a16="http://schemas.microsoft.com/office/drawing/2014/main" id="{8E81E9D5-23E3-4EDF-A06F-42F6B5D4ADE3}"/>
            </a:ext>
          </a:extLst>
        </xdr:cNvPr>
        <xdr:cNvSpPr txBox="1"/>
      </xdr:nvSpPr>
      <xdr:spPr>
        <a:xfrm>
          <a:off x="17776267" y="673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62882</xdr:rowOff>
    </xdr:from>
    <xdr:ext cx="469744" cy="259045"/>
    <xdr:sp macro="" textlink="">
      <xdr:nvSpPr>
        <xdr:cNvPr id="509" name="n_3aveValue【認定こども園・幼稚園・保育所】&#10;一人当たり面積">
          <a:extLst>
            <a:ext uri="{FF2B5EF4-FFF2-40B4-BE49-F238E27FC236}">
              <a16:creationId xmlns:a16="http://schemas.microsoft.com/office/drawing/2014/main" id="{44849687-74B3-41C6-9245-186BDC17649D}"/>
            </a:ext>
          </a:extLst>
        </xdr:cNvPr>
        <xdr:cNvSpPr txBox="1"/>
      </xdr:nvSpPr>
      <xdr:spPr>
        <a:xfrm>
          <a:off x="17001567" y="6768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66692</xdr:rowOff>
    </xdr:from>
    <xdr:ext cx="469744" cy="259045"/>
    <xdr:sp macro="" textlink="">
      <xdr:nvSpPr>
        <xdr:cNvPr id="510" name="n_4aveValue【認定こども園・幼稚園・保育所】&#10;一人当たり面積">
          <a:extLst>
            <a:ext uri="{FF2B5EF4-FFF2-40B4-BE49-F238E27FC236}">
              <a16:creationId xmlns:a16="http://schemas.microsoft.com/office/drawing/2014/main" id="{55BFB1FD-CA75-4D08-9F16-DA98DFDDC06D}"/>
            </a:ext>
          </a:extLst>
        </xdr:cNvPr>
        <xdr:cNvSpPr txBox="1"/>
      </xdr:nvSpPr>
      <xdr:spPr>
        <a:xfrm>
          <a:off x="16226867" y="677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70502</xdr:rowOff>
    </xdr:from>
    <xdr:ext cx="469744" cy="259045"/>
    <xdr:sp macro="" textlink="">
      <xdr:nvSpPr>
        <xdr:cNvPr id="511" name="n_1mainValue【認定こども園・幼稚園・保育所】&#10;一人当たり面積">
          <a:extLst>
            <a:ext uri="{FF2B5EF4-FFF2-40B4-BE49-F238E27FC236}">
              <a16:creationId xmlns:a16="http://schemas.microsoft.com/office/drawing/2014/main" id="{5FC6D90C-A406-40C0-92C5-069822452DE3}"/>
            </a:ext>
          </a:extLst>
        </xdr:cNvPr>
        <xdr:cNvSpPr txBox="1"/>
      </xdr:nvSpPr>
      <xdr:spPr>
        <a:xfrm>
          <a:off x="18561127" y="677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154957</xdr:rowOff>
    </xdr:from>
    <xdr:ext cx="469744" cy="259045"/>
    <xdr:sp macro="" textlink="">
      <xdr:nvSpPr>
        <xdr:cNvPr id="512" name="n_2mainValue【認定こども園・幼稚園・保育所】&#10;一人当たり面積">
          <a:extLst>
            <a:ext uri="{FF2B5EF4-FFF2-40B4-BE49-F238E27FC236}">
              <a16:creationId xmlns:a16="http://schemas.microsoft.com/office/drawing/2014/main" id="{E3BFF1C0-BD85-4372-BDEF-CCE89C6CA945}"/>
            </a:ext>
          </a:extLst>
        </xdr:cNvPr>
        <xdr:cNvSpPr txBox="1"/>
      </xdr:nvSpPr>
      <xdr:spPr>
        <a:xfrm>
          <a:off x="17776267" y="6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122572</xdr:rowOff>
    </xdr:from>
    <xdr:ext cx="469744" cy="259045"/>
    <xdr:sp macro="" textlink="">
      <xdr:nvSpPr>
        <xdr:cNvPr id="513" name="n_3mainValue【認定こども園・幼稚園・保育所】&#10;一人当たり面積">
          <a:extLst>
            <a:ext uri="{FF2B5EF4-FFF2-40B4-BE49-F238E27FC236}">
              <a16:creationId xmlns:a16="http://schemas.microsoft.com/office/drawing/2014/main" id="{F07EA7F4-B6B4-43C1-9755-CD787C1EF2D2}"/>
            </a:ext>
          </a:extLst>
        </xdr:cNvPr>
        <xdr:cNvSpPr txBox="1"/>
      </xdr:nvSpPr>
      <xdr:spPr>
        <a:xfrm>
          <a:off x="17001567" y="632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25417</xdr:rowOff>
    </xdr:from>
    <xdr:ext cx="469744" cy="259045"/>
    <xdr:sp macro="" textlink="">
      <xdr:nvSpPr>
        <xdr:cNvPr id="514" name="n_4mainValue【認定こども園・幼稚園・保育所】&#10;一人当たり面積">
          <a:extLst>
            <a:ext uri="{FF2B5EF4-FFF2-40B4-BE49-F238E27FC236}">
              <a16:creationId xmlns:a16="http://schemas.microsoft.com/office/drawing/2014/main" id="{5DD5F405-31C1-423B-8E5C-718878A6489E}"/>
            </a:ext>
          </a:extLst>
        </xdr:cNvPr>
        <xdr:cNvSpPr txBox="1"/>
      </xdr:nvSpPr>
      <xdr:spPr>
        <a:xfrm>
          <a:off x="16226867" y="606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a:extLst>
            <a:ext uri="{FF2B5EF4-FFF2-40B4-BE49-F238E27FC236}">
              <a16:creationId xmlns:a16="http://schemas.microsoft.com/office/drawing/2014/main" id="{746EC163-BDD5-4740-B835-944F83A2A4DA}"/>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a:extLst>
            <a:ext uri="{FF2B5EF4-FFF2-40B4-BE49-F238E27FC236}">
              <a16:creationId xmlns:a16="http://schemas.microsoft.com/office/drawing/2014/main" id="{304E3F93-BB91-429E-8910-F640380A9311}"/>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a:extLst>
            <a:ext uri="{FF2B5EF4-FFF2-40B4-BE49-F238E27FC236}">
              <a16:creationId xmlns:a16="http://schemas.microsoft.com/office/drawing/2014/main" id="{91F97ADB-2F4C-49C0-8C40-AFF4CD849B1A}"/>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a:extLst>
            <a:ext uri="{FF2B5EF4-FFF2-40B4-BE49-F238E27FC236}">
              <a16:creationId xmlns:a16="http://schemas.microsoft.com/office/drawing/2014/main" id="{0D85CC51-94FF-446F-8252-CC57523EFE32}"/>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a:extLst>
            <a:ext uri="{FF2B5EF4-FFF2-40B4-BE49-F238E27FC236}">
              <a16:creationId xmlns:a16="http://schemas.microsoft.com/office/drawing/2014/main" id="{5677D673-3C43-41EE-BDBD-FF2318E27877}"/>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a:extLst>
            <a:ext uri="{FF2B5EF4-FFF2-40B4-BE49-F238E27FC236}">
              <a16:creationId xmlns:a16="http://schemas.microsoft.com/office/drawing/2014/main" id="{D0304072-59CB-40AF-A280-C8B38EE53699}"/>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a:extLst>
            <a:ext uri="{FF2B5EF4-FFF2-40B4-BE49-F238E27FC236}">
              <a16:creationId xmlns:a16="http://schemas.microsoft.com/office/drawing/2014/main" id="{838141B8-0BB0-4EBC-8BFD-408664787E8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a:extLst>
            <a:ext uri="{FF2B5EF4-FFF2-40B4-BE49-F238E27FC236}">
              <a16:creationId xmlns:a16="http://schemas.microsoft.com/office/drawing/2014/main" id="{85EA3541-A431-4BB9-AC9F-014E1B6728FF}"/>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3" name="テキスト ボックス 522">
          <a:extLst>
            <a:ext uri="{FF2B5EF4-FFF2-40B4-BE49-F238E27FC236}">
              <a16:creationId xmlns:a16="http://schemas.microsoft.com/office/drawing/2014/main" id="{6EA6672B-2E52-4F88-A22B-E004AE79D169}"/>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a:extLst>
            <a:ext uri="{FF2B5EF4-FFF2-40B4-BE49-F238E27FC236}">
              <a16:creationId xmlns:a16="http://schemas.microsoft.com/office/drawing/2014/main" id="{B5088785-DC2E-4895-A7D1-71AA3E76890C}"/>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5" name="テキスト ボックス 524">
          <a:extLst>
            <a:ext uri="{FF2B5EF4-FFF2-40B4-BE49-F238E27FC236}">
              <a16:creationId xmlns:a16="http://schemas.microsoft.com/office/drawing/2014/main" id="{39A64605-656D-48AD-AD58-BC97EECD487F}"/>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6" name="直線コネクタ 525">
          <a:extLst>
            <a:ext uri="{FF2B5EF4-FFF2-40B4-BE49-F238E27FC236}">
              <a16:creationId xmlns:a16="http://schemas.microsoft.com/office/drawing/2014/main" id="{D460E4B2-A9A1-441C-8639-37F314AF5400}"/>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7" name="テキスト ボックス 526">
          <a:extLst>
            <a:ext uri="{FF2B5EF4-FFF2-40B4-BE49-F238E27FC236}">
              <a16:creationId xmlns:a16="http://schemas.microsoft.com/office/drawing/2014/main" id="{DE6F8F0F-3056-4FAC-A77E-6074685280FB}"/>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8" name="直線コネクタ 527">
          <a:extLst>
            <a:ext uri="{FF2B5EF4-FFF2-40B4-BE49-F238E27FC236}">
              <a16:creationId xmlns:a16="http://schemas.microsoft.com/office/drawing/2014/main" id="{AC9E79E1-CD75-42CE-A01C-45359D957CA9}"/>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9" name="テキスト ボックス 528">
          <a:extLst>
            <a:ext uri="{FF2B5EF4-FFF2-40B4-BE49-F238E27FC236}">
              <a16:creationId xmlns:a16="http://schemas.microsoft.com/office/drawing/2014/main" id="{C0BB7166-EEB8-4BE0-BAAA-6B83B9BFBE79}"/>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0" name="直線コネクタ 529">
          <a:extLst>
            <a:ext uri="{FF2B5EF4-FFF2-40B4-BE49-F238E27FC236}">
              <a16:creationId xmlns:a16="http://schemas.microsoft.com/office/drawing/2014/main" id="{CD6E7C8D-761E-4D2A-A150-F88D032C508D}"/>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1" name="テキスト ボックス 530">
          <a:extLst>
            <a:ext uri="{FF2B5EF4-FFF2-40B4-BE49-F238E27FC236}">
              <a16:creationId xmlns:a16="http://schemas.microsoft.com/office/drawing/2014/main" id="{F8614F40-6C85-4A58-AC66-43D36E42AB27}"/>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2" name="直線コネクタ 531">
          <a:extLst>
            <a:ext uri="{FF2B5EF4-FFF2-40B4-BE49-F238E27FC236}">
              <a16:creationId xmlns:a16="http://schemas.microsoft.com/office/drawing/2014/main" id="{1026302F-C9D1-42E2-A7E6-941816F74E78}"/>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3" name="テキスト ボックス 532">
          <a:extLst>
            <a:ext uri="{FF2B5EF4-FFF2-40B4-BE49-F238E27FC236}">
              <a16:creationId xmlns:a16="http://schemas.microsoft.com/office/drawing/2014/main" id="{09198A8A-D4E0-4F5D-BFCE-19C2979BC704}"/>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4" name="直線コネクタ 533">
          <a:extLst>
            <a:ext uri="{FF2B5EF4-FFF2-40B4-BE49-F238E27FC236}">
              <a16:creationId xmlns:a16="http://schemas.microsoft.com/office/drawing/2014/main" id="{D2C9F41A-8E65-4A1B-A7A9-0390024576EF}"/>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5" name="テキスト ボックス 534">
          <a:extLst>
            <a:ext uri="{FF2B5EF4-FFF2-40B4-BE49-F238E27FC236}">
              <a16:creationId xmlns:a16="http://schemas.microsoft.com/office/drawing/2014/main" id="{B9761338-7A97-43FC-9FC7-D330D55675A8}"/>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a:extLst>
            <a:ext uri="{FF2B5EF4-FFF2-40B4-BE49-F238E27FC236}">
              <a16:creationId xmlns:a16="http://schemas.microsoft.com/office/drawing/2014/main" id="{5D3280EA-AE11-41F1-B9B2-664476960796}"/>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7" name="テキスト ボックス 536">
          <a:extLst>
            <a:ext uri="{FF2B5EF4-FFF2-40B4-BE49-F238E27FC236}">
              <a16:creationId xmlns:a16="http://schemas.microsoft.com/office/drawing/2014/main" id="{F4D93B8A-B6CE-443F-AE93-2D4A1DE48ECF}"/>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学校施設】&#10;有形固定資産減価償却率グラフ枠">
          <a:extLst>
            <a:ext uri="{FF2B5EF4-FFF2-40B4-BE49-F238E27FC236}">
              <a16:creationId xmlns:a16="http://schemas.microsoft.com/office/drawing/2014/main" id="{D7BC3911-7016-4EFA-87D8-55B7410F1F7C}"/>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63</xdr:row>
      <xdr:rowOff>118110</xdr:rowOff>
    </xdr:to>
    <xdr:cxnSp macro="">
      <xdr:nvCxnSpPr>
        <xdr:cNvPr id="539" name="直線コネクタ 538">
          <a:extLst>
            <a:ext uri="{FF2B5EF4-FFF2-40B4-BE49-F238E27FC236}">
              <a16:creationId xmlns:a16="http://schemas.microsoft.com/office/drawing/2014/main" id="{F80C54A4-77FD-4E79-9119-633D1EADEC10}"/>
            </a:ext>
          </a:extLst>
        </xdr:cNvPr>
        <xdr:cNvCxnSpPr/>
      </xdr:nvCxnSpPr>
      <xdr:spPr>
        <a:xfrm flipV="1">
          <a:off x="14375764" y="927735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121937</xdr:rowOff>
    </xdr:from>
    <xdr:ext cx="405111" cy="259045"/>
    <xdr:sp macro="" textlink="">
      <xdr:nvSpPr>
        <xdr:cNvPr id="540" name="【学校施設】&#10;有形固定資産減価償却率最小値テキスト">
          <a:extLst>
            <a:ext uri="{FF2B5EF4-FFF2-40B4-BE49-F238E27FC236}">
              <a16:creationId xmlns:a16="http://schemas.microsoft.com/office/drawing/2014/main" id="{45E2926D-EFAB-43EA-B378-BC91745256FF}"/>
            </a:ext>
          </a:extLst>
        </xdr:cNvPr>
        <xdr:cNvSpPr txBox="1"/>
      </xdr:nvSpPr>
      <xdr:spPr>
        <a:xfrm>
          <a:off x="14414500"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118110</xdr:rowOff>
    </xdr:from>
    <xdr:to>
      <xdr:col>86</xdr:col>
      <xdr:colOff>25400</xdr:colOff>
      <xdr:row>63</xdr:row>
      <xdr:rowOff>118110</xdr:rowOff>
    </xdr:to>
    <xdr:cxnSp macro="">
      <xdr:nvCxnSpPr>
        <xdr:cNvPr id="541" name="直線コネクタ 540">
          <a:extLst>
            <a:ext uri="{FF2B5EF4-FFF2-40B4-BE49-F238E27FC236}">
              <a16:creationId xmlns:a16="http://schemas.microsoft.com/office/drawing/2014/main" id="{B80F2CB6-E0D9-4EDA-8558-8FA8F54889B5}"/>
            </a:ext>
          </a:extLst>
        </xdr:cNvPr>
        <xdr:cNvCxnSpPr/>
      </xdr:nvCxnSpPr>
      <xdr:spPr>
        <a:xfrm>
          <a:off x="14287500" y="10679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542" name="【学校施設】&#10;有形固定資産減価償却率最大値テキスト">
          <a:extLst>
            <a:ext uri="{FF2B5EF4-FFF2-40B4-BE49-F238E27FC236}">
              <a16:creationId xmlns:a16="http://schemas.microsoft.com/office/drawing/2014/main" id="{B6116883-83BA-4321-9E0A-82408F15B9DF}"/>
            </a:ext>
          </a:extLst>
        </xdr:cNvPr>
        <xdr:cNvSpPr txBox="1"/>
      </xdr:nvSpPr>
      <xdr:spPr>
        <a:xfrm>
          <a:off x="14414500" y="905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543" name="直線コネクタ 542">
          <a:extLst>
            <a:ext uri="{FF2B5EF4-FFF2-40B4-BE49-F238E27FC236}">
              <a16:creationId xmlns:a16="http://schemas.microsoft.com/office/drawing/2014/main" id="{DA6A1E8E-C4F9-4B69-9CCF-1CE0B85AAF71}"/>
            </a:ext>
          </a:extLst>
        </xdr:cNvPr>
        <xdr:cNvCxnSpPr/>
      </xdr:nvCxnSpPr>
      <xdr:spPr>
        <a:xfrm>
          <a:off x="14287500" y="9277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17</xdr:rowOff>
    </xdr:from>
    <xdr:ext cx="405111" cy="259045"/>
    <xdr:sp macro="" textlink="">
      <xdr:nvSpPr>
        <xdr:cNvPr id="544" name="【学校施設】&#10;有形固定資産減価償却率平均値テキスト">
          <a:extLst>
            <a:ext uri="{FF2B5EF4-FFF2-40B4-BE49-F238E27FC236}">
              <a16:creationId xmlns:a16="http://schemas.microsoft.com/office/drawing/2014/main" id="{8F93FA86-7A5F-4F3E-8324-58B6B073D0EE}"/>
            </a:ext>
          </a:extLst>
        </xdr:cNvPr>
        <xdr:cNvSpPr txBox="1"/>
      </xdr:nvSpPr>
      <xdr:spPr>
        <a:xfrm>
          <a:off x="14414500" y="10058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545" name="フローチャート: 判断 544">
          <a:extLst>
            <a:ext uri="{FF2B5EF4-FFF2-40B4-BE49-F238E27FC236}">
              <a16:creationId xmlns:a16="http://schemas.microsoft.com/office/drawing/2014/main" id="{906C027D-E8A6-49A1-9C7D-A6EEEFB52E06}"/>
            </a:ext>
          </a:extLst>
        </xdr:cNvPr>
        <xdr:cNvSpPr/>
      </xdr:nvSpPr>
      <xdr:spPr>
        <a:xfrm>
          <a:off x="14325600" y="1007999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170180</xdr:rowOff>
    </xdr:from>
    <xdr:to>
      <xdr:col>81</xdr:col>
      <xdr:colOff>101600</xdr:colOff>
      <xdr:row>60</xdr:row>
      <xdr:rowOff>100330</xdr:rowOff>
    </xdr:to>
    <xdr:sp macro="" textlink="">
      <xdr:nvSpPr>
        <xdr:cNvPr id="546" name="フローチャート: 判断 545">
          <a:extLst>
            <a:ext uri="{FF2B5EF4-FFF2-40B4-BE49-F238E27FC236}">
              <a16:creationId xmlns:a16="http://schemas.microsoft.com/office/drawing/2014/main" id="{69BDF015-CB49-475C-9AC2-B7A9B65F9B08}"/>
            </a:ext>
          </a:extLst>
        </xdr:cNvPr>
        <xdr:cNvSpPr/>
      </xdr:nvSpPr>
      <xdr:spPr>
        <a:xfrm>
          <a:off x="13578840" y="10060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42545</xdr:rowOff>
    </xdr:from>
    <xdr:to>
      <xdr:col>76</xdr:col>
      <xdr:colOff>165100</xdr:colOff>
      <xdr:row>60</xdr:row>
      <xdr:rowOff>144145</xdr:rowOff>
    </xdr:to>
    <xdr:sp macro="" textlink="">
      <xdr:nvSpPr>
        <xdr:cNvPr id="547" name="フローチャート: 判断 546">
          <a:extLst>
            <a:ext uri="{FF2B5EF4-FFF2-40B4-BE49-F238E27FC236}">
              <a16:creationId xmlns:a16="http://schemas.microsoft.com/office/drawing/2014/main" id="{868C4AF0-923A-4732-B2AB-E4B5FA2572FF}"/>
            </a:ext>
          </a:extLst>
        </xdr:cNvPr>
        <xdr:cNvSpPr/>
      </xdr:nvSpPr>
      <xdr:spPr>
        <a:xfrm>
          <a:off x="1280414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xdr:rowOff>
    </xdr:from>
    <xdr:to>
      <xdr:col>72</xdr:col>
      <xdr:colOff>38100</xdr:colOff>
      <xdr:row>60</xdr:row>
      <xdr:rowOff>113665</xdr:rowOff>
    </xdr:to>
    <xdr:sp macro="" textlink="">
      <xdr:nvSpPr>
        <xdr:cNvPr id="548" name="フローチャート: 判断 547">
          <a:extLst>
            <a:ext uri="{FF2B5EF4-FFF2-40B4-BE49-F238E27FC236}">
              <a16:creationId xmlns:a16="http://schemas.microsoft.com/office/drawing/2014/main" id="{C86DF54E-FEB9-45B8-8435-F744277434D4}"/>
            </a:ext>
          </a:extLst>
        </xdr:cNvPr>
        <xdr:cNvSpPr/>
      </xdr:nvSpPr>
      <xdr:spPr>
        <a:xfrm>
          <a:off x="12029440" y="100704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10160</xdr:rowOff>
    </xdr:from>
    <xdr:to>
      <xdr:col>67</xdr:col>
      <xdr:colOff>101600</xdr:colOff>
      <xdr:row>60</xdr:row>
      <xdr:rowOff>111760</xdr:rowOff>
    </xdr:to>
    <xdr:sp macro="" textlink="">
      <xdr:nvSpPr>
        <xdr:cNvPr id="549" name="フローチャート: 判断 548">
          <a:extLst>
            <a:ext uri="{FF2B5EF4-FFF2-40B4-BE49-F238E27FC236}">
              <a16:creationId xmlns:a16="http://schemas.microsoft.com/office/drawing/2014/main" id="{CC7B336A-DC44-4C99-AA68-F3675AF58E9C}"/>
            </a:ext>
          </a:extLst>
        </xdr:cNvPr>
        <xdr:cNvSpPr/>
      </xdr:nvSpPr>
      <xdr:spPr>
        <a:xfrm>
          <a:off x="1123188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879333AA-9330-4F99-AA52-FA3EA8CF9A9D}"/>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A6F4E3F2-E8BD-410D-A02E-7A62BC9AA645}"/>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4D9866DA-9834-4DC1-A1E5-793696E7232F}"/>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E78C7320-B669-423C-A0CE-73900F4E0E53}"/>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C37D758B-194D-41F7-A178-F3ABFD6BBE1A}"/>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555" name="楕円 554">
          <a:extLst>
            <a:ext uri="{FF2B5EF4-FFF2-40B4-BE49-F238E27FC236}">
              <a16:creationId xmlns:a16="http://schemas.microsoft.com/office/drawing/2014/main" id="{71257551-CC1D-46C8-9A70-0EE170B5C34A}"/>
            </a:ext>
          </a:extLst>
        </xdr:cNvPr>
        <xdr:cNvSpPr/>
      </xdr:nvSpPr>
      <xdr:spPr>
        <a:xfrm>
          <a:off x="14325600" y="1005141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12082</xdr:rowOff>
    </xdr:from>
    <xdr:ext cx="405111" cy="259045"/>
    <xdr:sp macro="" textlink="">
      <xdr:nvSpPr>
        <xdr:cNvPr id="556" name="【学校施設】&#10;有形固定資産減価償却率該当値テキスト">
          <a:extLst>
            <a:ext uri="{FF2B5EF4-FFF2-40B4-BE49-F238E27FC236}">
              <a16:creationId xmlns:a16="http://schemas.microsoft.com/office/drawing/2014/main" id="{E5C7DA8B-6135-4AB6-9777-EB67FF6D1D0E}"/>
            </a:ext>
          </a:extLst>
        </xdr:cNvPr>
        <xdr:cNvSpPr txBox="1"/>
      </xdr:nvSpPr>
      <xdr:spPr>
        <a:xfrm>
          <a:off x="14414500"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130175</xdr:rowOff>
    </xdr:from>
    <xdr:to>
      <xdr:col>81</xdr:col>
      <xdr:colOff>101600</xdr:colOff>
      <xdr:row>60</xdr:row>
      <xdr:rowOff>60325</xdr:rowOff>
    </xdr:to>
    <xdr:sp macro="" textlink="">
      <xdr:nvSpPr>
        <xdr:cNvPr id="557" name="楕円 556">
          <a:extLst>
            <a:ext uri="{FF2B5EF4-FFF2-40B4-BE49-F238E27FC236}">
              <a16:creationId xmlns:a16="http://schemas.microsoft.com/office/drawing/2014/main" id="{A6842E73-F016-4423-9F79-6879FD7C488E}"/>
            </a:ext>
          </a:extLst>
        </xdr:cNvPr>
        <xdr:cNvSpPr/>
      </xdr:nvSpPr>
      <xdr:spPr>
        <a:xfrm>
          <a:off x="13578840" y="100209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9525</xdr:rowOff>
    </xdr:from>
    <xdr:to>
      <xdr:col>85</xdr:col>
      <xdr:colOff>127000</xdr:colOff>
      <xdr:row>60</xdr:row>
      <xdr:rowOff>40005</xdr:rowOff>
    </xdr:to>
    <xdr:cxnSp macro="">
      <xdr:nvCxnSpPr>
        <xdr:cNvPr id="558" name="直線コネクタ 557">
          <a:extLst>
            <a:ext uri="{FF2B5EF4-FFF2-40B4-BE49-F238E27FC236}">
              <a16:creationId xmlns:a16="http://schemas.microsoft.com/office/drawing/2014/main" id="{44A2A4D6-11E3-4F25-AE55-A3B4211EDF71}"/>
            </a:ext>
          </a:extLst>
        </xdr:cNvPr>
        <xdr:cNvCxnSpPr/>
      </xdr:nvCxnSpPr>
      <xdr:spPr>
        <a:xfrm>
          <a:off x="13629640" y="10067925"/>
          <a:ext cx="74676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92075</xdr:rowOff>
    </xdr:from>
    <xdr:to>
      <xdr:col>76</xdr:col>
      <xdr:colOff>165100</xdr:colOff>
      <xdr:row>60</xdr:row>
      <xdr:rowOff>22225</xdr:rowOff>
    </xdr:to>
    <xdr:sp macro="" textlink="">
      <xdr:nvSpPr>
        <xdr:cNvPr id="559" name="楕円 558">
          <a:extLst>
            <a:ext uri="{FF2B5EF4-FFF2-40B4-BE49-F238E27FC236}">
              <a16:creationId xmlns:a16="http://schemas.microsoft.com/office/drawing/2014/main" id="{F48DDD4B-ECCB-45E1-B8AC-47D4A4D80B57}"/>
            </a:ext>
          </a:extLst>
        </xdr:cNvPr>
        <xdr:cNvSpPr/>
      </xdr:nvSpPr>
      <xdr:spPr>
        <a:xfrm>
          <a:off x="12804140" y="9982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142875</xdr:rowOff>
    </xdr:from>
    <xdr:to>
      <xdr:col>81</xdr:col>
      <xdr:colOff>50800</xdr:colOff>
      <xdr:row>60</xdr:row>
      <xdr:rowOff>9525</xdr:rowOff>
    </xdr:to>
    <xdr:cxnSp macro="">
      <xdr:nvCxnSpPr>
        <xdr:cNvPr id="560" name="直線コネクタ 559">
          <a:extLst>
            <a:ext uri="{FF2B5EF4-FFF2-40B4-BE49-F238E27FC236}">
              <a16:creationId xmlns:a16="http://schemas.microsoft.com/office/drawing/2014/main" id="{B16DACCE-7717-4812-9126-C5EAC4494D33}"/>
            </a:ext>
          </a:extLst>
        </xdr:cNvPr>
        <xdr:cNvCxnSpPr/>
      </xdr:nvCxnSpPr>
      <xdr:spPr>
        <a:xfrm>
          <a:off x="12854940" y="10033635"/>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82550</xdr:rowOff>
    </xdr:from>
    <xdr:to>
      <xdr:col>72</xdr:col>
      <xdr:colOff>38100</xdr:colOff>
      <xdr:row>60</xdr:row>
      <xdr:rowOff>12700</xdr:rowOff>
    </xdr:to>
    <xdr:sp macro="" textlink="">
      <xdr:nvSpPr>
        <xdr:cNvPr id="561" name="楕円 560">
          <a:extLst>
            <a:ext uri="{FF2B5EF4-FFF2-40B4-BE49-F238E27FC236}">
              <a16:creationId xmlns:a16="http://schemas.microsoft.com/office/drawing/2014/main" id="{6CA1271F-DC63-4E0E-BF35-17D2302B3CDE}"/>
            </a:ext>
          </a:extLst>
        </xdr:cNvPr>
        <xdr:cNvSpPr/>
      </xdr:nvSpPr>
      <xdr:spPr>
        <a:xfrm>
          <a:off x="12029440" y="99733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133350</xdr:rowOff>
    </xdr:from>
    <xdr:to>
      <xdr:col>76</xdr:col>
      <xdr:colOff>114300</xdr:colOff>
      <xdr:row>59</xdr:row>
      <xdr:rowOff>142875</xdr:rowOff>
    </xdr:to>
    <xdr:cxnSp macro="">
      <xdr:nvCxnSpPr>
        <xdr:cNvPr id="562" name="直線コネクタ 561">
          <a:extLst>
            <a:ext uri="{FF2B5EF4-FFF2-40B4-BE49-F238E27FC236}">
              <a16:creationId xmlns:a16="http://schemas.microsoft.com/office/drawing/2014/main" id="{482D09F9-2166-4669-9FEE-2366903FEE13}"/>
            </a:ext>
          </a:extLst>
        </xdr:cNvPr>
        <xdr:cNvCxnSpPr/>
      </xdr:nvCxnSpPr>
      <xdr:spPr>
        <a:xfrm>
          <a:off x="12072620" y="10024110"/>
          <a:ext cx="78232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63500</xdr:rowOff>
    </xdr:from>
    <xdr:to>
      <xdr:col>67</xdr:col>
      <xdr:colOff>101600</xdr:colOff>
      <xdr:row>59</xdr:row>
      <xdr:rowOff>165100</xdr:rowOff>
    </xdr:to>
    <xdr:sp macro="" textlink="">
      <xdr:nvSpPr>
        <xdr:cNvPr id="563" name="楕円 562">
          <a:extLst>
            <a:ext uri="{FF2B5EF4-FFF2-40B4-BE49-F238E27FC236}">
              <a16:creationId xmlns:a16="http://schemas.microsoft.com/office/drawing/2014/main" id="{7E7BF9C9-65B6-4840-A3CA-2BDC29EAEFCB}"/>
            </a:ext>
          </a:extLst>
        </xdr:cNvPr>
        <xdr:cNvSpPr/>
      </xdr:nvSpPr>
      <xdr:spPr>
        <a:xfrm>
          <a:off x="1123188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114300</xdr:rowOff>
    </xdr:from>
    <xdr:to>
      <xdr:col>71</xdr:col>
      <xdr:colOff>177800</xdr:colOff>
      <xdr:row>59</xdr:row>
      <xdr:rowOff>133350</xdr:rowOff>
    </xdr:to>
    <xdr:cxnSp macro="">
      <xdr:nvCxnSpPr>
        <xdr:cNvPr id="564" name="直線コネクタ 563">
          <a:extLst>
            <a:ext uri="{FF2B5EF4-FFF2-40B4-BE49-F238E27FC236}">
              <a16:creationId xmlns:a16="http://schemas.microsoft.com/office/drawing/2014/main" id="{A9256B8D-AEED-4A21-82CB-E88C5829ACA1}"/>
            </a:ext>
          </a:extLst>
        </xdr:cNvPr>
        <xdr:cNvCxnSpPr/>
      </xdr:nvCxnSpPr>
      <xdr:spPr>
        <a:xfrm>
          <a:off x="11282680" y="10005060"/>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91457</xdr:rowOff>
    </xdr:from>
    <xdr:ext cx="405111" cy="259045"/>
    <xdr:sp macro="" textlink="">
      <xdr:nvSpPr>
        <xdr:cNvPr id="565" name="n_1aveValue【学校施設】&#10;有形固定資産減価償却率">
          <a:extLst>
            <a:ext uri="{FF2B5EF4-FFF2-40B4-BE49-F238E27FC236}">
              <a16:creationId xmlns:a16="http://schemas.microsoft.com/office/drawing/2014/main" id="{11DE39D8-C6BF-43CE-BF40-46F4694C7746}"/>
            </a:ext>
          </a:extLst>
        </xdr:cNvPr>
        <xdr:cNvSpPr txBox="1"/>
      </xdr:nvSpPr>
      <xdr:spPr>
        <a:xfrm>
          <a:off x="1343724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135272</xdr:rowOff>
    </xdr:from>
    <xdr:ext cx="405111" cy="259045"/>
    <xdr:sp macro="" textlink="">
      <xdr:nvSpPr>
        <xdr:cNvPr id="566" name="n_2aveValue【学校施設】&#10;有形固定資産減価償却率">
          <a:extLst>
            <a:ext uri="{FF2B5EF4-FFF2-40B4-BE49-F238E27FC236}">
              <a16:creationId xmlns:a16="http://schemas.microsoft.com/office/drawing/2014/main" id="{775D5F30-0C16-48ED-B26E-CC938BA9E17A}"/>
            </a:ext>
          </a:extLst>
        </xdr:cNvPr>
        <xdr:cNvSpPr txBox="1"/>
      </xdr:nvSpPr>
      <xdr:spPr>
        <a:xfrm>
          <a:off x="12675244" y="1019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104792</xdr:rowOff>
    </xdr:from>
    <xdr:ext cx="405111" cy="259045"/>
    <xdr:sp macro="" textlink="">
      <xdr:nvSpPr>
        <xdr:cNvPr id="567" name="n_3aveValue【学校施設】&#10;有形固定資産減価償却率">
          <a:extLst>
            <a:ext uri="{FF2B5EF4-FFF2-40B4-BE49-F238E27FC236}">
              <a16:creationId xmlns:a16="http://schemas.microsoft.com/office/drawing/2014/main" id="{C17958D4-79A3-436C-A56A-11E13348F511}"/>
            </a:ext>
          </a:extLst>
        </xdr:cNvPr>
        <xdr:cNvSpPr txBox="1"/>
      </xdr:nvSpPr>
      <xdr:spPr>
        <a:xfrm>
          <a:off x="11900544" y="1016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102887</xdr:rowOff>
    </xdr:from>
    <xdr:ext cx="405111" cy="259045"/>
    <xdr:sp macro="" textlink="">
      <xdr:nvSpPr>
        <xdr:cNvPr id="568" name="n_4aveValue【学校施設】&#10;有形固定資産減価償却率">
          <a:extLst>
            <a:ext uri="{FF2B5EF4-FFF2-40B4-BE49-F238E27FC236}">
              <a16:creationId xmlns:a16="http://schemas.microsoft.com/office/drawing/2014/main" id="{2687D23E-1885-4765-A015-8B8C04BE86BE}"/>
            </a:ext>
          </a:extLst>
        </xdr:cNvPr>
        <xdr:cNvSpPr txBox="1"/>
      </xdr:nvSpPr>
      <xdr:spPr>
        <a:xfrm>
          <a:off x="11102984" y="1016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76852</xdr:rowOff>
    </xdr:from>
    <xdr:ext cx="405111" cy="259045"/>
    <xdr:sp macro="" textlink="">
      <xdr:nvSpPr>
        <xdr:cNvPr id="569" name="n_1mainValue【学校施設】&#10;有形固定資産減価償却率">
          <a:extLst>
            <a:ext uri="{FF2B5EF4-FFF2-40B4-BE49-F238E27FC236}">
              <a16:creationId xmlns:a16="http://schemas.microsoft.com/office/drawing/2014/main" id="{1E7CFC95-3E85-4510-B345-08B18C836C19}"/>
            </a:ext>
          </a:extLst>
        </xdr:cNvPr>
        <xdr:cNvSpPr txBox="1"/>
      </xdr:nvSpPr>
      <xdr:spPr>
        <a:xfrm>
          <a:off x="13437244"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38752</xdr:rowOff>
    </xdr:from>
    <xdr:ext cx="405111" cy="259045"/>
    <xdr:sp macro="" textlink="">
      <xdr:nvSpPr>
        <xdr:cNvPr id="570" name="n_2mainValue【学校施設】&#10;有形固定資産減価償却率">
          <a:extLst>
            <a:ext uri="{FF2B5EF4-FFF2-40B4-BE49-F238E27FC236}">
              <a16:creationId xmlns:a16="http://schemas.microsoft.com/office/drawing/2014/main" id="{B0DD3586-97AB-4037-92FB-29FFA00B7336}"/>
            </a:ext>
          </a:extLst>
        </xdr:cNvPr>
        <xdr:cNvSpPr txBox="1"/>
      </xdr:nvSpPr>
      <xdr:spPr>
        <a:xfrm>
          <a:off x="126752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29227</xdr:rowOff>
    </xdr:from>
    <xdr:ext cx="405111" cy="259045"/>
    <xdr:sp macro="" textlink="">
      <xdr:nvSpPr>
        <xdr:cNvPr id="571" name="n_3mainValue【学校施設】&#10;有形固定資産減価償却率">
          <a:extLst>
            <a:ext uri="{FF2B5EF4-FFF2-40B4-BE49-F238E27FC236}">
              <a16:creationId xmlns:a16="http://schemas.microsoft.com/office/drawing/2014/main" id="{8FD2E35E-EAF9-4233-A8C6-2F81DEA016A7}"/>
            </a:ext>
          </a:extLst>
        </xdr:cNvPr>
        <xdr:cNvSpPr txBox="1"/>
      </xdr:nvSpPr>
      <xdr:spPr>
        <a:xfrm>
          <a:off x="11900544"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10177</xdr:rowOff>
    </xdr:from>
    <xdr:ext cx="405111" cy="259045"/>
    <xdr:sp macro="" textlink="">
      <xdr:nvSpPr>
        <xdr:cNvPr id="572" name="n_4mainValue【学校施設】&#10;有形固定資産減価償却率">
          <a:extLst>
            <a:ext uri="{FF2B5EF4-FFF2-40B4-BE49-F238E27FC236}">
              <a16:creationId xmlns:a16="http://schemas.microsoft.com/office/drawing/2014/main" id="{DDA79E42-90D5-4975-B4BB-35E0DECBD147}"/>
            </a:ext>
          </a:extLst>
        </xdr:cNvPr>
        <xdr:cNvSpPr txBox="1"/>
      </xdr:nvSpPr>
      <xdr:spPr>
        <a:xfrm>
          <a:off x="1110298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a:extLst>
            <a:ext uri="{FF2B5EF4-FFF2-40B4-BE49-F238E27FC236}">
              <a16:creationId xmlns:a16="http://schemas.microsoft.com/office/drawing/2014/main" id="{B7705EBD-85EC-45CB-ABD4-4E01BA4B141A}"/>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a:extLst>
            <a:ext uri="{FF2B5EF4-FFF2-40B4-BE49-F238E27FC236}">
              <a16:creationId xmlns:a16="http://schemas.microsoft.com/office/drawing/2014/main" id="{FE8C439E-9E64-49AB-AC20-93337110486A}"/>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a:extLst>
            <a:ext uri="{FF2B5EF4-FFF2-40B4-BE49-F238E27FC236}">
              <a16:creationId xmlns:a16="http://schemas.microsoft.com/office/drawing/2014/main" id="{A70ED0BE-E296-4F9C-BE9A-83F4AEFF71EC}"/>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a:extLst>
            <a:ext uri="{FF2B5EF4-FFF2-40B4-BE49-F238E27FC236}">
              <a16:creationId xmlns:a16="http://schemas.microsoft.com/office/drawing/2014/main" id="{6F1F05FC-B65D-43C1-BCC1-5C70AEDEFB3C}"/>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a:extLst>
            <a:ext uri="{FF2B5EF4-FFF2-40B4-BE49-F238E27FC236}">
              <a16:creationId xmlns:a16="http://schemas.microsoft.com/office/drawing/2014/main" id="{CC58FF03-52E2-40C0-9591-82A109B8882F}"/>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a:extLst>
            <a:ext uri="{FF2B5EF4-FFF2-40B4-BE49-F238E27FC236}">
              <a16:creationId xmlns:a16="http://schemas.microsoft.com/office/drawing/2014/main" id="{CCBB9248-D446-457F-A71C-3772C1203C54}"/>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a:extLst>
            <a:ext uri="{FF2B5EF4-FFF2-40B4-BE49-F238E27FC236}">
              <a16:creationId xmlns:a16="http://schemas.microsoft.com/office/drawing/2014/main" id="{ACA50A60-1D16-4190-B5DB-5DB8214B341F}"/>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a:extLst>
            <a:ext uri="{FF2B5EF4-FFF2-40B4-BE49-F238E27FC236}">
              <a16:creationId xmlns:a16="http://schemas.microsoft.com/office/drawing/2014/main" id="{C0E9BFC4-1A4E-472D-8DAD-F568B8D82B0C}"/>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a:extLst>
            <a:ext uri="{FF2B5EF4-FFF2-40B4-BE49-F238E27FC236}">
              <a16:creationId xmlns:a16="http://schemas.microsoft.com/office/drawing/2014/main" id="{ED8690AC-B023-4CEE-B7E6-9F4EEA10A8CB}"/>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a:extLst>
            <a:ext uri="{FF2B5EF4-FFF2-40B4-BE49-F238E27FC236}">
              <a16:creationId xmlns:a16="http://schemas.microsoft.com/office/drawing/2014/main" id="{216F1866-6E61-4FDF-8843-FBD5E4B9EC95}"/>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3" name="テキスト ボックス 582">
          <a:extLst>
            <a:ext uri="{FF2B5EF4-FFF2-40B4-BE49-F238E27FC236}">
              <a16:creationId xmlns:a16="http://schemas.microsoft.com/office/drawing/2014/main" id="{C1FBE5A6-8C39-4F1C-8173-8CCB86539486}"/>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84" name="直線コネクタ 583">
          <a:extLst>
            <a:ext uri="{FF2B5EF4-FFF2-40B4-BE49-F238E27FC236}">
              <a16:creationId xmlns:a16="http://schemas.microsoft.com/office/drawing/2014/main" id="{B91B1A45-57BB-430F-A609-60880B01D46C}"/>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5" name="テキスト ボックス 584">
          <a:extLst>
            <a:ext uri="{FF2B5EF4-FFF2-40B4-BE49-F238E27FC236}">
              <a16:creationId xmlns:a16="http://schemas.microsoft.com/office/drawing/2014/main" id="{48F855A5-D6B2-4E61-A4E2-E9A0D93277B8}"/>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6" name="直線コネクタ 585">
          <a:extLst>
            <a:ext uri="{FF2B5EF4-FFF2-40B4-BE49-F238E27FC236}">
              <a16:creationId xmlns:a16="http://schemas.microsoft.com/office/drawing/2014/main" id="{36F2889C-0F05-40CA-AD5A-482495F291A5}"/>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7" name="テキスト ボックス 586">
          <a:extLst>
            <a:ext uri="{FF2B5EF4-FFF2-40B4-BE49-F238E27FC236}">
              <a16:creationId xmlns:a16="http://schemas.microsoft.com/office/drawing/2014/main" id="{E0C30044-3B5C-46BA-A6EA-B42DEDBD4E1E}"/>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8" name="直線コネクタ 587">
          <a:extLst>
            <a:ext uri="{FF2B5EF4-FFF2-40B4-BE49-F238E27FC236}">
              <a16:creationId xmlns:a16="http://schemas.microsoft.com/office/drawing/2014/main" id="{A596BD3F-57AD-40F7-8E1D-9D20AAFFF9E5}"/>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9" name="テキスト ボックス 588">
          <a:extLst>
            <a:ext uri="{FF2B5EF4-FFF2-40B4-BE49-F238E27FC236}">
              <a16:creationId xmlns:a16="http://schemas.microsoft.com/office/drawing/2014/main" id="{AAAA689B-ED15-43CA-BF00-C8FE69718E15}"/>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0" name="直線コネクタ 589">
          <a:extLst>
            <a:ext uri="{FF2B5EF4-FFF2-40B4-BE49-F238E27FC236}">
              <a16:creationId xmlns:a16="http://schemas.microsoft.com/office/drawing/2014/main" id="{9C322566-B50E-458B-BEA9-13AD4E1A8B2F}"/>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1" name="テキスト ボックス 590">
          <a:extLst>
            <a:ext uri="{FF2B5EF4-FFF2-40B4-BE49-F238E27FC236}">
              <a16:creationId xmlns:a16="http://schemas.microsoft.com/office/drawing/2014/main" id="{491F916C-F933-4145-B434-9EC4AE63AF1E}"/>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2" name="直線コネクタ 591">
          <a:extLst>
            <a:ext uri="{FF2B5EF4-FFF2-40B4-BE49-F238E27FC236}">
              <a16:creationId xmlns:a16="http://schemas.microsoft.com/office/drawing/2014/main" id="{D457301E-6C54-4103-B2F4-E9EBAD47D615}"/>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3" name="テキスト ボックス 592">
          <a:extLst>
            <a:ext uri="{FF2B5EF4-FFF2-40B4-BE49-F238E27FC236}">
              <a16:creationId xmlns:a16="http://schemas.microsoft.com/office/drawing/2014/main" id="{1064D78C-EA1B-433B-8626-A6E38AA86547}"/>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a:extLst>
            <a:ext uri="{FF2B5EF4-FFF2-40B4-BE49-F238E27FC236}">
              <a16:creationId xmlns:a16="http://schemas.microsoft.com/office/drawing/2014/main" id="{49AF79A4-C6BA-4D1A-80C3-D9C738B68FD7}"/>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a:extLst>
            <a:ext uri="{FF2B5EF4-FFF2-40B4-BE49-F238E27FC236}">
              <a16:creationId xmlns:a16="http://schemas.microsoft.com/office/drawing/2014/main" id="{F161F219-9AF4-426E-9C8F-245FC88E5AC2}"/>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学校施設】&#10;一人当たり面積グラフ枠">
          <a:extLst>
            <a:ext uri="{FF2B5EF4-FFF2-40B4-BE49-F238E27FC236}">
              <a16:creationId xmlns:a16="http://schemas.microsoft.com/office/drawing/2014/main" id="{4E850C17-18EC-4BC7-8C48-032A7B1C2CF9}"/>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49149</xdr:rowOff>
    </xdr:from>
    <xdr:to>
      <xdr:col>116</xdr:col>
      <xdr:colOff>62864</xdr:colOff>
      <xdr:row>63</xdr:row>
      <xdr:rowOff>164211</xdr:rowOff>
    </xdr:to>
    <xdr:cxnSp macro="">
      <xdr:nvCxnSpPr>
        <xdr:cNvPr id="597" name="直線コネクタ 596">
          <a:extLst>
            <a:ext uri="{FF2B5EF4-FFF2-40B4-BE49-F238E27FC236}">
              <a16:creationId xmlns:a16="http://schemas.microsoft.com/office/drawing/2014/main" id="{18E7E365-11C8-49EF-925D-37939EE5C159}"/>
            </a:ext>
          </a:extLst>
        </xdr:cNvPr>
        <xdr:cNvCxnSpPr/>
      </xdr:nvCxnSpPr>
      <xdr:spPr>
        <a:xfrm flipV="1">
          <a:off x="19509104" y="9269349"/>
          <a:ext cx="0" cy="145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168038</xdr:rowOff>
    </xdr:from>
    <xdr:ext cx="469744" cy="259045"/>
    <xdr:sp macro="" textlink="">
      <xdr:nvSpPr>
        <xdr:cNvPr id="598" name="【学校施設】&#10;一人当たり面積最小値テキスト">
          <a:extLst>
            <a:ext uri="{FF2B5EF4-FFF2-40B4-BE49-F238E27FC236}">
              <a16:creationId xmlns:a16="http://schemas.microsoft.com/office/drawing/2014/main" id="{8950E53E-8D94-4551-8B3D-30AF6DD99D4C}"/>
            </a:ext>
          </a:extLst>
        </xdr:cNvPr>
        <xdr:cNvSpPr txBox="1"/>
      </xdr:nvSpPr>
      <xdr:spPr>
        <a:xfrm>
          <a:off x="19547840" y="1072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164211</xdr:rowOff>
    </xdr:from>
    <xdr:to>
      <xdr:col>116</xdr:col>
      <xdr:colOff>152400</xdr:colOff>
      <xdr:row>63</xdr:row>
      <xdr:rowOff>164211</xdr:rowOff>
    </xdr:to>
    <xdr:cxnSp macro="">
      <xdr:nvCxnSpPr>
        <xdr:cNvPr id="599" name="直線コネクタ 598">
          <a:extLst>
            <a:ext uri="{FF2B5EF4-FFF2-40B4-BE49-F238E27FC236}">
              <a16:creationId xmlns:a16="http://schemas.microsoft.com/office/drawing/2014/main" id="{403BA1AA-94B6-487F-A314-253F6E8D7CF5}"/>
            </a:ext>
          </a:extLst>
        </xdr:cNvPr>
        <xdr:cNvCxnSpPr/>
      </xdr:nvCxnSpPr>
      <xdr:spPr>
        <a:xfrm>
          <a:off x="19443700" y="107255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167276</xdr:rowOff>
    </xdr:from>
    <xdr:ext cx="469744" cy="259045"/>
    <xdr:sp macro="" textlink="">
      <xdr:nvSpPr>
        <xdr:cNvPr id="600" name="【学校施設】&#10;一人当たり面積最大値テキスト">
          <a:extLst>
            <a:ext uri="{FF2B5EF4-FFF2-40B4-BE49-F238E27FC236}">
              <a16:creationId xmlns:a16="http://schemas.microsoft.com/office/drawing/2014/main" id="{D05BC9CB-A592-4E3B-9029-B4BA54EFE199}"/>
            </a:ext>
          </a:extLst>
        </xdr:cNvPr>
        <xdr:cNvSpPr txBox="1"/>
      </xdr:nvSpPr>
      <xdr:spPr>
        <a:xfrm>
          <a:off x="19547840" y="905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49149</xdr:rowOff>
    </xdr:from>
    <xdr:to>
      <xdr:col>116</xdr:col>
      <xdr:colOff>152400</xdr:colOff>
      <xdr:row>55</xdr:row>
      <xdr:rowOff>49149</xdr:rowOff>
    </xdr:to>
    <xdr:cxnSp macro="">
      <xdr:nvCxnSpPr>
        <xdr:cNvPr id="601" name="直線コネクタ 600">
          <a:extLst>
            <a:ext uri="{FF2B5EF4-FFF2-40B4-BE49-F238E27FC236}">
              <a16:creationId xmlns:a16="http://schemas.microsoft.com/office/drawing/2014/main" id="{BAC71462-1B61-4B1C-8027-00752D856E79}"/>
            </a:ext>
          </a:extLst>
        </xdr:cNvPr>
        <xdr:cNvCxnSpPr/>
      </xdr:nvCxnSpPr>
      <xdr:spPr>
        <a:xfrm>
          <a:off x="19443700" y="92693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66565</xdr:rowOff>
    </xdr:from>
    <xdr:ext cx="469744" cy="259045"/>
    <xdr:sp macro="" textlink="">
      <xdr:nvSpPr>
        <xdr:cNvPr id="602" name="【学校施設】&#10;一人当たり面積平均値テキスト">
          <a:extLst>
            <a:ext uri="{FF2B5EF4-FFF2-40B4-BE49-F238E27FC236}">
              <a16:creationId xmlns:a16="http://schemas.microsoft.com/office/drawing/2014/main" id="{9B7E8CE3-5DC6-4B2F-97D8-99E2ABDA09C6}"/>
            </a:ext>
          </a:extLst>
        </xdr:cNvPr>
        <xdr:cNvSpPr txBox="1"/>
      </xdr:nvSpPr>
      <xdr:spPr>
        <a:xfrm>
          <a:off x="19547840" y="101249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43688</xdr:rowOff>
    </xdr:from>
    <xdr:to>
      <xdr:col>116</xdr:col>
      <xdr:colOff>114300</xdr:colOff>
      <xdr:row>61</xdr:row>
      <xdr:rowOff>145288</xdr:rowOff>
    </xdr:to>
    <xdr:sp macro="" textlink="">
      <xdr:nvSpPr>
        <xdr:cNvPr id="603" name="フローチャート: 判断 602">
          <a:extLst>
            <a:ext uri="{FF2B5EF4-FFF2-40B4-BE49-F238E27FC236}">
              <a16:creationId xmlns:a16="http://schemas.microsoft.com/office/drawing/2014/main" id="{477B254B-7E60-423E-B869-A7120F708D17}"/>
            </a:ext>
          </a:extLst>
        </xdr:cNvPr>
        <xdr:cNvSpPr/>
      </xdr:nvSpPr>
      <xdr:spPr>
        <a:xfrm>
          <a:off x="19458940" y="1026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16637</xdr:rowOff>
    </xdr:from>
    <xdr:to>
      <xdr:col>112</xdr:col>
      <xdr:colOff>38100</xdr:colOff>
      <xdr:row>61</xdr:row>
      <xdr:rowOff>118237</xdr:rowOff>
    </xdr:to>
    <xdr:sp macro="" textlink="">
      <xdr:nvSpPr>
        <xdr:cNvPr id="604" name="フローチャート: 判断 603">
          <a:extLst>
            <a:ext uri="{FF2B5EF4-FFF2-40B4-BE49-F238E27FC236}">
              <a16:creationId xmlns:a16="http://schemas.microsoft.com/office/drawing/2014/main" id="{1A09703C-DEE4-4723-BFFF-91C54FD523E2}"/>
            </a:ext>
          </a:extLst>
        </xdr:cNvPr>
        <xdr:cNvSpPr/>
      </xdr:nvSpPr>
      <xdr:spPr>
        <a:xfrm>
          <a:off x="18735040" y="102426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121412</xdr:rowOff>
    </xdr:from>
    <xdr:to>
      <xdr:col>107</xdr:col>
      <xdr:colOff>101600</xdr:colOff>
      <xdr:row>62</xdr:row>
      <xdr:rowOff>51562</xdr:rowOff>
    </xdr:to>
    <xdr:sp macro="" textlink="">
      <xdr:nvSpPr>
        <xdr:cNvPr id="605" name="フローチャート: 判断 604">
          <a:extLst>
            <a:ext uri="{FF2B5EF4-FFF2-40B4-BE49-F238E27FC236}">
              <a16:creationId xmlns:a16="http://schemas.microsoft.com/office/drawing/2014/main" id="{DB59F019-3DAE-421E-BB7E-8AA96EF6122D}"/>
            </a:ext>
          </a:extLst>
        </xdr:cNvPr>
        <xdr:cNvSpPr/>
      </xdr:nvSpPr>
      <xdr:spPr>
        <a:xfrm>
          <a:off x="17937480" y="103474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9017</xdr:rowOff>
    </xdr:from>
    <xdr:to>
      <xdr:col>102</xdr:col>
      <xdr:colOff>165100</xdr:colOff>
      <xdr:row>62</xdr:row>
      <xdr:rowOff>110617</xdr:rowOff>
    </xdr:to>
    <xdr:sp macro="" textlink="">
      <xdr:nvSpPr>
        <xdr:cNvPr id="606" name="フローチャート: 判断 605">
          <a:extLst>
            <a:ext uri="{FF2B5EF4-FFF2-40B4-BE49-F238E27FC236}">
              <a16:creationId xmlns:a16="http://schemas.microsoft.com/office/drawing/2014/main" id="{845EB5C1-895C-4BBB-BBDF-D9EB80FD5F57}"/>
            </a:ext>
          </a:extLst>
        </xdr:cNvPr>
        <xdr:cNvSpPr/>
      </xdr:nvSpPr>
      <xdr:spPr>
        <a:xfrm>
          <a:off x="17162780" y="1040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4064</xdr:rowOff>
    </xdr:from>
    <xdr:to>
      <xdr:col>98</xdr:col>
      <xdr:colOff>38100</xdr:colOff>
      <xdr:row>62</xdr:row>
      <xdr:rowOff>105664</xdr:rowOff>
    </xdr:to>
    <xdr:sp macro="" textlink="">
      <xdr:nvSpPr>
        <xdr:cNvPr id="607" name="フローチャート: 判断 606">
          <a:extLst>
            <a:ext uri="{FF2B5EF4-FFF2-40B4-BE49-F238E27FC236}">
              <a16:creationId xmlns:a16="http://schemas.microsoft.com/office/drawing/2014/main" id="{116206C3-0888-4096-A8DD-6C39978034C7}"/>
            </a:ext>
          </a:extLst>
        </xdr:cNvPr>
        <xdr:cNvSpPr/>
      </xdr:nvSpPr>
      <xdr:spPr>
        <a:xfrm>
          <a:off x="16388080" y="103977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63FE4507-7D1E-424A-922B-1CE4ECCC988D}"/>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3565C62B-82BD-4F48-B2A6-7857E51A75D9}"/>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BE80F6C0-454F-4929-9C2E-E944CF991E2D}"/>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B842054A-0E33-4074-9F3C-A34369CCF58D}"/>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6B146859-0199-4A46-A0E9-9AC3E58F7F1A}"/>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53213</xdr:rowOff>
    </xdr:from>
    <xdr:to>
      <xdr:col>116</xdr:col>
      <xdr:colOff>114300</xdr:colOff>
      <xdr:row>62</xdr:row>
      <xdr:rowOff>154813</xdr:rowOff>
    </xdr:to>
    <xdr:sp macro="" textlink="">
      <xdr:nvSpPr>
        <xdr:cNvPr id="613" name="楕円 612">
          <a:extLst>
            <a:ext uri="{FF2B5EF4-FFF2-40B4-BE49-F238E27FC236}">
              <a16:creationId xmlns:a16="http://schemas.microsoft.com/office/drawing/2014/main" id="{C0FEF16C-BF8B-42DA-BFFF-4634CE827054}"/>
            </a:ext>
          </a:extLst>
        </xdr:cNvPr>
        <xdr:cNvSpPr/>
      </xdr:nvSpPr>
      <xdr:spPr>
        <a:xfrm>
          <a:off x="19458940" y="1044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31640</xdr:rowOff>
    </xdr:from>
    <xdr:ext cx="469744" cy="259045"/>
    <xdr:sp macro="" textlink="">
      <xdr:nvSpPr>
        <xdr:cNvPr id="614" name="【学校施設】&#10;一人当たり面積該当値テキスト">
          <a:extLst>
            <a:ext uri="{FF2B5EF4-FFF2-40B4-BE49-F238E27FC236}">
              <a16:creationId xmlns:a16="http://schemas.microsoft.com/office/drawing/2014/main" id="{E85D78F9-7837-4417-A7DB-2A7BCFEC451C}"/>
            </a:ext>
          </a:extLst>
        </xdr:cNvPr>
        <xdr:cNvSpPr txBox="1"/>
      </xdr:nvSpPr>
      <xdr:spPr>
        <a:xfrm>
          <a:off x="19547840" y="1042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68453</xdr:rowOff>
    </xdr:from>
    <xdr:to>
      <xdr:col>112</xdr:col>
      <xdr:colOff>38100</xdr:colOff>
      <xdr:row>62</xdr:row>
      <xdr:rowOff>170053</xdr:rowOff>
    </xdr:to>
    <xdr:sp macro="" textlink="">
      <xdr:nvSpPr>
        <xdr:cNvPr id="615" name="楕円 614">
          <a:extLst>
            <a:ext uri="{FF2B5EF4-FFF2-40B4-BE49-F238E27FC236}">
              <a16:creationId xmlns:a16="http://schemas.microsoft.com/office/drawing/2014/main" id="{6898CC40-1C28-4C5B-8942-754885A28D3B}"/>
            </a:ext>
          </a:extLst>
        </xdr:cNvPr>
        <xdr:cNvSpPr/>
      </xdr:nvSpPr>
      <xdr:spPr>
        <a:xfrm>
          <a:off x="18735040" y="104621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104013</xdr:rowOff>
    </xdr:from>
    <xdr:to>
      <xdr:col>116</xdr:col>
      <xdr:colOff>63500</xdr:colOff>
      <xdr:row>62</xdr:row>
      <xdr:rowOff>119253</xdr:rowOff>
    </xdr:to>
    <xdr:cxnSp macro="">
      <xdr:nvCxnSpPr>
        <xdr:cNvPr id="616" name="直線コネクタ 615">
          <a:extLst>
            <a:ext uri="{FF2B5EF4-FFF2-40B4-BE49-F238E27FC236}">
              <a16:creationId xmlns:a16="http://schemas.microsoft.com/office/drawing/2014/main" id="{CC22798F-CCD8-4214-A833-70EF573ECCF9}"/>
            </a:ext>
          </a:extLst>
        </xdr:cNvPr>
        <xdr:cNvCxnSpPr/>
      </xdr:nvCxnSpPr>
      <xdr:spPr>
        <a:xfrm flipV="1">
          <a:off x="18778220" y="10497693"/>
          <a:ext cx="7315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84455</xdr:rowOff>
    </xdr:from>
    <xdr:to>
      <xdr:col>107</xdr:col>
      <xdr:colOff>101600</xdr:colOff>
      <xdr:row>63</xdr:row>
      <xdr:rowOff>14605</xdr:rowOff>
    </xdr:to>
    <xdr:sp macro="" textlink="">
      <xdr:nvSpPr>
        <xdr:cNvPr id="617" name="楕円 616">
          <a:extLst>
            <a:ext uri="{FF2B5EF4-FFF2-40B4-BE49-F238E27FC236}">
              <a16:creationId xmlns:a16="http://schemas.microsoft.com/office/drawing/2014/main" id="{003230A0-C3BC-45A2-963C-E7BA3DBA7A43}"/>
            </a:ext>
          </a:extLst>
        </xdr:cNvPr>
        <xdr:cNvSpPr/>
      </xdr:nvSpPr>
      <xdr:spPr>
        <a:xfrm>
          <a:off x="17937480" y="104781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119253</xdr:rowOff>
    </xdr:from>
    <xdr:to>
      <xdr:col>111</xdr:col>
      <xdr:colOff>177800</xdr:colOff>
      <xdr:row>62</xdr:row>
      <xdr:rowOff>135255</xdr:rowOff>
    </xdr:to>
    <xdr:cxnSp macro="">
      <xdr:nvCxnSpPr>
        <xdr:cNvPr id="618" name="直線コネクタ 617">
          <a:extLst>
            <a:ext uri="{FF2B5EF4-FFF2-40B4-BE49-F238E27FC236}">
              <a16:creationId xmlns:a16="http://schemas.microsoft.com/office/drawing/2014/main" id="{51CFD46B-A6F3-4387-BD7C-19A10D916A8A}"/>
            </a:ext>
          </a:extLst>
        </xdr:cNvPr>
        <xdr:cNvCxnSpPr/>
      </xdr:nvCxnSpPr>
      <xdr:spPr>
        <a:xfrm flipV="1">
          <a:off x="17988280" y="10512933"/>
          <a:ext cx="78994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100076</xdr:rowOff>
    </xdr:from>
    <xdr:to>
      <xdr:col>102</xdr:col>
      <xdr:colOff>165100</xdr:colOff>
      <xdr:row>63</xdr:row>
      <xdr:rowOff>30226</xdr:rowOff>
    </xdr:to>
    <xdr:sp macro="" textlink="">
      <xdr:nvSpPr>
        <xdr:cNvPr id="619" name="楕円 618">
          <a:extLst>
            <a:ext uri="{FF2B5EF4-FFF2-40B4-BE49-F238E27FC236}">
              <a16:creationId xmlns:a16="http://schemas.microsoft.com/office/drawing/2014/main" id="{32DA3378-D2CF-4837-BDF5-9D10DD02A0B1}"/>
            </a:ext>
          </a:extLst>
        </xdr:cNvPr>
        <xdr:cNvSpPr/>
      </xdr:nvSpPr>
      <xdr:spPr>
        <a:xfrm>
          <a:off x="17162780" y="104937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135255</xdr:rowOff>
    </xdr:from>
    <xdr:to>
      <xdr:col>107</xdr:col>
      <xdr:colOff>50800</xdr:colOff>
      <xdr:row>62</xdr:row>
      <xdr:rowOff>150876</xdr:rowOff>
    </xdr:to>
    <xdr:cxnSp macro="">
      <xdr:nvCxnSpPr>
        <xdr:cNvPr id="620" name="直線コネクタ 619">
          <a:extLst>
            <a:ext uri="{FF2B5EF4-FFF2-40B4-BE49-F238E27FC236}">
              <a16:creationId xmlns:a16="http://schemas.microsoft.com/office/drawing/2014/main" id="{1FA3CDD1-B05E-449F-B5E2-2688AE1D5B08}"/>
            </a:ext>
          </a:extLst>
        </xdr:cNvPr>
        <xdr:cNvCxnSpPr/>
      </xdr:nvCxnSpPr>
      <xdr:spPr>
        <a:xfrm flipV="1">
          <a:off x="17213580" y="10528935"/>
          <a:ext cx="7747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113030</xdr:rowOff>
    </xdr:from>
    <xdr:to>
      <xdr:col>98</xdr:col>
      <xdr:colOff>38100</xdr:colOff>
      <xdr:row>63</xdr:row>
      <xdr:rowOff>43180</xdr:rowOff>
    </xdr:to>
    <xdr:sp macro="" textlink="">
      <xdr:nvSpPr>
        <xdr:cNvPr id="621" name="楕円 620">
          <a:extLst>
            <a:ext uri="{FF2B5EF4-FFF2-40B4-BE49-F238E27FC236}">
              <a16:creationId xmlns:a16="http://schemas.microsoft.com/office/drawing/2014/main" id="{206E9324-947B-40D3-8E6B-8B48D064BFDB}"/>
            </a:ext>
          </a:extLst>
        </xdr:cNvPr>
        <xdr:cNvSpPr/>
      </xdr:nvSpPr>
      <xdr:spPr>
        <a:xfrm>
          <a:off x="16388080" y="105067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150876</xdr:rowOff>
    </xdr:from>
    <xdr:to>
      <xdr:col>102</xdr:col>
      <xdr:colOff>114300</xdr:colOff>
      <xdr:row>62</xdr:row>
      <xdr:rowOff>163830</xdr:rowOff>
    </xdr:to>
    <xdr:cxnSp macro="">
      <xdr:nvCxnSpPr>
        <xdr:cNvPr id="622" name="直線コネクタ 621">
          <a:extLst>
            <a:ext uri="{FF2B5EF4-FFF2-40B4-BE49-F238E27FC236}">
              <a16:creationId xmlns:a16="http://schemas.microsoft.com/office/drawing/2014/main" id="{15F6D504-E649-455C-9A2B-832194C83F55}"/>
            </a:ext>
          </a:extLst>
        </xdr:cNvPr>
        <xdr:cNvCxnSpPr/>
      </xdr:nvCxnSpPr>
      <xdr:spPr>
        <a:xfrm flipV="1">
          <a:off x="16431260" y="10544556"/>
          <a:ext cx="78232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134764</xdr:rowOff>
    </xdr:from>
    <xdr:ext cx="469744" cy="259045"/>
    <xdr:sp macro="" textlink="">
      <xdr:nvSpPr>
        <xdr:cNvPr id="623" name="n_1aveValue【学校施設】&#10;一人当たり面積">
          <a:extLst>
            <a:ext uri="{FF2B5EF4-FFF2-40B4-BE49-F238E27FC236}">
              <a16:creationId xmlns:a16="http://schemas.microsoft.com/office/drawing/2014/main" id="{07CD5705-62CE-4450-82FB-B1ADAC6CC942}"/>
            </a:ext>
          </a:extLst>
        </xdr:cNvPr>
        <xdr:cNvSpPr txBox="1"/>
      </xdr:nvSpPr>
      <xdr:spPr>
        <a:xfrm>
          <a:off x="18561127" y="1002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68089</xdr:rowOff>
    </xdr:from>
    <xdr:ext cx="469744" cy="259045"/>
    <xdr:sp macro="" textlink="">
      <xdr:nvSpPr>
        <xdr:cNvPr id="624" name="n_2aveValue【学校施設】&#10;一人当たり面積">
          <a:extLst>
            <a:ext uri="{FF2B5EF4-FFF2-40B4-BE49-F238E27FC236}">
              <a16:creationId xmlns:a16="http://schemas.microsoft.com/office/drawing/2014/main" id="{D3D00572-8112-48B7-9255-C5ABD204075C}"/>
            </a:ext>
          </a:extLst>
        </xdr:cNvPr>
        <xdr:cNvSpPr txBox="1"/>
      </xdr:nvSpPr>
      <xdr:spPr>
        <a:xfrm>
          <a:off x="17776267" y="1012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127144</xdr:rowOff>
    </xdr:from>
    <xdr:ext cx="469744" cy="259045"/>
    <xdr:sp macro="" textlink="">
      <xdr:nvSpPr>
        <xdr:cNvPr id="625" name="n_3aveValue【学校施設】&#10;一人当たり面積">
          <a:extLst>
            <a:ext uri="{FF2B5EF4-FFF2-40B4-BE49-F238E27FC236}">
              <a16:creationId xmlns:a16="http://schemas.microsoft.com/office/drawing/2014/main" id="{A9F6DDBD-6481-423E-AB6D-54D4C57887CF}"/>
            </a:ext>
          </a:extLst>
        </xdr:cNvPr>
        <xdr:cNvSpPr txBox="1"/>
      </xdr:nvSpPr>
      <xdr:spPr>
        <a:xfrm>
          <a:off x="17001567" y="1018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122191</xdr:rowOff>
    </xdr:from>
    <xdr:ext cx="469744" cy="259045"/>
    <xdr:sp macro="" textlink="">
      <xdr:nvSpPr>
        <xdr:cNvPr id="626" name="n_4aveValue【学校施設】&#10;一人当たり面積">
          <a:extLst>
            <a:ext uri="{FF2B5EF4-FFF2-40B4-BE49-F238E27FC236}">
              <a16:creationId xmlns:a16="http://schemas.microsoft.com/office/drawing/2014/main" id="{3B1AA140-0675-401C-9A3B-E7DE09917CE0}"/>
            </a:ext>
          </a:extLst>
        </xdr:cNvPr>
        <xdr:cNvSpPr txBox="1"/>
      </xdr:nvSpPr>
      <xdr:spPr>
        <a:xfrm>
          <a:off x="16226867" y="1018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161180</xdr:rowOff>
    </xdr:from>
    <xdr:ext cx="469744" cy="259045"/>
    <xdr:sp macro="" textlink="">
      <xdr:nvSpPr>
        <xdr:cNvPr id="627" name="n_1mainValue【学校施設】&#10;一人当たり面積">
          <a:extLst>
            <a:ext uri="{FF2B5EF4-FFF2-40B4-BE49-F238E27FC236}">
              <a16:creationId xmlns:a16="http://schemas.microsoft.com/office/drawing/2014/main" id="{ECD954F4-A0A3-4374-9F29-B89EE9A547D5}"/>
            </a:ext>
          </a:extLst>
        </xdr:cNvPr>
        <xdr:cNvSpPr txBox="1"/>
      </xdr:nvSpPr>
      <xdr:spPr>
        <a:xfrm>
          <a:off x="18561127" y="10554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5732</xdr:rowOff>
    </xdr:from>
    <xdr:ext cx="469744" cy="259045"/>
    <xdr:sp macro="" textlink="">
      <xdr:nvSpPr>
        <xdr:cNvPr id="628" name="n_2mainValue【学校施設】&#10;一人当たり面積">
          <a:extLst>
            <a:ext uri="{FF2B5EF4-FFF2-40B4-BE49-F238E27FC236}">
              <a16:creationId xmlns:a16="http://schemas.microsoft.com/office/drawing/2014/main" id="{39BC7729-2E62-4E19-98AA-0F1FD5771B16}"/>
            </a:ext>
          </a:extLst>
        </xdr:cNvPr>
        <xdr:cNvSpPr txBox="1"/>
      </xdr:nvSpPr>
      <xdr:spPr>
        <a:xfrm>
          <a:off x="17776267" y="10567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21353</xdr:rowOff>
    </xdr:from>
    <xdr:ext cx="469744" cy="259045"/>
    <xdr:sp macro="" textlink="">
      <xdr:nvSpPr>
        <xdr:cNvPr id="629" name="n_3mainValue【学校施設】&#10;一人当たり面積">
          <a:extLst>
            <a:ext uri="{FF2B5EF4-FFF2-40B4-BE49-F238E27FC236}">
              <a16:creationId xmlns:a16="http://schemas.microsoft.com/office/drawing/2014/main" id="{ABDC5285-536D-4BA3-B4BB-11B587614590}"/>
            </a:ext>
          </a:extLst>
        </xdr:cNvPr>
        <xdr:cNvSpPr txBox="1"/>
      </xdr:nvSpPr>
      <xdr:spPr>
        <a:xfrm>
          <a:off x="17001567" y="1058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34307</xdr:rowOff>
    </xdr:from>
    <xdr:ext cx="469744" cy="259045"/>
    <xdr:sp macro="" textlink="">
      <xdr:nvSpPr>
        <xdr:cNvPr id="630" name="n_4mainValue【学校施設】&#10;一人当たり面積">
          <a:extLst>
            <a:ext uri="{FF2B5EF4-FFF2-40B4-BE49-F238E27FC236}">
              <a16:creationId xmlns:a16="http://schemas.microsoft.com/office/drawing/2014/main" id="{C7497907-00F9-4FC6-935C-1E33CB825F87}"/>
            </a:ext>
          </a:extLst>
        </xdr:cNvPr>
        <xdr:cNvSpPr txBox="1"/>
      </xdr:nvSpPr>
      <xdr:spPr>
        <a:xfrm>
          <a:off x="1622686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1" name="正方形/長方形 630">
          <a:extLst>
            <a:ext uri="{FF2B5EF4-FFF2-40B4-BE49-F238E27FC236}">
              <a16:creationId xmlns:a16="http://schemas.microsoft.com/office/drawing/2014/main" id="{0D624E8A-2586-46CE-B314-C8A09A112003}"/>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2" name="正方形/長方形 631">
          <a:extLst>
            <a:ext uri="{FF2B5EF4-FFF2-40B4-BE49-F238E27FC236}">
              <a16:creationId xmlns:a16="http://schemas.microsoft.com/office/drawing/2014/main" id="{CB1A147A-79BF-4F3D-BF27-C858C7F05BBC}"/>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3" name="正方形/長方形 632">
          <a:extLst>
            <a:ext uri="{FF2B5EF4-FFF2-40B4-BE49-F238E27FC236}">
              <a16:creationId xmlns:a16="http://schemas.microsoft.com/office/drawing/2014/main" id="{AD31DE51-4F85-406E-A0BA-93570854BDF7}"/>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4" name="正方形/長方形 633">
          <a:extLst>
            <a:ext uri="{FF2B5EF4-FFF2-40B4-BE49-F238E27FC236}">
              <a16:creationId xmlns:a16="http://schemas.microsoft.com/office/drawing/2014/main" id="{A71B3B97-DA18-418B-AE28-DC30DA3A4CDF}"/>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5" name="正方形/長方形 634">
          <a:extLst>
            <a:ext uri="{FF2B5EF4-FFF2-40B4-BE49-F238E27FC236}">
              <a16:creationId xmlns:a16="http://schemas.microsoft.com/office/drawing/2014/main" id="{70C10BE0-9CAD-4DD6-A939-9C3AEB400ED3}"/>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6" name="正方形/長方形 635">
          <a:extLst>
            <a:ext uri="{FF2B5EF4-FFF2-40B4-BE49-F238E27FC236}">
              <a16:creationId xmlns:a16="http://schemas.microsoft.com/office/drawing/2014/main" id="{20077B9F-5132-43BF-B796-37477135795E}"/>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7" name="正方形/長方形 636">
          <a:extLst>
            <a:ext uri="{FF2B5EF4-FFF2-40B4-BE49-F238E27FC236}">
              <a16:creationId xmlns:a16="http://schemas.microsoft.com/office/drawing/2014/main" id="{AE96D785-8D4D-4A6A-9216-D01312C6BA74}"/>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a:extLst>
            <a:ext uri="{FF2B5EF4-FFF2-40B4-BE49-F238E27FC236}">
              <a16:creationId xmlns:a16="http://schemas.microsoft.com/office/drawing/2014/main" id="{280D975F-408D-4EE5-AE84-B75759323834}"/>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9" name="正方形/長方形 638">
          <a:extLst>
            <a:ext uri="{FF2B5EF4-FFF2-40B4-BE49-F238E27FC236}">
              <a16:creationId xmlns:a16="http://schemas.microsoft.com/office/drawing/2014/main" id="{E51CECF5-A7E9-4A99-9DD8-41A8E6C2FB5D}"/>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0" name="正方形/長方形 639">
          <a:extLst>
            <a:ext uri="{FF2B5EF4-FFF2-40B4-BE49-F238E27FC236}">
              <a16:creationId xmlns:a16="http://schemas.microsoft.com/office/drawing/2014/main" id="{12304629-9865-418D-979E-4717BA170D87}"/>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1" name="正方形/長方形 640">
          <a:extLst>
            <a:ext uri="{FF2B5EF4-FFF2-40B4-BE49-F238E27FC236}">
              <a16:creationId xmlns:a16="http://schemas.microsoft.com/office/drawing/2014/main" id="{7C077425-003A-4750-A26D-F286BEF909F7}"/>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2" name="正方形/長方形 641">
          <a:extLst>
            <a:ext uri="{FF2B5EF4-FFF2-40B4-BE49-F238E27FC236}">
              <a16:creationId xmlns:a16="http://schemas.microsoft.com/office/drawing/2014/main" id="{A232B81A-6358-4182-BA4A-B55905034705}"/>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3" name="正方形/長方形 642">
          <a:extLst>
            <a:ext uri="{FF2B5EF4-FFF2-40B4-BE49-F238E27FC236}">
              <a16:creationId xmlns:a16="http://schemas.microsoft.com/office/drawing/2014/main" id="{6A0B7FC8-7598-4DCE-85D8-8811FADBAEA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4" name="正方形/長方形 643">
          <a:extLst>
            <a:ext uri="{FF2B5EF4-FFF2-40B4-BE49-F238E27FC236}">
              <a16:creationId xmlns:a16="http://schemas.microsoft.com/office/drawing/2014/main" id="{678AABA0-5277-4B29-8143-C027DD86BED4}"/>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5" name="正方形/長方形 644">
          <a:extLst>
            <a:ext uri="{FF2B5EF4-FFF2-40B4-BE49-F238E27FC236}">
              <a16:creationId xmlns:a16="http://schemas.microsoft.com/office/drawing/2014/main" id="{E61B0A88-B314-4806-A50D-A6A53C9FD09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6" name="正方形/長方形 645">
          <a:extLst>
            <a:ext uri="{FF2B5EF4-FFF2-40B4-BE49-F238E27FC236}">
              <a16:creationId xmlns:a16="http://schemas.microsoft.com/office/drawing/2014/main" id="{73B7813D-AB0A-4B8D-8F8B-C4D2ABA46494}"/>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7" name="正方形/長方形 646">
          <a:extLst>
            <a:ext uri="{FF2B5EF4-FFF2-40B4-BE49-F238E27FC236}">
              <a16:creationId xmlns:a16="http://schemas.microsoft.com/office/drawing/2014/main" id="{B4BAF91B-ECDC-4743-BC62-4FFA97356529}"/>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8" name="正方形/長方形 647">
          <a:extLst>
            <a:ext uri="{FF2B5EF4-FFF2-40B4-BE49-F238E27FC236}">
              <a16:creationId xmlns:a16="http://schemas.microsoft.com/office/drawing/2014/main" id="{28C51594-CE94-45AF-9F07-AFF005C482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9" name="正方形/長方形 648">
          <a:extLst>
            <a:ext uri="{FF2B5EF4-FFF2-40B4-BE49-F238E27FC236}">
              <a16:creationId xmlns:a16="http://schemas.microsoft.com/office/drawing/2014/main" id="{3CAD21C1-123E-46ED-8761-C6D4D60C052A}"/>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0" name="正方形/長方形 649">
          <a:extLst>
            <a:ext uri="{FF2B5EF4-FFF2-40B4-BE49-F238E27FC236}">
              <a16:creationId xmlns:a16="http://schemas.microsoft.com/office/drawing/2014/main" id="{0290FEF1-C35A-480E-8806-53287EED4F3F}"/>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1" name="正方形/長方形 650">
          <a:extLst>
            <a:ext uri="{FF2B5EF4-FFF2-40B4-BE49-F238E27FC236}">
              <a16:creationId xmlns:a16="http://schemas.microsoft.com/office/drawing/2014/main" id="{C2A4FD29-4A0D-4681-9A7F-DF14C6B709AC}"/>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2" name="正方形/長方形 651">
          <a:extLst>
            <a:ext uri="{FF2B5EF4-FFF2-40B4-BE49-F238E27FC236}">
              <a16:creationId xmlns:a16="http://schemas.microsoft.com/office/drawing/2014/main" id="{B090662F-FEE4-4233-BEB3-A2171F8558A6}"/>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3" name="正方形/長方形 652">
          <a:extLst>
            <a:ext uri="{FF2B5EF4-FFF2-40B4-BE49-F238E27FC236}">
              <a16:creationId xmlns:a16="http://schemas.microsoft.com/office/drawing/2014/main" id="{9888F77C-CED5-4988-8BE3-BE984C682AA7}"/>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正方形/長方形 653">
          <a:extLst>
            <a:ext uri="{FF2B5EF4-FFF2-40B4-BE49-F238E27FC236}">
              <a16:creationId xmlns:a16="http://schemas.microsoft.com/office/drawing/2014/main" id="{53D2EEB0-2696-4B5E-83E7-E9AF34ED4874}"/>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5" name="テキスト ボックス 654">
          <a:extLst>
            <a:ext uri="{FF2B5EF4-FFF2-40B4-BE49-F238E27FC236}">
              <a16:creationId xmlns:a16="http://schemas.microsoft.com/office/drawing/2014/main" id="{B6F86A82-7E91-4847-B1FC-B24C88A1BDC7}"/>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6" name="直線コネクタ 655">
          <a:extLst>
            <a:ext uri="{FF2B5EF4-FFF2-40B4-BE49-F238E27FC236}">
              <a16:creationId xmlns:a16="http://schemas.microsoft.com/office/drawing/2014/main" id="{E8138F75-799C-44ED-9AD7-8F558DCE1E8E}"/>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7" name="テキスト ボックス 656">
          <a:extLst>
            <a:ext uri="{FF2B5EF4-FFF2-40B4-BE49-F238E27FC236}">
              <a16:creationId xmlns:a16="http://schemas.microsoft.com/office/drawing/2014/main" id="{BCB095F2-527C-40A4-87AA-9C13BACB6639}"/>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8" name="直線コネクタ 657">
          <a:extLst>
            <a:ext uri="{FF2B5EF4-FFF2-40B4-BE49-F238E27FC236}">
              <a16:creationId xmlns:a16="http://schemas.microsoft.com/office/drawing/2014/main" id="{3A9C4470-DEFB-4321-B6BB-6A0511DF2F74}"/>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9" name="テキスト ボックス 658">
          <a:extLst>
            <a:ext uri="{FF2B5EF4-FFF2-40B4-BE49-F238E27FC236}">
              <a16:creationId xmlns:a16="http://schemas.microsoft.com/office/drawing/2014/main" id="{F6D6F706-BEB9-42F3-A7B0-31581C42848E}"/>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0" name="直線コネクタ 659">
          <a:extLst>
            <a:ext uri="{FF2B5EF4-FFF2-40B4-BE49-F238E27FC236}">
              <a16:creationId xmlns:a16="http://schemas.microsoft.com/office/drawing/2014/main" id="{96BA061C-8240-4D31-BC37-FC702DE8DD68}"/>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1" name="テキスト ボックス 660">
          <a:extLst>
            <a:ext uri="{FF2B5EF4-FFF2-40B4-BE49-F238E27FC236}">
              <a16:creationId xmlns:a16="http://schemas.microsoft.com/office/drawing/2014/main" id="{3B6B537A-140C-4DCB-9341-EEFD91CC3EA9}"/>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2" name="直線コネクタ 661">
          <a:extLst>
            <a:ext uri="{FF2B5EF4-FFF2-40B4-BE49-F238E27FC236}">
              <a16:creationId xmlns:a16="http://schemas.microsoft.com/office/drawing/2014/main" id="{8D354DB5-33AA-45EB-BC54-694BA16E8B56}"/>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3" name="テキスト ボックス 662">
          <a:extLst>
            <a:ext uri="{FF2B5EF4-FFF2-40B4-BE49-F238E27FC236}">
              <a16:creationId xmlns:a16="http://schemas.microsoft.com/office/drawing/2014/main" id="{8ECFD200-E63E-4A3B-B1F7-78EDE3AD9F2A}"/>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4" name="直線コネクタ 663">
          <a:extLst>
            <a:ext uri="{FF2B5EF4-FFF2-40B4-BE49-F238E27FC236}">
              <a16:creationId xmlns:a16="http://schemas.microsoft.com/office/drawing/2014/main" id="{449BD7BA-BBF1-4EBE-98EA-42A41B61C3C4}"/>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5" name="テキスト ボックス 664">
          <a:extLst>
            <a:ext uri="{FF2B5EF4-FFF2-40B4-BE49-F238E27FC236}">
              <a16:creationId xmlns:a16="http://schemas.microsoft.com/office/drawing/2014/main" id="{27DFF89C-3FEF-47E9-86AD-DF124CE83C0E}"/>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6" name="直線コネクタ 665">
          <a:extLst>
            <a:ext uri="{FF2B5EF4-FFF2-40B4-BE49-F238E27FC236}">
              <a16:creationId xmlns:a16="http://schemas.microsoft.com/office/drawing/2014/main" id="{39F24A10-8AFD-4705-8DE6-90AE35C288C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7" name="テキスト ボックス 666">
          <a:extLst>
            <a:ext uri="{FF2B5EF4-FFF2-40B4-BE49-F238E27FC236}">
              <a16:creationId xmlns:a16="http://schemas.microsoft.com/office/drawing/2014/main" id="{4E76F2A5-16E9-4BB1-8C44-21196AAAA288}"/>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8" name="直線コネクタ 667">
          <a:extLst>
            <a:ext uri="{FF2B5EF4-FFF2-40B4-BE49-F238E27FC236}">
              <a16:creationId xmlns:a16="http://schemas.microsoft.com/office/drawing/2014/main" id="{7649EF11-EF7A-40D0-A2E3-2A77DDDE55F6}"/>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9" name="テキスト ボックス 668">
          <a:extLst>
            <a:ext uri="{FF2B5EF4-FFF2-40B4-BE49-F238E27FC236}">
              <a16:creationId xmlns:a16="http://schemas.microsoft.com/office/drawing/2014/main" id="{EACCC841-6F43-422E-B25A-DB58BDFCC88F}"/>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0" name="直線コネクタ 669">
          <a:extLst>
            <a:ext uri="{FF2B5EF4-FFF2-40B4-BE49-F238E27FC236}">
              <a16:creationId xmlns:a16="http://schemas.microsoft.com/office/drawing/2014/main" id="{05EF06D1-CC3A-4657-A2F5-5CA3D35C9FE3}"/>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1" name="【公民館】&#10;有形固定資産減価償却率グラフ枠">
          <a:extLst>
            <a:ext uri="{FF2B5EF4-FFF2-40B4-BE49-F238E27FC236}">
              <a16:creationId xmlns:a16="http://schemas.microsoft.com/office/drawing/2014/main" id="{D59DE531-46FB-4B64-8869-CB3EFC142C89}"/>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151312</xdr:rowOff>
    </xdr:from>
    <xdr:to>
      <xdr:col>85</xdr:col>
      <xdr:colOff>126364</xdr:colOff>
      <xdr:row>109</xdr:row>
      <xdr:rowOff>35379</xdr:rowOff>
    </xdr:to>
    <xdr:cxnSp macro="">
      <xdr:nvCxnSpPr>
        <xdr:cNvPr id="672" name="直線コネクタ 671">
          <a:extLst>
            <a:ext uri="{FF2B5EF4-FFF2-40B4-BE49-F238E27FC236}">
              <a16:creationId xmlns:a16="http://schemas.microsoft.com/office/drawing/2014/main" id="{29E3BB08-6CCC-4B24-A801-8696F19CF2B4}"/>
            </a:ext>
          </a:extLst>
        </xdr:cNvPr>
        <xdr:cNvCxnSpPr/>
      </xdr:nvCxnSpPr>
      <xdr:spPr>
        <a:xfrm flipV="1">
          <a:off x="14375764" y="16915312"/>
          <a:ext cx="0" cy="1392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3" name="【公民館】&#10;有形固定資産減価償却率最小値テキスト">
          <a:extLst>
            <a:ext uri="{FF2B5EF4-FFF2-40B4-BE49-F238E27FC236}">
              <a16:creationId xmlns:a16="http://schemas.microsoft.com/office/drawing/2014/main" id="{471DA857-687D-4548-AE1A-6261B78EC12C}"/>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4" name="直線コネクタ 673">
          <a:extLst>
            <a:ext uri="{FF2B5EF4-FFF2-40B4-BE49-F238E27FC236}">
              <a16:creationId xmlns:a16="http://schemas.microsoft.com/office/drawing/2014/main" id="{3BB4C942-A5EA-4687-9464-10F3D87E856D}"/>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97989</xdr:rowOff>
    </xdr:from>
    <xdr:ext cx="405111" cy="259045"/>
    <xdr:sp macro="" textlink="">
      <xdr:nvSpPr>
        <xdr:cNvPr id="675" name="【公民館】&#10;有形固定資産減価償却率最大値テキスト">
          <a:extLst>
            <a:ext uri="{FF2B5EF4-FFF2-40B4-BE49-F238E27FC236}">
              <a16:creationId xmlns:a16="http://schemas.microsoft.com/office/drawing/2014/main" id="{3982E132-1DCC-498C-811A-A293D46EEF47}"/>
            </a:ext>
          </a:extLst>
        </xdr:cNvPr>
        <xdr:cNvSpPr txBox="1"/>
      </xdr:nvSpPr>
      <xdr:spPr>
        <a:xfrm>
          <a:off x="14414500" y="16694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151312</xdr:rowOff>
    </xdr:from>
    <xdr:to>
      <xdr:col>86</xdr:col>
      <xdr:colOff>25400</xdr:colOff>
      <xdr:row>100</xdr:row>
      <xdr:rowOff>151312</xdr:rowOff>
    </xdr:to>
    <xdr:cxnSp macro="">
      <xdr:nvCxnSpPr>
        <xdr:cNvPr id="676" name="直線コネクタ 675">
          <a:extLst>
            <a:ext uri="{FF2B5EF4-FFF2-40B4-BE49-F238E27FC236}">
              <a16:creationId xmlns:a16="http://schemas.microsoft.com/office/drawing/2014/main" id="{2120E114-0878-4826-9720-15C07B8B435E}"/>
            </a:ext>
          </a:extLst>
        </xdr:cNvPr>
        <xdr:cNvCxnSpPr/>
      </xdr:nvCxnSpPr>
      <xdr:spPr>
        <a:xfrm>
          <a:off x="14287500" y="169153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107059</xdr:rowOff>
    </xdr:from>
    <xdr:ext cx="405111" cy="259045"/>
    <xdr:sp macro="" textlink="">
      <xdr:nvSpPr>
        <xdr:cNvPr id="677" name="【公民館】&#10;有形固定資産減価償却率平均値テキスト">
          <a:extLst>
            <a:ext uri="{FF2B5EF4-FFF2-40B4-BE49-F238E27FC236}">
              <a16:creationId xmlns:a16="http://schemas.microsoft.com/office/drawing/2014/main" id="{CC95892B-0B8C-4A9C-BC42-378A59DB7A2F}"/>
            </a:ext>
          </a:extLst>
        </xdr:cNvPr>
        <xdr:cNvSpPr txBox="1"/>
      </xdr:nvSpPr>
      <xdr:spPr>
        <a:xfrm>
          <a:off x="14414500" y="17541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84182</xdr:rowOff>
    </xdr:from>
    <xdr:to>
      <xdr:col>85</xdr:col>
      <xdr:colOff>177800</xdr:colOff>
      <xdr:row>106</xdr:row>
      <xdr:rowOff>14332</xdr:rowOff>
    </xdr:to>
    <xdr:sp macro="" textlink="">
      <xdr:nvSpPr>
        <xdr:cNvPr id="678" name="フローチャート: 判断 677">
          <a:extLst>
            <a:ext uri="{FF2B5EF4-FFF2-40B4-BE49-F238E27FC236}">
              <a16:creationId xmlns:a16="http://schemas.microsoft.com/office/drawing/2014/main" id="{7A079700-E085-4CF8-BB7C-7C14A55C722A}"/>
            </a:ext>
          </a:extLst>
        </xdr:cNvPr>
        <xdr:cNvSpPr/>
      </xdr:nvSpPr>
      <xdr:spPr>
        <a:xfrm>
          <a:off x="14325600" y="1768638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167458</xdr:rowOff>
    </xdr:from>
    <xdr:to>
      <xdr:col>81</xdr:col>
      <xdr:colOff>101600</xdr:colOff>
      <xdr:row>106</xdr:row>
      <xdr:rowOff>97608</xdr:rowOff>
    </xdr:to>
    <xdr:sp macro="" textlink="">
      <xdr:nvSpPr>
        <xdr:cNvPr id="679" name="フローチャート: 判断 678">
          <a:extLst>
            <a:ext uri="{FF2B5EF4-FFF2-40B4-BE49-F238E27FC236}">
              <a16:creationId xmlns:a16="http://schemas.microsoft.com/office/drawing/2014/main" id="{CAF9611A-D7DF-4E5B-8881-6B47641F6EED}"/>
            </a:ext>
          </a:extLst>
        </xdr:cNvPr>
        <xdr:cNvSpPr/>
      </xdr:nvSpPr>
      <xdr:spPr>
        <a:xfrm>
          <a:off x="13578840" y="177696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30299</xdr:rowOff>
    </xdr:from>
    <xdr:to>
      <xdr:col>76</xdr:col>
      <xdr:colOff>165100</xdr:colOff>
      <xdr:row>105</xdr:row>
      <xdr:rowOff>131899</xdr:rowOff>
    </xdr:to>
    <xdr:sp macro="" textlink="">
      <xdr:nvSpPr>
        <xdr:cNvPr id="680" name="フローチャート: 判断 679">
          <a:extLst>
            <a:ext uri="{FF2B5EF4-FFF2-40B4-BE49-F238E27FC236}">
              <a16:creationId xmlns:a16="http://schemas.microsoft.com/office/drawing/2014/main" id="{50029CC5-882F-4C97-8394-C8ACE76B5816}"/>
            </a:ext>
          </a:extLst>
        </xdr:cNvPr>
        <xdr:cNvSpPr/>
      </xdr:nvSpPr>
      <xdr:spPr>
        <a:xfrm>
          <a:off x="12804140" y="1763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46627</xdr:rowOff>
    </xdr:from>
    <xdr:to>
      <xdr:col>72</xdr:col>
      <xdr:colOff>38100</xdr:colOff>
      <xdr:row>106</xdr:row>
      <xdr:rowOff>148227</xdr:rowOff>
    </xdr:to>
    <xdr:sp macro="" textlink="">
      <xdr:nvSpPr>
        <xdr:cNvPr id="681" name="フローチャート: 判断 680">
          <a:extLst>
            <a:ext uri="{FF2B5EF4-FFF2-40B4-BE49-F238E27FC236}">
              <a16:creationId xmlns:a16="http://schemas.microsoft.com/office/drawing/2014/main" id="{90809AD7-5B65-42D4-83F0-A1575E541C76}"/>
            </a:ext>
          </a:extLst>
        </xdr:cNvPr>
        <xdr:cNvSpPr/>
      </xdr:nvSpPr>
      <xdr:spPr>
        <a:xfrm>
          <a:off x="12029440" y="178164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20501</xdr:rowOff>
    </xdr:from>
    <xdr:to>
      <xdr:col>67</xdr:col>
      <xdr:colOff>101600</xdr:colOff>
      <xdr:row>106</xdr:row>
      <xdr:rowOff>122101</xdr:rowOff>
    </xdr:to>
    <xdr:sp macro="" textlink="">
      <xdr:nvSpPr>
        <xdr:cNvPr id="682" name="フローチャート: 判断 681">
          <a:extLst>
            <a:ext uri="{FF2B5EF4-FFF2-40B4-BE49-F238E27FC236}">
              <a16:creationId xmlns:a16="http://schemas.microsoft.com/office/drawing/2014/main" id="{D51147C0-55D3-4156-A3C8-F8F367A0838A}"/>
            </a:ext>
          </a:extLst>
        </xdr:cNvPr>
        <xdr:cNvSpPr/>
      </xdr:nvSpPr>
      <xdr:spPr>
        <a:xfrm>
          <a:off x="11231880" y="1779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4746786B-AF34-43D9-9D67-2E6435C352A2}"/>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8FCCE9E4-92CF-49F4-B1AC-FDCC71F9AF98}"/>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FE86BF19-7A0F-4A7C-9D35-ED768E847FDC}"/>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0E1E035F-F50E-4ADC-A054-3C11506F8C0F}"/>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DE13D509-0036-4E11-9E8B-D05181BB26F8}"/>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118473</xdr:rowOff>
    </xdr:from>
    <xdr:to>
      <xdr:col>85</xdr:col>
      <xdr:colOff>177800</xdr:colOff>
      <xdr:row>106</xdr:row>
      <xdr:rowOff>48623</xdr:rowOff>
    </xdr:to>
    <xdr:sp macro="" textlink="">
      <xdr:nvSpPr>
        <xdr:cNvPr id="688" name="楕円 687">
          <a:extLst>
            <a:ext uri="{FF2B5EF4-FFF2-40B4-BE49-F238E27FC236}">
              <a16:creationId xmlns:a16="http://schemas.microsoft.com/office/drawing/2014/main" id="{7ABF5DED-33A9-4C44-B119-60EA3426463F}"/>
            </a:ext>
          </a:extLst>
        </xdr:cNvPr>
        <xdr:cNvSpPr/>
      </xdr:nvSpPr>
      <xdr:spPr>
        <a:xfrm>
          <a:off x="14325600" y="1772067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96900</xdr:rowOff>
    </xdr:from>
    <xdr:ext cx="405111" cy="259045"/>
    <xdr:sp macro="" textlink="">
      <xdr:nvSpPr>
        <xdr:cNvPr id="689" name="【公民館】&#10;有形固定資産減価償却率該当値テキスト">
          <a:extLst>
            <a:ext uri="{FF2B5EF4-FFF2-40B4-BE49-F238E27FC236}">
              <a16:creationId xmlns:a16="http://schemas.microsoft.com/office/drawing/2014/main" id="{66B7E515-DCAF-425B-9145-75BB5A68C08C}"/>
            </a:ext>
          </a:extLst>
        </xdr:cNvPr>
        <xdr:cNvSpPr txBox="1"/>
      </xdr:nvSpPr>
      <xdr:spPr>
        <a:xfrm>
          <a:off x="14414500" y="17699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138068</xdr:rowOff>
    </xdr:from>
    <xdr:to>
      <xdr:col>81</xdr:col>
      <xdr:colOff>101600</xdr:colOff>
      <xdr:row>108</xdr:row>
      <xdr:rowOff>68218</xdr:rowOff>
    </xdr:to>
    <xdr:sp macro="" textlink="">
      <xdr:nvSpPr>
        <xdr:cNvPr id="690" name="楕円 689">
          <a:extLst>
            <a:ext uri="{FF2B5EF4-FFF2-40B4-BE49-F238E27FC236}">
              <a16:creationId xmlns:a16="http://schemas.microsoft.com/office/drawing/2014/main" id="{9F51256C-8DF7-41E3-8FBE-091B55DB35A8}"/>
            </a:ext>
          </a:extLst>
        </xdr:cNvPr>
        <xdr:cNvSpPr/>
      </xdr:nvSpPr>
      <xdr:spPr>
        <a:xfrm>
          <a:off x="13578840" y="180755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169273</xdr:rowOff>
    </xdr:from>
    <xdr:to>
      <xdr:col>85</xdr:col>
      <xdr:colOff>127000</xdr:colOff>
      <xdr:row>108</xdr:row>
      <xdr:rowOff>17418</xdr:rowOff>
    </xdr:to>
    <xdr:cxnSp macro="">
      <xdr:nvCxnSpPr>
        <xdr:cNvPr id="691" name="直線コネクタ 690">
          <a:extLst>
            <a:ext uri="{FF2B5EF4-FFF2-40B4-BE49-F238E27FC236}">
              <a16:creationId xmlns:a16="http://schemas.microsoft.com/office/drawing/2014/main" id="{1485B047-7A96-4D6B-A7F8-0622746990BD}"/>
            </a:ext>
          </a:extLst>
        </xdr:cNvPr>
        <xdr:cNvCxnSpPr/>
      </xdr:nvCxnSpPr>
      <xdr:spPr>
        <a:xfrm flipV="1">
          <a:off x="13629640" y="17771473"/>
          <a:ext cx="746760" cy="35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121738</xdr:rowOff>
    </xdr:from>
    <xdr:to>
      <xdr:col>76</xdr:col>
      <xdr:colOff>165100</xdr:colOff>
      <xdr:row>108</xdr:row>
      <xdr:rowOff>51888</xdr:rowOff>
    </xdr:to>
    <xdr:sp macro="" textlink="">
      <xdr:nvSpPr>
        <xdr:cNvPr id="692" name="楕円 691">
          <a:extLst>
            <a:ext uri="{FF2B5EF4-FFF2-40B4-BE49-F238E27FC236}">
              <a16:creationId xmlns:a16="http://schemas.microsoft.com/office/drawing/2014/main" id="{FAF980E7-A2AC-46F4-8F71-37F0739761A7}"/>
            </a:ext>
          </a:extLst>
        </xdr:cNvPr>
        <xdr:cNvSpPr/>
      </xdr:nvSpPr>
      <xdr:spPr>
        <a:xfrm>
          <a:off x="12804140" y="180592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1088</xdr:rowOff>
    </xdr:from>
    <xdr:to>
      <xdr:col>81</xdr:col>
      <xdr:colOff>50800</xdr:colOff>
      <xdr:row>108</xdr:row>
      <xdr:rowOff>17418</xdr:rowOff>
    </xdr:to>
    <xdr:cxnSp macro="">
      <xdr:nvCxnSpPr>
        <xdr:cNvPr id="693" name="直線コネクタ 692">
          <a:extLst>
            <a:ext uri="{FF2B5EF4-FFF2-40B4-BE49-F238E27FC236}">
              <a16:creationId xmlns:a16="http://schemas.microsoft.com/office/drawing/2014/main" id="{C3B22104-6936-4E3C-BFD1-5F53DA17FA97}"/>
            </a:ext>
          </a:extLst>
        </xdr:cNvPr>
        <xdr:cNvCxnSpPr/>
      </xdr:nvCxnSpPr>
      <xdr:spPr>
        <a:xfrm>
          <a:off x="12854940" y="18106208"/>
          <a:ext cx="7747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103777</xdr:rowOff>
    </xdr:from>
    <xdr:to>
      <xdr:col>72</xdr:col>
      <xdr:colOff>38100</xdr:colOff>
      <xdr:row>108</xdr:row>
      <xdr:rowOff>33927</xdr:rowOff>
    </xdr:to>
    <xdr:sp macro="" textlink="">
      <xdr:nvSpPr>
        <xdr:cNvPr id="694" name="楕円 693">
          <a:extLst>
            <a:ext uri="{FF2B5EF4-FFF2-40B4-BE49-F238E27FC236}">
              <a16:creationId xmlns:a16="http://schemas.microsoft.com/office/drawing/2014/main" id="{21F77F98-9863-47A4-BE0E-BC7A9A4CB0BD}"/>
            </a:ext>
          </a:extLst>
        </xdr:cNvPr>
        <xdr:cNvSpPr/>
      </xdr:nvSpPr>
      <xdr:spPr>
        <a:xfrm>
          <a:off x="12029440" y="180412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154577</xdr:rowOff>
    </xdr:from>
    <xdr:to>
      <xdr:col>76</xdr:col>
      <xdr:colOff>114300</xdr:colOff>
      <xdr:row>108</xdr:row>
      <xdr:rowOff>1088</xdr:rowOff>
    </xdr:to>
    <xdr:cxnSp macro="">
      <xdr:nvCxnSpPr>
        <xdr:cNvPr id="695" name="直線コネクタ 694">
          <a:extLst>
            <a:ext uri="{FF2B5EF4-FFF2-40B4-BE49-F238E27FC236}">
              <a16:creationId xmlns:a16="http://schemas.microsoft.com/office/drawing/2014/main" id="{D075C4E1-6FA4-4E63-BA50-753D551D4EC8}"/>
            </a:ext>
          </a:extLst>
        </xdr:cNvPr>
        <xdr:cNvCxnSpPr/>
      </xdr:nvCxnSpPr>
      <xdr:spPr>
        <a:xfrm>
          <a:off x="12072620" y="18092057"/>
          <a:ext cx="78232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12337</xdr:rowOff>
    </xdr:from>
    <xdr:to>
      <xdr:col>67</xdr:col>
      <xdr:colOff>101600</xdr:colOff>
      <xdr:row>107</xdr:row>
      <xdr:rowOff>113937</xdr:rowOff>
    </xdr:to>
    <xdr:sp macro="" textlink="">
      <xdr:nvSpPr>
        <xdr:cNvPr id="696" name="楕円 695">
          <a:extLst>
            <a:ext uri="{FF2B5EF4-FFF2-40B4-BE49-F238E27FC236}">
              <a16:creationId xmlns:a16="http://schemas.microsoft.com/office/drawing/2014/main" id="{F9CB78E3-0D36-4D0F-839B-E133855FB862}"/>
            </a:ext>
          </a:extLst>
        </xdr:cNvPr>
        <xdr:cNvSpPr/>
      </xdr:nvSpPr>
      <xdr:spPr>
        <a:xfrm>
          <a:off x="11231880" y="1794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63137</xdr:rowOff>
    </xdr:from>
    <xdr:to>
      <xdr:col>71</xdr:col>
      <xdr:colOff>177800</xdr:colOff>
      <xdr:row>107</xdr:row>
      <xdr:rowOff>154577</xdr:rowOff>
    </xdr:to>
    <xdr:cxnSp macro="">
      <xdr:nvCxnSpPr>
        <xdr:cNvPr id="697" name="直線コネクタ 696">
          <a:extLst>
            <a:ext uri="{FF2B5EF4-FFF2-40B4-BE49-F238E27FC236}">
              <a16:creationId xmlns:a16="http://schemas.microsoft.com/office/drawing/2014/main" id="{ABB93191-BF1C-47C6-9782-B4E84BFD0DB9}"/>
            </a:ext>
          </a:extLst>
        </xdr:cNvPr>
        <xdr:cNvCxnSpPr/>
      </xdr:nvCxnSpPr>
      <xdr:spPr>
        <a:xfrm>
          <a:off x="11282680" y="18000617"/>
          <a:ext cx="78994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114135</xdr:rowOff>
    </xdr:from>
    <xdr:ext cx="405111" cy="259045"/>
    <xdr:sp macro="" textlink="">
      <xdr:nvSpPr>
        <xdr:cNvPr id="698" name="n_1aveValue【公民館】&#10;有形固定資産減価償却率">
          <a:extLst>
            <a:ext uri="{FF2B5EF4-FFF2-40B4-BE49-F238E27FC236}">
              <a16:creationId xmlns:a16="http://schemas.microsoft.com/office/drawing/2014/main" id="{9F87563C-5697-47A5-8565-981F85A7BE85}"/>
            </a:ext>
          </a:extLst>
        </xdr:cNvPr>
        <xdr:cNvSpPr txBox="1"/>
      </xdr:nvSpPr>
      <xdr:spPr>
        <a:xfrm>
          <a:off x="13437244" y="1754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148426</xdr:rowOff>
    </xdr:from>
    <xdr:ext cx="405111" cy="259045"/>
    <xdr:sp macro="" textlink="">
      <xdr:nvSpPr>
        <xdr:cNvPr id="699" name="n_2aveValue【公民館】&#10;有形固定資産減価償却率">
          <a:extLst>
            <a:ext uri="{FF2B5EF4-FFF2-40B4-BE49-F238E27FC236}">
              <a16:creationId xmlns:a16="http://schemas.microsoft.com/office/drawing/2014/main" id="{7046B8D2-B435-4434-992E-7CBD889C5212}"/>
            </a:ext>
          </a:extLst>
        </xdr:cNvPr>
        <xdr:cNvSpPr txBox="1"/>
      </xdr:nvSpPr>
      <xdr:spPr>
        <a:xfrm>
          <a:off x="12675244" y="1741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164754</xdr:rowOff>
    </xdr:from>
    <xdr:ext cx="405111" cy="259045"/>
    <xdr:sp macro="" textlink="">
      <xdr:nvSpPr>
        <xdr:cNvPr id="700" name="n_3aveValue【公民館】&#10;有形固定資産減価償却率">
          <a:extLst>
            <a:ext uri="{FF2B5EF4-FFF2-40B4-BE49-F238E27FC236}">
              <a16:creationId xmlns:a16="http://schemas.microsoft.com/office/drawing/2014/main" id="{47CEC8B8-DA87-435F-B027-AFB801782DCA}"/>
            </a:ext>
          </a:extLst>
        </xdr:cNvPr>
        <xdr:cNvSpPr txBox="1"/>
      </xdr:nvSpPr>
      <xdr:spPr>
        <a:xfrm>
          <a:off x="11900544" y="17599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138628</xdr:rowOff>
    </xdr:from>
    <xdr:ext cx="405111" cy="259045"/>
    <xdr:sp macro="" textlink="">
      <xdr:nvSpPr>
        <xdr:cNvPr id="701" name="n_4aveValue【公民館】&#10;有形固定資産減価償却率">
          <a:extLst>
            <a:ext uri="{FF2B5EF4-FFF2-40B4-BE49-F238E27FC236}">
              <a16:creationId xmlns:a16="http://schemas.microsoft.com/office/drawing/2014/main" id="{88CB1A3C-2492-4499-AFE7-D4754AE93318}"/>
            </a:ext>
          </a:extLst>
        </xdr:cNvPr>
        <xdr:cNvSpPr txBox="1"/>
      </xdr:nvSpPr>
      <xdr:spPr>
        <a:xfrm>
          <a:off x="11102984" y="1757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59345</xdr:rowOff>
    </xdr:from>
    <xdr:ext cx="405111" cy="259045"/>
    <xdr:sp macro="" textlink="">
      <xdr:nvSpPr>
        <xdr:cNvPr id="702" name="n_1mainValue【公民館】&#10;有形固定資産減価償却率">
          <a:extLst>
            <a:ext uri="{FF2B5EF4-FFF2-40B4-BE49-F238E27FC236}">
              <a16:creationId xmlns:a16="http://schemas.microsoft.com/office/drawing/2014/main" id="{3657698F-F93B-4D5A-8C05-F151CA049C97}"/>
            </a:ext>
          </a:extLst>
        </xdr:cNvPr>
        <xdr:cNvSpPr txBox="1"/>
      </xdr:nvSpPr>
      <xdr:spPr>
        <a:xfrm>
          <a:off x="13437244" y="18164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43015</xdr:rowOff>
    </xdr:from>
    <xdr:ext cx="405111" cy="259045"/>
    <xdr:sp macro="" textlink="">
      <xdr:nvSpPr>
        <xdr:cNvPr id="703" name="n_2mainValue【公民館】&#10;有形固定資産減価償却率">
          <a:extLst>
            <a:ext uri="{FF2B5EF4-FFF2-40B4-BE49-F238E27FC236}">
              <a16:creationId xmlns:a16="http://schemas.microsoft.com/office/drawing/2014/main" id="{62BB6C85-84E5-4165-BB93-09B507299B73}"/>
            </a:ext>
          </a:extLst>
        </xdr:cNvPr>
        <xdr:cNvSpPr txBox="1"/>
      </xdr:nvSpPr>
      <xdr:spPr>
        <a:xfrm>
          <a:off x="126752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25054</xdr:rowOff>
    </xdr:from>
    <xdr:ext cx="405111" cy="259045"/>
    <xdr:sp macro="" textlink="">
      <xdr:nvSpPr>
        <xdr:cNvPr id="704" name="n_3mainValue【公民館】&#10;有形固定資産減価償却率">
          <a:extLst>
            <a:ext uri="{FF2B5EF4-FFF2-40B4-BE49-F238E27FC236}">
              <a16:creationId xmlns:a16="http://schemas.microsoft.com/office/drawing/2014/main" id="{0BC2FF88-C87E-44EE-9093-707BC5570DD2}"/>
            </a:ext>
          </a:extLst>
        </xdr:cNvPr>
        <xdr:cNvSpPr txBox="1"/>
      </xdr:nvSpPr>
      <xdr:spPr>
        <a:xfrm>
          <a:off x="11900544" y="1813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105064</xdr:rowOff>
    </xdr:from>
    <xdr:ext cx="405111" cy="259045"/>
    <xdr:sp macro="" textlink="">
      <xdr:nvSpPr>
        <xdr:cNvPr id="705" name="n_4mainValue【公民館】&#10;有形固定資産減価償却率">
          <a:extLst>
            <a:ext uri="{FF2B5EF4-FFF2-40B4-BE49-F238E27FC236}">
              <a16:creationId xmlns:a16="http://schemas.microsoft.com/office/drawing/2014/main" id="{FD6C8610-9357-4B0E-A1A0-6253CF3D61FA}"/>
            </a:ext>
          </a:extLst>
        </xdr:cNvPr>
        <xdr:cNvSpPr txBox="1"/>
      </xdr:nvSpPr>
      <xdr:spPr>
        <a:xfrm>
          <a:off x="11102984" y="18042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6" name="正方形/長方形 705">
          <a:extLst>
            <a:ext uri="{FF2B5EF4-FFF2-40B4-BE49-F238E27FC236}">
              <a16:creationId xmlns:a16="http://schemas.microsoft.com/office/drawing/2014/main" id="{8A3F4226-9E1C-43CD-8EB5-4AF89529319B}"/>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7" name="正方形/長方形 706">
          <a:extLst>
            <a:ext uri="{FF2B5EF4-FFF2-40B4-BE49-F238E27FC236}">
              <a16:creationId xmlns:a16="http://schemas.microsoft.com/office/drawing/2014/main" id="{31AF6DA1-DABB-40F6-80F2-AEBFB2B295C5}"/>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8" name="正方形/長方形 707">
          <a:extLst>
            <a:ext uri="{FF2B5EF4-FFF2-40B4-BE49-F238E27FC236}">
              <a16:creationId xmlns:a16="http://schemas.microsoft.com/office/drawing/2014/main" id="{9C059F81-80BE-423D-A374-4AB70EA4FAA1}"/>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9" name="正方形/長方形 708">
          <a:extLst>
            <a:ext uri="{FF2B5EF4-FFF2-40B4-BE49-F238E27FC236}">
              <a16:creationId xmlns:a16="http://schemas.microsoft.com/office/drawing/2014/main" id="{6DDC8DDB-F0AE-40C2-B47F-11804CDD1FF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0" name="正方形/長方形 709">
          <a:extLst>
            <a:ext uri="{FF2B5EF4-FFF2-40B4-BE49-F238E27FC236}">
              <a16:creationId xmlns:a16="http://schemas.microsoft.com/office/drawing/2014/main" id="{D510F4A7-B9E8-4CCC-A177-72C523B0F956}"/>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1" name="正方形/長方形 710">
          <a:extLst>
            <a:ext uri="{FF2B5EF4-FFF2-40B4-BE49-F238E27FC236}">
              <a16:creationId xmlns:a16="http://schemas.microsoft.com/office/drawing/2014/main" id="{951807D4-3EA7-4F4C-A4A1-035677338821}"/>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2" name="正方形/長方形 711">
          <a:extLst>
            <a:ext uri="{FF2B5EF4-FFF2-40B4-BE49-F238E27FC236}">
              <a16:creationId xmlns:a16="http://schemas.microsoft.com/office/drawing/2014/main" id="{87AFE60A-C871-4AFE-9F90-D6101BF78F01}"/>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3" name="正方形/長方形 712">
          <a:extLst>
            <a:ext uri="{FF2B5EF4-FFF2-40B4-BE49-F238E27FC236}">
              <a16:creationId xmlns:a16="http://schemas.microsoft.com/office/drawing/2014/main" id="{E8BAE263-62F0-448D-BFF3-44E752A4BAEE}"/>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4" name="テキスト ボックス 713">
          <a:extLst>
            <a:ext uri="{FF2B5EF4-FFF2-40B4-BE49-F238E27FC236}">
              <a16:creationId xmlns:a16="http://schemas.microsoft.com/office/drawing/2014/main" id="{37E1994E-6AB5-4E67-B7A1-B2EA5C4FBE79}"/>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5" name="直線コネクタ 714">
          <a:extLst>
            <a:ext uri="{FF2B5EF4-FFF2-40B4-BE49-F238E27FC236}">
              <a16:creationId xmlns:a16="http://schemas.microsoft.com/office/drawing/2014/main" id="{D8F4090A-F14D-4D76-9E95-073F9AFE3AE4}"/>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6" name="直線コネクタ 715">
          <a:extLst>
            <a:ext uri="{FF2B5EF4-FFF2-40B4-BE49-F238E27FC236}">
              <a16:creationId xmlns:a16="http://schemas.microsoft.com/office/drawing/2014/main" id="{1D56C666-DEF6-4AA6-9EC7-24D71AD0EB0F}"/>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7" name="テキスト ボックス 716">
          <a:extLst>
            <a:ext uri="{FF2B5EF4-FFF2-40B4-BE49-F238E27FC236}">
              <a16:creationId xmlns:a16="http://schemas.microsoft.com/office/drawing/2014/main" id="{5AD0FD43-F768-4E60-ABEA-1334E1B9BBE3}"/>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8" name="直線コネクタ 717">
          <a:extLst>
            <a:ext uri="{FF2B5EF4-FFF2-40B4-BE49-F238E27FC236}">
              <a16:creationId xmlns:a16="http://schemas.microsoft.com/office/drawing/2014/main" id="{37FAABA7-E72C-4862-82D2-5E7D9A7B852F}"/>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9" name="テキスト ボックス 718">
          <a:extLst>
            <a:ext uri="{FF2B5EF4-FFF2-40B4-BE49-F238E27FC236}">
              <a16:creationId xmlns:a16="http://schemas.microsoft.com/office/drawing/2014/main" id="{7FDB53B5-BA32-46F7-A781-E789B876E22B}"/>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20" name="直線コネクタ 719">
          <a:extLst>
            <a:ext uri="{FF2B5EF4-FFF2-40B4-BE49-F238E27FC236}">
              <a16:creationId xmlns:a16="http://schemas.microsoft.com/office/drawing/2014/main" id="{14080F46-CCED-47F1-A1FE-38ED0CCEB9E6}"/>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1" name="テキスト ボックス 720">
          <a:extLst>
            <a:ext uri="{FF2B5EF4-FFF2-40B4-BE49-F238E27FC236}">
              <a16:creationId xmlns:a16="http://schemas.microsoft.com/office/drawing/2014/main" id="{49120F87-6760-4FAA-84D6-F2B06C124538}"/>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2" name="直線コネクタ 721">
          <a:extLst>
            <a:ext uri="{FF2B5EF4-FFF2-40B4-BE49-F238E27FC236}">
              <a16:creationId xmlns:a16="http://schemas.microsoft.com/office/drawing/2014/main" id="{75A033D3-15D1-4DF8-9B45-B7D99A60CD5D}"/>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3" name="テキスト ボックス 722">
          <a:extLst>
            <a:ext uri="{FF2B5EF4-FFF2-40B4-BE49-F238E27FC236}">
              <a16:creationId xmlns:a16="http://schemas.microsoft.com/office/drawing/2014/main" id="{41C2CD88-817A-45AB-9ABE-1522462DF369}"/>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4" name="直線コネクタ 723">
          <a:extLst>
            <a:ext uri="{FF2B5EF4-FFF2-40B4-BE49-F238E27FC236}">
              <a16:creationId xmlns:a16="http://schemas.microsoft.com/office/drawing/2014/main" id="{16D52851-4CAB-4103-B888-D49610275FA4}"/>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5" name="テキスト ボックス 724">
          <a:extLst>
            <a:ext uri="{FF2B5EF4-FFF2-40B4-BE49-F238E27FC236}">
              <a16:creationId xmlns:a16="http://schemas.microsoft.com/office/drawing/2014/main" id="{EF2AD91E-C76F-429D-B9FA-72992E76F75C}"/>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6" name="直線コネクタ 725">
          <a:extLst>
            <a:ext uri="{FF2B5EF4-FFF2-40B4-BE49-F238E27FC236}">
              <a16:creationId xmlns:a16="http://schemas.microsoft.com/office/drawing/2014/main" id="{9D309318-651A-4A92-BEB7-8AAACC076F81}"/>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7" name="テキスト ボックス 726">
          <a:extLst>
            <a:ext uri="{FF2B5EF4-FFF2-40B4-BE49-F238E27FC236}">
              <a16:creationId xmlns:a16="http://schemas.microsoft.com/office/drawing/2014/main" id="{DCF6EF71-C95C-4F64-9A17-B914C2EEC71D}"/>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8" name="直線コネクタ 727">
          <a:extLst>
            <a:ext uri="{FF2B5EF4-FFF2-40B4-BE49-F238E27FC236}">
              <a16:creationId xmlns:a16="http://schemas.microsoft.com/office/drawing/2014/main" id="{F451189A-67B9-4CF4-9AB6-CA4277921358}"/>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9" name="テキスト ボックス 728">
          <a:extLst>
            <a:ext uri="{FF2B5EF4-FFF2-40B4-BE49-F238E27FC236}">
              <a16:creationId xmlns:a16="http://schemas.microsoft.com/office/drawing/2014/main" id="{252D7709-03C4-4606-8CF1-118F4260C8C7}"/>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0" name="【公民館】&#10;一人当たり面積グラフ枠">
          <a:extLst>
            <a:ext uri="{FF2B5EF4-FFF2-40B4-BE49-F238E27FC236}">
              <a16:creationId xmlns:a16="http://schemas.microsoft.com/office/drawing/2014/main" id="{EC64C05C-5004-46D0-922A-D842543B16CD}"/>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168184</xdr:rowOff>
    </xdr:from>
    <xdr:to>
      <xdr:col>116</xdr:col>
      <xdr:colOff>62864</xdr:colOff>
      <xdr:row>109</xdr:row>
      <xdr:rowOff>25581</xdr:rowOff>
    </xdr:to>
    <xdr:cxnSp macro="">
      <xdr:nvCxnSpPr>
        <xdr:cNvPr id="731" name="直線コネクタ 730">
          <a:extLst>
            <a:ext uri="{FF2B5EF4-FFF2-40B4-BE49-F238E27FC236}">
              <a16:creationId xmlns:a16="http://schemas.microsoft.com/office/drawing/2014/main" id="{A9B545F9-5E1F-4595-B52B-A40F4D0FA8E2}"/>
            </a:ext>
          </a:extLst>
        </xdr:cNvPr>
        <xdr:cNvCxnSpPr/>
      </xdr:nvCxnSpPr>
      <xdr:spPr>
        <a:xfrm flipV="1">
          <a:off x="19509104" y="16764544"/>
          <a:ext cx="0" cy="153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732" name="【公民館】&#10;一人当たり面積最小値テキスト">
          <a:extLst>
            <a:ext uri="{FF2B5EF4-FFF2-40B4-BE49-F238E27FC236}">
              <a16:creationId xmlns:a16="http://schemas.microsoft.com/office/drawing/2014/main" id="{04D55519-6F69-4F23-AC7A-909E40FA29BF}"/>
            </a:ext>
          </a:extLst>
        </xdr:cNvPr>
        <xdr:cNvSpPr txBox="1"/>
      </xdr:nvSpPr>
      <xdr:spPr>
        <a:xfrm>
          <a:off x="19547840" y="1830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733" name="直線コネクタ 732">
          <a:extLst>
            <a:ext uri="{FF2B5EF4-FFF2-40B4-BE49-F238E27FC236}">
              <a16:creationId xmlns:a16="http://schemas.microsoft.com/office/drawing/2014/main" id="{F2CE5D30-BD5F-44F9-8A20-23E88E3B1322}"/>
            </a:ext>
          </a:extLst>
        </xdr:cNvPr>
        <xdr:cNvCxnSpPr/>
      </xdr:nvCxnSpPr>
      <xdr:spPr>
        <a:xfrm>
          <a:off x="19443700" y="182983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114861</xdr:rowOff>
    </xdr:from>
    <xdr:ext cx="469744" cy="259045"/>
    <xdr:sp macro="" textlink="">
      <xdr:nvSpPr>
        <xdr:cNvPr id="734" name="【公民館】&#10;一人当たり面積最大値テキスト">
          <a:extLst>
            <a:ext uri="{FF2B5EF4-FFF2-40B4-BE49-F238E27FC236}">
              <a16:creationId xmlns:a16="http://schemas.microsoft.com/office/drawing/2014/main" id="{20F74439-D9E1-4CA0-A45F-012F059BB79D}"/>
            </a:ext>
          </a:extLst>
        </xdr:cNvPr>
        <xdr:cNvSpPr txBox="1"/>
      </xdr:nvSpPr>
      <xdr:spPr>
        <a:xfrm>
          <a:off x="19547840" y="16543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168184</xdr:rowOff>
    </xdr:from>
    <xdr:to>
      <xdr:col>116</xdr:col>
      <xdr:colOff>152400</xdr:colOff>
      <xdr:row>99</xdr:row>
      <xdr:rowOff>168184</xdr:rowOff>
    </xdr:to>
    <xdr:cxnSp macro="">
      <xdr:nvCxnSpPr>
        <xdr:cNvPr id="735" name="直線コネクタ 734">
          <a:extLst>
            <a:ext uri="{FF2B5EF4-FFF2-40B4-BE49-F238E27FC236}">
              <a16:creationId xmlns:a16="http://schemas.microsoft.com/office/drawing/2014/main" id="{C8001D6A-EB22-46D6-AD8C-04C0C05BF509}"/>
            </a:ext>
          </a:extLst>
        </xdr:cNvPr>
        <xdr:cNvCxnSpPr/>
      </xdr:nvCxnSpPr>
      <xdr:spPr>
        <a:xfrm>
          <a:off x="19443700" y="167645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4190</xdr:rowOff>
    </xdr:from>
    <xdr:ext cx="469744" cy="259045"/>
    <xdr:sp macro="" textlink="">
      <xdr:nvSpPr>
        <xdr:cNvPr id="736" name="【公民館】&#10;一人当たり面積平均値テキスト">
          <a:extLst>
            <a:ext uri="{FF2B5EF4-FFF2-40B4-BE49-F238E27FC236}">
              <a16:creationId xmlns:a16="http://schemas.microsoft.com/office/drawing/2014/main" id="{50968F20-A67C-45A2-A92B-D44098D2AFA7}"/>
            </a:ext>
          </a:extLst>
        </xdr:cNvPr>
        <xdr:cNvSpPr txBox="1"/>
      </xdr:nvSpPr>
      <xdr:spPr>
        <a:xfrm>
          <a:off x="19547840" y="17774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152763</xdr:rowOff>
    </xdr:from>
    <xdr:to>
      <xdr:col>116</xdr:col>
      <xdr:colOff>114300</xdr:colOff>
      <xdr:row>107</xdr:row>
      <xdr:rowOff>82913</xdr:rowOff>
    </xdr:to>
    <xdr:sp macro="" textlink="">
      <xdr:nvSpPr>
        <xdr:cNvPr id="737" name="フローチャート: 判断 736">
          <a:extLst>
            <a:ext uri="{FF2B5EF4-FFF2-40B4-BE49-F238E27FC236}">
              <a16:creationId xmlns:a16="http://schemas.microsoft.com/office/drawing/2014/main" id="{2C79E26B-36FC-46B7-9D56-5F95A202F905}"/>
            </a:ext>
          </a:extLst>
        </xdr:cNvPr>
        <xdr:cNvSpPr/>
      </xdr:nvSpPr>
      <xdr:spPr>
        <a:xfrm>
          <a:off x="19458940" y="179226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1995</xdr:rowOff>
    </xdr:from>
    <xdr:to>
      <xdr:col>112</xdr:col>
      <xdr:colOff>38100</xdr:colOff>
      <xdr:row>107</xdr:row>
      <xdr:rowOff>103595</xdr:rowOff>
    </xdr:to>
    <xdr:sp macro="" textlink="">
      <xdr:nvSpPr>
        <xdr:cNvPr id="738" name="フローチャート: 判断 737">
          <a:extLst>
            <a:ext uri="{FF2B5EF4-FFF2-40B4-BE49-F238E27FC236}">
              <a16:creationId xmlns:a16="http://schemas.microsoft.com/office/drawing/2014/main" id="{3B6CBACF-63E5-46E9-9657-345589255730}"/>
            </a:ext>
          </a:extLst>
        </xdr:cNvPr>
        <xdr:cNvSpPr/>
      </xdr:nvSpPr>
      <xdr:spPr>
        <a:xfrm>
          <a:off x="18735040" y="179394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53158</xdr:rowOff>
    </xdr:from>
    <xdr:to>
      <xdr:col>107</xdr:col>
      <xdr:colOff>101600</xdr:colOff>
      <xdr:row>107</xdr:row>
      <xdr:rowOff>154758</xdr:rowOff>
    </xdr:to>
    <xdr:sp macro="" textlink="">
      <xdr:nvSpPr>
        <xdr:cNvPr id="739" name="フローチャート: 判断 738">
          <a:extLst>
            <a:ext uri="{FF2B5EF4-FFF2-40B4-BE49-F238E27FC236}">
              <a16:creationId xmlns:a16="http://schemas.microsoft.com/office/drawing/2014/main" id="{1B034D79-035B-4066-BEDA-A0059A02BD58}"/>
            </a:ext>
          </a:extLst>
        </xdr:cNvPr>
        <xdr:cNvSpPr/>
      </xdr:nvSpPr>
      <xdr:spPr>
        <a:xfrm>
          <a:off x="17937480" y="179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104321</xdr:rowOff>
    </xdr:from>
    <xdr:to>
      <xdr:col>102</xdr:col>
      <xdr:colOff>165100</xdr:colOff>
      <xdr:row>108</xdr:row>
      <xdr:rowOff>34471</xdr:rowOff>
    </xdr:to>
    <xdr:sp macro="" textlink="">
      <xdr:nvSpPr>
        <xdr:cNvPr id="740" name="フローチャート: 判断 739">
          <a:extLst>
            <a:ext uri="{FF2B5EF4-FFF2-40B4-BE49-F238E27FC236}">
              <a16:creationId xmlns:a16="http://schemas.microsoft.com/office/drawing/2014/main" id="{B4C0C8EC-CE36-48A1-A737-2B82058C3C09}"/>
            </a:ext>
          </a:extLst>
        </xdr:cNvPr>
        <xdr:cNvSpPr/>
      </xdr:nvSpPr>
      <xdr:spPr>
        <a:xfrm>
          <a:off x="17162780" y="180418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99968</xdr:rowOff>
    </xdr:from>
    <xdr:to>
      <xdr:col>98</xdr:col>
      <xdr:colOff>38100</xdr:colOff>
      <xdr:row>108</xdr:row>
      <xdr:rowOff>30118</xdr:rowOff>
    </xdr:to>
    <xdr:sp macro="" textlink="">
      <xdr:nvSpPr>
        <xdr:cNvPr id="741" name="フローチャート: 判断 740">
          <a:extLst>
            <a:ext uri="{FF2B5EF4-FFF2-40B4-BE49-F238E27FC236}">
              <a16:creationId xmlns:a16="http://schemas.microsoft.com/office/drawing/2014/main" id="{FDC82C88-E5CE-45FF-B283-D0CDBEC551EA}"/>
            </a:ext>
          </a:extLst>
        </xdr:cNvPr>
        <xdr:cNvSpPr/>
      </xdr:nvSpPr>
      <xdr:spPr>
        <a:xfrm>
          <a:off x="16388080" y="180374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A79B99F4-E6F9-464E-80C8-88E21ABC60FC}"/>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3219E4F9-5ACB-4519-BC36-B71376C90184}"/>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97758B3A-F89B-4B3F-9B23-D1FCC5DC222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0450361B-9311-4D03-A3F8-28943B75A7C9}"/>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6C8CFDFC-B801-4E73-B3C7-BF5A4DB6BD2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106499</xdr:rowOff>
    </xdr:from>
    <xdr:to>
      <xdr:col>116</xdr:col>
      <xdr:colOff>114300</xdr:colOff>
      <xdr:row>108</xdr:row>
      <xdr:rowOff>36649</xdr:rowOff>
    </xdr:to>
    <xdr:sp macro="" textlink="">
      <xdr:nvSpPr>
        <xdr:cNvPr id="747" name="楕円 746">
          <a:extLst>
            <a:ext uri="{FF2B5EF4-FFF2-40B4-BE49-F238E27FC236}">
              <a16:creationId xmlns:a16="http://schemas.microsoft.com/office/drawing/2014/main" id="{0A12B320-7E9E-4523-B5B6-9B562E9DC51B}"/>
            </a:ext>
          </a:extLst>
        </xdr:cNvPr>
        <xdr:cNvSpPr/>
      </xdr:nvSpPr>
      <xdr:spPr>
        <a:xfrm>
          <a:off x="19458940" y="180439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84926</xdr:rowOff>
    </xdr:from>
    <xdr:ext cx="469744" cy="259045"/>
    <xdr:sp macro="" textlink="">
      <xdr:nvSpPr>
        <xdr:cNvPr id="748" name="【公民館】&#10;一人当たり面積該当値テキスト">
          <a:extLst>
            <a:ext uri="{FF2B5EF4-FFF2-40B4-BE49-F238E27FC236}">
              <a16:creationId xmlns:a16="http://schemas.microsoft.com/office/drawing/2014/main" id="{67CADC67-6730-459B-9D6D-85D6940D225C}"/>
            </a:ext>
          </a:extLst>
        </xdr:cNvPr>
        <xdr:cNvSpPr txBox="1"/>
      </xdr:nvSpPr>
      <xdr:spPr>
        <a:xfrm>
          <a:off x="19547840" y="18022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110852</xdr:rowOff>
    </xdr:from>
    <xdr:to>
      <xdr:col>112</xdr:col>
      <xdr:colOff>38100</xdr:colOff>
      <xdr:row>108</xdr:row>
      <xdr:rowOff>41002</xdr:rowOff>
    </xdr:to>
    <xdr:sp macro="" textlink="">
      <xdr:nvSpPr>
        <xdr:cNvPr id="749" name="楕円 748">
          <a:extLst>
            <a:ext uri="{FF2B5EF4-FFF2-40B4-BE49-F238E27FC236}">
              <a16:creationId xmlns:a16="http://schemas.microsoft.com/office/drawing/2014/main" id="{F26A0DDA-7263-4D60-9136-AE1200FEC6E7}"/>
            </a:ext>
          </a:extLst>
        </xdr:cNvPr>
        <xdr:cNvSpPr/>
      </xdr:nvSpPr>
      <xdr:spPr>
        <a:xfrm>
          <a:off x="18735040" y="180483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157299</xdr:rowOff>
    </xdr:from>
    <xdr:to>
      <xdr:col>116</xdr:col>
      <xdr:colOff>63500</xdr:colOff>
      <xdr:row>107</xdr:row>
      <xdr:rowOff>161652</xdr:rowOff>
    </xdr:to>
    <xdr:cxnSp macro="">
      <xdr:nvCxnSpPr>
        <xdr:cNvPr id="750" name="直線コネクタ 749">
          <a:extLst>
            <a:ext uri="{FF2B5EF4-FFF2-40B4-BE49-F238E27FC236}">
              <a16:creationId xmlns:a16="http://schemas.microsoft.com/office/drawing/2014/main" id="{E226F672-AE99-452C-A49F-15A6EDD26F97}"/>
            </a:ext>
          </a:extLst>
        </xdr:cNvPr>
        <xdr:cNvCxnSpPr/>
      </xdr:nvCxnSpPr>
      <xdr:spPr>
        <a:xfrm flipV="1">
          <a:off x="18778220" y="18094779"/>
          <a:ext cx="73152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116295</xdr:rowOff>
    </xdr:from>
    <xdr:to>
      <xdr:col>107</xdr:col>
      <xdr:colOff>101600</xdr:colOff>
      <xdr:row>108</xdr:row>
      <xdr:rowOff>46445</xdr:rowOff>
    </xdr:to>
    <xdr:sp macro="" textlink="">
      <xdr:nvSpPr>
        <xdr:cNvPr id="751" name="楕円 750">
          <a:extLst>
            <a:ext uri="{FF2B5EF4-FFF2-40B4-BE49-F238E27FC236}">
              <a16:creationId xmlns:a16="http://schemas.microsoft.com/office/drawing/2014/main" id="{3045E88E-CAE2-47A7-9697-89BFE606B3CD}"/>
            </a:ext>
          </a:extLst>
        </xdr:cNvPr>
        <xdr:cNvSpPr/>
      </xdr:nvSpPr>
      <xdr:spPr>
        <a:xfrm>
          <a:off x="17937480" y="180537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161652</xdr:rowOff>
    </xdr:from>
    <xdr:to>
      <xdr:col>111</xdr:col>
      <xdr:colOff>177800</xdr:colOff>
      <xdr:row>107</xdr:row>
      <xdr:rowOff>167095</xdr:rowOff>
    </xdr:to>
    <xdr:cxnSp macro="">
      <xdr:nvCxnSpPr>
        <xdr:cNvPr id="752" name="直線コネクタ 751">
          <a:extLst>
            <a:ext uri="{FF2B5EF4-FFF2-40B4-BE49-F238E27FC236}">
              <a16:creationId xmlns:a16="http://schemas.microsoft.com/office/drawing/2014/main" id="{78A32BCF-C167-47AE-B2EF-855F63295589}"/>
            </a:ext>
          </a:extLst>
        </xdr:cNvPr>
        <xdr:cNvCxnSpPr/>
      </xdr:nvCxnSpPr>
      <xdr:spPr>
        <a:xfrm flipV="1">
          <a:off x="17988280" y="18099132"/>
          <a:ext cx="78994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121738</xdr:rowOff>
    </xdr:from>
    <xdr:to>
      <xdr:col>102</xdr:col>
      <xdr:colOff>165100</xdr:colOff>
      <xdr:row>108</xdr:row>
      <xdr:rowOff>51888</xdr:rowOff>
    </xdr:to>
    <xdr:sp macro="" textlink="">
      <xdr:nvSpPr>
        <xdr:cNvPr id="753" name="楕円 752">
          <a:extLst>
            <a:ext uri="{FF2B5EF4-FFF2-40B4-BE49-F238E27FC236}">
              <a16:creationId xmlns:a16="http://schemas.microsoft.com/office/drawing/2014/main" id="{23EEB815-0D84-4CE6-8AEE-6850212D24E4}"/>
            </a:ext>
          </a:extLst>
        </xdr:cNvPr>
        <xdr:cNvSpPr/>
      </xdr:nvSpPr>
      <xdr:spPr>
        <a:xfrm>
          <a:off x="17162780" y="180592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167095</xdr:rowOff>
    </xdr:from>
    <xdr:to>
      <xdr:col>107</xdr:col>
      <xdr:colOff>50800</xdr:colOff>
      <xdr:row>108</xdr:row>
      <xdr:rowOff>1088</xdr:rowOff>
    </xdr:to>
    <xdr:cxnSp macro="">
      <xdr:nvCxnSpPr>
        <xdr:cNvPr id="754" name="直線コネクタ 753">
          <a:extLst>
            <a:ext uri="{FF2B5EF4-FFF2-40B4-BE49-F238E27FC236}">
              <a16:creationId xmlns:a16="http://schemas.microsoft.com/office/drawing/2014/main" id="{DC7293AE-A3BE-412B-9911-80263CED56DA}"/>
            </a:ext>
          </a:extLst>
        </xdr:cNvPr>
        <xdr:cNvCxnSpPr/>
      </xdr:nvCxnSpPr>
      <xdr:spPr>
        <a:xfrm flipV="1">
          <a:off x="17213580" y="18104575"/>
          <a:ext cx="7747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136979</xdr:rowOff>
    </xdr:from>
    <xdr:to>
      <xdr:col>98</xdr:col>
      <xdr:colOff>38100</xdr:colOff>
      <xdr:row>108</xdr:row>
      <xdr:rowOff>67129</xdr:rowOff>
    </xdr:to>
    <xdr:sp macro="" textlink="">
      <xdr:nvSpPr>
        <xdr:cNvPr id="755" name="楕円 754">
          <a:extLst>
            <a:ext uri="{FF2B5EF4-FFF2-40B4-BE49-F238E27FC236}">
              <a16:creationId xmlns:a16="http://schemas.microsoft.com/office/drawing/2014/main" id="{649BADF1-E36F-4587-A0F8-A4CFEDB53B4C}"/>
            </a:ext>
          </a:extLst>
        </xdr:cNvPr>
        <xdr:cNvSpPr/>
      </xdr:nvSpPr>
      <xdr:spPr>
        <a:xfrm>
          <a:off x="16388080" y="180744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1088</xdr:rowOff>
    </xdr:from>
    <xdr:to>
      <xdr:col>102</xdr:col>
      <xdr:colOff>114300</xdr:colOff>
      <xdr:row>108</xdr:row>
      <xdr:rowOff>16329</xdr:rowOff>
    </xdr:to>
    <xdr:cxnSp macro="">
      <xdr:nvCxnSpPr>
        <xdr:cNvPr id="756" name="直線コネクタ 755">
          <a:extLst>
            <a:ext uri="{FF2B5EF4-FFF2-40B4-BE49-F238E27FC236}">
              <a16:creationId xmlns:a16="http://schemas.microsoft.com/office/drawing/2014/main" id="{BDD7DF01-9015-487F-BE10-F82B97C7FB34}"/>
            </a:ext>
          </a:extLst>
        </xdr:cNvPr>
        <xdr:cNvCxnSpPr/>
      </xdr:nvCxnSpPr>
      <xdr:spPr>
        <a:xfrm flipV="1">
          <a:off x="16431260" y="18106208"/>
          <a:ext cx="78232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120122</xdr:rowOff>
    </xdr:from>
    <xdr:ext cx="469744" cy="259045"/>
    <xdr:sp macro="" textlink="">
      <xdr:nvSpPr>
        <xdr:cNvPr id="757" name="n_1aveValue【公民館】&#10;一人当たり面積">
          <a:extLst>
            <a:ext uri="{FF2B5EF4-FFF2-40B4-BE49-F238E27FC236}">
              <a16:creationId xmlns:a16="http://schemas.microsoft.com/office/drawing/2014/main" id="{9DF35EB2-61A7-4B10-80F7-680544CD5E48}"/>
            </a:ext>
          </a:extLst>
        </xdr:cNvPr>
        <xdr:cNvSpPr txBox="1"/>
      </xdr:nvSpPr>
      <xdr:spPr>
        <a:xfrm>
          <a:off x="18561127" y="177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171285</xdr:rowOff>
    </xdr:from>
    <xdr:ext cx="469744" cy="259045"/>
    <xdr:sp macro="" textlink="">
      <xdr:nvSpPr>
        <xdr:cNvPr id="758" name="n_2aveValue【公民館】&#10;一人当たり面積">
          <a:extLst>
            <a:ext uri="{FF2B5EF4-FFF2-40B4-BE49-F238E27FC236}">
              <a16:creationId xmlns:a16="http://schemas.microsoft.com/office/drawing/2014/main" id="{C4414EB4-FDAE-40BA-9A88-063909C1B4E3}"/>
            </a:ext>
          </a:extLst>
        </xdr:cNvPr>
        <xdr:cNvSpPr txBox="1"/>
      </xdr:nvSpPr>
      <xdr:spPr>
        <a:xfrm>
          <a:off x="17776267" y="1777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50998</xdr:rowOff>
    </xdr:from>
    <xdr:ext cx="469744" cy="259045"/>
    <xdr:sp macro="" textlink="">
      <xdr:nvSpPr>
        <xdr:cNvPr id="759" name="n_3aveValue【公民館】&#10;一人当たり面積">
          <a:extLst>
            <a:ext uri="{FF2B5EF4-FFF2-40B4-BE49-F238E27FC236}">
              <a16:creationId xmlns:a16="http://schemas.microsoft.com/office/drawing/2014/main" id="{9D2A308D-4A6C-4ED4-B9EA-C33403511759}"/>
            </a:ext>
          </a:extLst>
        </xdr:cNvPr>
        <xdr:cNvSpPr txBox="1"/>
      </xdr:nvSpPr>
      <xdr:spPr>
        <a:xfrm>
          <a:off x="17001567" y="17820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46645</xdr:rowOff>
    </xdr:from>
    <xdr:ext cx="469744" cy="259045"/>
    <xdr:sp macro="" textlink="">
      <xdr:nvSpPr>
        <xdr:cNvPr id="760" name="n_4aveValue【公民館】&#10;一人当たり面積">
          <a:extLst>
            <a:ext uri="{FF2B5EF4-FFF2-40B4-BE49-F238E27FC236}">
              <a16:creationId xmlns:a16="http://schemas.microsoft.com/office/drawing/2014/main" id="{7607615E-C5F7-4E8A-81FE-3482DBCD52E4}"/>
            </a:ext>
          </a:extLst>
        </xdr:cNvPr>
        <xdr:cNvSpPr txBox="1"/>
      </xdr:nvSpPr>
      <xdr:spPr>
        <a:xfrm>
          <a:off x="16226867" y="17816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32129</xdr:rowOff>
    </xdr:from>
    <xdr:ext cx="469744" cy="259045"/>
    <xdr:sp macro="" textlink="">
      <xdr:nvSpPr>
        <xdr:cNvPr id="761" name="n_1mainValue【公民館】&#10;一人当たり面積">
          <a:extLst>
            <a:ext uri="{FF2B5EF4-FFF2-40B4-BE49-F238E27FC236}">
              <a16:creationId xmlns:a16="http://schemas.microsoft.com/office/drawing/2014/main" id="{AF102B20-A418-49BC-B24E-4C6A37727EC4}"/>
            </a:ext>
          </a:extLst>
        </xdr:cNvPr>
        <xdr:cNvSpPr txBox="1"/>
      </xdr:nvSpPr>
      <xdr:spPr>
        <a:xfrm>
          <a:off x="18561127" y="18137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37572</xdr:rowOff>
    </xdr:from>
    <xdr:ext cx="469744" cy="259045"/>
    <xdr:sp macro="" textlink="">
      <xdr:nvSpPr>
        <xdr:cNvPr id="762" name="n_2mainValue【公民館】&#10;一人当たり面積">
          <a:extLst>
            <a:ext uri="{FF2B5EF4-FFF2-40B4-BE49-F238E27FC236}">
              <a16:creationId xmlns:a16="http://schemas.microsoft.com/office/drawing/2014/main" id="{9480D0C3-0B59-4082-896A-7D52998C0BE0}"/>
            </a:ext>
          </a:extLst>
        </xdr:cNvPr>
        <xdr:cNvSpPr txBox="1"/>
      </xdr:nvSpPr>
      <xdr:spPr>
        <a:xfrm>
          <a:off x="17776267" y="1814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43015</xdr:rowOff>
    </xdr:from>
    <xdr:ext cx="469744" cy="259045"/>
    <xdr:sp macro="" textlink="">
      <xdr:nvSpPr>
        <xdr:cNvPr id="763" name="n_3mainValue【公民館】&#10;一人当たり面積">
          <a:extLst>
            <a:ext uri="{FF2B5EF4-FFF2-40B4-BE49-F238E27FC236}">
              <a16:creationId xmlns:a16="http://schemas.microsoft.com/office/drawing/2014/main" id="{5B06CC7B-CEC3-4DED-BDD0-99652DA9F7DB}"/>
            </a:ext>
          </a:extLst>
        </xdr:cNvPr>
        <xdr:cNvSpPr txBox="1"/>
      </xdr:nvSpPr>
      <xdr:spPr>
        <a:xfrm>
          <a:off x="1700156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58256</xdr:rowOff>
    </xdr:from>
    <xdr:ext cx="469744" cy="259045"/>
    <xdr:sp macro="" textlink="">
      <xdr:nvSpPr>
        <xdr:cNvPr id="764" name="n_4mainValue【公民館】&#10;一人当たり面積">
          <a:extLst>
            <a:ext uri="{FF2B5EF4-FFF2-40B4-BE49-F238E27FC236}">
              <a16:creationId xmlns:a16="http://schemas.microsoft.com/office/drawing/2014/main" id="{EAB27E1E-9D9C-42FB-8FD5-A6EB77B24CFB}"/>
            </a:ext>
          </a:extLst>
        </xdr:cNvPr>
        <xdr:cNvSpPr txBox="1"/>
      </xdr:nvSpPr>
      <xdr:spPr>
        <a:xfrm>
          <a:off x="16226867" y="1816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5" name="正方形/長方形 764">
          <a:extLst>
            <a:ext uri="{FF2B5EF4-FFF2-40B4-BE49-F238E27FC236}">
              <a16:creationId xmlns:a16="http://schemas.microsoft.com/office/drawing/2014/main" id="{E3AF726C-F9A7-4AC5-9A1B-0BE38388672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6" name="正方形/長方形 765">
          <a:extLst>
            <a:ext uri="{FF2B5EF4-FFF2-40B4-BE49-F238E27FC236}">
              <a16:creationId xmlns:a16="http://schemas.microsoft.com/office/drawing/2014/main" id="{C73A545E-C23A-42BF-BFC6-832711AE16EB}"/>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7" name="テキスト ボックス 766">
          <a:extLst>
            <a:ext uri="{FF2B5EF4-FFF2-40B4-BE49-F238E27FC236}">
              <a16:creationId xmlns:a16="http://schemas.microsoft.com/office/drawing/2014/main" id="{AE1E7270-BC42-45C2-B7B8-86E601BF8BA6}"/>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公民館については設備の改修</a:t>
          </a:r>
          <a:r>
            <a:rPr kumimoji="1" lang="ja-JP" altLang="ja-JP" sz="1100">
              <a:solidFill>
                <a:schemeClr val="dk1"/>
              </a:solidFill>
              <a:effectLst/>
              <a:latin typeface="+mn-lt"/>
              <a:ea typeface="+mn-ea"/>
              <a:cs typeface="+mn-cs"/>
            </a:rPr>
            <a:t>により改善されたが、その他の施設の有形固定資産減価償却率は増加傾向</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老朽化が進んでいる施設については、今後の活用について精査のうえ更新等の検討を進め</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86F6C3A-4AC5-4DEE-BF92-847D7B706BE6}"/>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BD90FB6-0E79-4452-948D-45E3973569CC}"/>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87E1A6D-D822-4AE8-87B6-3F980B7492F7}"/>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C7FD87D-7CB6-47D7-B55C-192CB7D5F439}"/>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千葉県九十九里町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6864EEC-074B-4F1A-8399-EE391B566245}"/>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CF24D5A-CC35-47C1-A02F-4287F67D8234}"/>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441385D-E9D9-4313-9C0D-93B4C799EF5A}"/>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4681134-8577-43FE-B86E-4BB16488805A}"/>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3D1560C-D5E5-4F1F-9FAE-4CBDC2E31BF6}"/>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8F4342E-A2DD-4184-A310-9D68D78CD12F}"/>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14,625
14,261
24.44
7,259,556
6,825,640
429,873
4,179,592
6,887,378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6A2C7C0-AA57-49DE-ABFE-D2D37A4DB5AC}"/>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3C1BA72-E591-4A0A-8C77-38775393163E}"/>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BC09ACE-F346-4E96-A4D5-446CBDA17E08}"/>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8B8CAB4-7647-4FDA-88D5-0B5F1FE6708B}"/>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A1156D0-65FF-4EBB-953B-64A77498BEF2}"/>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31D4A78-9A11-46B8-90B2-EE8D01B21EEA}"/>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37EDF98-8F6C-481D-ACBC-4A4883980F82}"/>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3076BD2-17D1-4533-982B-634DCA354964}"/>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678ECDA-E17C-4F00-8EAE-FC1123BCC9BA}"/>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F03717E-9418-4428-B37D-F70D0EE364BB}"/>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3C0C30B-88B3-4176-AB53-DA0BE1AD0965}"/>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BB51115-8F8E-470B-A3AD-0195829317B3}"/>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0FD4244-52CB-41AE-B05F-285514B0DFC7}"/>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09F6C62-D720-4881-8DE1-B583E753F47C}"/>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5ABD253-88D1-4223-BF69-9D34711E1552}"/>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5BBFA07-9B47-4302-BC81-C48B20F6623D}"/>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BAF1605-1245-4542-9ADC-E5176E70A723}"/>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E897605-E1DD-4A04-AB62-75C3F1494F2B}"/>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272336B-D49C-44E8-9C06-DB69A1EB8EA8}"/>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3EA881F-2633-4EA2-845F-095EB6CEE5CE}"/>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BC7C6C3-BC44-4B3D-965C-2096D02C9178}"/>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BD06F8A-D49F-4A3E-A307-DC54C8A7227F}"/>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A693DE7-A1C9-42F3-951A-1D4A33ED1955}"/>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98F7F4F-5F38-47DA-940F-713D287097A6}"/>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1A3EC00-1EEC-44BE-9440-DDE70698B9A9}"/>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7EA8898-8E76-4039-B61E-36AE715CF5ED}"/>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E3E6DBC-1CF0-4E53-80BA-A90426123E46}"/>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516522E-5ECA-46AE-A377-DBA1B6552A4D}"/>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A4B23D9-E1FD-4521-9039-2440AE41F4AA}"/>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A2ED6E65-6106-4118-809B-AF0799D276B2}"/>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575967F8-4355-4A28-8C01-AD63DE9956AD}"/>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D44BD716-39D9-44A7-8C9F-4FF69E613AAC}"/>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AE8E77DA-5956-4C32-A735-70FDE193CB76}"/>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32EF1670-0E16-48C3-B50D-6A190A40EFF3}"/>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EFE59FC6-1099-46EE-B4A3-F5E5E2E517E4}"/>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A571C010-E31E-4EF4-80F0-7099F564EFC9}"/>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688D4B74-EE17-44CD-98B9-E6817FF97BA8}"/>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FFEB30BA-B7BC-48C9-9C3F-24EC6210E208}"/>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680F3140-2BEA-4D14-8417-846A3365EE6A}"/>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F8292CEE-6109-4AA2-A626-51135C7539AC}"/>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FAEFF636-883D-4AF0-AEFB-6C4D15E5CF31}"/>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D0E7C913-6B7D-4B62-A6D7-3CC986248891}"/>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A2D644A0-DA55-4EC1-A43F-03BAA3BF9A2C}"/>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13A1F3EB-DF01-4129-9A55-23B9F6C7567A}"/>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3DCEAE11-6882-4EB7-9F92-6D649D8E77B7}"/>
            </a:ext>
          </a:extLst>
        </xdr:cNvPr>
        <xdr:cNvSpPr/>
      </xdr:nvSpPr>
      <xdr:spPr>
        <a:xfrm>
          <a:off x="67056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C41F4D84-8BCC-4E53-81DC-4F5D72F9FF4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523E0B57-B3B0-40A9-8C27-AC8E4594449E}"/>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2B5A0A20-53B2-4C59-A619-B855BFA5FCB8}"/>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A6427A10-6956-43D3-8CD1-7CAABC2357AC}"/>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D0077B79-F050-4DF1-9BA2-B41DDBA969CF}"/>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72E82284-C1E3-4915-B66E-13A981513A46}"/>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3F324C90-6B33-48B5-9737-D8AB9EA3FC11}"/>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499A5416-A487-44AF-8DEA-153D2A443088}"/>
            </a:ext>
          </a:extLst>
        </xdr:cNvPr>
        <xdr:cNvSpPr/>
      </xdr:nvSpPr>
      <xdr:spPr>
        <a:xfrm>
          <a:off x="582676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45FAD00B-B58E-468C-8350-123D686A7E63}"/>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1C6829EE-AE97-4A60-ADE0-069392B44124}"/>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DC301CC9-2908-4E28-BF56-5BC082525973}"/>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9D4D35DF-F7FF-4FEF-A8C3-A17E4B19364E}"/>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156C16BC-59F5-48D6-8795-C73D66F09164}"/>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EF500DBA-4F7E-4DD1-B281-6838FCEC491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1D515B70-2017-4338-9FB8-5F1558525BCD}"/>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70896302-809F-4720-93A8-F859EA5043E5}"/>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73" name="正方形/長方形 72">
          <a:extLst>
            <a:ext uri="{FF2B5EF4-FFF2-40B4-BE49-F238E27FC236}">
              <a16:creationId xmlns:a16="http://schemas.microsoft.com/office/drawing/2014/main" id="{32A5AD28-6374-4ABF-9A03-7200BCC5605B}"/>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74" name="正方形/長方形 73">
          <a:extLst>
            <a:ext uri="{FF2B5EF4-FFF2-40B4-BE49-F238E27FC236}">
              <a16:creationId xmlns:a16="http://schemas.microsoft.com/office/drawing/2014/main" id="{FFAFE09F-4D55-4837-A787-A53FC7861FBA}"/>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75" name="正方形/長方形 74">
          <a:extLst>
            <a:ext uri="{FF2B5EF4-FFF2-40B4-BE49-F238E27FC236}">
              <a16:creationId xmlns:a16="http://schemas.microsoft.com/office/drawing/2014/main" id="{49C42943-EE2D-430F-B63E-D56B72BF79AA}"/>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76" name="正方形/長方形 75">
          <a:extLst>
            <a:ext uri="{FF2B5EF4-FFF2-40B4-BE49-F238E27FC236}">
              <a16:creationId xmlns:a16="http://schemas.microsoft.com/office/drawing/2014/main" id="{B12F736F-8C20-461F-934D-A71B7BA1075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77" name="正方形/長方形 76">
          <a:extLst>
            <a:ext uri="{FF2B5EF4-FFF2-40B4-BE49-F238E27FC236}">
              <a16:creationId xmlns:a16="http://schemas.microsoft.com/office/drawing/2014/main" id="{3DDEE357-E736-481A-AA80-DB2765E14E66}"/>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78" name="正方形/長方形 77">
          <a:extLst>
            <a:ext uri="{FF2B5EF4-FFF2-40B4-BE49-F238E27FC236}">
              <a16:creationId xmlns:a16="http://schemas.microsoft.com/office/drawing/2014/main" id="{E07E306A-5998-4372-B78C-5DBD8603FA7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79" name="正方形/長方形 78">
          <a:extLst>
            <a:ext uri="{FF2B5EF4-FFF2-40B4-BE49-F238E27FC236}">
              <a16:creationId xmlns:a16="http://schemas.microsoft.com/office/drawing/2014/main" id="{6B1D91C0-D12B-473F-BC43-9CBB6E81AE85}"/>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80" name="正方形/長方形 79">
          <a:extLst>
            <a:ext uri="{FF2B5EF4-FFF2-40B4-BE49-F238E27FC236}">
              <a16:creationId xmlns:a16="http://schemas.microsoft.com/office/drawing/2014/main" id="{2C55A614-E40F-4AFC-AB20-60311EAF02E2}"/>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81" name="正方形/長方形 80">
          <a:extLst>
            <a:ext uri="{FF2B5EF4-FFF2-40B4-BE49-F238E27FC236}">
              <a16:creationId xmlns:a16="http://schemas.microsoft.com/office/drawing/2014/main" id="{0B2049D1-C47B-4D38-A47A-197CB44CAC34}"/>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82" name="正方形/長方形 81">
          <a:extLst>
            <a:ext uri="{FF2B5EF4-FFF2-40B4-BE49-F238E27FC236}">
              <a16:creationId xmlns:a16="http://schemas.microsoft.com/office/drawing/2014/main" id="{32AEF2FD-E12E-4C88-98C8-7B56596D3F98}"/>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83" name="正方形/長方形 82">
          <a:extLst>
            <a:ext uri="{FF2B5EF4-FFF2-40B4-BE49-F238E27FC236}">
              <a16:creationId xmlns:a16="http://schemas.microsoft.com/office/drawing/2014/main" id="{F06BA931-EE26-4829-B344-E4A3BE42092F}"/>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84" name="正方形/長方形 83">
          <a:extLst>
            <a:ext uri="{FF2B5EF4-FFF2-40B4-BE49-F238E27FC236}">
              <a16:creationId xmlns:a16="http://schemas.microsoft.com/office/drawing/2014/main" id="{82977AD3-EA93-4AAF-A611-44FA954F7F81}"/>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85" name="正方形/長方形 84">
          <a:extLst>
            <a:ext uri="{FF2B5EF4-FFF2-40B4-BE49-F238E27FC236}">
              <a16:creationId xmlns:a16="http://schemas.microsoft.com/office/drawing/2014/main" id="{C2C94610-6462-4C59-BB3F-77B3FCBFCE46}"/>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86" name="正方形/長方形 85">
          <a:extLst>
            <a:ext uri="{FF2B5EF4-FFF2-40B4-BE49-F238E27FC236}">
              <a16:creationId xmlns:a16="http://schemas.microsoft.com/office/drawing/2014/main" id="{642D0ED9-FE90-4139-B4F4-74C59F4E5689}"/>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87" name="正方形/長方形 86">
          <a:extLst>
            <a:ext uri="{FF2B5EF4-FFF2-40B4-BE49-F238E27FC236}">
              <a16:creationId xmlns:a16="http://schemas.microsoft.com/office/drawing/2014/main" id="{92CD47AA-D620-4F44-99E5-B676BA6C4D9F}"/>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88" name="正方形/長方形 87">
          <a:extLst>
            <a:ext uri="{FF2B5EF4-FFF2-40B4-BE49-F238E27FC236}">
              <a16:creationId xmlns:a16="http://schemas.microsoft.com/office/drawing/2014/main" id="{BF36B024-DD6F-470E-9F97-484194565901}"/>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89" name="正方形/長方形 88">
          <a:extLst>
            <a:ext uri="{FF2B5EF4-FFF2-40B4-BE49-F238E27FC236}">
              <a16:creationId xmlns:a16="http://schemas.microsoft.com/office/drawing/2014/main" id="{03D66FCB-5CA4-434D-B4A6-E7B0D43690F2}"/>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90" name="正方形/長方形 89">
          <a:extLst>
            <a:ext uri="{FF2B5EF4-FFF2-40B4-BE49-F238E27FC236}">
              <a16:creationId xmlns:a16="http://schemas.microsoft.com/office/drawing/2014/main" id="{BF88C2EE-B95B-4605-9570-6B6E82C2D185}"/>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91" name="正方形/長方形 90">
          <a:extLst>
            <a:ext uri="{FF2B5EF4-FFF2-40B4-BE49-F238E27FC236}">
              <a16:creationId xmlns:a16="http://schemas.microsoft.com/office/drawing/2014/main" id="{4F3EB720-34E9-4851-A3F7-26C408DA3269}"/>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92" name="正方形/長方形 91">
          <a:extLst>
            <a:ext uri="{FF2B5EF4-FFF2-40B4-BE49-F238E27FC236}">
              <a16:creationId xmlns:a16="http://schemas.microsoft.com/office/drawing/2014/main" id="{11893763-B7E3-414E-A75E-AC5A2F1766A3}"/>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93" name="正方形/長方形 92">
          <a:extLst>
            <a:ext uri="{FF2B5EF4-FFF2-40B4-BE49-F238E27FC236}">
              <a16:creationId xmlns:a16="http://schemas.microsoft.com/office/drawing/2014/main" id="{3AACE826-4281-4075-BEB0-0AA6123AF405}"/>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94" name="正方形/長方形 93">
          <a:extLst>
            <a:ext uri="{FF2B5EF4-FFF2-40B4-BE49-F238E27FC236}">
              <a16:creationId xmlns:a16="http://schemas.microsoft.com/office/drawing/2014/main" id="{81A1662B-D026-4BCD-A72F-1EA5BD07E9B1}"/>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95" name="正方形/長方形 94">
          <a:extLst>
            <a:ext uri="{FF2B5EF4-FFF2-40B4-BE49-F238E27FC236}">
              <a16:creationId xmlns:a16="http://schemas.microsoft.com/office/drawing/2014/main" id="{66C5E49B-17EC-439C-B86A-E81D7603974F}"/>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96" name="正方形/長方形 95">
          <a:extLst>
            <a:ext uri="{FF2B5EF4-FFF2-40B4-BE49-F238E27FC236}">
              <a16:creationId xmlns:a16="http://schemas.microsoft.com/office/drawing/2014/main" id="{27804C3C-B266-4F46-A310-7A850D9E5FF2}"/>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97" name="正方形/長方形 96">
          <a:extLst>
            <a:ext uri="{FF2B5EF4-FFF2-40B4-BE49-F238E27FC236}">
              <a16:creationId xmlns:a16="http://schemas.microsoft.com/office/drawing/2014/main" id="{D7A7967E-350D-4416-811D-E2898705091C}"/>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98" name="正方形/長方形 97">
          <a:extLst>
            <a:ext uri="{FF2B5EF4-FFF2-40B4-BE49-F238E27FC236}">
              <a16:creationId xmlns:a16="http://schemas.microsoft.com/office/drawing/2014/main" id="{ED627EF2-2648-4923-A545-D7EC5C178C4F}"/>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99" name="正方形/長方形 98">
          <a:extLst>
            <a:ext uri="{FF2B5EF4-FFF2-40B4-BE49-F238E27FC236}">
              <a16:creationId xmlns:a16="http://schemas.microsoft.com/office/drawing/2014/main" id="{A3C94393-AEC4-4E45-9206-7968BCB624C3}"/>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00" name="正方形/長方形 99">
          <a:extLst>
            <a:ext uri="{FF2B5EF4-FFF2-40B4-BE49-F238E27FC236}">
              <a16:creationId xmlns:a16="http://schemas.microsoft.com/office/drawing/2014/main" id="{747C6B8D-D8EF-4601-B8B7-4F6F0B491F8B}"/>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01" name="正方形/長方形 100">
          <a:extLst>
            <a:ext uri="{FF2B5EF4-FFF2-40B4-BE49-F238E27FC236}">
              <a16:creationId xmlns:a16="http://schemas.microsoft.com/office/drawing/2014/main" id="{5735FC91-F34D-400A-B3D5-18B53C11C7C4}"/>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02" name="正方形/長方形 101">
          <a:extLst>
            <a:ext uri="{FF2B5EF4-FFF2-40B4-BE49-F238E27FC236}">
              <a16:creationId xmlns:a16="http://schemas.microsoft.com/office/drawing/2014/main" id="{1E4BDB61-5AEB-450A-88B9-8752EDD67D14}"/>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03" name="正方形/長方形 102">
          <a:extLst>
            <a:ext uri="{FF2B5EF4-FFF2-40B4-BE49-F238E27FC236}">
              <a16:creationId xmlns:a16="http://schemas.microsoft.com/office/drawing/2014/main" id="{CEE4D21F-5321-4A19-91BF-B11F858449E3}"/>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04" name="正方形/長方形 103">
          <a:extLst>
            <a:ext uri="{FF2B5EF4-FFF2-40B4-BE49-F238E27FC236}">
              <a16:creationId xmlns:a16="http://schemas.microsoft.com/office/drawing/2014/main" id="{3A7BAC9A-362F-4875-ADB9-CF4297AE66AD}"/>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05" name="テキスト ボックス 104">
          <a:extLst>
            <a:ext uri="{FF2B5EF4-FFF2-40B4-BE49-F238E27FC236}">
              <a16:creationId xmlns:a16="http://schemas.microsoft.com/office/drawing/2014/main" id="{FC1D1CEA-42E3-4F95-838C-EA321B3DBCB2}"/>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06" name="直線コネクタ 105">
          <a:extLst>
            <a:ext uri="{FF2B5EF4-FFF2-40B4-BE49-F238E27FC236}">
              <a16:creationId xmlns:a16="http://schemas.microsoft.com/office/drawing/2014/main" id="{452187B2-0F94-4E84-9538-75325ECC9F59}"/>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107" name="テキスト ボックス 106">
          <a:extLst>
            <a:ext uri="{FF2B5EF4-FFF2-40B4-BE49-F238E27FC236}">
              <a16:creationId xmlns:a16="http://schemas.microsoft.com/office/drawing/2014/main" id="{96C52EBE-D346-41F0-BB99-EE10E27202A3}"/>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108" name="直線コネクタ 107">
          <a:extLst>
            <a:ext uri="{FF2B5EF4-FFF2-40B4-BE49-F238E27FC236}">
              <a16:creationId xmlns:a16="http://schemas.microsoft.com/office/drawing/2014/main" id="{9D241BE4-502D-443B-9B4D-B5BFEB14FAE2}"/>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109" name="テキスト ボックス 108">
          <a:extLst>
            <a:ext uri="{FF2B5EF4-FFF2-40B4-BE49-F238E27FC236}">
              <a16:creationId xmlns:a16="http://schemas.microsoft.com/office/drawing/2014/main" id="{186D9766-4768-4E84-924C-36BFF4C8401A}"/>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110" name="直線コネクタ 109">
          <a:extLst>
            <a:ext uri="{FF2B5EF4-FFF2-40B4-BE49-F238E27FC236}">
              <a16:creationId xmlns:a16="http://schemas.microsoft.com/office/drawing/2014/main" id="{D696482C-8E69-4A57-AA28-459D7C00AF1D}"/>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111" name="テキスト ボックス 110">
          <a:extLst>
            <a:ext uri="{FF2B5EF4-FFF2-40B4-BE49-F238E27FC236}">
              <a16:creationId xmlns:a16="http://schemas.microsoft.com/office/drawing/2014/main" id="{D39F508B-7057-4AF2-A566-9F18E0A443C6}"/>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112" name="直線コネクタ 111">
          <a:extLst>
            <a:ext uri="{FF2B5EF4-FFF2-40B4-BE49-F238E27FC236}">
              <a16:creationId xmlns:a16="http://schemas.microsoft.com/office/drawing/2014/main" id="{848581F9-FA68-4667-9A50-5C4AC376AA6A}"/>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113" name="テキスト ボックス 112">
          <a:extLst>
            <a:ext uri="{FF2B5EF4-FFF2-40B4-BE49-F238E27FC236}">
              <a16:creationId xmlns:a16="http://schemas.microsoft.com/office/drawing/2014/main" id="{D1B12191-40A6-41BC-916A-2C50A3D887DE}"/>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114" name="直線コネクタ 113">
          <a:extLst>
            <a:ext uri="{FF2B5EF4-FFF2-40B4-BE49-F238E27FC236}">
              <a16:creationId xmlns:a16="http://schemas.microsoft.com/office/drawing/2014/main" id="{82218B72-8705-4A72-8672-24B29F0A99FB}"/>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115" name="テキスト ボックス 114">
          <a:extLst>
            <a:ext uri="{FF2B5EF4-FFF2-40B4-BE49-F238E27FC236}">
              <a16:creationId xmlns:a16="http://schemas.microsoft.com/office/drawing/2014/main" id="{D6099563-34AA-4CD1-8F15-036A4F485C94}"/>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116" name="直線コネクタ 115">
          <a:extLst>
            <a:ext uri="{FF2B5EF4-FFF2-40B4-BE49-F238E27FC236}">
              <a16:creationId xmlns:a16="http://schemas.microsoft.com/office/drawing/2014/main" id="{53CD7DA3-B487-4A52-82D1-C7C065D19F48}"/>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117" name="テキスト ボックス 116">
          <a:extLst>
            <a:ext uri="{FF2B5EF4-FFF2-40B4-BE49-F238E27FC236}">
              <a16:creationId xmlns:a16="http://schemas.microsoft.com/office/drawing/2014/main" id="{71F8831D-0A1B-4193-8DB2-267D257C4E13}"/>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18" name="直線コネクタ 117">
          <a:extLst>
            <a:ext uri="{FF2B5EF4-FFF2-40B4-BE49-F238E27FC236}">
              <a16:creationId xmlns:a16="http://schemas.microsoft.com/office/drawing/2014/main" id="{BF01DB8A-020E-4376-80F2-21EF44694AD1}"/>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119" name="テキスト ボックス 118">
          <a:extLst>
            <a:ext uri="{FF2B5EF4-FFF2-40B4-BE49-F238E27FC236}">
              <a16:creationId xmlns:a16="http://schemas.microsoft.com/office/drawing/2014/main" id="{02A6A9E9-71D0-400F-BA02-5ED5F73D4BC4}"/>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120" name="【一般廃棄物処理施設】&#10;有形固定資産減価償却率グラフ枠">
          <a:extLst>
            <a:ext uri="{FF2B5EF4-FFF2-40B4-BE49-F238E27FC236}">
              <a16:creationId xmlns:a16="http://schemas.microsoft.com/office/drawing/2014/main" id="{D7F8D076-58F1-4BDA-9A02-563F36EFB587}"/>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97155</xdr:rowOff>
    </xdr:from>
    <xdr:to>
      <xdr:col>85</xdr:col>
      <xdr:colOff>126364</xdr:colOff>
      <xdr:row>42</xdr:row>
      <xdr:rowOff>38100</xdr:rowOff>
    </xdr:to>
    <xdr:cxnSp macro="">
      <xdr:nvCxnSpPr>
        <xdr:cNvPr id="121" name="直線コネクタ 120">
          <a:extLst>
            <a:ext uri="{FF2B5EF4-FFF2-40B4-BE49-F238E27FC236}">
              <a16:creationId xmlns:a16="http://schemas.microsoft.com/office/drawing/2014/main" id="{CA900FC1-ABD0-45A2-88BD-558F8F018AEC}"/>
            </a:ext>
          </a:extLst>
        </xdr:cNvPr>
        <xdr:cNvCxnSpPr/>
      </xdr:nvCxnSpPr>
      <xdr:spPr>
        <a:xfrm flipV="1">
          <a:off x="14375764" y="5629275"/>
          <a:ext cx="0" cy="144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122" name="【一般廃棄物処理施設】&#10;有形固定資産減価償却率最小値テキスト">
          <a:extLst>
            <a:ext uri="{FF2B5EF4-FFF2-40B4-BE49-F238E27FC236}">
              <a16:creationId xmlns:a16="http://schemas.microsoft.com/office/drawing/2014/main" id="{66BCC1AA-9C7A-44E0-91BE-E76062A7978E}"/>
            </a:ext>
          </a:extLst>
        </xdr:cNvPr>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123" name="直線コネクタ 122">
          <a:extLst>
            <a:ext uri="{FF2B5EF4-FFF2-40B4-BE49-F238E27FC236}">
              <a16:creationId xmlns:a16="http://schemas.microsoft.com/office/drawing/2014/main" id="{548D7C80-FEA2-4FE4-A36E-045055044CD4}"/>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43832</xdr:rowOff>
    </xdr:from>
    <xdr:ext cx="405111" cy="259045"/>
    <xdr:sp macro="" textlink="">
      <xdr:nvSpPr>
        <xdr:cNvPr id="124" name="【一般廃棄物処理施設】&#10;有形固定資産減価償却率最大値テキスト">
          <a:extLst>
            <a:ext uri="{FF2B5EF4-FFF2-40B4-BE49-F238E27FC236}">
              <a16:creationId xmlns:a16="http://schemas.microsoft.com/office/drawing/2014/main" id="{2C2A0E80-C740-427A-8725-C699FC999C38}"/>
            </a:ext>
          </a:extLst>
        </xdr:cNvPr>
        <xdr:cNvSpPr txBox="1"/>
      </xdr:nvSpPr>
      <xdr:spPr>
        <a:xfrm>
          <a:off x="14414500" y="540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97155</xdr:rowOff>
    </xdr:from>
    <xdr:to>
      <xdr:col>86</xdr:col>
      <xdr:colOff>25400</xdr:colOff>
      <xdr:row>33</xdr:row>
      <xdr:rowOff>97155</xdr:rowOff>
    </xdr:to>
    <xdr:cxnSp macro="">
      <xdr:nvCxnSpPr>
        <xdr:cNvPr id="125" name="直線コネクタ 124">
          <a:extLst>
            <a:ext uri="{FF2B5EF4-FFF2-40B4-BE49-F238E27FC236}">
              <a16:creationId xmlns:a16="http://schemas.microsoft.com/office/drawing/2014/main" id="{B7D0C79C-FC61-470E-8A3E-E27472203D40}"/>
            </a:ext>
          </a:extLst>
        </xdr:cNvPr>
        <xdr:cNvCxnSpPr/>
      </xdr:nvCxnSpPr>
      <xdr:spPr>
        <a:xfrm>
          <a:off x="14287500" y="5629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111142</xdr:rowOff>
    </xdr:from>
    <xdr:ext cx="405111" cy="259045"/>
    <xdr:sp macro="" textlink="">
      <xdr:nvSpPr>
        <xdr:cNvPr id="126" name="【一般廃棄物処理施設】&#10;有形固定資産減価償却率平均値テキスト">
          <a:extLst>
            <a:ext uri="{FF2B5EF4-FFF2-40B4-BE49-F238E27FC236}">
              <a16:creationId xmlns:a16="http://schemas.microsoft.com/office/drawing/2014/main" id="{372B44AA-4FA2-4F13-9948-CC000BA9AF6D}"/>
            </a:ext>
          </a:extLst>
        </xdr:cNvPr>
        <xdr:cNvSpPr txBox="1"/>
      </xdr:nvSpPr>
      <xdr:spPr>
        <a:xfrm>
          <a:off x="14414500" y="614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88265</xdr:rowOff>
    </xdr:from>
    <xdr:to>
      <xdr:col>85</xdr:col>
      <xdr:colOff>177800</xdr:colOff>
      <xdr:row>38</xdr:row>
      <xdr:rowOff>18415</xdr:rowOff>
    </xdr:to>
    <xdr:sp macro="" textlink="">
      <xdr:nvSpPr>
        <xdr:cNvPr id="127" name="フローチャート: 判断 126">
          <a:extLst>
            <a:ext uri="{FF2B5EF4-FFF2-40B4-BE49-F238E27FC236}">
              <a16:creationId xmlns:a16="http://schemas.microsoft.com/office/drawing/2014/main" id="{ACC34BC2-3DEA-482F-AED1-5132785F072A}"/>
            </a:ext>
          </a:extLst>
        </xdr:cNvPr>
        <xdr:cNvSpPr/>
      </xdr:nvSpPr>
      <xdr:spPr>
        <a:xfrm>
          <a:off x="14325600" y="629094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128" name="フローチャート: 判断 127">
          <a:extLst>
            <a:ext uri="{FF2B5EF4-FFF2-40B4-BE49-F238E27FC236}">
              <a16:creationId xmlns:a16="http://schemas.microsoft.com/office/drawing/2014/main" id="{77F42D5A-717F-4311-B8E9-620180ADDC85}"/>
            </a:ext>
          </a:extLst>
        </xdr:cNvPr>
        <xdr:cNvSpPr/>
      </xdr:nvSpPr>
      <xdr:spPr>
        <a:xfrm>
          <a:off x="1357884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13970</xdr:rowOff>
    </xdr:from>
    <xdr:to>
      <xdr:col>76</xdr:col>
      <xdr:colOff>165100</xdr:colOff>
      <xdr:row>38</xdr:row>
      <xdr:rowOff>115570</xdr:rowOff>
    </xdr:to>
    <xdr:sp macro="" textlink="">
      <xdr:nvSpPr>
        <xdr:cNvPr id="129" name="フローチャート: 判断 128">
          <a:extLst>
            <a:ext uri="{FF2B5EF4-FFF2-40B4-BE49-F238E27FC236}">
              <a16:creationId xmlns:a16="http://schemas.microsoft.com/office/drawing/2014/main" id="{8FA67CD2-6248-42C7-BF83-954EEA040D5F}"/>
            </a:ext>
          </a:extLst>
        </xdr:cNvPr>
        <xdr:cNvSpPr/>
      </xdr:nvSpPr>
      <xdr:spPr>
        <a:xfrm>
          <a:off x="1280414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33020</xdr:rowOff>
    </xdr:from>
    <xdr:to>
      <xdr:col>72</xdr:col>
      <xdr:colOff>38100</xdr:colOff>
      <xdr:row>38</xdr:row>
      <xdr:rowOff>134620</xdr:rowOff>
    </xdr:to>
    <xdr:sp macro="" textlink="">
      <xdr:nvSpPr>
        <xdr:cNvPr id="130" name="フローチャート: 判断 129">
          <a:extLst>
            <a:ext uri="{FF2B5EF4-FFF2-40B4-BE49-F238E27FC236}">
              <a16:creationId xmlns:a16="http://schemas.microsoft.com/office/drawing/2014/main" id="{8A0D559D-0879-40D5-9595-2B1D9460F83E}"/>
            </a:ext>
          </a:extLst>
        </xdr:cNvPr>
        <xdr:cNvSpPr/>
      </xdr:nvSpPr>
      <xdr:spPr>
        <a:xfrm>
          <a:off x="12029440" y="64033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149225</xdr:rowOff>
    </xdr:from>
    <xdr:to>
      <xdr:col>67</xdr:col>
      <xdr:colOff>101600</xdr:colOff>
      <xdr:row>38</xdr:row>
      <xdr:rowOff>79375</xdr:rowOff>
    </xdr:to>
    <xdr:sp macro="" textlink="">
      <xdr:nvSpPr>
        <xdr:cNvPr id="131" name="フローチャート: 判断 130">
          <a:extLst>
            <a:ext uri="{FF2B5EF4-FFF2-40B4-BE49-F238E27FC236}">
              <a16:creationId xmlns:a16="http://schemas.microsoft.com/office/drawing/2014/main" id="{70D6F35A-BC7D-41BB-B25D-ABB96FF6E429}"/>
            </a:ext>
          </a:extLst>
        </xdr:cNvPr>
        <xdr:cNvSpPr/>
      </xdr:nvSpPr>
      <xdr:spPr>
        <a:xfrm>
          <a:off x="11231880" y="63519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E9081590-1746-4E43-B3A8-57BED37EB8AD}"/>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46BF7C4E-E0FF-4100-8040-F4D62AEE4BD8}"/>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134" name="テキスト ボックス 133">
          <a:extLst>
            <a:ext uri="{FF2B5EF4-FFF2-40B4-BE49-F238E27FC236}">
              <a16:creationId xmlns:a16="http://schemas.microsoft.com/office/drawing/2014/main" id="{2EC1FFF7-DE45-4297-BBFD-BBC2966B6C07}"/>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135" name="テキスト ボックス 134">
          <a:extLst>
            <a:ext uri="{FF2B5EF4-FFF2-40B4-BE49-F238E27FC236}">
              <a16:creationId xmlns:a16="http://schemas.microsoft.com/office/drawing/2014/main" id="{31C47FE7-CC00-4EDC-90E0-A82D26D7F7ED}"/>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136" name="テキスト ボックス 135">
          <a:extLst>
            <a:ext uri="{FF2B5EF4-FFF2-40B4-BE49-F238E27FC236}">
              <a16:creationId xmlns:a16="http://schemas.microsoft.com/office/drawing/2014/main" id="{4ABDC911-32AA-4804-84D7-1A28BD950EB7}"/>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13970</xdr:rowOff>
    </xdr:from>
    <xdr:to>
      <xdr:col>85</xdr:col>
      <xdr:colOff>177800</xdr:colOff>
      <xdr:row>40</xdr:row>
      <xdr:rowOff>115570</xdr:rowOff>
    </xdr:to>
    <xdr:sp macro="" textlink="">
      <xdr:nvSpPr>
        <xdr:cNvPr id="137" name="楕円 136">
          <a:extLst>
            <a:ext uri="{FF2B5EF4-FFF2-40B4-BE49-F238E27FC236}">
              <a16:creationId xmlns:a16="http://schemas.microsoft.com/office/drawing/2014/main" id="{7EA17060-6D53-4D75-8737-EA452F621BF3}"/>
            </a:ext>
          </a:extLst>
        </xdr:cNvPr>
        <xdr:cNvSpPr/>
      </xdr:nvSpPr>
      <xdr:spPr>
        <a:xfrm>
          <a:off x="14325600" y="671957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163847</xdr:rowOff>
    </xdr:from>
    <xdr:ext cx="405111" cy="259045"/>
    <xdr:sp macro="" textlink="">
      <xdr:nvSpPr>
        <xdr:cNvPr id="138" name="【一般廃棄物処理施設】&#10;有形固定資産減価償却率該当値テキスト">
          <a:extLst>
            <a:ext uri="{FF2B5EF4-FFF2-40B4-BE49-F238E27FC236}">
              <a16:creationId xmlns:a16="http://schemas.microsoft.com/office/drawing/2014/main" id="{D736423B-8674-4816-8F47-608CE0D6D343}"/>
            </a:ext>
          </a:extLst>
        </xdr:cNvPr>
        <xdr:cNvSpPr txBox="1"/>
      </xdr:nvSpPr>
      <xdr:spPr>
        <a:xfrm>
          <a:off x="14414500"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133985</xdr:rowOff>
    </xdr:from>
    <xdr:to>
      <xdr:col>81</xdr:col>
      <xdr:colOff>101600</xdr:colOff>
      <xdr:row>40</xdr:row>
      <xdr:rowOff>64135</xdr:rowOff>
    </xdr:to>
    <xdr:sp macro="" textlink="">
      <xdr:nvSpPr>
        <xdr:cNvPr id="139" name="楕円 138">
          <a:extLst>
            <a:ext uri="{FF2B5EF4-FFF2-40B4-BE49-F238E27FC236}">
              <a16:creationId xmlns:a16="http://schemas.microsoft.com/office/drawing/2014/main" id="{67F13BAD-3CEA-4C03-9F5B-EF7B04AFD78E}"/>
            </a:ext>
          </a:extLst>
        </xdr:cNvPr>
        <xdr:cNvSpPr/>
      </xdr:nvSpPr>
      <xdr:spPr>
        <a:xfrm>
          <a:off x="13578840" y="66719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13335</xdr:rowOff>
    </xdr:from>
    <xdr:to>
      <xdr:col>85</xdr:col>
      <xdr:colOff>127000</xdr:colOff>
      <xdr:row>40</xdr:row>
      <xdr:rowOff>64770</xdr:rowOff>
    </xdr:to>
    <xdr:cxnSp macro="">
      <xdr:nvCxnSpPr>
        <xdr:cNvPr id="140" name="直線コネクタ 139">
          <a:extLst>
            <a:ext uri="{FF2B5EF4-FFF2-40B4-BE49-F238E27FC236}">
              <a16:creationId xmlns:a16="http://schemas.microsoft.com/office/drawing/2014/main" id="{E32C0E93-68F7-44E7-9E4A-18DD66F0BA00}"/>
            </a:ext>
          </a:extLst>
        </xdr:cNvPr>
        <xdr:cNvCxnSpPr/>
      </xdr:nvCxnSpPr>
      <xdr:spPr>
        <a:xfrm>
          <a:off x="13629640" y="6718935"/>
          <a:ext cx="74676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97790</xdr:rowOff>
    </xdr:from>
    <xdr:to>
      <xdr:col>76</xdr:col>
      <xdr:colOff>165100</xdr:colOff>
      <xdr:row>40</xdr:row>
      <xdr:rowOff>27940</xdr:rowOff>
    </xdr:to>
    <xdr:sp macro="" textlink="">
      <xdr:nvSpPr>
        <xdr:cNvPr id="141" name="楕円 140">
          <a:extLst>
            <a:ext uri="{FF2B5EF4-FFF2-40B4-BE49-F238E27FC236}">
              <a16:creationId xmlns:a16="http://schemas.microsoft.com/office/drawing/2014/main" id="{76891E30-0BB8-408E-96B6-DF15C22BCBE7}"/>
            </a:ext>
          </a:extLst>
        </xdr:cNvPr>
        <xdr:cNvSpPr/>
      </xdr:nvSpPr>
      <xdr:spPr>
        <a:xfrm>
          <a:off x="12804140" y="6635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148590</xdr:rowOff>
    </xdr:from>
    <xdr:to>
      <xdr:col>81</xdr:col>
      <xdr:colOff>50800</xdr:colOff>
      <xdr:row>40</xdr:row>
      <xdr:rowOff>13335</xdr:rowOff>
    </xdr:to>
    <xdr:cxnSp macro="">
      <xdr:nvCxnSpPr>
        <xdr:cNvPr id="142" name="直線コネクタ 141">
          <a:extLst>
            <a:ext uri="{FF2B5EF4-FFF2-40B4-BE49-F238E27FC236}">
              <a16:creationId xmlns:a16="http://schemas.microsoft.com/office/drawing/2014/main" id="{F6787D89-A8E5-41A3-8B93-3831EE3C4D59}"/>
            </a:ext>
          </a:extLst>
        </xdr:cNvPr>
        <xdr:cNvCxnSpPr/>
      </xdr:nvCxnSpPr>
      <xdr:spPr>
        <a:xfrm>
          <a:off x="12854940" y="6686550"/>
          <a:ext cx="774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50165</xdr:rowOff>
    </xdr:from>
    <xdr:to>
      <xdr:col>72</xdr:col>
      <xdr:colOff>38100</xdr:colOff>
      <xdr:row>39</xdr:row>
      <xdr:rowOff>151765</xdr:rowOff>
    </xdr:to>
    <xdr:sp macro="" textlink="">
      <xdr:nvSpPr>
        <xdr:cNvPr id="143" name="楕円 142">
          <a:extLst>
            <a:ext uri="{FF2B5EF4-FFF2-40B4-BE49-F238E27FC236}">
              <a16:creationId xmlns:a16="http://schemas.microsoft.com/office/drawing/2014/main" id="{D4819FEB-5189-45C4-B0BB-65FD02817026}"/>
            </a:ext>
          </a:extLst>
        </xdr:cNvPr>
        <xdr:cNvSpPr/>
      </xdr:nvSpPr>
      <xdr:spPr>
        <a:xfrm>
          <a:off x="12029440" y="65881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100965</xdr:rowOff>
    </xdr:from>
    <xdr:to>
      <xdr:col>76</xdr:col>
      <xdr:colOff>114300</xdr:colOff>
      <xdr:row>39</xdr:row>
      <xdr:rowOff>148590</xdr:rowOff>
    </xdr:to>
    <xdr:cxnSp macro="">
      <xdr:nvCxnSpPr>
        <xdr:cNvPr id="144" name="直線コネクタ 143">
          <a:extLst>
            <a:ext uri="{FF2B5EF4-FFF2-40B4-BE49-F238E27FC236}">
              <a16:creationId xmlns:a16="http://schemas.microsoft.com/office/drawing/2014/main" id="{5BAAD7C2-1565-4B72-BD68-C61B90EE82FF}"/>
            </a:ext>
          </a:extLst>
        </xdr:cNvPr>
        <xdr:cNvCxnSpPr/>
      </xdr:nvCxnSpPr>
      <xdr:spPr>
        <a:xfrm>
          <a:off x="12072620" y="6638925"/>
          <a:ext cx="78232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21590</xdr:rowOff>
    </xdr:from>
    <xdr:to>
      <xdr:col>67</xdr:col>
      <xdr:colOff>101600</xdr:colOff>
      <xdr:row>39</xdr:row>
      <xdr:rowOff>123190</xdr:rowOff>
    </xdr:to>
    <xdr:sp macro="" textlink="">
      <xdr:nvSpPr>
        <xdr:cNvPr id="145" name="楕円 144">
          <a:extLst>
            <a:ext uri="{FF2B5EF4-FFF2-40B4-BE49-F238E27FC236}">
              <a16:creationId xmlns:a16="http://schemas.microsoft.com/office/drawing/2014/main" id="{D2190EBC-4DD6-4881-A27E-621B89FF84AE}"/>
            </a:ext>
          </a:extLst>
        </xdr:cNvPr>
        <xdr:cNvSpPr/>
      </xdr:nvSpPr>
      <xdr:spPr>
        <a:xfrm>
          <a:off x="1123188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72390</xdr:rowOff>
    </xdr:from>
    <xdr:to>
      <xdr:col>71</xdr:col>
      <xdr:colOff>177800</xdr:colOff>
      <xdr:row>39</xdr:row>
      <xdr:rowOff>100965</xdr:rowOff>
    </xdr:to>
    <xdr:cxnSp macro="">
      <xdr:nvCxnSpPr>
        <xdr:cNvPr id="146" name="直線コネクタ 145">
          <a:extLst>
            <a:ext uri="{FF2B5EF4-FFF2-40B4-BE49-F238E27FC236}">
              <a16:creationId xmlns:a16="http://schemas.microsoft.com/office/drawing/2014/main" id="{E7820C86-1842-40CB-81AB-F97807D383A1}"/>
            </a:ext>
          </a:extLst>
        </xdr:cNvPr>
        <xdr:cNvCxnSpPr/>
      </xdr:nvCxnSpPr>
      <xdr:spPr>
        <a:xfrm>
          <a:off x="11282680" y="6610350"/>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4462</xdr:rowOff>
    </xdr:from>
    <xdr:ext cx="405111" cy="259045"/>
    <xdr:sp macro="" textlink="">
      <xdr:nvSpPr>
        <xdr:cNvPr id="147" name="n_1aveValue【一般廃棄物処理施設】&#10;有形固定資産減価償却率">
          <a:extLst>
            <a:ext uri="{FF2B5EF4-FFF2-40B4-BE49-F238E27FC236}">
              <a16:creationId xmlns:a16="http://schemas.microsoft.com/office/drawing/2014/main" id="{8217F839-F851-4342-B312-C8C77E53AE3E}"/>
            </a:ext>
          </a:extLst>
        </xdr:cNvPr>
        <xdr:cNvSpPr txBox="1"/>
      </xdr:nvSpPr>
      <xdr:spPr>
        <a:xfrm>
          <a:off x="13437244"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132097</xdr:rowOff>
    </xdr:from>
    <xdr:ext cx="405111" cy="259045"/>
    <xdr:sp macro="" textlink="">
      <xdr:nvSpPr>
        <xdr:cNvPr id="148" name="n_2aveValue【一般廃棄物処理施設】&#10;有形固定資産減価償却率">
          <a:extLst>
            <a:ext uri="{FF2B5EF4-FFF2-40B4-BE49-F238E27FC236}">
              <a16:creationId xmlns:a16="http://schemas.microsoft.com/office/drawing/2014/main" id="{1D6E556A-A861-4C81-B3A8-FA019EF18C40}"/>
            </a:ext>
          </a:extLst>
        </xdr:cNvPr>
        <xdr:cNvSpPr txBox="1"/>
      </xdr:nvSpPr>
      <xdr:spPr>
        <a:xfrm>
          <a:off x="126752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151147</xdr:rowOff>
    </xdr:from>
    <xdr:ext cx="405111" cy="259045"/>
    <xdr:sp macro="" textlink="">
      <xdr:nvSpPr>
        <xdr:cNvPr id="149" name="n_3aveValue【一般廃棄物処理施設】&#10;有形固定資産減価償却率">
          <a:extLst>
            <a:ext uri="{FF2B5EF4-FFF2-40B4-BE49-F238E27FC236}">
              <a16:creationId xmlns:a16="http://schemas.microsoft.com/office/drawing/2014/main" id="{AB485A4B-4092-43FB-83C3-DECC3FB01BC0}"/>
            </a:ext>
          </a:extLst>
        </xdr:cNvPr>
        <xdr:cNvSpPr txBox="1"/>
      </xdr:nvSpPr>
      <xdr:spPr>
        <a:xfrm>
          <a:off x="119005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95902</xdr:rowOff>
    </xdr:from>
    <xdr:ext cx="405111" cy="259045"/>
    <xdr:sp macro="" textlink="">
      <xdr:nvSpPr>
        <xdr:cNvPr id="150" name="n_4aveValue【一般廃棄物処理施設】&#10;有形固定資産減価償却率">
          <a:extLst>
            <a:ext uri="{FF2B5EF4-FFF2-40B4-BE49-F238E27FC236}">
              <a16:creationId xmlns:a16="http://schemas.microsoft.com/office/drawing/2014/main" id="{C653ECA0-E559-49D9-9BDB-32141D585F60}"/>
            </a:ext>
          </a:extLst>
        </xdr:cNvPr>
        <xdr:cNvSpPr txBox="1"/>
      </xdr:nvSpPr>
      <xdr:spPr>
        <a:xfrm>
          <a:off x="1110298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55262</xdr:rowOff>
    </xdr:from>
    <xdr:ext cx="405111" cy="259045"/>
    <xdr:sp macro="" textlink="">
      <xdr:nvSpPr>
        <xdr:cNvPr id="151" name="n_1mainValue【一般廃棄物処理施設】&#10;有形固定資産減価償却率">
          <a:extLst>
            <a:ext uri="{FF2B5EF4-FFF2-40B4-BE49-F238E27FC236}">
              <a16:creationId xmlns:a16="http://schemas.microsoft.com/office/drawing/2014/main" id="{A027A525-8CFE-4FEA-94C2-86BE5B16E5B0}"/>
            </a:ext>
          </a:extLst>
        </xdr:cNvPr>
        <xdr:cNvSpPr txBox="1"/>
      </xdr:nvSpPr>
      <xdr:spPr>
        <a:xfrm>
          <a:off x="13437244" y="676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19067</xdr:rowOff>
    </xdr:from>
    <xdr:ext cx="405111" cy="259045"/>
    <xdr:sp macro="" textlink="">
      <xdr:nvSpPr>
        <xdr:cNvPr id="152" name="n_2mainValue【一般廃棄物処理施設】&#10;有形固定資産減価償却率">
          <a:extLst>
            <a:ext uri="{FF2B5EF4-FFF2-40B4-BE49-F238E27FC236}">
              <a16:creationId xmlns:a16="http://schemas.microsoft.com/office/drawing/2014/main" id="{11A602EF-E175-4876-BA92-D776C2A3D994}"/>
            </a:ext>
          </a:extLst>
        </xdr:cNvPr>
        <xdr:cNvSpPr txBox="1"/>
      </xdr:nvSpPr>
      <xdr:spPr>
        <a:xfrm>
          <a:off x="126752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142892</xdr:rowOff>
    </xdr:from>
    <xdr:ext cx="405111" cy="259045"/>
    <xdr:sp macro="" textlink="">
      <xdr:nvSpPr>
        <xdr:cNvPr id="153" name="n_3mainValue【一般廃棄物処理施設】&#10;有形固定資産減価償却率">
          <a:extLst>
            <a:ext uri="{FF2B5EF4-FFF2-40B4-BE49-F238E27FC236}">
              <a16:creationId xmlns:a16="http://schemas.microsoft.com/office/drawing/2014/main" id="{367B7EEF-3B6D-4889-93D5-C7EF12DD0081}"/>
            </a:ext>
          </a:extLst>
        </xdr:cNvPr>
        <xdr:cNvSpPr txBox="1"/>
      </xdr:nvSpPr>
      <xdr:spPr>
        <a:xfrm>
          <a:off x="11900544"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114317</xdr:rowOff>
    </xdr:from>
    <xdr:ext cx="405111" cy="259045"/>
    <xdr:sp macro="" textlink="">
      <xdr:nvSpPr>
        <xdr:cNvPr id="154" name="n_4mainValue【一般廃棄物処理施設】&#10;有形固定資産減価償却率">
          <a:extLst>
            <a:ext uri="{FF2B5EF4-FFF2-40B4-BE49-F238E27FC236}">
              <a16:creationId xmlns:a16="http://schemas.microsoft.com/office/drawing/2014/main" id="{B71C537F-A6E6-4A96-886A-6ACE0CDD5231}"/>
            </a:ext>
          </a:extLst>
        </xdr:cNvPr>
        <xdr:cNvSpPr txBox="1"/>
      </xdr:nvSpPr>
      <xdr:spPr>
        <a:xfrm>
          <a:off x="1110298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155" name="正方形/長方形 154">
          <a:extLst>
            <a:ext uri="{FF2B5EF4-FFF2-40B4-BE49-F238E27FC236}">
              <a16:creationId xmlns:a16="http://schemas.microsoft.com/office/drawing/2014/main" id="{F6F20F31-4DF8-4E74-81E8-CF4F74C8201E}"/>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56" name="正方形/長方形 155">
          <a:extLst>
            <a:ext uri="{FF2B5EF4-FFF2-40B4-BE49-F238E27FC236}">
              <a16:creationId xmlns:a16="http://schemas.microsoft.com/office/drawing/2014/main" id="{31F33A28-F3DD-49B9-A58A-3EF5D2A3D239}"/>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57" name="正方形/長方形 156">
          <a:extLst>
            <a:ext uri="{FF2B5EF4-FFF2-40B4-BE49-F238E27FC236}">
              <a16:creationId xmlns:a16="http://schemas.microsoft.com/office/drawing/2014/main" id="{54C337E2-36B0-4412-80B3-CA31E88751B6}"/>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58" name="正方形/長方形 157">
          <a:extLst>
            <a:ext uri="{FF2B5EF4-FFF2-40B4-BE49-F238E27FC236}">
              <a16:creationId xmlns:a16="http://schemas.microsoft.com/office/drawing/2014/main" id="{9C04FABE-E47D-4D8A-B671-694C70CBC5D5}"/>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59" name="正方形/長方形 158">
          <a:extLst>
            <a:ext uri="{FF2B5EF4-FFF2-40B4-BE49-F238E27FC236}">
              <a16:creationId xmlns:a16="http://schemas.microsoft.com/office/drawing/2014/main" id="{37778A26-AA1A-481F-A439-996D372C4CDF}"/>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60" name="正方形/長方形 159">
          <a:extLst>
            <a:ext uri="{FF2B5EF4-FFF2-40B4-BE49-F238E27FC236}">
              <a16:creationId xmlns:a16="http://schemas.microsoft.com/office/drawing/2014/main" id="{50CA9CB2-4416-4EE3-9EE6-68F4763E68A8}"/>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61" name="正方形/長方形 160">
          <a:extLst>
            <a:ext uri="{FF2B5EF4-FFF2-40B4-BE49-F238E27FC236}">
              <a16:creationId xmlns:a16="http://schemas.microsoft.com/office/drawing/2014/main" id="{E4CA14A7-BC58-4D28-95E3-DA6AE09078EB}"/>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62" name="正方形/長方形 161">
          <a:extLst>
            <a:ext uri="{FF2B5EF4-FFF2-40B4-BE49-F238E27FC236}">
              <a16:creationId xmlns:a16="http://schemas.microsoft.com/office/drawing/2014/main" id="{FF060FAB-A42B-4A55-B4E9-5A77797FFA31}"/>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163" name="テキスト ボックス 162">
          <a:extLst>
            <a:ext uri="{FF2B5EF4-FFF2-40B4-BE49-F238E27FC236}">
              <a16:creationId xmlns:a16="http://schemas.microsoft.com/office/drawing/2014/main" id="{60C6746C-9AC2-410C-ABDD-D6639D249305}"/>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164" name="直線コネクタ 163">
          <a:extLst>
            <a:ext uri="{FF2B5EF4-FFF2-40B4-BE49-F238E27FC236}">
              <a16:creationId xmlns:a16="http://schemas.microsoft.com/office/drawing/2014/main" id="{B7C6EDB4-5436-431C-95C5-9D434A3E9CA2}"/>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165" name="直線コネクタ 164">
          <a:extLst>
            <a:ext uri="{FF2B5EF4-FFF2-40B4-BE49-F238E27FC236}">
              <a16:creationId xmlns:a16="http://schemas.microsoft.com/office/drawing/2014/main" id="{F31385D1-2C46-4038-A7D6-C3AC6621D760}"/>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166" name="テキスト ボックス 165">
          <a:extLst>
            <a:ext uri="{FF2B5EF4-FFF2-40B4-BE49-F238E27FC236}">
              <a16:creationId xmlns:a16="http://schemas.microsoft.com/office/drawing/2014/main" id="{253A5302-5F7E-4733-959D-F461C0EBDEA1}"/>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167" name="直線コネクタ 166">
          <a:extLst>
            <a:ext uri="{FF2B5EF4-FFF2-40B4-BE49-F238E27FC236}">
              <a16:creationId xmlns:a16="http://schemas.microsoft.com/office/drawing/2014/main" id="{E6EB5C4B-80DB-4B85-86CE-AE04E2B01D69}"/>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168" name="テキスト ボックス 167">
          <a:extLst>
            <a:ext uri="{FF2B5EF4-FFF2-40B4-BE49-F238E27FC236}">
              <a16:creationId xmlns:a16="http://schemas.microsoft.com/office/drawing/2014/main" id="{E9E52ACB-22D8-41D7-BD63-844F027C8D36}"/>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169" name="直線コネクタ 168">
          <a:extLst>
            <a:ext uri="{FF2B5EF4-FFF2-40B4-BE49-F238E27FC236}">
              <a16:creationId xmlns:a16="http://schemas.microsoft.com/office/drawing/2014/main" id="{49C8306E-FCB3-4C5C-A5EA-322835B73A8A}"/>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170" name="テキスト ボックス 169">
          <a:extLst>
            <a:ext uri="{FF2B5EF4-FFF2-40B4-BE49-F238E27FC236}">
              <a16:creationId xmlns:a16="http://schemas.microsoft.com/office/drawing/2014/main" id="{B5438C48-657C-420E-9FD0-B513E192112D}"/>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171" name="直線コネクタ 170">
          <a:extLst>
            <a:ext uri="{FF2B5EF4-FFF2-40B4-BE49-F238E27FC236}">
              <a16:creationId xmlns:a16="http://schemas.microsoft.com/office/drawing/2014/main" id="{A14D78D1-369B-4D38-9296-4414AE92EF71}"/>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172" name="テキスト ボックス 171">
          <a:extLst>
            <a:ext uri="{FF2B5EF4-FFF2-40B4-BE49-F238E27FC236}">
              <a16:creationId xmlns:a16="http://schemas.microsoft.com/office/drawing/2014/main" id="{C7924734-6469-4766-AF38-538B9A57DFE7}"/>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173" name="直線コネクタ 172">
          <a:extLst>
            <a:ext uri="{FF2B5EF4-FFF2-40B4-BE49-F238E27FC236}">
              <a16:creationId xmlns:a16="http://schemas.microsoft.com/office/drawing/2014/main" id="{69BC7B68-4432-4FE7-B168-DEEB91683E2E}"/>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174" name="テキスト ボックス 173">
          <a:extLst>
            <a:ext uri="{FF2B5EF4-FFF2-40B4-BE49-F238E27FC236}">
              <a16:creationId xmlns:a16="http://schemas.microsoft.com/office/drawing/2014/main" id="{1FDA1BA7-F3F8-42DE-816D-E8C9EDD5844B}"/>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175" name="直線コネクタ 174">
          <a:extLst>
            <a:ext uri="{FF2B5EF4-FFF2-40B4-BE49-F238E27FC236}">
              <a16:creationId xmlns:a16="http://schemas.microsoft.com/office/drawing/2014/main" id="{7255315D-B724-4FE3-9128-61FC98D8C5A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176" name="テキスト ボックス 175">
          <a:extLst>
            <a:ext uri="{FF2B5EF4-FFF2-40B4-BE49-F238E27FC236}">
              <a16:creationId xmlns:a16="http://schemas.microsoft.com/office/drawing/2014/main" id="{1A068F33-EDE9-4D5A-B889-BD2FD6050764}"/>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177" name="【一般廃棄物処理施設】&#10;一人当たり有形固定資産（償却資産）額グラフ枠">
          <a:extLst>
            <a:ext uri="{FF2B5EF4-FFF2-40B4-BE49-F238E27FC236}">
              <a16:creationId xmlns:a16="http://schemas.microsoft.com/office/drawing/2014/main" id="{55E240D3-01FD-4F11-97CE-6F920FF9A2FD}"/>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124865</xdr:rowOff>
    </xdr:from>
    <xdr:to>
      <xdr:col>116</xdr:col>
      <xdr:colOff>62864</xdr:colOff>
      <xdr:row>42</xdr:row>
      <xdr:rowOff>27702</xdr:rowOff>
    </xdr:to>
    <xdr:cxnSp macro="">
      <xdr:nvCxnSpPr>
        <xdr:cNvPr id="178" name="直線コネクタ 177">
          <a:extLst>
            <a:ext uri="{FF2B5EF4-FFF2-40B4-BE49-F238E27FC236}">
              <a16:creationId xmlns:a16="http://schemas.microsoft.com/office/drawing/2014/main" id="{2A5AE7BC-A548-46F9-9C01-BEE3520585DF}"/>
            </a:ext>
          </a:extLst>
        </xdr:cNvPr>
        <xdr:cNvCxnSpPr/>
      </xdr:nvCxnSpPr>
      <xdr:spPr>
        <a:xfrm flipV="1">
          <a:off x="19509104" y="5824625"/>
          <a:ext cx="0" cy="1243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31529</xdr:rowOff>
    </xdr:from>
    <xdr:ext cx="469744" cy="259045"/>
    <xdr:sp macro="" textlink="">
      <xdr:nvSpPr>
        <xdr:cNvPr id="179" name="【一般廃棄物処理施設】&#10;一人当たり有形固定資産（償却資産）額最小値テキスト">
          <a:extLst>
            <a:ext uri="{FF2B5EF4-FFF2-40B4-BE49-F238E27FC236}">
              <a16:creationId xmlns:a16="http://schemas.microsoft.com/office/drawing/2014/main" id="{3EE8B980-ADDD-46D1-801F-30B4482E3FA7}"/>
            </a:ext>
          </a:extLst>
        </xdr:cNvPr>
        <xdr:cNvSpPr txBox="1"/>
      </xdr:nvSpPr>
      <xdr:spPr>
        <a:xfrm>
          <a:off x="19547840" y="7072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27702</xdr:rowOff>
    </xdr:from>
    <xdr:to>
      <xdr:col>116</xdr:col>
      <xdr:colOff>152400</xdr:colOff>
      <xdr:row>42</xdr:row>
      <xdr:rowOff>27702</xdr:rowOff>
    </xdr:to>
    <xdr:cxnSp macro="">
      <xdr:nvCxnSpPr>
        <xdr:cNvPr id="180" name="直線コネクタ 179">
          <a:extLst>
            <a:ext uri="{FF2B5EF4-FFF2-40B4-BE49-F238E27FC236}">
              <a16:creationId xmlns:a16="http://schemas.microsoft.com/office/drawing/2014/main" id="{4662F14C-8DFA-4D58-8666-F70BEAFF2098}"/>
            </a:ext>
          </a:extLst>
        </xdr:cNvPr>
        <xdr:cNvCxnSpPr/>
      </xdr:nvCxnSpPr>
      <xdr:spPr>
        <a:xfrm>
          <a:off x="19443700" y="70685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71542</xdr:rowOff>
    </xdr:from>
    <xdr:ext cx="599010" cy="259045"/>
    <xdr:sp macro="" textlink="">
      <xdr:nvSpPr>
        <xdr:cNvPr id="181" name="【一般廃棄物処理施設】&#10;一人当たり有形固定資産（償却資産）額最大値テキスト">
          <a:extLst>
            <a:ext uri="{FF2B5EF4-FFF2-40B4-BE49-F238E27FC236}">
              <a16:creationId xmlns:a16="http://schemas.microsoft.com/office/drawing/2014/main" id="{44AFA05D-7E19-41FB-83AD-77930F91468F}"/>
            </a:ext>
          </a:extLst>
        </xdr:cNvPr>
        <xdr:cNvSpPr txBox="1"/>
      </xdr:nvSpPr>
      <xdr:spPr>
        <a:xfrm>
          <a:off x="19547840" y="5603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124865</xdr:rowOff>
    </xdr:from>
    <xdr:to>
      <xdr:col>116</xdr:col>
      <xdr:colOff>152400</xdr:colOff>
      <xdr:row>34</xdr:row>
      <xdr:rowOff>124865</xdr:rowOff>
    </xdr:to>
    <xdr:cxnSp macro="">
      <xdr:nvCxnSpPr>
        <xdr:cNvPr id="182" name="直線コネクタ 181">
          <a:extLst>
            <a:ext uri="{FF2B5EF4-FFF2-40B4-BE49-F238E27FC236}">
              <a16:creationId xmlns:a16="http://schemas.microsoft.com/office/drawing/2014/main" id="{959A7C7A-470E-4ED9-81F6-86B683A84DFA}"/>
            </a:ext>
          </a:extLst>
        </xdr:cNvPr>
        <xdr:cNvCxnSpPr/>
      </xdr:nvCxnSpPr>
      <xdr:spPr>
        <a:xfrm>
          <a:off x="19443700" y="58246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164208</xdr:rowOff>
    </xdr:from>
    <xdr:ext cx="599010" cy="259045"/>
    <xdr:sp macro="" textlink="">
      <xdr:nvSpPr>
        <xdr:cNvPr id="183" name="【一般廃棄物処理施設】&#10;一人当たり有形固定資産（償却資産）額平均値テキスト">
          <a:extLst>
            <a:ext uri="{FF2B5EF4-FFF2-40B4-BE49-F238E27FC236}">
              <a16:creationId xmlns:a16="http://schemas.microsoft.com/office/drawing/2014/main" id="{08674CC6-EB74-40D7-A191-6C053B85C5C0}"/>
            </a:ext>
          </a:extLst>
        </xdr:cNvPr>
        <xdr:cNvSpPr txBox="1"/>
      </xdr:nvSpPr>
      <xdr:spPr>
        <a:xfrm>
          <a:off x="19547840" y="63668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141331</xdr:rowOff>
    </xdr:from>
    <xdr:to>
      <xdr:col>116</xdr:col>
      <xdr:colOff>114300</xdr:colOff>
      <xdr:row>39</xdr:row>
      <xdr:rowOff>71481</xdr:rowOff>
    </xdr:to>
    <xdr:sp macro="" textlink="">
      <xdr:nvSpPr>
        <xdr:cNvPr id="184" name="フローチャート: 判断 183">
          <a:extLst>
            <a:ext uri="{FF2B5EF4-FFF2-40B4-BE49-F238E27FC236}">
              <a16:creationId xmlns:a16="http://schemas.microsoft.com/office/drawing/2014/main" id="{00F7DCA6-BA91-4C80-B260-9D0C1590B216}"/>
            </a:ext>
          </a:extLst>
        </xdr:cNvPr>
        <xdr:cNvSpPr/>
      </xdr:nvSpPr>
      <xdr:spPr>
        <a:xfrm>
          <a:off x="19458940" y="65116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136103</xdr:rowOff>
    </xdr:from>
    <xdr:to>
      <xdr:col>112</xdr:col>
      <xdr:colOff>38100</xdr:colOff>
      <xdr:row>39</xdr:row>
      <xdr:rowOff>66253</xdr:rowOff>
    </xdr:to>
    <xdr:sp macro="" textlink="">
      <xdr:nvSpPr>
        <xdr:cNvPr id="185" name="フローチャート: 判断 184">
          <a:extLst>
            <a:ext uri="{FF2B5EF4-FFF2-40B4-BE49-F238E27FC236}">
              <a16:creationId xmlns:a16="http://schemas.microsoft.com/office/drawing/2014/main" id="{248D8642-C22A-4C76-9069-B7E71FA02D3A}"/>
            </a:ext>
          </a:extLst>
        </xdr:cNvPr>
        <xdr:cNvSpPr/>
      </xdr:nvSpPr>
      <xdr:spPr>
        <a:xfrm>
          <a:off x="18735040" y="65064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111731</xdr:rowOff>
    </xdr:from>
    <xdr:to>
      <xdr:col>107</xdr:col>
      <xdr:colOff>101600</xdr:colOff>
      <xdr:row>39</xdr:row>
      <xdr:rowOff>41881</xdr:rowOff>
    </xdr:to>
    <xdr:sp macro="" textlink="">
      <xdr:nvSpPr>
        <xdr:cNvPr id="186" name="フローチャート: 判断 185">
          <a:extLst>
            <a:ext uri="{FF2B5EF4-FFF2-40B4-BE49-F238E27FC236}">
              <a16:creationId xmlns:a16="http://schemas.microsoft.com/office/drawing/2014/main" id="{AC612480-7A65-418F-9D3C-268F2592E6BC}"/>
            </a:ext>
          </a:extLst>
        </xdr:cNvPr>
        <xdr:cNvSpPr/>
      </xdr:nvSpPr>
      <xdr:spPr>
        <a:xfrm>
          <a:off x="17937480" y="64820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66342</xdr:rowOff>
    </xdr:from>
    <xdr:to>
      <xdr:col>102</xdr:col>
      <xdr:colOff>165100</xdr:colOff>
      <xdr:row>39</xdr:row>
      <xdr:rowOff>167942</xdr:rowOff>
    </xdr:to>
    <xdr:sp macro="" textlink="">
      <xdr:nvSpPr>
        <xdr:cNvPr id="187" name="フローチャート: 判断 186">
          <a:extLst>
            <a:ext uri="{FF2B5EF4-FFF2-40B4-BE49-F238E27FC236}">
              <a16:creationId xmlns:a16="http://schemas.microsoft.com/office/drawing/2014/main" id="{DB0DDA2F-3DCF-45A5-96C5-F320A98E77AA}"/>
            </a:ext>
          </a:extLst>
        </xdr:cNvPr>
        <xdr:cNvSpPr/>
      </xdr:nvSpPr>
      <xdr:spPr>
        <a:xfrm>
          <a:off x="17162780" y="660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73574</xdr:rowOff>
    </xdr:from>
    <xdr:to>
      <xdr:col>98</xdr:col>
      <xdr:colOff>38100</xdr:colOff>
      <xdr:row>40</xdr:row>
      <xdr:rowOff>3724</xdr:rowOff>
    </xdr:to>
    <xdr:sp macro="" textlink="">
      <xdr:nvSpPr>
        <xdr:cNvPr id="188" name="フローチャート: 判断 187">
          <a:extLst>
            <a:ext uri="{FF2B5EF4-FFF2-40B4-BE49-F238E27FC236}">
              <a16:creationId xmlns:a16="http://schemas.microsoft.com/office/drawing/2014/main" id="{36B95457-6490-499E-8BCA-894B0D443CDF}"/>
            </a:ext>
          </a:extLst>
        </xdr:cNvPr>
        <xdr:cNvSpPr/>
      </xdr:nvSpPr>
      <xdr:spPr>
        <a:xfrm>
          <a:off x="16388080" y="66115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189" name="テキスト ボックス 188">
          <a:extLst>
            <a:ext uri="{FF2B5EF4-FFF2-40B4-BE49-F238E27FC236}">
              <a16:creationId xmlns:a16="http://schemas.microsoft.com/office/drawing/2014/main" id="{65179665-CEA7-4821-A9B3-8F960F151EC6}"/>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190" name="テキスト ボックス 189">
          <a:extLst>
            <a:ext uri="{FF2B5EF4-FFF2-40B4-BE49-F238E27FC236}">
              <a16:creationId xmlns:a16="http://schemas.microsoft.com/office/drawing/2014/main" id="{7E1FF5C7-5EA8-4887-B869-FAAD94BCB2AA}"/>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191" name="テキスト ボックス 190">
          <a:extLst>
            <a:ext uri="{FF2B5EF4-FFF2-40B4-BE49-F238E27FC236}">
              <a16:creationId xmlns:a16="http://schemas.microsoft.com/office/drawing/2014/main" id="{4DA096D1-0033-4DB4-A58C-5044A5DF2F14}"/>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192" name="テキスト ボックス 191">
          <a:extLst>
            <a:ext uri="{FF2B5EF4-FFF2-40B4-BE49-F238E27FC236}">
              <a16:creationId xmlns:a16="http://schemas.microsoft.com/office/drawing/2014/main" id="{B7E2A3F8-5D27-407F-A7D3-310AACE67D39}"/>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193" name="テキスト ボックス 192">
          <a:extLst>
            <a:ext uri="{FF2B5EF4-FFF2-40B4-BE49-F238E27FC236}">
              <a16:creationId xmlns:a16="http://schemas.microsoft.com/office/drawing/2014/main" id="{D25DEF74-60BE-42AD-A392-8E7332F4CC25}"/>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161398</xdr:rowOff>
    </xdr:from>
    <xdr:to>
      <xdr:col>116</xdr:col>
      <xdr:colOff>114300</xdr:colOff>
      <xdr:row>40</xdr:row>
      <xdr:rowOff>91548</xdr:rowOff>
    </xdr:to>
    <xdr:sp macro="" textlink="">
      <xdr:nvSpPr>
        <xdr:cNvPr id="194" name="楕円 193">
          <a:extLst>
            <a:ext uri="{FF2B5EF4-FFF2-40B4-BE49-F238E27FC236}">
              <a16:creationId xmlns:a16="http://schemas.microsoft.com/office/drawing/2014/main" id="{DB159D8B-0A1B-4CCD-BCC8-6EEFFEA169FD}"/>
            </a:ext>
          </a:extLst>
        </xdr:cNvPr>
        <xdr:cNvSpPr/>
      </xdr:nvSpPr>
      <xdr:spPr>
        <a:xfrm>
          <a:off x="19458940" y="66993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139825</xdr:rowOff>
    </xdr:from>
    <xdr:ext cx="534377" cy="259045"/>
    <xdr:sp macro="" textlink="">
      <xdr:nvSpPr>
        <xdr:cNvPr id="195" name="【一般廃棄物処理施設】&#10;一人当たり有形固定資産（償却資産）額該当値テキスト">
          <a:extLst>
            <a:ext uri="{FF2B5EF4-FFF2-40B4-BE49-F238E27FC236}">
              <a16:creationId xmlns:a16="http://schemas.microsoft.com/office/drawing/2014/main" id="{D4D6FBAE-85BE-4701-AC92-4DEA00497D54}"/>
            </a:ext>
          </a:extLst>
        </xdr:cNvPr>
        <xdr:cNvSpPr txBox="1"/>
      </xdr:nvSpPr>
      <xdr:spPr>
        <a:xfrm>
          <a:off x="19547840" y="667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142676</xdr:rowOff>
    </xdr:from>
    <xdr:to>
      <xdr:col>112</xdr:col>
      <xdr:colOff>38100</xdr:colOff>
      <xdr:row>40</xdr:row>
      <xdr:rowOff>72826</xdr:rowOff>
    </xdr:to>
    <xdr:sp macro="" textlink="">
      <xdr:nvSpPr>
        <xdr:cNvPr id="196" name="楕円 195">
          <a:extLst>
            <a:ext uri="{FF2B5EF4-FFF2-40B4-BE49-F238E27FC236}">
              <a16:creationId xmlns:a16="http://schemas.microsoft.com/office/drawing/2014/main" id="{D911DAFB-0FF9-4407-82D9-9DA2353F389F}"/>
            </a:ext>
          </a:extLst>
        </xdr:cNvPr>
        <xdr:cNvSpPr/>
      </xdr:nvSpPr>
      <xdr:spPr>
        <a:xfrm>
          <a:off x="18735040" y="66806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22026</xdr:rowOff>
    </xdr:from>
    <xdr:to>
      <xdr:col>116</xdr:col>
      <xdr:colOff>63500</xdr:colOff>
      <xdr:row>40</xdr:row>
      <xdr:rowOff>40748</xdr:rowOff>
    </xdr:to>
    <xdr:cxnSp macro="">
      <xdr:nvCxnSpPr>
        <xdr:cNvPr id="197" name="直線コネクタ 196">
          <a:extLst>
            <a:ext uri="{FF2B5EF4-FFF2-40B4-BE49-F238E27FC236}">
              <a16:creationId xmlns:a16="http://schemas.microsoft.com/office/drawing/2014/main" id="{17340FC0-FD2C-4806-8C65-B7E646D7D809}"/>
            </a:ext>
          </a:extLst>
        </xdr:cNvPr>
        <xdr:cNvCxnSpPr/>
      </xdr:nvCxnSpPr>
      <xdr:spPr>
        <a:xfrm>
          <a:off x="18778220" y="6727626"/>
          <a:ext cx="731520" cy="1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151324</xdr:rowOff>
    </xdr:from>
    <xdr:to>
      <xdr:col>107</xdr:col>
      <xdr:colOff>101600</xdr:colOff>
      <xdr:row>40</xdr:row>
      <xdr:rowOff>81474</xdr:rowOff>
    </xdr:to>
    <xdr:sp macro="" textlink="">
      <xdr:nvSpPr>
        <xdr:cNvPr id="198" name="楕円 197">
          <a:extLst>
            <a:ext uri="{FF2B5EF4-FFF2-40B4-BE49-F238E27FC236}">
              <a16:creationId xmlns:a16="http://schemas.microsoft.com/office/drawing/2014/main" id="{4153E134-F511-478D-8C1C-8C0BAA103663}"/>
            </a:ext>
          </a:extLst>
        </xdr:cNvPr>
        <xdr:cNvSpPr/>
      </xdr:nvSpPr>
      <xdr:spPr>
        <a:xfrm>
          <a:off x="17937480" y="66892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22026</xdr:rowOff>
    </xdr:from>
    <xdr:to>
      <xdr:col>111</xdr:col>
      <xdr:colOff>177800</xdr:colOff>
      <xdr:row>40</xdr:row>
      <xdr:rowOff>30674</xdr:rowOff>
    </xdr:to>
    <xdr:cxnSp macro="">
      <xdr:nvCxnSpPr>
        <xdr:cNvPr id="199" name="直線コネクタ 198">
          <a:extLst>
            <a:ext uri="{FF2B5EF4-FFF2-40B4-BE49-F238E27FC236}">
              <a16:creationId xmlns:a16="http://schemas.microsoft.com/office/drawing/2014/main" id="{F7D447CC-0D95-44E6-AE86-727A116BA9D9}"/>
            </a:ext>
          </a:extLst>
        </xdr:cNvPr>
        <xdr:cNvCxnSpPr/>
      </xdr:nvCxnSpPr>
      <xdr:spPr>
        <a:xfrm flipV="1">
          <a:off x="17988280" y="6727626"/>
          <a:ext cx="789940" cy="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158986</xdr:rowOff>
    </xdr:from>
    <xdr:to>
      <xdr:col>102</xdr:col>
      <xdr:colOff>165100</xdr:colOff>
      <xdr:row>40</xdr:row>
      <xdr:rowOff>89136</xdr:rowOff>
    </xdr:to>
    <xdr:sp macro="" textlink="">
      <xdr:nvSpPr>
        <xdr:cNvPr id="200" name="楕円 199">
          <a:extLst>
            <a:ext uri="{FF2B5EF4-FFF2-40B4-BE49-F238E27FC236}">
              <a16:creationId xmlns:a16="http://schemas.microsoft.com/office/drawing/2014/main" id="{85A5BCAB-5610-4B30-8043-2C50AE7BFC61}"/>
            </a:ext>
          </a:extLst>
        </xdr:cNvPr>
        <xdr:cNvSpPr/>
      </xdr:nvSpPr>
      <xdr:spPr>
        <a:xfrm>
          <a:off x="17162780" y="66969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30674</xdr:rowOff>
    </xdr:from>
    <xdr:to>
      <xdr:col>107</xdr:col>
      <xdr:colOff>50800</xdr:colOff>
      <xdr:row>40</xdr:row>
      <xdr:rowOff>38336</xdr:rowOff>
    </xdr:to>
    <xdr:cxnSp macro="">
      <xdr:nvCxnSpPr>
        <xdr:cNvPr id="201" name="直線コネクタ 200">
          <a:extLst>
            <a:ext uri="{FF2B5EF4-FFF2-40B4-BE49-F238E27FC236}">
              <a16:creationId xmlns:a16="http://schemas.microsoft.com/office/drawing/2014/main" id="{00ECA863-8008-4BC3-8140-BBD5C4CDA6C2}"/>
            </a:ext>
          </a:extLst>
        </xdr:cNvPr>
        <xdr:cNvCxnSpPr/>
      </xdr:nvCxnSpPr>
      <xdr:spPr>
        <a:xfrm flipV="1">
          <a:off x="17213580" y="6736274"/>
          <a:ext cx="774700" cy="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160031</xdr:rowOff>
    </xdr:from>
    <xdr:to>
      <xdr:col>98</xdr:col>
      <xdr:colOff>38100</xdr:colOff>
      <xdr:row>40</xdr:row>
      <xdr:rowOff>90181</xdr:rowOff>
    </xdr:to>
    <xdr:sp macro="" textlink="">
      <xdr:nvSpPr>
        <xdr:cNvPr id="202" name="楕円 201">
          <a:extLst>
            <a:ext uri="{FF2B5EF4-FFF2-40B4-BE49-F238E27FC236}">
              <a16:creationId xmlns:a16="http://schemas.microsoft.com/office/drawing/2014/main" id="{2CF25B3B-7029-4374-BA13-722E43CFF60B}"/>
            </a:ext>
          </a:extLst>
        </xdr:cNvPr>
        <xdr:cNvSpPr/>
      </xdr:nvSpPr>
      <xdr:spPr>
        <a:xfrm>
          <a:off x="16388080" y="66979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38336</xdr:rowOff>
    </xdr:from>
    <xdr:to>
      <xdr:col>102</xdr:col>
      <xdr:colOff>114300</xdr:colOff>
      <xdr:row>40</xdr:row>
      <xdr:rowOff>39381</xdr:rowOff>
    </xdr:to>
    <xdr:cxnSp macro="">
      <xdr:nvCxnSpPr>
        <xdr:cNvPr id="203" name="直線コネクタ 202">
          <a:extLst>
            <a:ext uri="{FF2B5EF4-FFF2-40B4-BE49-F238E27FC236}">
              <a16:creationId xmlns:a16="http://schemas.microsoft.com/office/drawing/2014/main" id="{2D4E770B-C77A-421F-8D6A-01B76EF319C8}"/>
            </a:ext>
          </a:extLst>
        </xdr:cNvPr>
        <xdr:cNvCxnSpPr/>
      </xdr:nvCxnSpPr>
      <xdr:spPr>
        <a:xfrm flipV="1">
          <a:off x="16431260" y="6743936"/>
          <a:ext cx="78232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82780</xdr:rowOff>
    </xdr:from>
    <xdr:ext cx="599010" cy="259045"/>
    <xdr:sp macro="" textlink="">
      <xdr:nvSpPr>
        <xdr:cNvPr id="204" name="n_1aveValue【一般廃棄物処理施設】&#10;一人当たり有形固定資産（償却資産）額">
          <a:extLst>
            <a:ext uri="{FF2B5EF4-FFF2-40B4-BE49-F238E27FC236}">
              <a16:creationId xmlns:a16="http://schemas.microsoft.com/office/drawing/2014/main" id="{23B076BA-DCA2-41B9-A9C6-B7E642617C7A}"/>
            </a:ext>
          </a:extLst>
        </xdr:cNvPr>
        <xdr:cNvSpPr txBox="1"/>
      </xdr:nvSpPr>
      <xdr:spPr>
        <a:xfrm>
          <a:off x="18496495" y="628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58408</xdr:rowOff>
    </xdr:from>
    <xdr:ext cx="599010" cy="259045"/>
    <xdr:sp macro="" textlink="">
      <xdr:nvSpPr>
        <xdr:cNvPr id="205" name="n_2aveValue【一般廃棄物処理施設】&#10;一人当たり有形固定資産（償却資産）額">
          <a:extLst>
            <a:ext uri="{FF2B5EF4-FFF2-40B4-BE49-F238E27FC236}">
              <a16:creationId xmlns:a16="http://schemas.microsoft.com/office/drawing/2014/main" id="{6C0D0916-BFDD-4257-A7FC-C6A24AAE0176}"/>
            </a:ext>
          </a:extLst>
        </xdr:cNvPr>
        <xdr:cNvSpPr txBox="1"/>
      </xdr:nvSpPr>
      <xdr:spPr>
        <a:xfrm>
          <a:off x="17734495" y="6261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13019</xdr:rowOff>
    </xdr:from>
    <xdr:ext cx="599010" cy="259045"/>
    <xdr:sp macro="" textlink="">
      <xdr:nvSpPr>
        <xdr:cNvPr id="206" name="n_3aveValue【一般廃棄物処理施設】&#10;一人当たり有形固定資産（償却資産）額">
          <a:extLst>
            <a:ext uri="{FF2B5EF4-FFF2-40B4-BE49-F238E27FC236}">
              <a16:creationId xmlns:a16="http://schemas.microsoft.com/office/drawing/2014/main" id="{51D18820-5EA8-4102-B42A-1A6337DD66E6}"/>
            </a:ext>
          </a:extLst>
        </xdr:cNvPr>
        <xdr:cNvSpPr txBox="1"/>
      </xdr:nvSpPr>
      <xdr:spPr>
        <a:xfrm>
          <a:off x="16936935" y="638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20251</xdr:rowOff>
    </xdr:from>
    <xdr:ext cx="599010" cy="259045"/>
    <xdr:sp macro="" textlink="">
      <xdr:nvSpPr>
        <xdr:cNvPr id="207" name="n_4aveValue【一般廃棄物処理施設】&#10;一人当たり有形固定資産（償却資産）額">
          <a:extLst>
            <a:ext uri="{FF2B5EF4-FFF2-40B4-BE49-F238E27FC236}">
              <a16:creationId xmlns:a16="http://schemas.microsoft.com/office/drawing/2014/main" id="{C2B6D9E0-6433-4150-AAD9-AF574760A65B}"/>
            </a:ext>
          </a:extLst>
        </xdr:cNvPr>
        <xdr:cNvSpPr txBox="1"/>
      </xdr:nvSpPr>
      <xdr:spPr>
        <a:xfrm>
          <a:off x="16162235" y="6390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63953</xdr:rowOff>
    </xdr:from>
    <xdr:ext cx="534377" cy="259045"/>
    <xdr:sp macro="" textlink="">
      <xdr:nvSpPr>
        <xdr:cNvPr id="208" name="n_1mainValue【一般廃棄物処理施設】&#10;一人当たり有形固定資産（償却資産）額">
          <a:extLst>
            <a:ext uri="{FF2B5EF4-FFF2-40B4-BE49-F238E27FC236}">
              <a16:creationId xmlns:a16="http://schemas.microsoft.com/office/drawing/2014/main" id="{125A5077-3EB6-4552-BE5E-74A8FEC9B00C}"/>
            </a:ext>
          </a:extLst>
        </xdr:cNvPr>
        <xdr:cNvSpPr txBox="1"/>
      </xdr:nvSpPr>
      <xdr:spPr>
        <a:xfrm>
          <a:off x="18528811" y="676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72601</xdr:rowOff>
    </xdr:from>
    <xdr:ext cx="534377" cy="259045"/>
    <xdr:sp macro="" textlink="">
      <xdr:nvSpPr>
        <xdr:cNvPr id="209" name="n_2mainValue【一般廃棄物処理施設】&#10;一人当たり有形固定資産（償却資産）額">
          <a:extLst>
            <a:ext uri="{FF2B5EF4-FFF2-40B4-BE49-F238E27FC236}">
              <a16:creationId xmlns:a16="http://schemas.microsoft.com/office/drawing/2014/main" id="{2B984A12-12B2-439A-B3EB-169039427763}"/>
            </a:ext>
          </a:extLst>
        </xdr:cNvPr>
        <xdr:cNvSpPr txBox="1"/>
      </xdr:nvSpPr>
      <xdr:spPr>
        <a:xfrm>
          <a:off x="17766811" y="677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80263</xdr:rowOff>
    </xdr:from>
    <xdr:ext cx="534377" cy="259045"/>
    <xdr:sp macro="" textlink="">
      <xdr:nvSpPr>
        <xdr:cNvPr id="210" name="n_3mainValue【一般廃棄物処理施設】&#10;一人当たり有形固定資産（償却資産）額">
          <a:extLst>
            <a:ext uri="{FF2B5EF4-FFF2-40B4-BE49-F238E27FC236}">
              <a16:creationId xmlns:a16="http://schemas.microsoft.com/office/drawing/2014/main" id="{F219668D-9826-441B-BF0B-2D7F86F1CAF1}"/>
            </a:ext>
          </a:extLst>
        </xdr:cNvPr>
        <xdr:cNvSpPr txBox="1"/>
      </xdr:nvSpPr>
      <xdr:spPr>
        <a:xfrm>
          <a:off x="16969251" y="678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81308</xdr:rowOff>
    </xdr:from>
    <xdr:ext cx="534377" cy="259045"/>
    <xdr:sp macro="" textlink="">
      <xdr:nvSpPr>
        <xdr:cNvPr id="211" name="n_4mainValue【一般廃棄物処理施設】&#10;一人当たり有形固定資産（償却資産）額">
          <a:extLst>
            <a:ext uri="{FF2B5EF4-FFF2-40B4-BE49-F238E27FC236}">
              <a16:creationId xmlns:a16="http://schemas.microsoft.com/office/drawing/2014/main" id="{026D98C5-9558-4CDB-8C57-812288F39233}"/>
            </a:ext>
          </a:extLst>
        </xdr:cNvPr>
        <xdr:cNvSpPr txBox="1"/>
      </xdr:nvSpPr>
      <xdr:spPr>
        <a:xfrm>
          <a:off x="16194551" y="67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12" name="正方形/長方形 211">
          <a:extLst>
            <a:ext uri="{FF2B5EF4-FFF2-40B4-BE49-F238E27FC236}">
              <a16:creationId xmlns:a16="http://schemas.microsoft.com/office/drawing/2014/main" id="{491F5B15-953A-4CA4-9C70-4C829C415611}"/>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13" name="正方形/長方形 212">
          <a:extLst>
            <a:ext uri="{FF2B5EF4-FFF2-40B4-BE49-F238E27FC236}">
              <a16:creationId xmlns:a16="http://schemas.microsoft.com/office/drawing/2014/main" id="{9FB5ED8F-1C23-4879-A53A-00DDED55B6D4}"/>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14" name="正方形/長方形 213">
          <a:extLst>
            <a:ext uri="{FF2B5EF4-FFF2-40B4-BE49-F238E27FC236}">
              <a16:creationId xmlns:a16="http://schemas.microsoft.com/office/drawing/2014/main" id="{5C9BF941-DF57-4791-995C-8A1815F1309E}"/>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15" name="正方形/長方形 214">
          <a:extLst>
            <a:ext uri="{FF2B5EF4-FFF2-40B4-BE49-F238E27FC236}">
              <a16:creationId xmlns:a16="http://schemas.microsoft.com/office/drawing/2014/main" id="{9D63D7F3-E410-4A83-A71B-239F0789F2CF}"/>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16" name="正方形/長方形 215">
          <a:extLst>
            <a:ext uri="{FF2B5EF4-FFF2-40B4-BE49-F238E27FC236}">
              <a16:creationId xmlns:a16="http://schemas.microsoft.com/office/drawing/2014/main" id="{C5E66993-6855-461A-895B-20F1C3E8A58A}"/>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17" name="正方形/長方形 216">
          <a:extLst>
            <a:ext uri="{FF2B5EF4-FFF2-40B4-BE49-F238E27FC236}">
              <a16:creationId xmlns:a16="http://schemas.microsoft.com/office/drawing/2014/main" id="{AF84AA49-3001-431E-8C88-DEC59B4BC38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18" name="正方形/長方形 217">
          <a:extLst>
            <a:ext uri="{FF2B5EF4-FFF2-40B4-BE49-F238E27FC236}">
              <a16:creationId xmlns:a16="http://schemas.microsoft.com/office/drawing/2014/main" id="{63674F8A-E86D-4ABA-9F86-17675EC6789F}"/>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19" name="正方形/長方形 218">
          <a:extLst>
            <a:ext uri="{FF2B5EF4-FFF2-40B4-BE49-F238E27FC236}">
              <a16:creationId xmlns:a16="http://schemas.microsoft.com/office/drawing/2014/main" id="{42D5E9C8-A8D0-49A4-B604-0DA738122111}"/>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20" name="テキスト ボックス 219">
          <a:extLst>
            <a:ext uri="{FF2B5EF4-FFF2-40B4-BE49-F238E27FC236}">
              <a16:creationId xmlns:a16="http://schemas.microsoft.com/office/drawing/2014/main" id="{15AFEBB1-001D-4A11-8B17-865FD5A9AF07}"/>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21" name="直線コネクタ 220">
          <a:extLst>
            <a:ext uri="{FF2B5EF4-FFF2-40B4-BE49-F238E27FC236}">
              <a16:creationId xmlns:a16="http://schemas.microsoft.com/office/drawing/2014/main" id="{12CF9743-BB04-4842-ABB4-F457EDE72C8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22" name="テキスト ボックス 221">
          <a:extLst>
            <a:ext uri="{FF2B5EF4-FFF2-40B4-BE49-F238E27FC236}">
              <a16:creationId xmlns:a16="http://schemas.microsoft.com/office/drawing/2014/main" id="{C84C6F6A-D334-48EB-9F3A-5A0B4EF9FE8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223" name="直線コネクタ 222">
          <a:extLst>
            <a:ext uri="{FF2B5EF4-FFF2-40B4-BE49-F238E27FC236}">
              <a16:creationId xmlns:a16="http://schemas.microsoft.com/office/drawing/2014/main" id="{9251D3A6-E3E3-476C-A849-3915582E6649}"/>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224" name="テキスト ボックス 223">
          <a:extLst>
            <a:ext uri="{FF2B5EF4-FFF2-40B4-BE49-F238E27FC236}">
              <a16:creationId xmlns:a16="http://schemas.microsoft.com/office/drawing/2014/main" id="{7C719D99-2130-4A46-9D94-1D025ADF5A0F}"/>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25" name="直線コネクタ 224">
          <a:extLst>
            <a:ext uri="{FF2B5EF4-FFF2-40B4-BE49-F238E27FC236}">
              <a16:creationId xmlns:a16="http://schemas.microsoft.com/office/drawing/2014/main" id="{65E4133A-D69E-4084-93CC-CC02DA981FAE}"/>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26" name="テキスト ボックス 225">
          <a:extLst>
            <a:ext uri="{FF2B5EF4-FFF2-40B4-BE49-F238E27FC236}">
              <a16:creationId xmlns:a16="http://schemas.microsoft.com/office/drawing/2014/main" id="{FEE43FB3-9F32-489C-80E7-F0B5EDC861AB}"/>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27" name="直線コネクタ 226">
          <a:extLst>
            <a:ext uri="{FF2B5EF4-FFF2-40B4-BE49-F238E27FC236}">
              <a16:creationId xmlns:a16="http://schemas.microsoft.com/office/drawing/2014/main" id="{7F756551-69A6-499B-8A79-BF89F0E454E3}"/>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28" name="テキスト ボックス 227">
          <a:extLst>
            <a:ext uri="{FF2B5EF4-FFF2-40B4-BE49-F238E27FC236}">
              <a16:creationId xmlns:a16="http://schemas.microsoft.com/office/drawing/2014/main" id="{7DDE4D02-16FE-483C-BC69-1407E03392D4}"/>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29" name="直線コネクタ 228">
          <a:extLst>
            <a:ext uri="{FF2B5EF4-FFF2-40B4-BE49-F238E27FC236}">
              <a16:creationId xmlns:a16="http://schemas.microsoft.com/office/drawing/2014/main" id="{82FBD8C9-82FA-413F-9FAC-C6AACA78637D}"/>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30" name="テキスト ボックス 229">
          <a:extLst>
            <a:ext uri="{FF2B5EF4-FFF2-40B4-BE49-F238E27FC236}">
              <a16:creationId xmlns:a16="http://schemas.microsoft.com/office/drawing/2014/main" id="{010430B5-8FDE-4551-ADD5-A2526838A420}"/>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31" name="直線コネクタ 230">
          <a:extLst>
            <a:ext uri="{FF2B5EF4-FFF2-40B4-BE49-F238E27FC236}">
              <a16:creationId xmlns:a16="http://schemas.microsoft.com/office/drawing/2014/main" id="{B03788BA-EBF9-4D34-B905-FD7542B434FE}"/>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232" name="テキスト ボックス 231">
          <a:extLst>
            <a:ext uri="{FF2B5EF4-FFF2-40B4-BE49-F238E27FC236}">
              <a16:creationId xmlns:a16="http://schemas.microsoft.com/office/drawing/2014/main" id="{D01E92BF-8D7A-4271-A118-E254FB2FABFE}"/>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33" name="直線コネクタ 232">
          <a:extLst>
            <a:ext uri="{FF2B5EF4-FFF2-40B4-BE49-F238E27FC236}">
              <a16:creationId xmlns:a16="http://schemas.microsoft.com/office/drawing/2014/main" id="{0137A32F-520A-4513-B9F1-126691E6552F}"/>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234" name="テキスト ボックス 233">
          <a:extLst>
            <a:ext uri="{FF2B5EF4-FFF2-40B4-BE49-F238E27FC236}">
              <a16:creationId xmlns:a16="http://schemas.microsoft.com/office/drawing/2014/main" id="{B46640F4-B4DC-4B80-916E-30D2893BAD61}"/>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35" name="【保健センター・保健所】&#10;有形固定資産減価償却率グラフ枠">
          <a:extLst>
            <a:ext uri="{FF2B5EF4-FFF2-40B4-BE49-F238E27FC236}">
              <a16:creationId xmlns:a16="http://schemas.microsoft.com/office/drawing/2014/main" id="{C2308BB3-0ABC-46EE-8B42-E3955FC7FF8E}"/>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114300</xdr:rowOff>
    </xdr:from>
    <xdr:to>
      <xdr:col>85</xdr:col>
      <xdr:colOff>126364</xdr:colOff>
      <xdr:row>64</xdr:row>
      <xdr:rowOff>76200</xdr:rowOff>
    </xdr:to>
    <xdr:cxnSp macro="">
      <xdr:nvCxnSpPr>
        <xdr:cNvPr id="236" name="直線コネクタ 235">
          <a:extLst>
            <a:ext uri="{FF2B5EF4-FFF2-40B4-BE49-F238E27FC236}">
              <a16:creationId xmlns:a16="http://schemas.microsoft.com/office/drawing/2014/main" id="{5EBF0EDD-D1D5-4506-BE81-242024F85221}"/>
            </a:ext>
          </a:extLst>
        </xdr:cNvPr>
        <xdr:cNvCxnSpPr/>
      </xdr:nvCxnSpPr>
      <xdr:spPr>
        <a:xfrm flipV="1">
          <a:off x="14375764" y="933450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237" name="【保健センター・保健所】&#10;有形固定資産減価償却率最小値テキスト">
          <a:extLst>
            <a:ext uri="{FF2B5EF4-FFF2-40B4-BE49-F238E27FC236}">
              <a16:creationId xmlns:a16="http://schemas.microsoft.com/office/drawing/2014/main" id="{79BB49F3-844A-4ED5-BC35-8A868DF8464E}"/>
            </a:ext>
          </a:extLst>
        </xdr:cNvPr>
        <xdr:cNvSpPr txBox="1"/>
      </xdr:nvSpPr>
      <xdr:spPr>
        <a:xfrm>
          <a:off x="144145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238" name="直線コネクタ 237">
          <a:extLst>
            <a:ext uri="{FF2B5EF4-FFF2-40B4-BE49-F238E27FC236}">
              <a16:creationId xmlns:a16="http://schemas.microsoft.com/office/drawing/2014/main" id="{62442813-B8B8-43C3-96EE-C0FE1642E0AC}"/>
            </a:ext>
          </a:extLst>
        </xdr:cNvPr>
        <xdr:cNvCxnSpPr/>
      </xdr:nvCxnSpPr>
      <xdr:spPr>
        <a:xfrm>
          <a:off x="1428750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60977</xdr:rowOff>
    </xdr:from>
    <xdr:ext cx="405111" cy="259045"/>
    <xdr:sp macro="" textlink="">
      <xdr:nvSpPr>
        <xdr:cNvPr id="239" name="【保健センター・保健所】&#10;有形固定資産減価償却率最大値テキスト">
          <a:extLst>
            <a:ext uri="{FF2B5EF4-FFF2-40B4-BE49-F238E27FC236}">
              <a16:creationId xmlns:a16="http://schemas.microsoft.com/office/drawing/2014/main" id="{D8F157D2-24FD-40DF-83A3-7A458959B0F3}"/>
            </a:ext>
          </a:extLst>
        </xdr:cNvPr>
        <xdr:cNvSpPr txBox="1"/>
      </xdr:nvSpPr>
      <xdr:spPr>
        <a:xfrm>
          <a:off x="14414500" y="9113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114300</xdr:rowOff>
    </xdr:from>
    <xdr:to>
      <xdr:col>86</xdr:col>
      <xdr:colOff>25400</xdr:colOff>
      <xdr:row>55</xdr:row>
      <xdr:rowOff>114300</xdr:rowOff>
    </xdr:to>
    <xdr:cxnSp macro="">
      <xdr:nvCxnSpPr>
        <xdr:cNvPr id="240" name="直線コネクタ 239">
          <a:extLst>
            <a:ext uri="{FF2B5EF4-FFF2-40B4-BE49-F238E27FC236}">
              <a16:creationId xmlns:a16="http://schemas.microsoft.com/office/drawing/2014/main" id="{60701300-0E7E-4F0D-81AB-3FD9526C90C9}"/>
            </a:ext>
          </a:extLst>
        </xdr:cNvPr>
        <xdr:cNvCxnSpPr/>
      </xdr:nvCxnSpPr>
      <xdr:spPr>
        <a:xfrm>
          <a:off x="14287500" y="9334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113047</xdr:rowOff>
    </xdr:from>
    <xdr:ext cx="405111" cy="259045"/>
    <xdr:sp macro="" textlink="">
      <xdr:nvSpPr>
        <xdr:cNvPr id="241" name="【保健センター・保健所】&#10;有形固定資産減価償却率平均値テキスト">
          <a:extLst>
            <a:ext uri="{FF2B5EF4-FFF2-40B4-BE49-F238E27FC236}">
              <a16:creationId xmlns:a16="http://schemas.microsoft.com/office/drawing/2014/main" id="{9DD652F2-72F9-4FB3-9F2C-6AB9CA6CE19C}"/>
            </a:ext>
          </a:extLst>
        </xdr:cNvPr>
        <xdr:cNvSpPr txBox="1"/>
      </xdr:nvSpPr>
      <xdr:spPr>
        <a:xfrm>
          <a:off x="14414500" y="9836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90170</xdr:rowOff>
    </xdr:from>
    <xdr:to>
      <xdr:col>85</xdr:col>
      <xdr:colOff>177800</xdr:colOff>
      <xdr:row>60</xdr:row>
      <xdr:rowOff>20320</xdr:rowOff>
    </xdr:to>
    <xdr:sp macro="" textlink="">
      <xdr:nvSpPr>
        <xdr:cNvPr id="242" name="フローチャート: 判断 241">
          <a:extLst>
            <a:ext uri="{FF2B5EF4-FFF2-40B4-BE49-F238E27FC236}">
              <a16:creationId xmlns:a16="http://schemas.microsoft.com/office/drawing/2014/main" id="{3E7A7F64-4F2B-4FAB-8AB9-35715920F280}"/>
            </a:ext>
          </a:extLst>
        </xdr:cNvPr>
        <xdr:cNvSpPr/>
      </xdr:nvSpPr>
      <xdr:spPr>
        <a:xfrm>
          <a:off x="14325600" y="99809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53975</xdr:rowOff>
    </xdr:from>
    <xdr:to>
      <xdr:col>81</xdr:col>
      <xdr:colOff>101600</xdr:colOff>
      <xdr:row>59</xdr:row>
      <xdr:rowOff>155575</xdr:rowOff>
    </xdr:to>
    <xdr:sp macro="" textlink="">
      <xdr:nvSpPr>
        <xdr:cNvPr id="243" name="フローチャート: 判断 242">
          <a:extLst>
            <a:ext uri="{FF2B5EF4-FFF2-40B4-BE49-F238E27FC236}">
              <a16:creationId xmlns:a16="http://schemas.microsoft.com/office/drawing/2014/main" id="{3F44A0EB-C87D-4F76-B0AD-6C52095D5A9A}"/>
            </a:ext>
          </a:extLst>
        </xdr:cNvPr>
        <xdr:cNvSpPr/>
      </xdr:nvSpPr>
      <xdr:spPr>
        <a:xfrm>
          <a:off x="13578840" y="994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170180</xdr:rowOff>
    </xdr:from>
    <xdr:to>
      <xdr:col>76</xdr:col>
      <xdr:colOff>165100</xdr:colOff>
      <xdr:row>59</xdr:row>
      <xdr:rowOff>100330</xdr:rowOff>
    </xdr:to>
    <xdr:sp macro="" textlink="">
      <xdr:nvSpPr>
        <xdr:cNvPr id="244" name="フローチャート: 判断 243">
          <a:extLst>
            <a:ext uri="{FF2B5EF4-FFF2-40B4-BE49-F238E27FC236}">
              <a16:creationId xmlns:a16="http://schemas.microsoft.com/office/drawing/2014/main" id="{AEF7D1A8-5FE9-42D1-946F-CA690B11D2D1}"/>
            </a:ext>
          </a:extLst>
        </xdr:cNvPr>
        <xdr:cNvSpPr/>
      </xdr:nvSpPr>
      <xdr:spPr>
        <a:xfrm>
          <a:off x="12804140" y="9893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145415</xdr:rowOff>
    </xdr:from>
    <xdr:to>
      <xdr:col>72</xdr:col>
      <xdr:colOff>38100</xdr:colOff>
      <xdr:row>59</xdr:row>
      <xdr:rowOff>75565</xdr:rowOff>
    </xdr:to>
    <xdr:sp macro="" textlink="">
      <xdr:nvSpPr>
        <xdr:cNvPr id="245" name="フローチャート: 判断 244">
          <a:extLst>
            <a:ext uri="{FF2B5EF4-FFF2-40B4-BE49-F238E27FC236}">
              <a16:creationId xmlns:a16="http://schemas.microsoft.com/office/drawing/2014/main" id="{152F1965-B354-44E5-A524-E6E2D3B090E6}"/>
            </a:ext>
          </a:extLst>
        </xdr:cNvPr>
        <xdr:cNvSpPr/>
      </xdr:nvSpPr>
      <xdr:spPr>
        <a:xfrm>
          <a:off x="12029440" y="98685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114935</xdr:rowOff>
    </xdr:from>
    <xdr:to>
      <xdr:col>67</xdr:col>
      <xdr:colOff>101600</xdr:colOff>
      <xdr:row>59</xdr:row>
      <xdr:rowOff>45085</xdr:rowOff>
    </xdr:to>
    <xdr:sp macro="" textlink="">
      <xdr:nvSpPr>
        <xdr:cNvPr id="246" name="フローチャート: 判断 245">
          <a:extLst>
            <a:ext uri="{FF2B5EF4-FFF2-40B4-BE49-F238E27FC236}">
              <a16:creationId xmlns:a16="http://schemas.microsoft.com/office/drawing/2014/main" id="{B1888D72-6FA0-4DF5-91D9-C3B3A7418404}"/>
            </a:ext>
          </a:extLst>
        </xdr:cNvPr>
        <xdr:cNvSpPr/>
      </xdr:nvSpPr>
      <xdr:spPr>
        <a:xfrm>
          <a:off x="11231880" y="9838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4CA64CD6-6396-421E-BF50-AC5FD67D3746}"/>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DE4F9C55-1E75-4A29-9DDA-039EAFEAB554}"/>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A7BC6C89-01A5-4B69-8325-71A324B4B2A2}"/>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50" name="テキスト ボックス 249">
          <a:extLst>
            <a:ext uri="{FF2B5EF4-FFF2-40B4-BE49-F238E27FC236}">
              <a16:creationId xmlns:a16="http://schemas.microsoft.com/office/drawing/2014/main" id="{39F48C70-05EF-4838-A356-AFA589C57736}"/>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51" name="テキスト ボックス 250">
          <a:extLst>
            <a:ext uri="{FF2B5EF4-FFF2-40B4-BE49-F238E27FC236}">
              <a16:creationId xmlns:a16="http://schemas.microsoft.com/office/drawing/2014/main" id="{5F94F333-851B-4371-90CE-59ABA7896D45}"/>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4445</xdr:rowOff>
    </xdr:from>
    <xdr:to>
      <xdr:col>85</xdr:col>
      <xdr:colOff>177800</xdr:colOff>
      <xdr:row>60</xdr:row>
      <xdr:rowOff>106045</xdr:rowOff>
    </xdr:to>
    <xdr:sp macro="" textlink="">
      <xdr:nvSpPr>
        <xdr:cNvPr id="252" name="楕円 251">
          <a:extLst>
            <a:ext uri="{FF2B5EF4-FFF2-40B4-BE49-F238E27FC236}">
              <a16:creationId xmlns:a16="http://schemas.microsoft.com/office/drawing/2014/main" id="{A490087A-1610-4519-B4FD-0F98066A3442}"/>
            </a:ext>
          </a:extLst>
        </xdr:cNvPr>
        <xdr:cNvSpPr/>
      </xdr:nvSpPr>
      <xdr:spPr>
        <a:xfrm>
          <a:off x="14325600" y="1006284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154322</xdr:rowOff>
    </xdr:from>
    <xdr:ext cx="405111" cy="259045"/>
    <xdr:sp macro="" textlink="">
      <xdr:nvSpPr>
        <xdr:cNvPr id="253" name="【保健センター・保健所】&#10;有形固定資産減価償却率該当値テキスト">
          <a:extLst>
            <a:ext uri="{FF2B5EF4-FFF2-40B4-BE49-F238E27FC236}">
              <a16:creationId xmlns:a16="http://schemas.microsoft.com/office/drawing/2014/main" id="{68B68134-6805-4B36-8F1C-FEA44B00E19B}"/>
            </a:ext>
          </a:extLst>
        </xdr:cNvPr>
        <xdr:cNvSpPr txBox="1"/>
      </xdr:nvSpPr>
      <xdr:spPr>
        <a:xfrm>
          <a:off x="14414500" y="10045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128270</xdr:rowOff>
    </xdr:from>
    <xdr:to>
      <xdr:col>81</xdr:col>
      <xdr:colOff>101600</xdr:colOff>
      <xdr:row>62</xdr:row>
      <xdr:rowOff>58420</xdr:rowOff>
    </xdr:to>
    <xdr:sp macro="" textlink="">
      <xdr:nvSpPr>
        <xdr:cNvPr id="254" name="楕円 253">
          <a:extLst>
            <a:ext uri="{FF2B5EF4-FFF2-40B4-BE49-F238E27FC236}">
              <a16:creationId xmlns:a16="http://schemas.microsoft.com/office/drawing/2014/main" id="{EC08FA91-2FEA-4A14-9D0D-63EEBD0809A4}"/>
            </a:ext>
          </a:extLst>
        </xdr:cNvPr>
        <xdr:cNvSpPr/>
      </xdr:nvSpPr>
      <xdr:spPr>
        <a:xfrm>
          <a:off x="13578840" y="10354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55245</xdr:rowOff>
    </xdr:from>
    <xdr:to>
      <xdr:col>85</xdr:col>
      <xdr:colOff>127000</xdr:colOff>
      <xdr:row>62</xdr:row>
      <xdr:rowOff>7620</xdr:rowOff>
    </xdr:to>
    <xdr:cxnSp macro="">
      <xdr:nvCxnSpPr>
        <xdr:cNvPr id="255" name="直線コネクタ 254">
          <a:extLst>
            <a:ext uri="{FF2B5EF4-FFF2-40B4-BE49-F238E27FC236}">
              <a16:creationId xmlns:a16="http://schemas.microsoft.com/office/drawing/2014/main" id="{77DC9C31-B777-4A48-A787-DE21EBD573C0}"/>
            </a:ext>
          </a:extLst>
        </xdr:cNvPr>
        <xdr:cNvCxnSpPr/>
      </xdr:nvCxnSpPr>
      <xdr:spPr>
        <a:xfrm flipV="1">
          <a:off x="13629640" y="10113645"/>
          <a:ext cx="746760" cy="28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101600</xdr:rowOff>
    </xdr:from>
    <xdr:to>
      <xdr:col>76</xdr:col>
      <xdr:colOff>165100</xdr:colOff>
      <xdr:row>62</xdr:row>
      <xdr:rowOff>31750</xdr:rowOff>
    </xdr:to>
    <xdr:sp macro="" textlink="">
      <xdr:nvSpPr>
        <xdr:cNvPr id="256" name="楕円 255">
          <a:extLst>
            <a:ext uri="{FF2B5EF4-FFF2-40B4-BE49-F238E27FC236}">
              <a16:creationId xmlns:a16="http://schemas.microsoft.com/office/drawing/2014/main" id="{D833B90D-4FA4-4024-8436-7EA66B8623C7}"/>
            </a:ext>
          </a:extLst>
        </xdr:cNvPr>
        <xdr:cNvSpPr/>
      </xdr:nvSpPr>
      <xdr:spPr>
        <a:xfrm>
          <a:off x="12804140" y="103276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152400</xdr:rowOff>
    </xdr:from>
    <xdr:to>
      <xdr:col>81</xdr:col>
      <xdr:colOff>50800</xdr:colOff>
      <xdr:row>62</xdr:row>
      <xdr:rowOff>7620</xdr:rowOff>
    </xdr:to>
    <xdr:cxnSp macro="">
      <xdr:nvCxnSpPr>
        <xdr:cNvPr id="257" name="直線コネクタ 256">
          <a:extLst>
            <a:ext uri="{FF2B5EF4-FFF2-40B4-BE49-F238E27FC236}">
              <a16:creationId xmlns:a16="http://schemas.microsoft.com/office/drawing/2014/main" id="{EE410668-D87F-4235-91AF-C6910F63E8EB}"/>
            </a:ext>
          </a:extLst>
        </xdr:cNvPr>
        <xdr:cNvCxnSpPr/>
      </xdr:nvCxnSpPr>
      <xdr:spPr>
        <a:xfrm>
          <a:off x="12854940" y="10378440"/>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73025</xdr:rowOff>
    </xdr:from>
    <xdr:to>
      <xdr:col>72</xdr:col>
      <xdr:colOff>38100</xdr:colOff>
      <xdr:row>62</xdr:row>
      <xdr:rowOff>3175</xdr:rowOff>
    </xdr:to>
    <xdr:sp macro="" textlink="">
      <xdr:nvSpPr>
        <xdr:cNvPr id="258" name="楕円 257">
          <a:extLst>
            <a:ext uri="{FF2B5EF4-FFF2-40B4-BE49-F238E27FC236}">
              <a16:creationId xmlns:a16="http://schemas.microsoft.com/office/drawing/2014/main" id="{78310969-DD3A-4995-9FD5-17BDB1B68E81}"/>
            </a:ext>
          </a:extLst>
        </xdr:cNvPr>
        <xdr:cNvSpPr/>
      </xdr:nvSpPr>
      <xdr:spPr>
        <a:xfrm>
          <a:off x="12029440" y="102990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123825</xdr:rowOff>
    </xdr:from>
    <xdr:to>
      <xdr:col>76</xdr:col>
      <xdr:colOff>114300</xdr:colOff>
      <xdr:row>61</xdr:row>
      <xdr:rowOff>152400</xdr:rowOff>
    </xdr:to>
    <xdr:cxnSp macro="">
      <xdr:nvCxnSpPr>
        <xdr:cNvPr id="259" name="直線コネクタ 258">
          <a:extLst>
            <a:ext uri="{FF2B5EF4-FFF2-40B4-BE49-F238E27FC236}">
              <a16:creationId xmlns:a16="http://schemas.microsoft.com/office/drawing/2014/main" id="{5621B988-95C4-4E61-A9DF-928AF1E3CDA7}"/>
            </a:ext>
          </a:extLst>
        </xdr:cNvPr>
        <xdr:cNvCxnSpPr/>
      </xdr:nvCxnSpPr>
      <xdr:spPr>
        <a:xfrm>
          <a:off x="12072620" y="10349865"/>
          <a:ext cx="7823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46355</xdr:rowOff>
    </xdr:from>
    <xdr:to>
      <xdr:col>67</xdr:col>
      <xdr:colOff>101600</xdr:colOff>
      <xdr:row>61</xdr:row>
      <xdr:rowOff>147955</xdr:rowOff>
    </xdr:to>
    <xdr:sp macro="" textlink="">
      <xdr:nvSpPr>
        <xdr:cNvPr id="260" name="楕円 259">
          <a:extLst>
            <a:ext uri="{FF2B5EF4-FFF2-40B4-BE49-F238E27FC236}">
              <a16:creationId xmlns:a16="http://schemas.microsoft.com/office/drawing/2014/main" id="{6E1A7C54-BC40-4EAA-BF73-64409AEC7A6E}"/>
            </a:ext>
          </a:extLst>
        </xdr:cNvPr>
        <xdr:cNvSpPr/>
      </xdr:nvSpPr>
      <xdr:spPr>
        <a:xfrm>
          <a:off x="1123188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97155</xdr:rowOff>
    </xdr:from>
    <xdr:to>
      <xdr:col>71</xdr:col>
      <xdr:colOff>177800</xdr:colOff>
      <xdr:row>61</xdr:row>
      <xdr:rowOff>123825</xdr:rowOff>
    </xdr:to>
    <xdr:cxnSp macro="">
      <xdr:nvCxnSpPr>
        <xdr:cNvPr id="261" name="直線コネクタ 260">
          <a:extLst>
            <a:ext uri="{FF2B5EF4-FFF2-40B4-BE49-F238E27FC236}">
              <a16:creationId xmlns:a16="http://schemas.microsoft.com/office/drawing/2014/main" id="{F1D6655C-D7A4-436D-AA00-D86B4B7DDA30}"/>
            </a:ext>
          </a:extLst>
        </xdr:cNvPr>
        <xdr:cNvCxnSpPr/>
      </xdr:nvCxnSpPr>
      <xdr:spPr>
        <a:xfrm>
          <a:off x="11282680" y="10323195"/>
          <a:ext cx="78994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652</xdr:rowOff>
    </xdr:from>
    <xdr:ext cx="405111" cy="259045"/>
    <xdr:sp macro="" textlink="">
      <xdr:nvSpPr>
        <xdr:cNvPr id="262" name="n_1aveValue【保健センター・保健所】&#10;有形固定資産減価償却率">
          <a:extLst>
            <a:ext uri="{FF2B5EF4-FFF2-40B4-BE49-F238E27FC236}">
              <a16:creationId xmlns:a16="http://schemas.microsoft.com/office/drawing/2014/main" id="{B5536202-89F9-475D-A894-59E1B61B5503}"/>
            </a:ext>
          </a:extLst>
        </xdr:cNvPr>
        <xdr:cNvSpPr txBox="1"/>
      </xdr:nvSpPr>
      <xdr:spPr>
        <a:xfrm>
          <a:off x="13437244" y="972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116857</xdr:rowOff>
    </xdr:from>
    <xdr:ext cx="405111" cy="259045"/>
    <xdr:sp macro="" textlink="">
      <xdr:nvSpPr>
        <xdr:cNvPr id="263" name="n_2aveValue【保健センター・保健所】&#10;有形固定資産減価償却率">
          <a:extLst>
            <a:ext uri="{FF2B5EF4-FFF2-40B4-BE49-F238E27FC236}">
              <a16:creationId xmlns:a16="http://schemas.microsoft.com/office/drawing/2014/main" id="{EE2394AA-2034-4A84-B21C-16130FE6849D}"/>
            </a:ext>
          </a:extLst>
        </xdr:cNvPr>
        <xdr:cNvSpPr txBox="1"/>
      </xdr:nvSpPr>
      <xdr:spPr>
        <a:xfrm>
          <a:off x="12675244" y="967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92092</xdr:rowOff>
    </xdr:from>
    <xdr:ext cx="405111" cy="259045"/>
    <xdr:sp macro="" textlink="">
      <xdr:nvSpPr>
        <xdr:cNvPr id="264" name="n_3aveValue【保健センター・保健所】&#10;有形固定資産減価償却率">
          <a:extLst>
            <a:ext uri="{FF2B5EF4-FFF2-40B4-BE49-F238E27FC236}">
              <a16:creationId xmlns:a16="http://schemas.microsoft.com/office/drawing/2014/main" id="{D28F6F72-09AB-421E-930C-1C0E4E409095}"/>
            </a:ext>
          </a:extLst>
        </xdr:cNvPr>
        <xdr:cNvSpPr txBox="1"/>
      </xdr:nvSpPr>
      <xdr:spPr>
        <a:xfrm>
          <a:off x="11900544" y="964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61612</xdr:rowOff>
    </xdr:from>
    <xdr:ext cx="405111" cy="259045"/>
    <xdr:sp macro="" textlink="">
      <xdr:nvSpPr>
        <xdr:cNvPr id="265" name="n_4aveValue【保健センター・保健所】&#10;有形固定資産減価償却率">
          <a:extLst>
            <a:ext uri="{FF2B5EF4-FFF2-40B4-BE49-F238E27FC236}">
              <a16:creationId xmlns:a16="http://schemas.microsoft.com/office/drawing/2014/main" id="{9082E8A3-92A8-4B12-84B2-0E3DE47A3DBA}"/>
            </a:ext>
          </a:extLst>
        </xdr:cNvPr>
        <xdr:cNvSpPr txBox="1"/>
      </xdr:nvSpPr>
      <xdr:spPr>
        <a:xfrm>
          <a:off x="11102984" y="961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49547</xdr:rowOff>
    </xdr:from>
    <xdr:ext cx="405111" cy="259045"/>
    <xdr:sp macro="" textlink="">
      <xdr:nvSpPr>
        <xdr:cNvPr id="266" name="n_1mainValue【保健センター・保健所】&#10;有形固定資産減価償却率">
          <a:extLst>
            <a:ext uri="{FF2B5EF4-FFF2-40B4-BE49-F238E27FC236}">
              <a16:creationId xmlns:a16="http://schemas.microsoft.com/office/drawing/2014/main" id="{F4172820-4A17-4FD5-9DC0-A1CED242E751}"/>
            </a:ext>
          </a:extLst>
        </xdr:cNvPr>
        <xdr:cNvSpPr txBox="1"/>
      </xdr:nvSpPr>
      <xdr:spPr>
        <a:xfrm>
          <a:off x="134372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22877</xdr:rowOff>
    </xdr:from>
    <xdr:ext cx="405111" cy="259045"/>
    <xdr:sp macro="" textlink="">
      <xdr:nvSpPr>
        <xdr:cNvPr id="267" name="n_2mainValue【保健センター・保健所】&#10;有形固定資産減価償却率">
          <a:extLst>
            <a:ext uri="{FF2B5EF4-FFF2-40B4-BE49-F238E27FC236}">
              <a16:creationId xmlns:a16="http://schemas.microsoft.com/office/drawing/2014/main" id="{C20EEFA5-D9DB-4B93-B9EC-DC5CB0020AF0}"/>
            </a:ext>
          </a:extLst>
        </xdr:cNvPr>
        <xdr:cNvSpPr txBox="1"/>
      </xdr:nvSpPr>
      <xdr:spPr>
        <a:xfrm>
          <a:off x="126752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165752</xdr:rowOff>
    </xdr:from>
    <xdr:ext cx="405111" cy="259045"/>
    <xdr:sp macro="" textlink="">
      <xdr:nvSpPr>
        <xdr:cNvPr id="268" name="n_3mainValue【保健センター・保健所】&#10;有形固定資産減価償却率">
          <a:extLst>
            <a:ext uri="{FF2B5EF4-FFF2-40B4-BE49-F238E27FC236}">
              <a16:creationId xmlns:a16="http://schemas.microsoft.com/office/drawing/2014/main" id="{77DFBC72-58E2-4402-8F97-3A9D9FCA1EB4}"/>
            </a:ext>
          </a:extLst>
        </xdr:cNvPr>
        <xdr:cNvSpPr txBox="1"/>
      </xdr:nvSpPr>
      <xdr:spPr>
        <a:xfrm>
          <a:off x="119005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139082</xdr:rowOff>
    </xdr:from>
    <xdr:ext cx="405111" cy="259045"/>
    <xdr:sp macro="" textlink="">
      <xdr:nvSpPr>
        <xdr:cNvPr id="269" name="n_4mainValue【保健センター・保健所】&#10;有形固定資産減価償却率">
          <a:extLst>
            <a:ext uri="{FF2B5EF4-FFF2-40B4-BE49-F238E27FC236}">
              <a16:creationId xmlns:a16="http://schemas.microsoft.com/office/drawing/2014/main" id="{949A34B8-2E27-43D9-8BAC-A007FD0085B2}"/>
            </a:ext>
          </a:extLst>
        </xdr:cNvPr>
        <xdr:cNvSpPr txBox="1"/>
      </xdr:nvSpPr>
      <xdr:spPr>
        <a:xfrm>
          <a:off x="1110298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70" name="正方形/長方形 269">
          <a:extLst>
            <a:ext uri="{FF2B5EF4-FFF2-40B4-BE49-F238E27FC236}">
              <a16:creationId xmlns:a16="http://schemas.microsoft.com/office/drawing/2014/main" id="{21001B6C-327E-438A-B161-08B83B780EF6}"/>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71" name="正方形/長方形 270">
          <a:extLst>
            <a:ext uri="{FF2B5EF4-FFF2-40B4-BE49-F238E27FC236}">
              <a16:creationId xmlns:a16="http://schemas.microsoft.com/office/drawing/2014/main" id="{2E7D69B4-5872-415C-A43F-8FD2589A9A7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72" name="正方形/長方形 271">
          <a:extLst>
            <a:ext uri="{FF2B5EF4-FFF2-40B4-BE49-F238E27FC236}">
              <a16:creationId xmlns:a16="http://schemas.microsoft.com/office/drawing/2014/main" id="{2521C992-478D-41A7-87EA-9D9560DFB829}"/>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73" name="正方形/長方形 272">
          <a:extLst>
            <a:ext uri="{FF2B5EF4-FFF2-40B4-BE49-F238E27FC236}">
              <a16:creationId xmlns:a16="http://schemas.microsoft.com/office/drawing/2014/main" id="{D5410A52-D71F-4341-8206-67611FE58CE1}"/>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74" name="正方形/長方形 273">
          <a:extLst>
            <a:ext uri="{FF2B5EF4-FFF2-40B4-BE49-F238E27FC236}">
              <a16:creationId xmlns:a16="http://schemas.microsoft.com/office/drawing/2014/main" id="{1C46F557-46A8-4BB4-AE43-EBEF77ABF9FE}"/>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75" name="正方形/長方形 274">
          <a:extLst>
            <a:ext uri="{FF2B5EF4-FFF2-40B4-BE49-F238E27FC236}">
              <a16:creationId xmlns:a16="http://schemas.microsoft.com/office/drawing/2014/main" id="{B30744E2-DFF3-4558-A8A6-F6F706557B3C}"/>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76" name="正方形/長方形 275">
          <a:extLst>
            <a:ext uri="{FF2B5EF4-FFF2-40B4-BE49-F238E27FC236}">
              <a16:creationId xmlns:a16="http://schemas.microsoft.com/office/drawing/2014/main" id="{B1EF2B91-7596-4EAA-9873-3ABB0B8CC6DB}"/>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77" name="正方形/長方形 276">
          <a:extLst>
            <a:ext uri="{FF2B5EF4-FFF2-40B4-BE49-F238E27FC236}">
              <a16:creationId xmlns:a16="http://schemas.microsoft.com/office/drawing/2014/main" id="{F5EC53E8-09CD-4CA9-A8D5-31561A5AED94}"/>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78" name="テキスト ボックス 277">
          <a:extLst>
            <a:ext uri="{FF2B5EF4-FFF2-40B4-BE49-F238E27FC236}">
              <a16:creationId xmlns:a16="http://schemas.microsoft.com/office/drawing/2014/main" id="{704DA707-8E68-4D91-9B5A-D8B6DAD6288E}"/>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79" name="直線コネクタ 278">
          <a:extLst>
            <a:ext uri="{FF2B5EF4-FFF2-40B4-BE49-F238E27FC236}">
              <a16:creationId xmlns:a16="http://schemas.microsoft.com/office/drawing/2014/main" id="{16CC2CCF-EC3A-457A-A776-569BFF4EA7B4}"/>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280" name="直線コネクタ 279">
          <a:extLst>
            <a:ext uri="{FF2B5EF4-FFF2-40B4-BE49-F238E27FC236}">
              <a16:creationId xmlns:a16="http://schemas.microsoft.com/office/drawing/2014/main" id="{4C69C825-AB15-4DEA-92E9-44B84EC2F54C}"/>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281" name="テキスト ボックス 280">
          <a:extLst>
            <a:ext uri="{FF2B5EF4-FFF2-40B4-BE49-F238E27FC236}">
              <a16:creationId xmlns:a16="http://schemas.microsoft.com/office/drawing/2014/main" id="{53619E15-9D66-441B-A5F8-02228A1FB589}"/>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282" name="直線コネクタ 281">
          <a:extLst>
            <a:ext uri="{FF2B5EF4-FFF2-40B4-BE49-F238E27FC236}">
              <a16:creationId xmlns:a16="http://schemas.microsoft.com/office/drawing/2014/main" id="{C1A4538D-4E1F-4ABB-A767-9AB598A75B1B}"/>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283" name="テキスト ボックス 282">
          <a:extLst>
            <a:ext uri="{FF2B5EF4-FFF2-40B4-BE49-F238E27FC236}">
              <a16:creationId xmlns:a16="http://schemas.microsoft.com/office/drawing/2014/main" id="{03DE621A-16A7-4E7C-8EA2-02B40B24689B}"/>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284" name="直線コネクタ 283">
          <a:extLst>
            <a:ext uri="{FF2B5EF4-FFF2-40B4-BE49-F238E27FC236}">
              <a16:creationId xmlns:a16="http://schemas.microsoft.com/office/drawing/2014/main" id="{D34D7994-B8A6-4167-8BFF-E87E284186C6}"/>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285" name="テキスト ボックス 284">
          <a:extLst>
            <a:ext uri="{FF2B5EF4-FFF2-40B4-BE49-F238E27FC236}">
              <a16:creationId xmlns:a16="http://schemas.microsoft.com/office/drawing/2014/main" id="{B6DDE6E3-0DA7-471F-895A-7404CE44CBE0}"/>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286" name="直線コネクタ 285">
          <a:extLst>
            <a:ext uri="{FF2B5EF4-FFF2-40B4-BE49-F238E27FC236}">
              <a16:creationId xmlns:a16="http://schemas.microsoft.com/office/drawing/2014/main" id="{86A5C69C-4901-446B-8EFC-115935180E96}"/>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287" name="テキスト ボックス 286">
          <a:extLst>
            <a:ext uri="{FF2B5EF4-FFF2-40B4-BE49-F238E27FC236}">
              <a16:creationId xmlns:a16="http://schemas.microsoft.com/office/drawing/2014/main" id="{534014B5-66C9-4EE4-9CF6-C6E91179DEB3}"/>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288" name="直線コネクタ 287">
          <a:extLst>
            <a:ext uri="{FF2B5EF4-FFF2-40B4-BE49-F238E27FC236}">
              <a16:creationId xmlns:a16="http://schemas.microsoft.com/office/drawing/2014/main" id="{5982B140-D0DF-4948-A929-F23A411D847F}"/>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289" name="テキスト ボックス 288">
          <a:extLst>
            <a:ext uri="{FF2B5EF4-FFF2-40B4-BE49-F238E27FC236}">
              <a16:creationId xmlns:a16="http://schemas.microsoft.com/office/drawing/2014/main" id="{E3228061-FD17-4433-B818-E0739D4C046B}"/>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290" name="直線コネクタ 289">
          <a:extLst>
            <a:ext uri="{FF2B5EF4-FFF2-40B4-BE49-F238E27FC236}">
              <a16:creationId xmlns:a16="http://schemas.microsoft.com/office/drawing/2014/main" id="{BD6844DD-A4CA-47F9-BD03-D7F52B54A3B5}"/>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291" name="テキスト ボックス 290">
          <a:extLst>
            <a:ext uri="{FF2B5EF4-FFF2-40B4-BE49-F238E27FC236}">
              <a16:creationId xmlns:a16="http://schemas.microsoft.com/office/drawing/2014/main" id="{D3BFBBCF-F0A2-4992-88C8-32BDF074B18E}"/>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92" name="直線コネクタ 291">
          <a:extLst>
            <a:ext uri="{FF2B5EF4-FFF2-40B4-BE49-F238E27FC236}">
              <a16:creationId xmlns:a16="http://schemas.microsoft.com/office/drawing/2014/main" id="{273AE072-4511-4503-BC63-1B4AD4469D1A}"/>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93" name="テキスト ボックス 292">
          <a:extLst>
            <a:ext uri="{FF2B5EF4-FFF2-40B4-BE49-F238E27FC236}">
              <a16:creationId xmlns:a16="http://schemas.microsoft.com/office/drawing/2014/main" id="{568B2194-C74F-41C9-9514-BDA652D0E1F2}"/>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94" name="【保健センター・保健所】&#10;一人当たり面積グラフ枠">
          <a:extLst>
            <a:ext uri="{FF2B5EF4-FFF2-40B4-BE49-F238E27FC236}">
              <a16:creationId xmlns:a16="http://schemas.microsoft.com/office/drawing/2014/main" id="{586EC617-9DE3-4383-BEB9-5215093D6163}"/>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145324</xdr:rowOff>
    </xdr:from>
    <xdr:to>
      <xdr:col>116</xdr:col>
      <xdr:colOff>62864</xdr:colOff>
      <xdr:row>64</xdr:row>
      <xdr:rowOff>91440</xdr:rowOff>
    </xdr:to>
    <xdr:cxnSp macro="">
      <xdr:nvCxnSpPr>
        <xdr:cNvPr id="295" name="直線コネクタ 294">
          <a:extLst>
            <a:ext uri="{FF2B5EF4-FFF2-40B4-BE49-F238E27FC236}">
              <a16:creationId xmlns:a16="http://schemas.microsoft.com/office/drawing/2014/main" id="{136C68F2-3652-4AF4-AD85-A4FBDB4DF1B9}"/>
            </a:ext>
          </a:extLst>
        </xdr:cNvPr>
        <xdr:cNvCxnSpPr/>
      </xdr:nvCxnSpPr>
      <xdr:spPr>
        <a:xfrm flipV="1">
          <a:off x="19509104" y="9365524"/>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95267</xdr:rowOff>
    </xdr:from>
    <xdr:ext cx="469744" cy="259045"/>
    <xdr:sp macro="" textlink="">
      <xdr:nvSpPr>
        <xdr:cNvPr id="296" name="【保健センター・保健所】&#10;一人当たり面積最小値テキスト">
          <a:extLst>
            <a:ext uri="{FF2B5EF4-FFF2-40B4-BE49-F238E27FC236}">
              <a16:creationId xmlns:a16="http://schemas.microsoft.com/office/drawing/2014/main" id="{82142A8A-2EB3-4163-A5EF-1DA4074C08A5}"/>
            </a:ext>
          </a:extLst>
        </xdr:cNvPr>
        <xdr:cNvSpPr txBox="1"/>
      </xdr:nvSpPr>
      <xdr:spPr>
        <a:xfrm>
          <a:off x="19547840"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91440</xdr:rowOff>
    </xdr:from>
    <xdr:to>
      <xdr:col>116</xdr:col>
      <xdr:colOff>152400</xdr:colOff>
      <xdr:row>64</xdr:row>
      <xdr:rowOff>91440</xdr:rowOff>
    </xdr:to>
    <xdr:cxnSp macro="">
      <xdr:nvCxnSpPr>
        <xdr:cNvPr id="297" name="直線コネクタ 296">
          <a:extLst>
            <a:ext uri="{FF2B5EF4-FFF2-40B4-BE49-F238E27FC236}">
              <a16:creationId xmlns:a16="http://schemas.microsoft.com/office/drawing/2014/main" id="{0E27D868-C6C2-4A34-B235-C6A950B79A61}"/>
            </a:ext>
          </a:extLst>
        </xdr:cNvPr>
        <xdr:cNvCxnSpPr/>
      </xdr:nvCxnSpPr>
      <xdr:spPr>
        <a:xfrm>
          <a:off x="19443700" y="10820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92001</xdr:rowOff>
    </xdr:from>
    <xdr:ext cx="469744" cy="259045"/>
    <xdr:sp macro="" textlink="">
      <xdr:nvSpPr>
        <xdr:cNvPr id="298" name="【保健センター・保健所】&#10;一人当たり面積最大値テキスト">
          <a:extLst>
            <a:ext uri="{FF2B5EF4-FFF2-40B4-BE49-F238E27FC236}">
              <a16:creationId xmlns:a16="http://schemas.microsoft.com/office/drawing/2014/main" id="{4A006627-A2B3-45EA-BB5A-433A7F89C217}"/>
            </a:ext>
          </a:extLst>
        </xdr:cNvPr>
        <xdr:cNvSpPr txBox="1"/>
      </xdr:nvSpPr>
      <xdr:spPr>
        <a:xfrm>
          <a:off x="19547840" y="914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145324</xdr:rowOff>
    </xdr:from>
    <xdr:to>
      <xdr:col>116</xdr:col>
      <xdr:colOff>152400</xdr:colOff>
      <xdr:row>55</xdr:row>
      <xdr:rowOff>145324</xdr:rowOff>
    </xdr:to>
    <xdr:cxnSp macro="">
      <xdr:nvCxnSpPr>
        <xdr:cNvPr id="299" name="直線コネクタ 298">
          <a:extLst>
            <a:ext uri="{FF2B5EF4-FFF2-40B4-BE49-F238E27FC236}">
              <a16:creationId xmlns:a16="http://schemas.microsoft.com/office/drawing/2014/main" id="{5CF23180-97A6-4208-AB05-D15C3422F4E6}"/>
            </a:ext>
          </a:extLst>
        </xdr:cNvPr>
        <xdr:cNvCxnSpPr/>
      </xdr:nvCxnSpPr>
      <xdr:spPr>
        <a:xfrm>
          <a:off x="19443700" y="93655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86377</xdr:rowOff>
    </xdr:from>
    <xdr:ext cx="469744" cy="259045"/>
    <xdr:sp macro="" textlink="">
      <xdr:nvSpPr>
        <xdr:cNvPr id="300" name="【保健センター・保健所】&#10;一人当たり面積平均値テキスト">
          <a:extLst>
            <a:ext uri="{FF2B5EF4-FFF2-40B4-BE49-F238E27FC236}">
              <a16:creationId xmlns:a16="http://schemas.microsoft.com/office/drawing/2014/main" id="{B9DD9CD4-2B15-4785-BC76-D09C005F2F6A}"/>
            </a:ext>
          </a:extLst>
        </xdr:cNvPr>
        <xdr:cNvSpPr txBox="1"/>
      </xdr:nvSpPr>
      <xdr:spPr>
        <a:xfrm>
          <a:off x="19547840" y="10312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301" name="フローチャート: 判断 300">
          <a:extLst>
            <a:ext uri="{FF2B5EF4-FFF2-40B4-BE49-F238E27FC236}">
              <a16:creationId xmlns:a16="http://schemas.microsoft.com/office/drawing/2014/main" id="{877B88E0-D5D7-4A40-879E-5F6F4858BC60}"/>
            </a:ext>
          </a:extLst>
        </xdr:cNvPr>
        <xdr:cNvSpPr/>
      </xdr:nvSpPr>
      <xdr:spPr>
        <a:xfrm>
          <a:off x="1945894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66766</xdr:rowOff>
    </xdr:from>
    <xdr:to>
      <xdr:col>112</xdr:col>
      <xdr:colOff>38100</xdr:colOff>
      <xdr:row>62</xdr:row>
      <xdr:rowOff>168366</xdr:rowOff>
    </xdr:to>
    <xdr:sp macro="" textlink="">
      <xdr:nvSpPr>
        <xdr:cNvPr id="302" name="フローチャート: 判断 301">
          <a:extLst>
            <a:ext uri="{FF2B5EF4-FFF2-40B4-BE49-F238E27FC236}">
              <a16:creationId xmlns:a16="http://schemas.microsoft.com/office/drawing/2014/main" id="{9DA09EE6-0FC7-4419-97F7-157B6DA74351}"/>
            </a:ext>
          </a:extLst>
        </xdr:cNvPr>
        <xdr:cNvSpPr/>
      </xdr:nvSpPr>
      <xdr:spPr>
        <a:xfrm>
          <a:off x="18735040" y="104604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83094</xdr:rowOff>
    </xdr:from>
    <xdr:to>
      <xdr:col>107</xdr:col>
      <xdr:colOff>101600</xdr:colOff>
      <xdr:row>63</xdr:row>
      <xdr:rowOff>13244</xdr:rowOff>
    </xdr:to>
    <xdr:sp macro="" textlink="">
      <xdr:nvSpPr>
        <xdr:cNvPr id="303" name="フローチャート: 判断 302">
          <a:extLst>
            <a:ext uri="{FF2B5EF4-FFF2-40B4-BE49-F238E27FC236}">
              <a16:creationId xmlns:a16="http://schemas.microsoft.com/office/drawing/2014/main" id="{EBFBA302-CB6D-488F-9EF5-9FF195677C84}"/>
            </a:ext>
          </a:extLst>
        </xdr:cNvPr>
        <xdr:cNvSpPr/>
      </xdr:nvSpPr>
      <xdr:spPr>
        <a:xfrm>
          <a:off x="17937480" y="104767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141877</xdr:rowOff>
    </xdr:from>
    <xdr:to>
      <xdr:col>102</xdr:col>
      <xdr:colOff>165100</xdr:colOff>
      <xdr:row>63</xdr:row>
      <xdr:rowOff>72027</xdr:rowOff>
    </xdr:to>
    <xdr:sp macro="" textlink="">
      <xdr:nvSpPr>
        <xdr:cNvPr id="304" name="フローチャート: 判断 303">
          <a:extLst>
            <a:ext uri="{FF2B5EF4-FFF2-40B4-BE49-F238E27FC236}">
              <a16:creationId xmlns:a16="http://schemas.microsoft.com/office/drawing/2014/main" id="{35AA3DCD-2C5D-4315-A662-4AEBDD0930BF}"/>
            </a:ext>
          </a:extLst>
        </xdr:cNvPr>
        <xdr:cNvSpPr/>
      </xdr:nvSpPr>
      <xdr:spPr>
        <a:xfrm>
          <a:off x="17162780" y="105355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158206</xdr:rowOff>
    </xdr:from>
    <xdr:to>
      <xdr:col>98</xdr:col>
      <xdr:colOff>38100</xdr:colOff>
      <xdr:row>63</xdr:row>
      <xdr:rowOff>88356</xdr:rowOff>
    </xdr:to>
    <xdr:sp macro="" textlink="">
      <xdr:nvSpPr>
        <xdr:cNvPr id="305" name="フローチャート: 判断 304">
          <a:extLst>
            <a:ext uri="{FF2B5EF4-FFF2-40B4-BE49-F238E27FC236}">
              <a16:creationId xmlns:a16="http://schemas.microsoft.com/office/drawing/2014/main" id="{6A1478E1-A3E5-4B10-9A6C-C743B6354EC2}"/>
            </a:ext>
          </a:extLst>
        </xdr:cNvPr>
        <xdr:cNvSpPr/>
      </xdr:nvSpPr>
      <xdr:spPr>
        <a:xfrm>
          <a:off x="16388080" y="105518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06" name="テキスト ボックス 305">
          <a:extLst>
            <a:ext uri="{FF2B5EF4-FFF2-40B4-BE49-F238E27FC236}">
              <a16:creationId xmlns:a16="http://schemas.microsoft.com/office/drawing/2014/main" id="{0FEE604D-306B-42F4-B149-7FED4711BE61}"/>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07" name="テキスト ボックス 306">
          <a:extLst>
            <a:ext uri="{FF2B5EF4-FFF2-40B4-BE49-F238E27FC236}">
              <a16:creationId xmlns:a16="http://schemas.microsoft.com/office/drawing/2014/main" id="{6BA897EB-6AB8-41B4-8734-0E221B44802E}"/>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08" name="テキスト ボックス 307">
          <a:extLst>
            <a:ext uri="{FF2B5EF4-FFF2-40B4-BE49-F238E27FC236}">
              <a16:creationId xmlns:a16="http://schemas.microsoft.com/office/drawing/2014/main" id="{4AEEFF94-EB75-49BA-83A3-30A15FD8AB6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09" name="テキスト ボックス 308">
          <a:extLst>
            <a:ext uri="{FF2B5EF4-FFF2-40B4-BE49-F238E27FC236}">
              <a16:creationId xmlns:a16="http://schemas.microsoft.com/office/drawing/2014/main" id="{A3A70C17-E4F1-4B95-BA02-BCFC245F63EB}"/>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10" name="テキスト ボックス 309">
          <a:extLst>
            <a:ext uri="{FF2B5EF4-FFF2-40B4-BE49-F238E27FC236}">
              <a16:creationId xmlns:a16="http://schemas.microsoft.com/office/drawing/2014/main" id="{3C8A2941-B843-4939-9AA8-423FEA5BD832}"/>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55335</xdr:rowOff>
    </xdr:from>
    <xdr:to>
      <xdr:col>116</xdr:col>
      <xdr:colOff>114300</xdr:colOff>
      <xdr:row>63</xdr:row>
      <xdr:rowOff>156935</xdr:rowOff>
    </xdr:to>
    <xdr:sp macro="" textlink="">
      <xdr:nvSpPr>
        <xdr:cNvPr id="311" name="楕円 310">
          <a:extLst>
            <a:ext uri="{FF2B5EF4-FFF2-40B4-BE49-F238E27FC236}">
              <a16:creationId xmlns:a16="http://schemas.microsoft.com/office/drawing/2014/main" id="{FFD7CCD8-99A4-4C74-8034-7D1391082FA4}"/>
            </a:ext>
          </a:extLst>
        </xdr:cNvPr>
        <xdr:cNvSpPr/>
      </xdr:nvSpPr>
      <xdr:spPr>
        <a:xfrm>
          <a:off x="19458940" y="1061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33762</xdr:rowOff>
    </xdr:from>
    <xdr:ext cx="469744" cy="259045"/>
    <xdr:sp macro="" textlink="">
      <xdr:nvSpPr>
        <xdr:cNvPr id="312" name="【保健センター・保健所】&#10;一人当たり面積該当値テキスト">
          <a:extLst>
            <a:ext uri="{FF2B5EF4-FFF2-40B4-BE49-F238E27FC236}">
              <a16:creationId xmlns:a16="http://schemas.microsoft.com/office/drawing/2014/main" id="{BB62ADF3-114E-48FB-9E76-A605BB855ED2}"/>
            </a:ext>
          </a:extLst>
        </xdr:cNvPr>
        <xdr:cNvSpPr txBox="1"/>
      </xdr:nvSpPr>
      <xdr:spPr>
        <a:xfrm>
          <a:off x="19547840" y="1059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58601</xdr:rowOff>
    </xdr:from>
    <xdr:to>
      <xdr:col>112</xdr:col>
      <xdr:colOff>38100</xdr:colOff>
      <xdr:row>63</xdr:row>
      <xdr:rowOff>160201</xdr:rowOff>
    </xdr:to>
    <xdr:sp macro="" textlink="">
      <xdr:nvSpPr>
        <xdr:cNvPr id="313" name="楕円 312">
          <a:extLst>
            <a:ext uri="{FF2B5EF4-FFF2-40B4-BE49-F238E27FC236}">
              <a16:creationId xmlns:a16="http://schemas.microsoft.com/office/drawing/2014/main" id="{CC57E1A3-611C-496B-AF22-7DF0AD604392}"/>
            </a:ext>
          </a:extLst>
        </xdr:cNvPr>
        <xdr:cNvSpPr/>
      </xdr:nvSpPr>
      <xdr:spPr>
        <a:xfrm>
          <a:off x="18735040" y="106199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106135</xdr:rowOff>
    </xdr:from>
    <xdr:to>
      <xdr:col>116</xdr:col>
      <xdr:colOff>63500</xdr:colOff>
      <xdr:row>63</xdr:row>
      <xdr:rowOff>109401</xdr:rowOff>
    </xdr:to>
    <xdr:cxnSp macro="">
      <xdr:nvCxnSpPr>
        <xdr:cNvPr id="314" name="直線コネクタ 313">
          <a:extLst>
            <a:ext uri="{FF2B5EF4-FFF2-40B4-BE49-F238E27FC236}">
              <a16:creationId xmlns:a16="http://schemas.microsoft.com/office/drawing/2014/main" id="{06D1DE7F-F242-481B-AF79-7274FADFB944}"/>
            </a:ext>
          </a:extLst>
        </xdr:cNvPr>
        <xdr:cNvCxnSpPr/>
      </xdr:nvCxnSpPr>
      <xdr:spPr>
        <a:xfrm flipV="1">
          <a:off x="18778220" y="10667455"/>
          <a:ext cx="7315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61867</xdr:rowOff>
    </xdr:from>
    <xdr:to>
      <xdr:col>107</xdr:col>
      <xdr:colOff>101600</xdr:colOff>
      <xdr:row>63</xdr:row>
      <xdr:rowOff>163467</xdr:rowOff>
    </xdr:to>
    <xdr:sp macro="" textlink="">
      <xdr:nvSpPr>
        <xdr:cNvPr id="315" name="楕円 314">
          <a:extLst>
            <a:ext uri="{FF2B5EF4-FFF2-40B4-BE49-F238E27FC236}">
              <a16:creationId xmlns:a16="http://schemas.microsoft.com/office/drawing/2014/main" id="{4AFB65CD-6E1D-43C8-8B67-A7F94506EB57}"/>
            </a:ext>
          </a:extLst>
        </xdr:cNvPr>
        <xdr:cNvSpPr/>
      </xdr:nvSpPr>
      <xdr:spPr>
        <a:xfrm>
          <a:off x="17937480" y="1062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109401</xdr:rowOff>
    </xdr:from>
    <xdr:to>
      <xdr:col>111</xdr:col>
      <xdr:colOff>177800</xdr:colOff>
      <xdr:row>63</xdr:row>
      <xdr:rowOff>112667</xdr:rowOff>
    </xdr:to>
    <xdr:cxnSp macro="">
      <xdr:nvCxnSpPr>
        <xdr:cNvPr id="316" name="直線コネクタ 315">
          <a:extLst>
            <a:ext uri="{FF2B5EF4-FFF2-40B4-BE49-F238E27FC236}">
              <a16:creationId xmlns:a16="http://schemas.microsoft.com/office/drawing/2014/main" id="{A7106E8C-2EFC-4162-92F7-375A218C9B08}"/>
            </a:ext>
          </a:extLst>
        </xdr:cNvPr>
        <xdr:cNvCxnSpPr/>
      </xdr:nvCxnSpPr>
      <xdr:spPr>
        <a:xfrm flipV="1">
          <a:off x="17988280" y="10670721"/>
          <a:ext cx="78994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68399</xdr:rowOff>
    </xdr:from>
    <xdr:to>
      <xdr:col>102</xdr:col>
      <xdr:colOff>165100</xdr:colOff>
      <xdr:row>63</xdr:row>
      <xdr:rowOff>169999</xdr:rowOff>
    </xdr:to>
    <xdr:sp macro="" textlink="">
      <xdr:nvSpPr>
        <xdr:cNvPr id="317" name="楕円 316">
          <a:extLst>
            <a:ext uri="{FF2B5EF4-FFF2-40B4-BE49-F238E27FC236}">
              <a16:creationId xmlns:a16="http://schemas.microsoft.com/office/drawing/2014/main" id="{1C7CB824-46EC-4103-B68C-993C828E7883}"/>
            </a:ext>
          </a:extLst>
        </xdr:cNvPr>
        <xdr:cNvSpPr/>
      </xdr:nvSpPr>
      <xdr:spPr>
        <a:xfrm>
          <a:off x="17162780" y="1062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112667</xdr:rowOff>
    </xdr:from>
    <xdr:to>
      <xdr:col>107</xdr:col>
      <xdr:colOff>50800</xdr:colOff>
      <xdr:row>63</xdr:row>
      <xdr:rowOff>119199</xdr:rowOff>
    </xdr:to>
    <xdr:cxnSp macro="">
      <xdr:nvCxnSpPr>
        <xdr:cNvPr id="318" name="直線コネクタ 317">
          <a:extLst>
            <a:ext uri="{FF2B5EF4-FFF2-40B4-BE49-F238E27FC236}">
              <a16:creationId xmlns:a16="http://schemas.microsoft.com/office/drawing/2014/main" id="{AD51AA54-CC72-48DD-B201-79DD61C12A05}"/>
            </a:ext>
          </a:extLst>
        </xdr:cNvPr>
        <xdr:cNvCxnSpPr/>
      </xdr:nvCxnSpPr>
      <xdr:spPr>
        <a:xfrm flipV="1">
          <a:off x="17213580" y="10673987"/>
          <a:ext cx="7747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71665</xdr:rowOff>
    </xdr:from>
    <xdr:to>
      <xdr:col>98</xdr:col>
      <xdr:colOff>38100</xdr:colOff>
      <xdr:row>64</xdr:row>
      <xdr:rowOff>1815</xdr:rowOff>
    </xdr:to>
    <xdr:sp macro="" textlink="">
      <xdr:nvSpPr>
        <xdr:cNvPr id="319" name="楕円 318">
          <a:extLst>
            <a:ext uri="{FF2B5EF4-FFF2-40B4-BE49-F238E27FC236}">
              <a16:creationId xmlns:a16="http://schemas.microsoft.com/office/drawing/2014/main" id="{41B97196-6E40-4633-AEF3-6BD4D076D3C5}"/>
            </a:ext>
          </a:extLst>
        </xdr:cNvPr>
        <xdr:cNvSpPr/>
      </xdr:nvSpPr>
      <xdr:spPr>
        <a:xfrm>
          <a:off x="16388080" y="106329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119199</xdr:rowOff>
    </xdr:from>
    <xdr:to>
      <xdr:col>102</xdr:col>
      <xdr:colOff>114300</xdr:colOff>
      <xdr:row>63</xdr:row>
      <xdr:rowOff>122465</xdr:rowOff>
    </xdr:to>
    <xdr:cxnSp macro="">
      <xdr:nvCxnSpPr>
        <xdr:cNvPr id="320" name="直線コネクタ 319">
          <a:extLst>
            <a:ext uri="{FF2B5EF4-FFF2-40B4-BE49-F238E27FC236}">
              <a16:creationId xmlns:a16="http://schemas.microsoft.com/office/drawing/2014/main" id="{8F337D7B-3842-4040-A90A-5FB0F832D8E2}"/>
            </a:ext>
          </a:extLst>
        </xdr:cNvPr>
        <xdr:cNvCxnSpPr/>
      </xdr:nvCxnSpPr>
      <xdr:spPr>
        <a:xfrm flipV="1">
          <a:off x="16431260" y="10680519"/>
          <a:ext cx="7823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13443</xdr:rowOff>
    </xdr:from>
    <xdr:ext cx="469744" cy="259045"/>
    <xdr:sp macro="" textlink="">
      <xdr:nvSpPr>
        <xdr:cNvPr id="321" name="n_1aveValue【保健センター・保健所】&#10;一人当たり面積">
          <a:extLst>
            <a:ext uri="{FF2B5EF4-FFF2-40B4-BE49-F238E27FC236}">
              <a16:creationId xmlns:a16="http://schemas.microsoft.com/office/drawing/2014/main" id="{D1C98D1F-8EE1-4BA8-9995-A9F7FF249446}"/>
            </a:ext>
          </a:extLst>
        </xdr:cNvPr>
        <xdr:cNvSpPr txBox="1"/>
      </xdr:nvSpPr>
      <xdr:spPr>
        <a:xfrm>
          <a:off x="18561127" y="1023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29771</xdr:rowOff>
    </xdr:from>
    <xdr:ext cx="469744" cy="259045"/>
    <xdr:sp macro="" textlink="">
      <xdr:nvSpPr>
        <xdr:cNvPr id="322" name="n_2aveValue【保健センター・保健所】&#10;一人当たり面積">
          <a:extLst>
            <a:ext uri="{FF2B5EF4-FFF2-40B4-BE49-F238E27FC236}">
              <a16:creationId xmlns:a16="http://schemas.microsoft.com/office/drawing/2014/main" id="{4D1CBDB7-A4B2-4E52-BCE0-564654BEFEC7}"/>
            </a:ext>
          </a:extLst>
        </xdr:cNvPr>
        <xdr:cNvSpPr txBox="1"/>
      </xdr:nvSpPr>
      <xdr:spPr>
        <a:xfrm>
          <a:off x="17776267" y="1025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88554</xdr:rowOff>
    </xdr:from>
    <xdr:ext cx="469744" cy="259045"/>
    <xdr:sp macro="" textlink="">
      <xdr:nvSpPr>
        <xdr:cNvPr id="323" name="n_3aveValue【保健センター・保健所】&#10;一人当たり面積">
          <a:extLst>
            <a:ext uri="{FF2B5EF4-FFF2-40B4-BE49-F238E27FC236}">
              <a16:creationId xmlns:a16="http://schemas.microsoft.com/office/drawing/2014/main" id="{6D93CE3E-D52C-474D-A672-5426F840DC29}"/>
            </a:ext>
          </a:extLst>
        </xdr:cNvPr>
        <xdr:cNvSpPr txBox="1"/>
      </xdr:nvSpPr>
      <xdr:spPr>
        <a:xfrm>
          <a:off x="17001567" y="10314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104883</xdr:rowOff>
    </xdr:from>
    <xdr:ext cx="469744" cy="259045"/>
    <xdr:sp macro="" textlink="">
      <xdr:nvSpPr>
        <xdr:cNvPr id="324" name="n_4aveValue【保健センター・保健所】&#10;一人当たり面積">
          <a:extLst>
            <a:ext uri="{FF2B5EF4-FFF2-40B4-BE49-F238E27FC236}">
              <a16:creationId xmlns:a16="http://schemas.microsoft.com/office/drawing/2014/main" id="{AA95857A-4F41-42E5-A5D6-19FFFB5EFB3B}"/>
            </a:ext>
          </a:extLst>
        </xdr:cNvPr>
        <xdr:cNvSpPr txBox="1"/>
      </xdr:nvSpPr>
      <xdr:spPr>
        <a:xfrm>
          <a:off x="16226867" y="1033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151328</xdr:rowOff>
    </xdr:from>
    <xdr:ext cx="469744" cy="259045"/>
    <xdr:sp macro="" textlink="">
      <xdr:nvSpPr>
        <xdr:cNvPr id="325" name="n_1mainValue【保健センター・保健所】&#10;一人当たり面積">
          <a:extLst>
            <a:ext uri="{FF2B5EF4-FFF2-40B4-BE49-F238E27FC236}">
              <a16:creationId xmlns:a16="http://schemas.microsoft.com/office/drawing/2014/main" id="{A767D55C-6458-4AC5-8415-73C8841099CD}"/>
            </a:ext>
          </a:extLst>
        </xdr:cNvPr>
        <xdr:cNvSpPr txBox="1"/>
      </xdr:nvSpPr>
      <xdr:spPr>
        <a:xfrm>
          <a:off x="18561127" y="1071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154594</xdr:rowOff>
    </xdr:from>
    <xdr:ext cx="469744" cy="259045"/>
    <xdr:sp macro="" textlink="">
      <xdr:nvSpPr>
        <xdr:cNvPr id="326" name="n_2mainValue【保健センター・保健所】&#10;一人当たり面積">
          <a:extLst>
            <a:ext uri="{FF2B5EF4-FFF2-40B4-BE49-F238E27FC236}">
              <a16:creationId xmlns:a16="http://schemas.microsoft.com/office/drawing/2014/main" id="{7D6CD8A6-8BAD-48F2-9E6A-C613D9B31E1F}"/>
            </a:ext>
          </a:extLst>
        </xdr:cNvPr>
        <xdr:cNvSpPr txBox="1"/>
      </xdr:nvSpPr>
      <xdr:spPr>
        <a:xfrm>
          <a:off x="17776267" y="1071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161126</xdr:rowOff>
    </xdr:from>
    <xdr:ext cx="469744" cy="259045"/>
    <xdr:sp macro="" textlink="">
      <xdr:nvSpPr>
        <xdr:cNvPr id="327" name="n_3mainValue【保健センター・保健所】&#10;一人当たり面積">
          <a:extLst>
            <a:ext uri="{FF2B5EF4-FFF2-40B4-BE49-F238E27FC236}">
              <a16:creationId xmlns:a16="http://schemas.microsoft.com/office/drawing/2014/main" id="{D0EDCCD2-FE6C-498A-9B84-3C4A500F6435}"/>
            </a:ext>
          </a:extLst>
        </xdr:cNvPr>
        <xdr:cNvSpPr txBox="1"/>
      </xdr:nvSpPr>
      <xdr:spPr>
        <a:xfrm>
          <a:off x="17001567" y="1072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164392</xdr:rowOff>
    </xdr:from>
    <xdr:ext cx="469744" cy="259045"/>
    <xdr:sp macro="" textlink="">
      <xdr:nvSpPr>
        <xdr:cNvPr id="328" name="n_4mainValue【保健センター・保健所】&#10;一人当たり面積">
          <a:extLst>
            <a:ext uri="{FF2B5EF4-FFF2-40B4-BE49-F238E27FC236}">
              <a16:creationId xmlns:a16="http://schemas.microsoft.com/office/drawing/2014/main" id="{BB49585C-3408-44E8-912C-F6BA49744747}"/>
            </a:ext>
          </a:extLst>
        </xdr:cNvPr>
        <xdr:cNvSpPr txBox="1"/>
      </xdr:nvSpPr>
      <xdr:spPr>
        <a:xfrm>
          <a:off x="16226867" y="1072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29" name="正方形/長方形 328">
          <a:extLst>
            <a:ext uri="{FF2B5EF4-FFF2-40B4-BE49-F238E27FC236}">
              <a16:creationId xmlns:a16="http://schemas.microsoft.com/office/drawing/2014/main" id="{521A053C-CDC9-482E-8EC2-F5A8D6A6A8BB}"/>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30" name="正方形/長方形 329">
          <a:extLst>
            <a:ext uri="{FF2B5EF4-FFF2-40B4-BE49-F238E27FC236}">
              <a16:creationId xmlns:a16="http://schemas.microsoft.com/office/drawing/2014/main" id="{438CFA47-81BC-4C53-A867-26800F9C4014}"/>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31" name="正方形/長方形 330">
          <a:extLst>
            <a:ext uri="{FF2B5EF4-FFF2-40B4-BE49-F238E27FC236}">
              <a16:creationId xmlns:a16="http://schemas.microsoft.com/office/drawing/2014/main" id="{DE053C9F-9651-4536-BE05-4D09E4A89609}"/>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2" name="正方形/長方形 331">
          <a:extLst>
            <a:ext uri="{FF2B5EF4-FFF2-40B4-BE49-F238E27FC236}">
              <a16:creationId xmlns:a16="http://schemas.microsoft.com/office/drawing/2014/main" id="{4DA9277B-5B87-4184-AD0B-FA4A85089E6A}"/>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3" name="正方形/長方形 332">
          <a:extLst>
            <a:ext uri="{FF2B5EF4-FFF2-40B4-BE49-F238E27FC236}">
              <a16:creationId xmlns:a16="http://schemas.microsoft.com/office/drawing/2014/main" id="{023EE1C8-685C-4B34-ADCB-B12E1294A345}"/>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4" name="正方形/長方形 333">
          <a:extLst>
            <a:ext uri="{FF2B5EF4-FFF2-40B4-BE49-F238E27FC236}">
              <a16:creationId xmlns:a16="http://schemas.microsoft.com/office/drawing/2014/main" id="{53BAD512-1F23-486A-823D-C8595A37A3DF}"/>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5" name="正方形/長方形 334">
          <a:extLst>
            <a:ext uri="{FF2B5EF4-FFF2-40B4-BE49-F238E27FC236}">
              <a16:creationId xmlns:a16="http://schemas.microsoft.com/office/drawing/2014/main" id="{67E1F799-3862-4DA2-9645-8CD3372B8C17}"/>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6" name="正方形/長方形 335">
          <a:extLst>
            <a:ext uri="{FF2B5EF4-FFF2-40B4-BE49-F238E27FC236}">
              <a16:creationId xmlns:a16="http://schemas.microsoft.com/office/drawing/2014/main" id="{04FAED34-31BE-4C1F-88CD-731265B06C4D}"/>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7" name="テキスト ボックス 336">
          <a:extLst>
            <a:ext uri="{FF2B5EF4-FFF2-40B4-BE49-F238E27FC236}">
              <a16:creationId xmlns:a16="http://schemas.microsoft.com/office/drawing/2014/main" id="{2280AB56-099D-488B-A526-4F617DA7AB3A}"/>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8" name="直線コネクタ 337">
          <a:extLst>
            <a:ext uri="{FF2B5EF4-FFF2-40B4-BE49-F238E27FC236}">
              <a16:creationId xmlns:a16="http://schemas.microsoft.com/office/drawing/2014/main" id="{7DFC778E-9187-4077-AE62-24C2107BEFD5}"/>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9" name="テキスト ボックス 338">
          <a:extLst>
            <a:ext uri="{FF2B5EF4-FFF2-40B4-BE49-F238E27FC236}">
              <a16:creationId xmlns:a16="http://schemas.microsoft.com/office/drawing/2014/main" id="{B29DF20C-F27C-424E-8612-B32D1104FEF8}"/>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40" name="直線コネクタ 339">
          <a:extLst>
            <a:ext uri="{FF2B5EF4-FFF2-40B4-BE49-F238E27FC236}">
              <a16:creationId xmlns:a16="http://schemas.microsoft.com/office/drawing/2014/main" id="{C0591842-BE8B-4B3C-B7C3-66D245C4DF39}"/>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41" name="テキスト ボックス 340">
          <a:extLst>
            <a:ext uri="{FF2B5EF4-FFF2-40B4-BE49-F238E27FC236}">
              <a16:creationId xmlns:a16="http://schemas.microsoft.com/office/drawing/2014/main" id="{6B4D65A8-8B4D-47B4-A56B-A4501C0C8BF7}"/>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42" name="直線コネクタ 341">
          <a:extLst>
            <a:ext uri="{FF2B5EF4-FFF2-40B4-BE49-F238E27FC236}">
              <a16:creationId xmlns:a16="http://schemas.microsoft.com/office/drawing/2014/main" id="{11A85E99-FEDA-4EEE-BE71-576E1FE7A36F}"/>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43" name="テキスト ボックス 342">
          <a:extLst>
            <a:ext uri="{FF2B5EF4-FFF2-40B4-BE49-F238E27FC236}">
              <a16:creationId xmlns:a16="http://schemas.microsoft.com/office/drawing/2014/main" id="{CA0FCE27-7F47-43C0-AD6A-5CF95A0EDED6}"/>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44" name="直線コネクタ 343">
          <a:extLst>
            <a:ext uri="{FF2B5EF4-FFF2-40B4-BE49-F238E27FC236}">
              <a16:creationId xmlns:a16="http://schemas.microsoft.com/office/drawing/2014/main" id="{AFE43580-8E76-48F3-81AE-22EDD2A5FD66}"/>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45" name="テキスト ボックス 344">
          <a:extLst>
            <a:ext uri="{FF2B5EF4-FFF2-40B4-BE49-F238E27FC236}">
              <a16:creationId xmlns:a16="http://schemas.microsoft.com/office/drawing/2014/main" id="{21524E73-56F4-4DF8-86F8-054760DA5403}"/>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46" name="直線コネクタ 345">
          <a:extLst>
            <a:ext uri="{FF2B5EF4-FFF2-40B4-BE49-F238E27FC236}">
              <a16:creationId xmlns:a16="http://schemas.microsoft.com/office/drawing/2014/main" id="{8F8B22BA-928B-435F-8175-19BFB7B060AF}"/>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47" name="テキスト ボックス 346">
          <a:extLst>
            <a:ext uri="{FF2B5EF4-FFF2-40B4-BE49-F238E27FC236}">
              <a16:creationId xmlns:a16="http://schemas.microsoft.com/office/drawing/2014/main" id="{39A9BA78-FF16-4D8E-840C-D2D276C04B3C}"/>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48" name="直線コネクタ 347">
          <a:extLst>
            <a:ext uri="{FF2B5EF4-FFF2-40B4-BE49-F238E27FC236}">
              <a16:creationId xmlns:a16="http://schemas.microsoft.com/office/drawing/2014/main" id="{1C7EBEAE-1348-46F2-B3F9-BF07AC759EB0}"/>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49" name="テキスト ボックス 348">
          <a:extLst>
            <a:ext uri="{FF2B5EF4-FFF2-40B4-BE49-F238E27FC236}">
              <a16:creationId xmlns:a16="http://schemas.microsoft.com/office/drawing/2014/main" id="{4F836FA6-831B-4CE1-9126-0BAC69812C53}"/>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50" name="直線コネクタ 349">
          <a:extLst>
            <a:ext uri="{FF2B5EF4-FFF2-40B4-BE49-F238E27FC236}">
              <a16:creationId xmlns:a16="http://schemas.microsoft.com/office/drawing/2014/main" id="{B65EA00C-83E9-406E-A9CA-439E33E33A89}"/>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51" name="テキスト ボックス 350">
          <a:extLst>
            <a:ext uri="{FF2B5EF4-FFF2-40B4-BE49-F238E27FC236}">
              <a16:creationId xmlns:a16="http://schemas.microsoft.com/office/drawing/2014/main" id="{83AE4623-E65D-44E7-8CEA-D8F44F4C296D}"/>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52" name="直線コネクタ 351">
          <a:extLst>
            <a:ext uri="{FF2B5EF4-FFF2-40B4-BE49-F238E27FC236}">
              <a16:creationId xmlns:a16="http://schemas.microsoft.com/office/drawing/2014/main" id="{AA09A6C1-4D2E-4341-B17D-E046C693765C}"/>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3" name="【消防施設】&#10;有形固定資産減価償却率グラフ枠">
          <a:extLst>
            <a:ext uri="{FF2B5EF4-FFF2-40B4-BE49-F238E27FC236}">
              <a16:creationId xmlns:a16="http://schemas.microsoft.com/office/drawing/2014/main" id="{004E4592-6A8F-408D-99AC-5962DCE937FC}"/>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33201</xdr:rowOff>
    </xdr:from>
    <xdr:to>
      <xdr:col>85</xdr:col>
      <xdr:colOff>126364</xdr:colOff>
      <xdr:row>86</xdr:row>
      <xdr:rowOff>111579</xdr:rowOff>
    </xdr:to>
    <xdr:cxnSp macro="">
      <xdr:nvCxnSpPr>
        <xdr:cNvPr id="354" name="直線コネクタ 353">
          <a:extLst>
            <a:ext uri="{FF2B5EF4-FFF2-40B4-BE49-F238E27FC236}">
              <a16:creationId xmlns:a16="http://schemas.microsoft.com/office/drawing/2014/main" id="{0A9D26EE-0336-4C42-981C-8D0B5552762C}"/>
            </a:ext>
          </a:extLst>
        </xdr:cNvPr>
        <xdr:cNvCxnSpPr/>
      </xdr:nvCxnSpPr>
      <xdr:spPr>
        <a:xfrm flipV="1">
          <a:off x="14375764" y="13109121"/>
          <a:ext cx="0" cy="1419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115406</xdr:rowOff>
    </xdr:from>
    <xdr:ext cx="405111" cy="259045"/>
    <xdr:sp macro="" textlink="">
      <xdr:nvSpPr>
        <xdr:cNvPr id="355" name="【消防施設】&#10;有形固定資産減価償却率最小値テキスト">
          <a:extLst>
            <a:ext uri="{FF2B5EF4-FFF2-40B4-BE49-F238E27FC236}">
              <a16:creationId xmlns:a16="http://schemas.microsoft.com/office/drawing/2014/main" id="{AC883EDB-D052-4E3D-B04B-DE881DA9F0E9}"/>
            </a:ext>
          </a:extLst>
        </xdr:cNvPr>
        <xdr:cNvSpPr txBox="1"/>
      </xdr:nvSpPr>
      <xdr:spPr>
        <a:xfrm>
          <a:off x="14414500" y="1453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111579</xdr:rowOff>
    </xdr:from>
    <xdr:to>
      <xdr:col>86</xdr:col>
      <xdr:colOff>25400</xdr:colOff>
      <xdr:row>86</xdr:row>
      <xdr:rowOff>111579</xdr:rowOff>
    </xdr:to>
    <xdr:cxnSp macro="">
      <xdr:nvCxnSpPr>
        <xdr:cNvPr id="356" name="直線コネクタ 355">
          <a:extLst>
            <a:ext uri="{FF2B5EF4-FFF2-40B4-BE49-F238E27FC236}">
              <a16:creationId xmlns:a16="http://schemas.microsoft.com/office/drawing/2014/main" id="{A8554EB8-8245-4A1A-BA98-726187F34EE6}"/>
            </a:ext>
          </a:extLst>
        </xdr:cNvPr>
        <xdr:cNvCxnSpPr/>
      </xdr:nvCxnSpPr>
      <xdr:spPr>
        <a:xfrm>
          <a:off x="14287500" y="145286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151328</xdr:rowOff>
    </xdr:from>
    <xdr:ext cx="340478" cy="259045"/>
    <xdr:sp macro="" textlink="">
      <xdr:nvSpPr>
        <xdr:cNvPr id="357" name="【消防施設】&#10;有形固定資産減価償却率最大値テキスト">
          <a:extLst>
            <a:ext uri="{FF2B5EF4-FFF2-40B4-BE49-F238E27FC236}">
              <a16:creationId xmlns:a16="http://schemas.microsoft.com/office/drawing/2014/main" id="{587DDF61-A990-4119-A2C1-0A6C82602CE1}"/>
            </a:ext>
          </a:extLst>
        </xdr:cNvPr>
        <xdr:cNvSpPr txBox="1"/>
      </xdr:nvSpPr>
      <xdr:spPr>
        <a:xfrm>
          <a:off x="14414500" y="128919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33201</xdr:rowOff>
    </xdr:from>
    <xdr:to>
      <xdr:col>86</xdr:col>
      <xdr:colOff>25400</xdr:colOff>
      <xdr:row>78</xdr:row>
      <xdr:rowOff>33201</xdr:rowOff>
    </xdr:to>
    <xdr:cxnSp macro="">
      <xdr:nvCxnSpPr>
        <xdr:cNvPr id="358" name="直線コネクタ 357">
          <a:extLst>
            <a:ext uri="{FF2B5EF4-FFF2-40B4-BE49-F238E27FC236}">
              <a16:creationId xmlns:a16="http://schemas.microsoft.com/office/drawing/2014/main" id="{675224B5-8507-4251-A20E-C5A930C0BDC9}"/>
            </a:ext>
          </a:extLst>
        </xdr:cNvPr>
        <xdr:cNvCxnSpPr/>
      </xdr:nvCxnSpPr>
      <xdr:spPr>
        <a:xfrm>
          <a:off x="14287500" y="131091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104520</xdr:rowOff>
    </xdr:from>
    <xdr:ext cx="405111" cy="259045"/>
    <xdr:sp macro="" textlink="">
      <xdr:nvSpPr>
        <xdr:cNvPr id="359" name="【消防施設】&#10;有形固定資産減価償却率平均値テキスト">
          <a:extLst>
            <a:ext uri="{FF2B5EF4-FFF2-40B4-BE49-F238E27FC236}">
              <a16:creationId xmlns:a16="http://schemas.microsoft.com/office/drawing/2014/main" id="{7639ED7B-7A35-4725-B021-2867A3ACE6E1}"/>
            </a:ext>
          </a:extLst>
        </xdr:cNvPr>
        <xdr:cNvSpPr txBox="1"/>
      </xdr:nvSpPr>
      <xdr:spPr>
        <a:xfrm>
          <a:off x="14414500" y="13851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126093</xdr:rowOff>
    </xdr:from>
    <xdr:to>
      <xdr:col>85</xdr:col>
      <xdr:colOff>177800</xdr:colOff>
      <xdr:row>83</xdr:row>
      <xdr:rowOff>56243</xdr:rowOff>
    </xdr:to>
    <xdr:sp macro="" textlink="">
      <xdr:nvSpPr>
        <xdr:cNvPr id="360" name="フローチャート: 判断 359">
          <a:extLst>
            <a:ext uri="{FF2B5EF4-FFF2-40B4-BE49-F238E27FC236}">
              <a16:creationId xmlns:a16="http://schemas.microsoft.com/office/drawing/2014/main" id="{B233987C-D1E2-48CA-9C1C-62231B3944AC}"/>
            </a:ext>
          </a:extLst>
        </xdr:cNvPr>
        <xdr:cNvSpPr/>
      </xdr:nvSpPr>
      <xdr:spPr>
        <a:xfrm>
          <a:off x="14325600" y="1387257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109764</xdr:rowOff>
    </xdr:from>
    <xdr:to>
      <xdr:col>81</xdr:col>
      <xdr:colOff>101600</xdr:colOff>
      <xdr:row>83</xdr:row>
      <xdr:rowOff>39914</xdr:rowOff>
    </xdr:to>
    <xdr:sp macro="" textlink="">
      <xdr:nvSpPr>
        <xdr:cNvPr id="361" name="フローチャート: 判断 360">
          <a:extLst>
            <a:ext uri="{FF2B5EF4-FFF2-40B4-BE49-F238E27FC236}">
              <a16:creationId xmlns:a16="http://schemas.microsoft.com/office/drawing/2014/main" id="{471966AE-C7E5-46BF-B39E-05D3D913CD8A}"/>
            </a:ext>
          </a:extLst>
        </xdr:cNvPr>
        <xdr:cNvSpPr/>
      </xdr:nvSpPr>
      <xdr:spPr>
        <a:xfrm>
          <a:off x="13578840" y="138562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62412</xdr:rowOff>
    </xdr:from>
    <xdr:to>
      <xdr:col>76</xdr:col>
      <xdr:colOff>165100</xdr:colOff>
      <xdr:row>82</xdr:row>
      <xdr:rowOff>164012</xdr:rowOff>
    </xdr:to>
    <xdr:sp macro="" textlink="">
      <xdr:nvSpPr>
        <xdr:cNvPr id="362" name="フローチャート: 判断 361">
          <a:extLst>
            <a:ext uri="{FF2B5EF4-FFF2-40B4-BE49-F238E27FC236}">
              <a16:creationId xmlns:a16="http://schemas.microsoft.com/office/drawing/2014/main" id="{E0867259-631A-43F9-BB84-EBA3338C2F52}"/>
            </a:ext>
          </a:extLst>
        </xdr:cNvPr>
        <xdr:cNvSpPr/>
      </xdr:nvSpPr>
      <xdr:spPr>
        <a:xfrm>
          <a:off x="12804140" y="1380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24856</xdr:rowOff>
    </xdr:from>
    <xdr:to>
      <xdr:col>72</xdr:col>
      <xdr:colOff>38100</xdr:colOff>
      <xdr:row>82</xdr:row>
      <xdr:rowOff>126456</xdr:rowOff>
    </xdr:to>
    <xdr:sp macro="" textlink="">
      <xdr:nvSpPr>
        <xdr:cNvPr id="363" name="フローチャート: 判断 362">
          <a:extLst>
            <a:ext uri="{FF2B5EF4-FFF2-40B4-BE49-F238E27FC236}">
              <a16:creationId xmlns:a16="http://schemas.microsoft.com/office/drawing/2014/main" id="{219C5FAA-4CE4-454E-9E88-CF14F2A7709D}"/>
            </a:ext>
          </a:extLst>
        </xdr:cNvPr>
        <xdr:cNvSpPr/>
      </xdr:nvSpPr>
      <xdr:spPr>
        <a:xfrm>
          <a:off x="12029440" y="137713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68943</xdr:rowOff>
    </xdr:from>
    <xdr:to>
      <xdr:col>67</xdr:col>
      <xdr:colOff>101600</xdr:colOff>
      <xdr:row>82</xdr:row>
      <xdr:rowOff>170543</xdr:rowOff>
    </xdr:to>
    <xdr:sp macro="" textlink="">
      <xdr:nvSpPr>
        <xdr:cNvPr id="364" name="フローチャート: 判断 363">
          <a:extLst>
            <a:ext uri="{FF2B5EF4-FFF2-40B4-BE49-F238E27FC236}">
              <a16:creationId xmlns:a16="http://schemas.microsoft.com/office/drawing/2014/main" id="{4E113711-9910-42E8-86BA-A8D734898E03}"/>
            </a:ext>
          </a:extLst>
        </xdr:cNvPr>
        <xdr:cNvSpPr/>
      </xdr:nvSpPr>
      <xdr:spPr>
        <a:xfrm>
          <a:off x="11231880" y="1381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52206DB1-2956-4B4D-8A9F-1DA2E24B58A1}"/>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317C7CDD-0FBD-4074-A473-DC2A9D20DA95}"/>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7" name="テキスト ボックス 366">
          <a:extLst>
            <a:ext uri="{FF2B5EF4-FFF2-40B4-BE49-F238E27FC236}">
              <a16:creationId xmlns:a16="http://schemas.microsoft.com/office/drawing/2014/main" id="{8CC85A12-8CF1-4E39-B062-FFE002048AA2}"/>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8" name="テキスト ボックス 367">
          <a:extLst>
            <a:ext uri="{FF2B5EF4-FFF2-40B4-BE49-F238E27FC236}">
              <a16:creationId xmlns:a16="http://schemas.microsoft.com/office/drawing/2014/main" id="{6DADC744-DA67-48F2-A8E8-2EDA617E93E9}"/>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9" name="テキスト ボックス 368">
          <a:extLst>
            <a:ext uri="{FF2B5EF4-FFF2-40B4-BE49-F238E27FC236}">
              <a16:creationId xmlns:a16="http://schemas.microsoft.com/office/drawing/2014/main" id="{5C2E0667-1861-4625-A089-CA4851ACB4A3}"/>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36286</xdr:rowOff>
    </xdr:from>
    <xdr:to>
      <xdr:col>85</xdr:col>
      <xdr:colOff>177800</xdr:colOff>
      <xdr:row>80</xdr:row>
      <xdr:rowOff>137886</xdr:rowOff>
    </xdr:to>
    <xdr:sp macro="" textlink="">
      <xdr:nvSpPr>
        <xdr:cNvPr id="370" name="楕円 369">
          <a:extLst>
            <a:ext uri="{FF2B5EF4-FFF2-40B4-BE49-F238E27FC236}">
              <a16:creationId xmlns:a16="http://schemas.microsoft.com/office/drawing/2014/main" id="{B373C3CF-99F8-48D0-9622-1CFD9792EAF4}"/>
            </a:ext>
          </a:extLst>
        </xdr:cNvPr>
        <xdr:cNvSpPr/>
      </xdr:nvSpPr>
      <xdr:spPr>
        <a:xfrm>
          <a:off x="14325600" y="1344748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59163</xdr:rowOff>
    </xdr:from>
    <xdr:ext cx="405111" cy="259045"/>
    <xdr:sp macro="" textlink="">
      <xdr:nvSpPr>
        <xdr:cNvPr id="371" name="【消防施設】&#10;有形固定資産減価償却率該当値テキスト">
          <a:extLst>
            <a:ext uri="{FF2B5EF4-FFF2-40B4-BE49-F238E27FC236}">
              <a16:creationId xmlns:a16="http://schemas.microsoft.com/office/drawing/2014/main" id="{E563ACF7-B985-4BC0-9D93-ABB52F070E95}"/>
            </a:ext>
          </a:extLst>
        </xdr:cNvPr>
        <xdr:cNvSpPr txBox="1"/>
      </xdr:nvSpPr>
      <xdr:spPr>
        <a:xfrm>
          <a:off x="14414500" y="13302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140788</xdr:rowOff>
    </xdr:from>
    <xdr:to>
      <xdr:col>81</xdr:col>
      <xdr:colOff>101600</xdr:colOff>
      <xdr:row>80</xdr:row>
      <xdr:rowOff>70938</xdr:rowOff>
    </xdr:to>
    <xdr:sp macro="" textlink="">
      <xdr:nvSpPr>
        <xdr:cNvPr id="372" name="楕円 371">
          <a:extLst>
            <a:ext uri="{FF2B5EF4-FFF2-40B4-BE49-F238E27FC236}">
              <a16:creationId xmlns:a16="http://schemas.microsoft.com/office/drawing/2014/main" id="{BFBD4999-5C33-4F56-BE3A-45C849C6EC5E}"/>
            </a:ext>
          </a:extLst>
        </xdr:cNvPr>
        <xdr:cNvSpPr/>
      </xdr:nvSpPr>
      <xdr:spPr>
        <a:xfrm>
          <a:off x="13578840" y="133843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20138</xdr:rowOff>
    </xdr:from>
    <xdr:to>
      <xdr:col>85</xdr:col>
      <xdr:colOff>127000</xdr:colOff>
      <xdr:row>80</xdr:row>
      <xdr:rowOff>87086</xdr:rowOff>
    </xdr:to>
    <xdr:cxnSp macro="">
      <xdr:nvCxnSpPr>
        <xdr:cNvPr id="373" name="直線コネクタ 372">
          <a:extLst>
            <a:ext uri="{FF2B5EF4-FFF2-40B4-BE49-F238E27FC236}">
              <a16:creationId xmlns:a16="http://schemas.microsoft.com/office/drawing/2014/main" id="{D89BE0AC-2AE4-4BFE-A604-96422977B27E}"/>
            </a:ext>
          </a:extLst>
        </xdr:cNvPr>
        <xdr:cNvCxnSpPr/>
      </xdr:nvCxnSpPr>
      <xdr:spPr>
        <a:xfrm>
          <a:off x="13629640" y="13431338"/>
          <a:ext cx="74676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124461</xdr:rowOff>
    </xdr:from>
    <xdr:to>
      <xdr:col>76</xdr:col>
      <xdr:colOff>165100</xdr:colOff>
      <xdr:row>80</xdr:row>
      <xdr:rowOff>54611</xdr:rowOff>
    </xdr:to>
    <xdr:sp macro="" textlink="">
      <xdr:nvSpPr>
        <xdr:cNvPr id="374" name="楕円 373">
          <a:extLst>
            <a:ext uri="{FF2B5EF4-FFF2-40B4-BE49-F238E27FC236}">
              <a16:creationId xmlns:a16="http://schemas.microsoft.com/office/drawing/2014/main" id="{96E4B43F-A9BB-492A-A994-83B544B0963F}"/>
            </a:ext>
          </a:extLst>
        </xdr:cNvPr>
        <xdr:cNvSpPr/>
      </xdr:nvSpPr>
      <xdr:spPr>
        <a:xfrm>
          <a:off x="12804140" y="133680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3811</xdr:rowOff>
    </xdr:from>
    <xdr:to>
      <xdr:col>81</xdr:col>
      <xdr:colOff>50800</xdr:colOff>
      <xdr:row>80</xdr:row>
      <xdr:rowOff>20138</xdr:rowOff>
    </xdr:to>
    <xdr:cxnSp macro="">
      <xdr:nvCxnSpPr>
        <xdr:cNvPr id="375" name="直線コネクタ 374">
          <a:extLst>
            <a:ext uri="{FF2B5EF4-FFF2-40B4-BE49-F238E27FC236}">
              <a16:creationId xmlns:a16="http://schemas.microsoft.com/office/drawing/2014/main" id="{B1273059-5398-45E0-A5E0-22CC961DC6DE}"/>
            </a:ext>
          </a:extLst>
        </xdr:cNvPr>
        <xdr:cNvCxnSpPr/>
      </xdr:nvCxnSpPr>
      <xdr:spPr>
        <a:xfrm>
          <a:off x="12854940" y="13415011"/>
          <a:ext cx="7747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67311</xdr:rowOff>
    </xdr:from>
    <xdr:to>
      <xdr:col>72</xdr:col>
      <xdr:colOff>38100</xdr:colOff>
      <xdr:row>79</xdr:row>
      <xdr:rowOff>168911</xdr:rowOff>
    </xdr:to>
    <xdr:sp macro="" textlink="">
      <xdr:nvSpPr>
        <xdr:cNvPr id="376" name="楕円 375">
          <a:extLst>
            <a:ext uri="{FF2B5EF4-FFF2-40B4-BE49-F238E27FC236}">
              <a16:creationId xmlns:a16="http://schemas.microsoft.com/office/drawing/2014/main" id="{A448AA88-9DAD-4F24-A7D5-7820180F7574}"/>
            </a:ext>
          </a:extLst>
        </xdr:cNvPr>
        <xdr:cNvSpPr/>
      </xdr:nvSpPr>
      <xdr:spPr>
        <a:xfrm>
          <a:off x="12029440" y="1331087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118111</xdr:rowOff>
    </xdr:from>
    <xdr:to>
      <xdr:col>76</xdr:col>
      <xdr:colOff>114300</xdr:colOff>
      <xdr:row>80</xdr:row>
      <xdr:rowOff>3811</xdr:rowOff>
    </xdr:to>
    <xdr:cxnSp macro="">
      <xdr:nvCxnSpPr>
        <xdr:cNvPr id="377" name="直線コネクタ 376">
          <a:extLst>
            <a:ext uri="{FF2B5EF4-FFF2-40B4-BE49-F238E27FC236}">
              <a16:creationId xmlns:a16="http://schemas.microsoft.com/office/drawing/2014/main" id="{AE7BBDC3-8B92-47AA-9AC5-A4D624EE89C0}"/>
            </a:ext>
          </a:extLst>
        </xdr:cNvPr>
        <xdr:cNvCxnSpPr/>
      </xdr:nvCxnSpPr>
      <xdr:spPr>
        <a:xfrm>
          <a:off x="12072620" y="13361671"/>
          <a:ext cx="78232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160382</xdr:rowOff>
    </xdr:from>
    <xdr:to>
      <xdr:col>67</xdr:col>
      <xdr:colOff>101600</xdr:colOff>
      <xdr:row>80</xdr:row>
      <xdr:rowOff>90532</xdr:rowOff>
    </xdr:to>
    <xdr:sp macro="" textlink="">
      <xdr:nvSpPr>
        <xdr:cNvPr id="378" name="楕円 377">
          <a:extLst>
            <a:ext uri="{FF2B5EF4-FFF2-40B4-BE49-F238E27FC236}">
              <a16:creationId xmlns:a16="http://schemas.microsoft.com/office/drawing/2014/main" id="{FBF04A29-FFEC-43B6-A9A3-FB135A20EE2C}"/>
            </a:ext>
          </a:extLst>
        </xdr:cNvPr>
        <xdr:cNvSpPr/>
      </xdr:nvSpPr>
      <xdr:spPr>
        <a:xfrm>
          <a:off x="11231880" y="134039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118111</xdr:rowOff>
    </xdr:from>
    <xdr:to>
      <xdr:col>71</xdr:col>
      <xdr:colOff>177800</xdr:colOff>
      <xdr:row>80</xdr:row>
      <xdr:rowOff>39732</xdr:rowOff>
    </xdr:to>
    <xdr:cxnSp macro="">
      <xdr:nvCxnSpPr>
        <xdr:cNvPr id="379" name="直線コネクタ 378">
          <a:extLst>
            <a:ext uri="{FF2B5EF4-FFF2-40B4-BE49-F238E27FC236}">
              <a16:creationId xmlns:a16="http://schemas.microsoft.com/office/drawing/2014/main" id="{EE0CD9DC-1B78-4093-A191-BCEB25147D30}"/>
            </a:ext>
          </a:extLst>
        </xdr:cNvPr>
        <xdr:cNvCxnSpPr/>
      </xdr:nvCxnSpPr>
      <xdr:spPr>
        <a:xfrm flipV="1">
          <a:off x="11282680" y="13361671"/>
          <a:ext cx="789940" cy="8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31041</xdr:rowOff>
    </xdr:from>
    <xdr:ext cx="405111" cy="259045"/>
    <xdr:sp macro="" textlink="">
      <xdr:nvSpPr>
        <xdr:cNvPr id="380" name="n_1aveValue【消防施設】&#10;有形固定資産減価償却率">
          <a:extLst>
            <a:ext uri="{FF2B5EF4-FFF2-40B4-BE49-F238E27FC236}">
              <a16:creationId xmlns:a16="http://schemas.microsoft.com/office/drawing/2014/main" id="{2F115DEF-B23A-47B7-80F9-A57EEAF20884}"/>
            </a:ext>
          </a:extLst>
        </xdr:cNvPr>
        <xdr:cNvSpPr txBox="1"/>
      </xdr:nvSpPr>
      <xdr:spPr>
        <a:xfrm>
          <a:off x="13437244" y="13945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155139</xdr:rowOff>
    </xdr:from>
    <xdr:ext cx="405111" cy="259045"/>
    <xdr:sp macro="" textlink="">
      <xdr:nvSpPr>
        <xdr:cNvPr id="381" name="n_2aveValue【消防施設】&#10;有形固定資産減価償却率">
          <a:extLst>
            <a:ext uri="{FF2B5EF4-FFF2-40B4-BE49-F238E27FC236}">
              <a16:creationId xmlns:a16="http://schemas.microsoft.com/office/drawing/2014/main" id="{1941CF17-04F5-4537-BF4F-CD071DE0567E}"/>
            </a:ext>
          </a:extLst>
        </xdr:cNvPr>
        <xdr:cNvSpPr txBox="1"/>
      </xdr:nvSpPr>
      <xdr:spPr>
        <a:xfrm>
          <a:off x="12675244" y="13901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117583</xdr:rowOff>
    </xdr:from>
    <xdr:ext cx="405111" cy="259045"/>
    <xdr:sp macro="" textlink="">
      <xdr:nvSpPr>
        <xdr:cNvPr id="382" name="n_3aveValue【消防施設】&#10;有形固定資産減価償却率">
          <a:extLst>
            <a:ext uri="{FF2B5EF4-FFF2-40B4-BE49-F238E27FC236}">
              <a16:creationId xmlns:a16="http://schemas.microsoft.com/office/drawing/2014/main" id="{D3801C1A-FCEF-4280-B2B8-5703D5E778D1}"/>
            </a:ext>
          </a:extLst>
        </xdr:cNvPr>
        <xdr:cNvSpPr txBox="1"/>
      </xdr:nvSpPr>
      <xdr:spPr>
        <a:xfrm>
          <a:off x="11900544" y="1386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161670</xdr:rowOff>
    </xdr:from>
    <xdr:ext cx="405111" cy="259045"/>
    <xdr:sp macro="" textlink="">
      <xdr:nvSpPr>
        <xdr:cNvPr id="383" name="n_4aveValue【消防施設】&#10;有形固定資産減価償却率">
          <a:extLst>
            <a:ext uri="{FF2B5EF4-FFF2-40B4-BE49-F238E27FC236}">
              <a16:creationId xmlns:a16="http://schemas.microsoft.com/office/drawing/2014/main" id="{767D12BA-4D18-4B3C-8931-3C3282730E90}"/>
            </a:ext>
          </a:extLst>
        </xdr:cNvPr>
        <xdr:cNvSpPr txBox="1"/>
      </xdr:nvSpPr>
      <xdr:spPr>
        <a:xfrm>
          <a:off x="11102984" y="13908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87465</xdr:rowOff>
    </xdr:from>
    <xdr:ext cx="405111" cy="259045"/>
    <xdr:sp macro="" textlink="">
      <xdr:nvSpPr>
        <xdr:cNvPr id="384" name="n_1mainValue【消防施設】&#10;有形固定資産減価償却率">
          <a:extLst>
            <a:ext uri="{FF2B5EF4-FFF2-40B4-BE49-F238E27FC236}">
              <a16:creationId xmlns:a16="http://schemas.microsoft.com/office/drawing/2014/main" id="{EA98010D-6D0D-4184-9379-8E9113137B13}"/>
            </a:ext>
          </a:extLst>
        </xdr:cNvPr>
        <xdr:cNvSpPr txBox="1"/>
      </xdr:nvSpPr>
      <xdr:spPr>
        <a:xfrm>
          <a:off x="13437244" y="13163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71138</xdr:rowOff>
    </xdr:from>
    <xdr:ext cx="405111" cy="259045"/>
    <xdr:sp macro="" textlink="">
      <xdr:nvSpPr>
        <xdr:cNvPr id="385" name="n_2mainValue【消防施設】&#10;有形固定資産減価償却率">
          <a:extLst>
            <a:ext uri="{FF2B5EF4-FFF2-40B4-BE49-F238E27FC236}">
              <a16:creationId xmlns:a16="http://schemas.microsoft.com/office/drawing/2014/main" id="{DC8DA58E-7D89-4148-9B6D-EF042293438E}"/>
            </a:ext>
          </a:extLst>
        </xdr:cNvPr>
        <xdr:cNvSpPr txBox="1"/>
      </xdr:nvSpPr>
      <xdr:spPr>
        <a:xfrm>
          <a:off x="12675244" y="13147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13988</xdr:rowOff>
    </xdr:from>
    <xdr:ext cx="405111" cy="259045"/>
    <xdr:sp macro="" textlink="">
      <xdr:nvSpPr>
        <xdr:cNvPr id="386" name="n_3mainValue【消防施設】&#10;有形固定資産減価償却率">
          <a:extLst>
            <a:ext uri="{FF2B5EF4-FFF2-40B4-BE49-F238E27FC236}">
              <a16:creationId xmlns:a16="http://schemas.microsoft.com/office/drawing/2014/main" id="{790C1BDA-568F-47C1-B0D4-1E4E73E3FAA4}"/>
            </a:ext>
          </a:extLst>
        </xdr:cNvPr>
        <xdr:cNvSpPr txBox="1"/>
      </xdr:nvSpPr>
      <xdr:spPr>
        <a:xfrm>
          <a:off x="11900544" y="13089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107059</xdr:rowOff>
    </xdr:from>
    <xdr:ext cx="405111" cy="259045"/>
    <xdr:sp macro="" textlink="">
      <xdr:nvSpPr>
        <xdr:cNvPr id="387" name="n_4mainValue【消防施設】&#10;有形固定資産減価償却率">
          <a:extLst>
            <a:ext uri="{FF2B5EF4-FFF2-40B4-BE49-F238E27FC236}">
              <a16:creationId xmlns:a16="http://schemas.microsoft.com/office/drawing/2014/main" id="{B58EA479-6E71-48BA-A073-93A730178539}"/>
            </a:ext>
          </a:extLst>
        </xdr:cNvPr>
        <xdr:cNvSpPr txBox="1"/>
      </xdr:nvSpPr>
      <xdr:spPr>
        <a:xfrm>
          <a:off x="11102984" y="13182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8" name="正方形/長方形 387">
          <a:extLst>
            <a:ext uri="{FF2B5EF4-FFF2-40B4-BE49-F238E27FC236}">
              <a16:creationId xmlns:a16="http://schemas.microsoft.com/office/drawing/2014/main" id="{B9DFCBC3-E131-4728-A1E1-A9FE7D26A59D}"/>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9" name="正方形/長方形 388">
          <a:extLst>
            <a:ext uri="{FF2B5EF4-FFF2-40B4-BE49-F238E27FC236}">
              <a16:creationId xmlns:a16="http://schemas.microsoft.com/office/drawing/2014/main" id="{85DE3A0B-D84C-47E3-B1F5-CC7492BBE94F}"/>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90" name="正方形/長方形 389">
          <a:extLst>
            <a:ext uri="{FF2B5EF4-FFF2-40B4-BE49-F238E27FC236}">
              <a16:creationId xmlns:a16="http://schemas.microsoft.com/office/drawing/2014/main" id="{E8898C5F-ADA0-4D83-9DC4-BDB6E1847AE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1" name="正方形/長方形 390">
          <a:extLst>
            <a:ext uri="{FF2B5EF4-FFF2-40B4-BE49-F238E27FC236}">
              <a16:creationId xmlns:a16="http://schemas.microsoft.com/office/drawing/2014/main" id="{37602285-99B1-4672-BAD7-3F45A004AAEC}"/>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2" name="正方形/長方形 391">
          <a:extLst>
            <a:ext uri="{FF2B5EF4-FFF2-40B4-BE49-F238E27FC236}">
              <a16:creationId xmlns:a16="http://schemas.microsoft.com/office/drawing/2014/main" id="{87708AAF-364C-4D9C-A7BA-34828DA2AD8F}"/>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3" name="正方形/長方形 392">
          <a:extLst>
            <a:ext uri="{FF2B5EF4-FFF2-40B4-BE49-F238E27FC236}">
              <a16:creationId xmlns:a16="http://schemas.microsoft.com/office/drawing/2014/main" id="{F5055C12-8761-4A8D-AAC7-28093CE8CA1D}"/>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4" name="正方形/長方形 393">
          <a:extLst>
            <a:ext uri="{FF2B5EF4-FFF2-40B4-BE49-F238E27FC236}">
              <a16:creationId xmlns:a16="http://schemas.microsoft.com/office/drawing/2014/main" id="{60914FDD-5899-46DA-848C-AAFEC57401F3}"/>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5" name="正方形/長方形 394">
          <a:extLst>
            <a:ext uri="{FF2B5EF4-FFF2-40B4-BE49-F238E27FC236}">
              <a16:creationId xmlns:a16="http://schemas.microsoft.com/office/drawing/2014/main" id="{D79D7F87-FE97-46DE-9823-47AC16F3DAD4}"/>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6" name="テキスト ボックス 395">
          <a:extLst>
            <a:ext uri="{FF2B5EF4-FFF2-40B4-BE49-F238E27FC236}">
              <a16:creationId xmlns:a16="http://schemas.microsoft.com/office/drawing/2014/main" id="{DC8BD49A-0AC5-49DE-804C-B02A4728A697}"/>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7" name="直線コネクタ 396">
          <a:extLst>
            <a:ext uri="{FF2B5EF4-FFF2-40B4-BE49-F238E27FC236}">
              <a16:creationId xmlns:a16="http://schemas.microsoft.com/office/drawing/2014/main" id="{DA4EEE7A-FE50-46FF-A487-DE3BED8E38ED}"/>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398" name="直線コネクタ 397">
          <a:extLst>
            <a:ext uri="{FF2B5EF4-FFF2-40B4-BE49-F238E27FC236}">
              <a16:creationId xmlns:a16="http://schemas.microsoft.com/office/drawing/2014/main" id="{3A04C73A-A0F7-46D9-9AE3-FAB26224B295}"/>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399" name="テキスト ボックス 398">
          <a:extLst>
            <a:ext uri="{FF2B5EF4-FFF2-40B4-BE49-F238E27FC236}">
              <a16:creationId xmlns:a16="http://schemas.microsoft.com/office/drawing/2014/main" id="{8EDC67F6-2B89-4882-A18C-0BEBA7C058E3}"/>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00" name="直線コネクタ 399">
          <a:extLst>
            <a:ext uri="{FF2B5EF4-FFF2-40B4-BE49-F238E27FC236}">
              <a16:creationId xmlns:a16="http://schemas.microsoft.com/office/drawing/2014/main" id="{A1C00B6F-875A-4543-AAAB-CF28EC7C44D7}"/>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01" name="テキスト ボックス 400">
          <a:extLst>
            <a:ext uri="{FF2B5EF4-FFF2-40B4-BE49-F238E27FC236}">
              <a16:creationId xmlns:a16="http://schemas.microsoft.com/office/drawing/2014/main" id="{5AD78C94-29BC-4EDF-A7AE-BD16B7AB3B06}"/>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02" name="直線コネクタ 401">
          <a:extLst>
            <a:ext uri="{FF2B5EF4-FFF2-40B4-BE49-F238E27FC236}">
              <a16:creationId xmlns:a16="http://schemas.microsoft.com/office/drawing/2014/main" id="{9901C189-FECE-4CCF-880D-5B73BF719E9F}"/>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03" name="テキスト ボックス 402">
          <a:extLst>
            <a:ext uri="{FF2B5EF4-FFF2-40B4-BE49-F238E27FC236}">
              <a16:creationId xmlns:a16="http://schemas.microsoft.com/office/drawing/2014/main" id="{3417F0CD-237F-4EBD-8344-983ADA1941D2}"/>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04" name="直線コネクタ 403">
          <a:extLst>
            <a:ext uri="{FF2B5EF4-FFF2-40B4-BE49-F238E27FC236}">
              <a16:creationId xmlns:a16="http://schemas.microsoft.com/office/drawing/2014/main" id="{B49B8565-D3F0-40E6-9D28-C680DDC318EE}"/>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05" name="テキスト ボックス 404">
          <a:extLst>
            <a:ext uri="{FF2B5EF4-FFF2-40B4-BE49-F238E27FC236}">
              <a16:creationId xmlns:a16="http://schemas.microsoft.com/office/drawing/2014/main" id="{D03FB8DB-52B7-40AE-81A6-8BE85DE24593}"/>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06" name="直線コネクタ 405">
          <a:extLst>
            <a:ext uri="{FF2B5EF4-FFF2-40B4-BE49-F238E27FC236}">
              <a16:creationId xmlns:a16="http://schemas.microsoft.com/office/drawing/2014/main" id="{55CC60C1-41A8-41B5-9423-CD14FEC39AC0}"/>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07" name="テキスト ボックス 406">
          <a:extLst>
            <a:ext uri="{FF2B5EF4-FFF2-40B4-BE49-F238E27FC236}">
              <a16:creationId xmlns:a16="http://schemas.microsoft.com/office/drawing/2014/main" id="{51E0E6C9-35E8-4D5B-ACA4-2DEDA6F36A2C}"/>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08" name="直線コネクタ 407">
          <a:extLst>
            <a:ext uri="{FF2B5EF4-FFF2-40B4-BE49-F238E27FC236}">
              <a16:creationId xmlns:a16="http://schemas.microsoft.com/office/drawing/2014/main" id="{B37D2D44-9B4A-4284-8556-EDECD1B9F929}"/>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09" name="テキスト ボックス 408">
          <a:extLst>
            <a:ext uri="{FF2B5EF4-FFF2-40B4-BE49-F238E27FC236}">
              <a16:creationId xmlns:a16="http://schemas.microsoft.com/office/drawing/2014/main" id="{872B43FB-E210-42F0-A4E4-C676E174DEDC}"/>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10" name="直線コネクタ 409">
          <a:extLst>
            <a:ext uri="{FF2B5EF4-FFF2-40B4-BE49-F238E27FC236}">
              <a16:creationId xmlns:a16="http://schemas.microsoft.com/office/drawing/2014/main" id="{7ED43993-DA10-48F3-BC38-338497A03F53}"/>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11" name="テキスト ボックス 410">
          <a:extLst>
            <a:ext uri="{FF2B5EF4-FFF2-40B4-BE49-F238E27FC236}">
              <a16:creationId xmlns:a16="http://schemas.microsoft.com/office/drawing/2014/main" id="{FB942842-9A8B-42DE-8F14-16AC69E4631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12" name="【消防施設】&#10;一人当たり面積グラフ枠">
          <a:extLst>
            <a:ext uri="{FF2B5EF4-FFF2-40B4-BE49-F238E27FC236}">
              <a16:creationId xmlns:a16="http://schemas.microsoft.com/office/drawing/2014/main" id="{E2B226D6-95EE-469B-B2AB-EC2A06E1003C}"/>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72064</xdr:rowOff>
    </xdr:from>
    <xdr:to>
      <xdr:col>116</xdr:col>
      <xdr:colOff>62864</xdr:colOff>
      <xdr:row>86</xdr:row>
      <xdr:rowOff>168075</xdr:rowOff>
    </xdr:to>
    <xdr:cxnSp macro="">
      <xdr:nvCxnSpPr>
        <xdr:cNvPr id="413" name="直線コネクタ 412">
          <a:extLst>
            <a:ext uri="{FF2B5EF4-FFF2-40B4-BE49-F238E27FC236}">
              <a16:creationId xmlns:a16="http://schemas.microsoft.com/office/drawing/2014/main" id="{4DABC9C1-C11F-45FC-B838-A47BF1386568}"/>
            </a:ext>
          </a:extLst>
        </xdr:cNvPr>
        <xdr:cNvCxnSpPr/>
      </xdr:nvCxnSpPr>
      <xdr:spPr>
        <a:xfrm flipV="1">
          <a:off x="19509104" y="13147984"/>
          <a:ext cx="0" cy="1437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414" name="【消防施設】&#10;一人当たり面積最小値テキスト">
          <a:extLst>
            <a:ext uri="{FF2B5EF4-FFF2-40B4-BE49-F238E27FC236}">
              <a16:creationId xmlns:a16="http://schemas.microsoft.com/office/drawing/2014/main" id="{42E6161D-4BCC-433A-8BD9-6B5331424518}"/>
            </a:ext>
          </a:extLst>
        </xdr:cNvPr>
        <xdr:cNvSpPr txBox="1"/>
      </xdr:nvSpPr>
      <xdr:spPr>
        <a:xfrm>
          <a:off x="19547840" y="1458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415" name="直線コネクタ 414">
          <a:extLst>
            <a:ext uri="{FF2B5EF4-FFF2-40B4-BE49-F238E27FC236}">
              <a16:creationId xmlns:a16="http://schemas.microsoft.com/office/drawing/2014/main" id="{21D9E440-9503-41E5-966A-0CAA64F810A5}"/>
            </a:ext>
          </a:extLst>
        </xdr:cNvPr>
        <xdr:cNvCxnSpPr/>
      </xdr:nvCxnSpPr>
      <xdr:spPr>
        <a:xfrm>
          <a:off x="19443700" y="145851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18741</xdr:rowOff>
    </xdr:from>
    <xdr:ext cx="469744" cy="259045"/>
    <xdr:sp macro="" textlink="">
      <xdr:nvSpPr>
        <xdr:cNvPr id="416" name="【消防施設】&#10;一人当たり面積最大値テキスト">
          <a:extLst>
            <a:ext uri="{FF2B5EF4-FFF2-40B4-BE49-F238E27FC236}">
              <a16:creationId xmlns:a16="http://schemas.microsoft.com/office/drawing/2014/main" id="{3301EDB9-97D0-482F-92FC-15190F0ECE80}"/>
            </a:ext>
          </a:extLst>
        </xdr:cNvPr>
        <xdr:cNvSpPr txBox="1"/>
      </xdr:nvSpPr>
      <xdr:spPr>
        <a:xfrm>
          <a:off x="19547840" y="1292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72064</xdr:rowOff>
    </xdr:from>
    <xdr:to>
      <xdr:col>116</xdr:col>
      <xdr:colOff>152400</xdr:colOff>
      <xdr:row>78</xdr:row>
      <xdr:rowOff>72064</xdr:rowOff>
    </xdr:to>
    <xdr:cxnSp macro="">
      <xdr:nvCxnSpPr>
        <xdr:cNvPr id="417" name="直線コネクタ 416">
          <a:extLst>
            <a:ext uri="{FF2B5EF4-FFF2-40B4-BE49-F238E27FC236}">
              <a16:creationId xmlns:a16="http://schemas.microsoft.com/office/drawing/2014/main" id="{1B8922FF-D77E-498B-89CB-DFDAFEFC991D}"/>
            </a:ext>
          </a:extLst>
        </xdr:cNvPr>
        <xdr:cNvCxnSpPr/>
      </xdr:nvCxnSpPr>
      <xdr:spPr>
        <a:xfrm>
          <a:off x="19443700" y="131479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343</xdr:rowOff>
    </xdr:from>
    <xdr:ext cx="469744" cy="259045"/>
    <xdr:sp macro="" textlink="">
      <xdr:nvSpPr>
        <xdr:cNvPr id="418" name="【消防施設】&#10;一人当たり面積平均値テキスト">
          <a:extLst>
            <a:ext uri="{FF2B5EF4-FFF2-40B4-BE49-F238E27FC236}">
              <a16:creationId xmlns:a16="http://schemas.microsoft.com/office/drawing/2014/main" id="{F13D11ED-B87C-4EA6-9748-711C43B8784C}"/>
            </a:ext>
          </a:extLst>
        </xdr:cNvPr>
        <xdr:cNvSpPr txBox="1"/>
      </xdr:nvSpPr>
      <xdr:spPr>
        <a:xfrm>
          <a:off x="19547840" y="14417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21916</xdr:rowOff>
    </xdr:from>
    <xdr:to>
      <xdr:col>116</xdr:col>
      <xdr:colOff>114300</xdr:colOff>
      <xdr:row>86</xdr:row>
      <xdr:rowOff>123516</xdr:rowOff>
    </xdr:to>
    <xdr:sp macro="" textlink="">
      <xdr:nvSpPr>
        <xdr:cNvPr id="419" name="フローチャート: 判断 418">
          <a:extLst>
            <a:ext uri="{FF2B5EF4-FFF2-40B4-BE49-F238E27FC236}">
              <a16:creationId xmlns:a16="http://schemas.microsoft.com/office/drawing/2014/main" id="{19C1AE48-9C51-40FB-AC0E-F8F345425B65}"/>
            </a:ext>
          </a:extLst>
        </xdr:cNvPr>
        <xdr:cNvSpPr/>
      </xdr:nvSpPr>
      <xdr:spPr>
        <a:xfrm>
          <a:off x="19458940" y="1443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22244</xdr:rowOff>
    </xdr:from>
    <xdr:to>
      <xdr:col>112</xdr:col>
      <xdr:colOff>38100</xdr:colOff>
      <xdr:row>86</xdr:row>
      <xdr:rowOff>123844</xdr:rowOff>
    </xdr:to>
    <xdr:sp macro="" textlink="">
      <xdr:nvSpPr>
        <xdr:cNvPr id="420" name="フローチャート: 判断 419">
          <a:extLst>
            <a:ext uri="{FF2B5EF4-FFF2-40B4-BE49-F238E27FC236}">
              <a16:creationId xmlns:a16="http://schemas.microsoft.com/office/drawing/2014/main" id="{C5928E47-7DFA-4956-BBC9-A8BEE4D9E9DC}"/>
            </a:ext>
          </a:extLst>
        </xdr:cNvPr>
        <xdr:cNvSpPr/>
      </xdr:nvSpPr>
      <xdr:spPr>
        <a:xfrm>
          <a:off x="18735040" y="144392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67311</xdr:rowOff>
    </xdr:from>
    <xdr:to>
      <xdr:col>107</xdr:col>
      <xdr:colOff>101600</xdr:colOff>
      <xdr:row>86</xdr:row>
      <xdr:rowOff>168911</xdr:rowOff>
    </xdr:to>
    <xdr:sp macro="" textlink="">
      <xdr:nvSpPr>
        <xdr:cNvPr id="421" name="フローチャート: 判断 420">
          <a:extLst>
            <a:ext uri="{FF2B5EF4-FFF2-40B4-BE49-F238E27FC236}">
              <a16:creationId xmlns:a16="http://schemas.microsoft.com/office/drawing/2014/main" id="{2F93EBA9-7319-47F9-B97E-04A909895669}"/>
            </a:ext>
          </a:extLst>
        </xdr:cNvPr>
        <xdr:cNvSpPr/>
      </xdr:nvSpPr>
      <xdr:spPr>
        <a:xfrm>
          <a:off x="17937480" y="1448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71555</xdr:rowOff>
    </xdr:from>
    <xdr:to>
      <xdr:col>102</xdr:col>
      <xdr:colOff>165100</xdr:colOff>
      <xdr:row>87</xdr:row>
      <xdr:rowOff>1705</xdr:rowOff>
    </xdr:to>
    <xdr:sp macro="" textlink="">
      <xdr:nvSpPr>
        <xdr:cNvPr id="422" name="フローチャート: 判断 421">
          <a:extLst>
            <a:ext uri="{FF2B5EF4-FFF2-40B4-BE49-F238E27FC236}">
              <a16:creationId xmlns:a16="http://schemas.microsoft.com/office/drawing/2014/main" id="{DD051C0D-299B-44E9-B8AE-0A63A1803DD2}"/>
            </a:ext>
          </a:extLst>
        </xdr:cNvPr>
        <xdr:cNvSpPr/>
      </xdr:nvSpPr>
      <xdr:spPr>
        <a:xfrm>
          <a:off x="17162780" y="144885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77107</xdr:rowOff>
    </xdr:from>
    <xdr:to>
      <xdr:col>98</xdr:col>
      <xdr:colOff>38100</xdr:colOff>
      <xdr:row>87</xdr:row>
      <xdr:rowOff>7257</xdr:rowOff>
    </xdr:to>
    <xdr:sp macro="" textlink="">
      <xdr:nvSpPr>
        <xdr:cNvPr id="423" name="フローチャート: 判断 422">
          <a:extLst>
            <a:ext uri="{FF2B5EF4-FFF2-40B4-BE49-F238E27FC236}">
              <a16:creationId xmlns:a16="http://schemas.microsoft.com/office/drawing/2014/main" id="{F3442D0B-D6CE-4BCC-AD38-7C85498E2CAC}"/>
            </a:ext>
          </a:extLst>
        </xdr:cNvPr>
        <xdr:cNvSpPr/>
      </xdr:nvSpPr>
      <xdr:spPr>
        <a:xfrm>
          <a:off x="16388080" y="144941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24" name="テキスト ボックス 423">
          <a:extLst>
            <a:ext uri="{FF2B5EF4-FFF2-40B4-BE49-F238E27FC236}">
              <a16:creationId xmlns:a16="http://schemas.microsoft.com/office/drawing/2014/main" id="{BEBCB649-B77E-4BDA-A63D-D8CC6F43D1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5" name="テキスト ボックス 424">
          <a:extLst>
            <a:ext uri="{FF2B5EF4-FFF2-40B4-BE49-F238E27FC236}">
              <a16:creationId xmlns:a16="http://schemas.microsoft.com/office/drawing/2014/main" id="{F376FB28-9DC6-43CB-9790-DEFE31F987A8}"/>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6" name="テキスト ボックス 425">
          <a:extLst>
            <a:ext uri="{FF2B5EF4-FFF2-40B4-BE49-F238E27FC236}">
              <a16:creationId xmlns:a16="http://schemas.microsoft.com/office/drawing/2014/main" id="{289A71F8-4999-4238-8BE6-33ADF0A7BDA8}"/>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7" name="テキスト ボックス 426">
          <a:extLst>
            <a:ext uri="{FF2B5EF4-FFF2-40B4-BE49-F238E27FC236}">
              <a16:creationId xmlns:a16="http://schemas.microsoft.com/office/drawing/2014/main" id="{917AC2C7-C795-4BFC-B440-BAF17A352FEC}"/>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8" name="テキスト ボックス 427">
          <a:extLst>
            <a:ext uri="{FF2B5EF4-FFF2-40B4-BE49-F238E27FC236}">
              <a16:creationId xmlns:a16="http://schemas.microsoft.com/office/drawing/2014/main" id="{ACB5A760-3AEF-4094-9816-22913DFF6D0D}"/>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13426</xdr:rowOff>
    </xdr:from>
    <xdr:to>
      <xdr:col>116</xdr:col>
      <xdr:colOff>114300</xdr:colOff>
      <xdr:row>85</xdr:row>
      <xdr:rowOff>115026</xdr:rowOff>
    </xdr:to>
    <xdr:sp macro="" textlink="">
      <xdr:nvSpPr>
        <xdr:cNvPr id="429" name="楕円 428">
          <a:extLst>
            <a:ext uri="{FF2B5EF4-FFF2-40B4-BE49-F238E27FC236}">
              <a16:creationId xmlns:a16="http://schemas.microsoft.com/office/drawing/2014/main" id="{A2AF71F1-BC6E-4342-8355-361DAC70E1E2}"/>
            </a:ext>
          </a:extLst>
        </xdr:cNvPr>
        <xdr:cNvSpPr/>
      </xdr:nvSpPr>
      <xdr:spPr>
        <a:xfrm>
          <a:off x="19458940" y="1426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36303</xdr:rowOff>
    </xdr:from>
    <xdr:ext cx="469744" cy="259045"/>
    <xdr:sp macro="" textlink="">
      <xdr:nvSpPr>
        <xdr:cNvPr id="430" name="【消防施設】&#10;一人当たり面積該当値テキスト">
          <a:extLst>
            <a:ext uri="{FF2B5EF4-FFF2-40B4-BE49-F238E27FC236}">
              <a16:creationId xmlns:a16="http://schemas.microsoft.com/office/drawing/2014/main" id="{EC7B7B59-1789-4C9A-AB84-13D0CB38D287}"/>
            </a:ext>
          </a:extLst>
        </xdr:cNvPr>
        <xdr:cNvSpPr txBox="1"/>
      </xdr:nvSpPr>
      <xdr:spPr>
        <a:xfrm>
          <a:off x="19547840" y="1411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16692</xdr:rowOff>
    </xdr:from>
    <xdr:to>
      <xdr:col>112</xdr:col>
      <xdr:colOff>38100</xdr:colOff>
      <xdr:row>85</xdr:row>
      <xdr:rowOff>118292</xdr:rowOff>
    </xdr:to>
    <xdr:sp macro="" textlink="">
      <xdr:nvSpPr>
        <xdr:cNvPr id="431" name="楕円 430">
          <a:extLst>
            <a:ext uri="{FF2B5EF4-FFF2-40B4-BE49-F238E27FC236}">
              <a16:creationId xmlns:a16="http://schemas.microsoft.com/office/drawing/2014/main" id="{02916B63-BE99-41F2-B15C-A383450B970C}"/>
            </a:ext>
          </a:extLst>
        </xdr:cNvPr>
        <xdr:cNvSpPr/>
      </xdr:nvSpPr>
      <xdr:spPr>
        <a:xfrm>
          <a:off x="18735040" y="142660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64226</xdr:rowOff>
    </xdr:from>
    <xdr:to>
      <xdr:col>116</xdr:col>
      <xdr:colOff>63500</xdr:colOff>
      <xdr:row>85</xdr:row>
      <xdr:rowOff>67492</xdr:rowOff>
    </xdr:to>
    <xdr:cxnSp macro="">
      <xdr:nvCxnSpPr>
        <xdr:cNvPr id="432" name="直線コネクタ 431">
          <a:extLst>
            <a:ext uri="{FF2B5EF4-FFF2-40B4-BE49-F238E27FC236}">
              <a16:creationId xmlns:a16="http://schemas.microsoft.com/office/drawing/2014/main" id="{0C4DF3C8-DFD1-497C-ADE2-5F98A01383BD}"/>
            </a:ext>
          </a:extLst>
        </xdr:cNvPr>
        <xdr:cNvCxnSpPr/>
      </xdr:nvCxnSpPr>
      <xdr:spPr>
        <a:xfrm flipV="1">
          <a:off x="18778220" y="14313626"/>
          <a:ext cx="7315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37919</xdr:rowOff>
    </xdr:from>
    <xdr:to>
      <xdr:col>107</xdr:col>
      <xdr:colOff>101600</xdr:colOff>
      <xdr:row>85</xdr:row>
      <xdr:rowOff>139519</xdr:rowOff>
    </xdr:to>
    <xdr:sp macro="" textlink="">
      <xdr:nvSpPr>
        <xdr:cNvPr id="433" name="楕円 432">
          <a:extLst>
            <a:ext uri="{FF2B5EF4-FFF2-40B4-BE49-F238E27FC236}">
              <a16:creationId xmlns:a16="http://schemas.microsoft.com/office/drawing/2014/main" id="{F6BA1B41-F7F5-48D0-B7AB-91CD5894C3D0}"/>
            </a:ext>
          </a:extLst>
        </xdr:cNvPr>
        <xdr:cNvSpPr/>
      </xdr:nvSpPr>
      <xdr:spPr>
        <a:xfrm>
          <a:off x="17937480" y="1428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67492</xdr:rowOff>
    </xdr:from>
    <xdr:to>
      <xdr:col>111</xdr:col>
      <xdr:colOff>177800</xdr:colOff>
      <xdr:row>85</xdr:row>
      <xdr:rowOff>88719</xdr:rowOff>
    </xdr:to>
    <xdr:cxnSp macro="">
      <xdr:nvCxnSpPr>
        <xdr:cNvPr id="434" name="直線コネクタ 433">
          <a:extLst>
            <a:ext uri="{FF2B5EF4-FFF2-40B4-BE49-F238E27FC236}">
              <a16:creationId xmlns:a16="http://schemas.microsoft.com/office/drawing/2014/main" id="{FCA437C7-54E4-443C-98BB-3EDEF6007B28}"/>
            </a:ext>
          </a:extLst>
        </xdr:cNvPr>
        <xdr:cNvCxnSpPr/>
      </xdr:nvCxnSpPr>
      <xdr:spPr>
        <a:xfrm flipV="1">
          <a:off x="17988280" y="14316892"/>
          <a:ext cx="78994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35632</xdr:rowOff>
    </xdr:from>
    <xdr:to>
      <xdr:col>102</xdr:col>
      <xdr:colOff>165100</xdr:colOff>
      <xdr:row>85</xdr:row>
      <xdr:rowOff>137232</xdr:rowOff>
    </xdr:to>
    <xdr:sp macro="" textlink="">
      <xdr:nvSpPr>
        <xdr:cNvPr id="435" name="楕円 434">
          <a:extLst>
            <a:ext uri="{FF2B5EF4-FFF2-40B4-BE49-F238E27FC236}">
              <a16:creationId xmlns:a16="http://schemas.microsoft.com/office/drawing/2014/main" id="{DA4FEA70-7AAF-41EE-8184-2BFF48133078}"/>
            </a:ext>
          </a:extLst>
        </xdr:cNvPr>
        <xdr:cNvSpPr/>
      </xdr:nvSpPr>
      <xdr:spPr>
        <a:xfrm>
          <a:off x="17162780" y="1428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86432</xdr:rowOff>
    </xdr:from>
    <xdr:to>
      <xdr:col>107</xdr:col>
      <xdr:colOff>50800</xdr:colOff>
      <xdr:row>85</xdr:row>
      <xdr:rowOff>88719</xdr:rowOff>
    </xdr:to>
    <xdr:cxnSp macro="">
      <xdr:nvCxnSpPr>
        <xdr:cNvPr id="436" name="直線コネクタ 435">
          <a:extLst>
            <a:ext uri="{FF2B5EF4-FFF2-40B4-BE49-F238E27FC236}">
              <a16:creationId xmlns:a16="http://schemas.microsoft.com/office/drawing/2014/main" id="{7453035E-1326-4165-81DD-D6A2362318DF}"/>
            </a:ext>
          </a:extLst>
        </xdr:cNvPr>
        <xdr:cNvCxnSpPr/>
      </xdr:nvCxnSpPr>
      <xdr:spPr>
        <a:xfrm>
          <a:off x="17213580" y="14335832"/>
          <a:ext cx="7747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56533</xdr:rowOff>
    </xdr:from>
    <xdr:to>
      <xdr:col>98</xdr:col>
      <xdr:colOff>38100</xdr:colOff>
      <xdr:row>86</xdr:row>
      <xdr:rowOff>158133</xdr:rowOff>
    </xdr:to>
    <xdr:sp macro="" textlink="">
      <xdr:nvSpPr>
        <xdr:cNvPr id="437" name="楕円 436">
          <a:extLst>
            <a:ext uri="{FF2B5EF4-FFF2-40B4-BE49-F238E27FC236}">
              <a16:creationId xmlns:a16="http://schemas.microsoft.com/office/drawing/2014/main" id="{3A364B6A-1466-4B49-A5F2-F67E50A0CDB7}"/>
            </a:ext>
          </a:extLst>
        </xdr:cNvPr>
        <xdr:cNvSpPr/>
      </xdr:nvSpPr>
      <xdr:spPr>
        <a:xfrm>
          <a:off x="16388080" y="144735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86432</xdr:rowOff>
    </xdr:from>
    <xdr:to>
      <xdr:col>102</xdr:col>
      <xdr:colOff>114300</xdr:colOff>
      <xdr:row>86</xdr:row>
      <xdr:rowOff>107333</xdr:rowOff>
    </xdr:to>
    <xdr:cxnSp macro="">
      <xdr:nvCxnSpPr>
        <xdr:cNvPr id="438" name="直線コネクタ 437">
          <a:extLst>
            <a:ext uri="{FF2B5EF4-FFF2-40B4-BE49-F238E27FC236}">
              <a16:creationId xmlns:a16="http://schemas.microsoft.com/office/drawing/2014/main" id="{E726CD8A-6317-458B-ADED-41BC112436C2}"/>
            </a:ext>
          </a:extLst>
        </xdr:cNvPr>
        <xdr:cNvCxnSpPr/>
      </xdr:nvCxnSpPr>
      <xdr:spPr>
        <a:xfrm flipV="1">
          <a:off x="16431260" y="14335832"/>
          <a:ext cx="782320" cy="18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114971</xdr:rowOff>
    </xdr:from>
    <xdr:ext cx="469744" cy="259045"/>
    <xdr:sp macro="" textlink="">
      <xdr:nvSpPr>
        <xdr:cNvPr id="439" name="n_1aveValue【消防施設】&#10;一人当たり面積">
          <a:extLst>
            <a:ext uri="{FF2B5EF4-FFF2-40B4-BE49-F238E27FC236}">
              <a16:creationId xmlns:a16="http://schemas.microsoft.com/office/drawing/2014/main" id="{75B344FD-C65F-4648-85FE-7C8D8CE747DF}"/>
            </a:ext>
          </a:extLst>
        </xdr:cNvPr>
        <xdr:cNvSpPr txBox="1"/>
      </xdr:nvSpPr>
      <xdr:spPr>
        <a:xfrm>
          <a:off x="18561127" y="1453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160038</xdr:rowOff>
    </xdr:from>
    <xdr:ext cx="469744" cy="259045"/>
    <xdr:sp macro="" textlink="">
      <xdr:nvSpPr>
        <xdr:cNvPr id="440" name="n_2aveValue【消防施設】&#10;一人当たり面積">
          <a:extLst>
            <a:ext uri="{FF2B5EF4-FFF2-40B4-BE49-F238E27FC236}">
              <a16:creationId xmlns:a16="http://schemas.microsoft.com/office/drawing/2014/main" id="{F980CD3B-61C2-4A81-9980-9D14E99FC487}"/>
            </a:ext>
          </a:extLst>
        </xdr:cNvPr>
        <xdr:cNvSpPr txBox="1"/>
      </xdr:nvSpPr>
      <xdr:spPr>
        <a:xfrm>
          <a:off x="17776267" y="1457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164282</xdr:rowOff>
    </xdr:from>
    <xdr:ext cx="469744" cy="259045"/>
    <xdr:sp macro="" textlink="">
      <xdr:nvSpPr>
        <xdr:cNvPr id="441" name="n_3aveValue【消防施設】&#10;一人当たり面積">
          <a:extLst>
            <a:ext uri="{FF2B5EF4-FFF2-40B4-BE49-F238E27FC236}">
              <a16:creationId xmlns:a16="http://schemas.microsoft.com/office/drawing/2014/main" id="{8353A0F9-171C-4DEC-BC66-572BC5958074}"/>
            </a:ext>
          </a:extLst>
        </xdr:cNvPr>
        <xdr:cNvSpPr txBox="1"/>
      </xdr:nvSpPr>
      <xdr:spPr>
        <a:xfrm>
          <a:off x="17001567" y="1458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169834</xdr:rowOff>
    </xdr:from>
    <xdr:ext cx="469744" cy="259045"/>
    <xdr:sp macro="" textlink="">
      <xdr:nvSpPr>
        <xdr:cNvPr id="442" name="n_4aveValue【消防施設】&#10;一人当たり面積">
          <a:extLst>
            <a:ext uri="{FF2B5EF4-FFF2-40B4-BE49-F238E27FC236}">
              <a16:creationId xmlns:a16="http://schemas.microsoft.com/office/drawing/2014/main" id="{95959843-5C34-4941-A228-5654B060CC3F}"/>
            </a:ext>
          </a:extLst>
        </xdr:cNvPr>
        <xdr:cNvSpPr txBox="1"/>
      </xdr:nvSpPr>
      <xdr:spPr>
        <a:xfrm>
          <a:off x="16226867" y="14586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134819</xdr:rowOff>
    </xdr:from>
    <xdr:ext cx="469744" cy="259045"/>
    <xdr:sp macro="" textlink="">
      <xdr:nvSpPr>
        <xdr:cNvPr id="443" name="n_1mainValue【消防施設】&#10;一人当たり面積">
          <a:extLst>
            <a:ext uri="{FF2B5EF4-FFF2-40B4-BE49-F238E27FC236}">
              <a16:creationId xmlns:a16="http://schemas.microsoft.com/office/drawing/2014/main" id="{EBA04FBD-3531-416B-A268-663F16FAB66D}"/>
            </a:ext>
          </a:extLst>
        </xdr:cNvPr>
        <xdr:cNvSpPr txBox="1"/>
      </xdr:nvSpPr>
      <xdr:spPr>
        <a:xfrm>
          <a:off x="18561127" y="14048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156046</xdr:rowOff>
    </xdr:from>
    <xdr:ext cx="469744" cy="259045"/>
    <xdr:sp macro="" textlink="">
      <xdr:nvSpPr>
        <xdr:cNvPr id="444" name="n_2mainValue【消防施設】&#10;一人当たり面積">
          <a:extLst>
            <a:ext uri="{FF2B5EF4-FFF2-40B4-BE49-F238E27FC236}">
              <a16:creationId xmlns:a16="http://schemas.microsoft.com/office/drawing/2014/main" id="{B8D25ABF-BD51-447C-9CA4-A3EB631E56D0}"/>
            </a:ext>
          </a:extLst>
        </xdr:cNvPr>
        <xdr:cNvSpPr txBox="1"/>
      </xdr:nvSpPr>
      <xdr:spPr>
        <a:xfrm>
          <a:off x="17776267" y="1407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153759</xdr:rowOff>
    </xdr:from>
    <xdr:ext cx="469744" cy="259045"/>
    <xdr:sp macro="" textlink="">
      <xdr:nvSpPr>
        <xdr:cNvPr id="445" name="n_3mainValue【消防施設】&#10;一人当たり面積">
          <a:extLst>
            <a:ext uri="{FF2B5EF4-FFF2-40B4-BE49-F238E27FC236}">
              <a16:creationId xmlns:a16="http://schemas.microsoft.com/office/drawing/2014/main" id="{555B4BD3-4215-4265-BDCD-39B10F72B72A}"/>
            </a:ext>
          </a:extLst>
        </xdr:cNvPr>
        <xdr:cNvSpPr txBox="1"/>
      </xdr:nvSpPr>
      <xdr:spPr>
        <a:xfrm>
          <a:off x="17001567" y="1406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3210</xdr:rowOff>
    </xdr:from>
    <xdr:ext cx="469744" cy="259045"/>
    <xdr:sp macro="" textlink="">
      <xdr:nvSpPr>
        <xdr:cNvPr id="446" name="n_4mainValue【消防施設】&#10;一人当たり面積">
          <a:extLst>
            <a:ext uri="{FF2B5EF4-FFF2-40B4-BE49-F238E27FC236}">
              <a16:creationId xmlns:a16="http://schemas.microsoft.com/office/drawing/2014/main" id="{0F3A8755-35FF-4DE6-9EF5-49E1B7329D17}"/>
            </a:ext>
          </a:extLst>
        </xdr:cNvPr>
        <xdr:cNvSpPr txBox="1"/>
      </xdr:nvSpPr>
      <xdr:spPr>
        <a:xfrm>
          <a:off x="16226867" y="1425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7" name="正方形/長方形 446">
          <a:extLst>
            <a:ext uri="{FF2B5EF4-FFF2-40B4-BE49-F238E27FC236}">
              <a16:creationId xmlns:a16="http://schemas.microsoft.com/office/drawing/2014/main" id="{9345F97D-C521-4759-B8B9-2ABE312C1EB6}"/>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8" name="正方形/長方形 447">
          <a:extLst>
            <a:ext uri="{FF2B5EF4-FFF2-40B4-BE49-F238E27FC236}">
              <a16:creationId xmlns:a16="http://schemas.microsoft.com/office/drawing/2014/main" id="{FF9F19CC-4005-4331-823C-79CAC6F54F7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9" name="正方形/長方形 448">
          <a:extLst>
            <a:ext uri="{FF2B5EF4-FFF2-40B4-BE49-F238E27FC236}">
              <a16:creationId xmlns:a16="http://schemas.microsoft.com/office/drawing/2014/main" id="{CECE7C9E-A7F2-43DB-8C32-0274CEC5C7FD}"/>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50" name="正方形/長方形 449">
          <a:extLst>
            <a:ext uri="{FF2B5EF4-FFF2-40B4-BE49-F238E27FC236}">
              <a16:creationId xmlns:a16="http://schemas.microsoft.com/office/drawing/2014/main" id="{1BDDF55C-C16B-4BE0-8706-3B41A8ECC6A6}"/>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51" name="正方形/長方形 450">
          <a:extLst>
            <a:ext uri="{FF2B5EF4-FFF2-40B4-BE49-F238E27FC236}">
              <a16:creationId xmlns:a16="http://schemas.microsoft.com/office/drawing/2014/main" id="{11D1DD36-9B34-4488-AD2B-E0FD32FA0731}"/>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52" name="正方形/長方形 451">
          <a:extLst>
            <a:ext uri="{FF2B5EF4-FFF2-40B4-BE49-F238E27FC236}">
              <a16:creationId xmlns:a16="http://schemas.microsoft.com/office/drawing/2014/main" id="{75E5EFD5-B85B-4B93-BD2B-4119A40C531B}"/>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3" name="正方形/長方形 452">
          <a:extLst>
            <a:ext uri="{FF2B5EF4-FFF2-40B4-BE49-F238E27FC236}">
              <a16:creationId xmlns:a16="http://schemas.microsoft.com/office/drawing/2014/main" id="{C4CA5465-C507-4C02-B941-6F47965FC5D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4" name="正方形/長方形 453">
          <a:extLst>
            <a:ext uri="{FF2B5EF4-FFF2-40B4-BE49-F238E27FC236}">
              <a16:creationId xmlns:a16="http://schemas.microsoft.com/office/drawing/2014/main" id="{A9E1FE50-52FD-49C8-B293-79A6F8CF7BCC}"/>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5" name="テキスト ボックス 454">
          <a:extLst>
            <a:ext uri="{FF2B5EF4-FFF2-40B4-BE49-F238E27FC236}">
              <a16:creationId xmlns:a16="http://schemas.microsoft.com/office/drawing/2014/main" id="{E46B4029-6C00-4094-8706-91B58462666D}"/>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6" name="直線コネクタ 455">
          <a:extLst>
            <a:ext uri="{FF2B5EF4-FFF2-40B4-BE49-F238E27FC236}">
              <a16:creationId xmlns:a16="http://schemas.microsoft.com/office/drawing/2014/main" id="{6D979B84-9BFA-4DB4-AEC4-584501375EAF}"/>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7" name="テキスト ボックス 456">
          <a:extLst>
            <a:ext uri="{FF2B5EF4-FFF2-40B4-BE49-F238E27FC236}">
              <a16:creationId xmlns:a16="http://schemas.microsoft.com/office/drawing/2014/main" id="{E4F33004-DD8D-45F2-9AAD-BE3B3C11DC2C}"/>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8" name="直線コネクタ 457">
          <a:extLst>
            <a:ext uri="{FF2B5EF4-FFF2-40B4-BE49-F238E27FC236}">
              <a16:creationId xmlns:a16="http://schemas.microsoft.com/office/drawing/2014/main" id="{1DD0656F-AA47-495E-B5A6-A404AEB8F8A2}"/>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9" name="テキスト ボックス 458">
          <a:extLst>
            <a:ext uri="{FF2B5EF4-FFF2-40B4-BE49-F238E27FC236}">
              <a16:creationId xmlns:a16="http://schemas.microsoft.com/office/drawing/2014/main" id="{779E3E85-8A7B-4E05-9604-7851A8845B06}"/>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60" name="直線コネクタ 459">
          <a:extLst>
            <a:ext uri="{FF2B5EF4-FFF2-40B4-BE49-F238E27FC236}">
              <a16:creationId xmlns:a16="http://schemas.microsoft.com/office/drawing/2014/main" id="{A2304BD2-3011-48B0-B83F-4CDB34666931}"/>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61" name="テキスト ボックス 460">
          <a:extLst>
            <a:ext uri="{FF2B5EF4-FFF2-40B4-BE49-F238E27FC236}">
              <a16:creationId xmlns:a16="http://schemas.microsoft.com/office/drawing/2014/main" id="{20B46DE3-7D60-4021-84A3-87E04AF2AF9D}"/>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62" name="直線コネクタ 461">
          <a:extLst>
            <a:ext uri="{FF2B5EF4-FFF2-40B4-BE49-F238E27FC236}">
              <a16:creationId xmlns:a16="http://schemas.microsoft.com/office/drawing/2014/main" id="{D7F9507F-A633-4786-9A42-1069886339FD}"/>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63" name="テキスト ボックス 462">
          <a:extLst>
            <a:ext uri="{FF2B5EF4-FFF2-40B4-BE49-F238E27FC236}">
              <a16:creationId xmlns:a16="http://schemas.microsoft.com/office/drawing/2014/main" id="{68827DC1-DDC0-4EBA-8ACC-2E41F2033136}"/>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64" name="直線コネクタ 463">
          <a:extLst>
            <a:ext uri="{FF2B5EF4-FFF2-40B4-BE49-F238E27FC236}">
              <a16:creationId xmlns:a16="http://schemas.microsoft.com/office/drawing/2014/main" id="{ED2F84B6-AC78-4575-9B98-B2AE659FE3A1}"/>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65" name="テキスト ボックス 464">
          <a:extLst>
            <a:ext uri="{FF2B5EF4-FFF2-40B4-BE49-F238E27FC236}">
              <a16:creationId xmlns:a16="http://schemas.microsoft.com/office/drawing/2014/main" id="{1BDDFE33-2D1F-429F-BB2E-438AF4CF0CF4}"/>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6" name="直線コネクタ 465">
          <a:extLst>
            <a:ext uri="{FF2B5EF4-FFF2-40B4-BE49-F238E27FC236}">
              <a16:creationId xmlns:a16="http://schemas.microsoft.com/office/drawing/2014/main" id="{743D899A-F376-4C7C-85C1-29CE1FBE9D8C}"/>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7" name="テキスト ボックス 466">
          <a:extLst>
            <a:ext uri="{FF2B5EF4-FFF2-40B4-BE49-F238E27FC236}">
              <a16:creationId xmlns:a16="http://schemas.microsoft.com/office/drawing/2014/main" id="{F9F7F110-6C7F-4B73-B056-BF3895BDA863}"/>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8" name="直線コネクタ 467">
          <a:extLst>
            <a:ext uri="{FF2B5EF4-FFF2-40B4-BE49-F238E27FC236}">
              <a16:creationId xmlns:a16="http://schemas.microsoft.com/office/drawing/2014/main" id="{06B0DBFC-6F75-443E-B46D-67B4B0560CE8}"/>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9" name="テキスト ボックス 468">
          <a:extLst>
            <a:ext uri="{FF2B5EF4-FFF2-40B4-BE49-F238E27FC236}">
              <a16:creationId xmlns:a16="http://schemas.microsoft.com/office/drawing/2014/main" id="{C4F3B242-2EB0-400B-8EEE-B44E13FEC031}"/>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70" name="直線コネクタ 469">
          <a:extLst>
            <a:ext uri="{FF2B5EF4-FFF2-40B4-BE49-F238E27FC236}">
              <a16:creationId xmlns:a16="http://schemas.microsoft.com/office/drawing/2014/main" id="{A97DCE1A-5163-483D-BC8E-2909397EF8FA}"/>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71" name="【庁舎】&#10;有形固定資産減価償却率グラフ枠">
          <a:extLst>
            <a:ext uri="{FF2B5EF4-FFF2-40B4-BE49-F238E27FC236}">
              <a16:creationId xmlns:a16="http://schemas.microsoft.com/office/drawing/2014/main" id="{E36149FE-37DA-4274-AF46-9EFA91F4BC28}"/>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109</xdr:row>
      <xdr:rowOff>35379</xdr:rowOff>
    </xdr:to>
    <xdr:cxnSp macro="">
      <xdr:nvCxnSpPr>
        <xdr:cNvPr id="472" name="直線コネクタ 471">
          <a:extLst>
            <a:ext uri="{FF2B5EF4-FFF2-40B4-BE49-F238E27FC236}">
              <a16:creationId xmlns:a16="http://schemas.microsoft.com/office/drawing/2014/main" id="{942CEA80-1FE6-47C9-839E-2D2D1A2C7436}"/>
            </a:ext>
          </a:extLst>
        </xdr:cNvPr>
        <xdr:cNvCxnSpPr/>
      </xdr:nvCxnSpPr>
      <xdr:spPr>
        <a:xfrm flipV="1">
          <a:off x="14375764" y="16779784"/>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73" name="【庁舎】&#10;有形固定資産減価償却率最小値テキスト">
          <a:extLst>
            <a:ext uri="{FF2B5EF4-FFF2-40B4-BE49-F238E27FC236}">
              <a16:creationId xmlns:a16="http://schemas.microsoft.com/office/drawing/2014/main" id="{78123EF0-29A7-4CEC-BC6B-BC6447387911}"/>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74" name="直線コネクタ 473">
          <a:extLst>
            <a:ext uri="{FF2B5EF4-FFF2-40B4-BE49-F238E27FC236}">
              <a16:creationId xmlns:a16="http://schemas.microsoft.com/office/drawing/2014/main" id="{EC8A3E6D-0BBA-406D-873A-19A8D72B2F49}"/>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475" name="【庁舎】&#10;有形固定資産減価償却率最大値テキスト">
          <a:extLst>
            <a:ext uri="{FF2B5EF4-FFF2-40B4-BE49-F238E27FC236}">
              <a16:creationId xmlns:a16="http://schemas.microsoft.com/office/drawing/2014/main" id="{D849E950-8A0C-42DC-BF64-377221BFB37C}"/>
            </a:ext>
          </a:extLst>
        </xdr:cNvPr>
        <xdr:cNvSpPr txBox="1"/>
      </xdr:nvSpPr>
      <xdr:spPr>
        <a:xfrm>
          <a:off x="14414500" y="165626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476" name="直線コネクタ 475">
          <a:extLst>
            <a:ext uri="{FF2B5EF4-FFF2-40B4-BE49-F238E27FC236}">
              <a16:creationId xmlns:a16="http://schemas.microsoft.com/office/drawing/2014/main" id="{68905CF3-1072-4FD0-B272-A65B42005F8C}"/>
            </a:ext>
          </a:extLst>
        </xdr:cNvPr>
        <xdr:cNvCxnSpPr/>
      </xdr:nvCxnSpPr>
      <xdr:spPr>
        <a:xfrm>
          <a:off x="14287500" y="167797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18885</xdr:rowOff>
    </xdr:from>
    <xdr:ext cx="405111" cy="259045"/>
    <xdr:sp macro="" textlink="">
      <xdr:nvSpPr>
        <xdr:cNvPr id="477" name="【庁舎】&#10;有形固定資産減価償却率平均値テキスト">
          <a:extLst>
            <a:ext uri="{FF2B5EF4-FFF2-40B4-BE49-F238E27FC236}">
              <a16:creationId xmlns:a16="http://schemas.microsoft.com/office/drawing/2014/main" id="{79F97016-E315-46EE-88DA-373B4B426F0B}"/>
            </a:ext>
          </a:extLst>
        </xdr:cNvPr>
        <xdr:cNvSpPr txBox="1"/>
      </xdr:nvSpPr>
      <xdr:spPr>
        <a:xfrm>
          <a:off x="14414500" y="17285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167458</xdr:rowOff>
    </xdr:from>
    <xdr:to>
      <xdr:col>85</xdr:col>
      <xdr:colOff>177800</xdr:colOff>
      <xdr:row>104</xdr:row>
      <xdr:rowOff>97608</xdr:rowOff>
    </xdr:to>
    <xdr:sp macro="" textlink="">
      <xdr:nvSpPr>
        <xdr:cNvPr id="478" name="フローチャート: 判断 477">
          <a:extLst>
            <a:ext uri="{FF2B5EF4-FFF2-40B4-BE49-F238E27FC236}">
              <a16:creationId xmlns:a16="http://schemas.microsoft.com/office/drawing/2014/main" id="{CA142E8B-7C72-4BC2-83CC-A8DFF17BB0C0}"/>
            </a:ext>
          </a:extLst>
        </xdr:cNvPr>
        <xdr:cNvSpPr/>
      </xdr:nvSpPr>
      <xdr:spPr>
        <a:xfrm>
          <a:off x="14325600" y="1743437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479" name="フローチャート: 判断 478">
          <a:extLst>
            <a:ext uri="{FF2B5EF4-FFF2-40B4-BE49-F238E27FC236}">
              <a16:creationId xmlns:a16="http://schemas.microsoft.com/office/drawing/2014/main" id="{85A18959-C186-41E2-84F6-EAD00E69664A}"/>
            </a:ext>
          </a:extLst>
        </xdr:cNvPr>
        <xdr:cNvSpPr/>
      </xdr:nvSpPr>
      <xdr:spPr>
        <a:xfrm>
          <a:off x="13578840" y="1744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98879</xdr:rowOff>
    </xdr:from>
    <xdr:to>
      <xdr:col>76</xdr:col>
      <xdr:colOff>165100</xdr:colOff>
      <xdr:row>105</xdr:row>
      <xdr:rowOff>29029</xdr:rowOff>
    </xdr:to>
    <xdr:sp macro="" textlink="">
      <xdr:nvSpPr>
        <xdr:cNvPr id="480" name="フローチャート: 判断 479">
          <a:extLst>
            <a:ext uri="{FF2B5EF4-FFF2-40B4-BE49-F238E27FC236}">
              <a16:creationId xmlns:a16="http://schemas.microsoft.com/office/drawing/2014/main" id="{EAF50686-B614-4AE6-AE36-88384F6FBBC2}"/>
            </a:ext>
          </a:extLst>
        </xdr:cNvPr>
        <xdr:cNvSpPr/>
      </xdr:nvSpPr>
      <xdr:spPr>
        <a:xfrm>
          <a:off x="12804140" y="175334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162561</xdr:rowOff>
    </xdr:from>
    <xdr:to>
      <xdr:col>72</xdr:col>
      <xdr:colOff>38100</xdr:colOff>
      <xdr:row>105</xdr:row>
      <xdr:rowOff>92711</xdr:rowOff>
    </xdr:to>
    <xdr:sp macro="" textlink="">
      <xdr:nvSpPr>
        <xdr:cNvPr id="481" name="フローチャート: 判断 480">
          <a:extLst>
            <a:ext uri="{FF2B5EF4-FFF2-40B4-BE49-F238E27FC236}">
              <a16:creationId xmlns:a16="http://schemas.microsoft.com/office/drawing/2014/main" id="{6CB98FEE-B9EF-46DA-BE2F-714A264DEB79}"/>
            </a:ext>
          </a:extLst>
        </xdr:cNvPr>
        <xdr:cNvSpPr/>
      </xdr:nvSpPr>
      <xdr:spPr>
        <a:xfrm>
          <a:off x="12029440" y="175971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482" name="フローチャート: 判断 481">
          <a:extLst>
            <a:ext uri="{FF2B5EF4-FFF2-40B4-BE49-F238E27FC236}">
              <a16:creationId xmlns:a16="http://schemas.microsoft.com/office/drawing/2014/main" id="{192B0451-9ABD-434E-AC33-FD572A845D7F}"/>
            </a:ext>
          </a:extLst>
        </xdr:cNvPr>
        <xdr:cNvSpPr/>
      </xdr:nvSpPr>
      <xdr:spPr>
        <a:xfrm>
          <a:off x="1123188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83" name="テキスト ボックス 482">
          <a:extLst>
            <a:ext uri="{FF2B5EF4-FFF2-40B4-BE49-F238E27FC236}">
              <a16:creationId xmlns:a16="http://schemas.microsoft.com/office/drawing/2014/main" id="{A8E85E47-BD91-402B-924D-BEA559F7B273}"/>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4" name="テキスト ボックス 483">
          <a:extLst>
            <a:ext uri="{FF2B5EF4-FFF2-40B4-BE49-F238E27FC236}">
              <a16:creationId xmlns:a16="http://schemas.microsoft.com/office/drawing/2014/main" id="{5C8EE2A0-FD3B-4BC0-9B36-31EDF713DBDA}"/>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5" name="テキスト ボックス 484">
          <a:extLst>
            <a:ext uri="{FF2B5EF4-FFF2-40B4-BE49-F238E27FC236}">
              <a16:creationId xmlns:a16="http://schemas.microsoft.com/office/drawing/2014/main" id="{DE87EBEB-C284-4D52-9829-37AE0B9A1A1E}"/>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6" name="テキスト ボックス 485">
          <a:extLst>
            <a:ext uri="{FF2B5EF4-FFF2-40B4-BE49-F238E27FC236}">
              <a16:creationId xmlns:a16="http://schemas.microsoft.com/office/drawing/2014/main" id="{29B41112-698A-4B22-8044-820A3DEC1A96}"/>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7" name="テキスト ボックス 486">
          <a:extLst>
            <a:ext uri="{FF2B5EF4-FFF2-40B4-BE49-F238E27FC236}">
              <a16:creationId xmlns:a16="http://schemas.microsoft.com/office/drawing/2014/main" id="{19ADDB91-4B8D-407D-AD7A-54B5B8631F9B}"/>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146231</xdr:rowOff>
    </xdr:from>
    <xdr:to>
      <xdr:col>85</xdr:col>
      <xdr:colOff>177800</xdr:colOff>
      <xdr:row>108</xdr:row>
      <xdr:rowOff>76381</xdr:rowOff>
    </xdr:to>
    <xdr:sp macro="" textlink="">
      <xdr:nvSpPr>
        <xdr:cNvPr id="488" name="楕円 487">
          <a:extLst>
            <a:ext uri="{FF2B5EF4-FFF2-40B4-BE49-F238E27FC236}">
              <a16:creationId xmlns:a16="http://schemas.microsoft.com/office/drawing/2014/main" id="{4D3F24D4-54A5-48AC-8518-8E5FA6FE630D}"/>
            </a:ext>
          </a:extLst>
        </xdr:cNvPr>
        <xdr:cNvSpPr/>
      </xdr:nvSpPr>
      <xdr:spPr>
        <a:xfrm>
          <a:off x="14325600" y="1808371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124658</xdr:rowOff>
    </xdr:from>
    <xdr:ext cx="405111" cy="259045"/>
    <xdr:sp macro="" textlink="">
      <xdr:nvSpPr>
        <xdr:cNvPr id="489" name="【庁舎】&#10;有形固定資産減価償却率該当値テキスト">
          <a:extLst>
            <a:ext uri="{FF2B5EF4-FFF2-40B4-BE49-F238E27FC236}">
              <a16:creationId xmlns:a16="http://schemas.microsoft.com/office/drawing/2014/main" id="{BB2E3B11-FEE7-4967-8706-D2C77BEB85EB}"/>
            </a:ext>
          </a:extLst>
        </xdr:cNvPr>
        <xdr:cNvSpPr txBox="1"/>
      </xdr:nvSpPr>
      <xdr:spPr>
        <a:xfrm>
          <a:off x="14414500" y="1806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23768</xdr:rowOff>
    </xdr:from>
    <xdr:to>
      <xdr:col>81</xdr:col>
      <xdr:colOff>101600</xdr:colOff>
      <xdr:row>108</xdr:row>
      <xdr:rowOff>125368</xdr:rowOff>
    </xdr:to>
    <xdr:sp macro="" textlink="">
      <xdr:nvSpPr>
        <xdr:cNvPr id="490" name="楕円 489">
          <a:extLst>
            <a:ext uri="{FF2B5EF4-FFF2-40B4-BE49-F238E27FC236}">
              <a16:creationId xmlns:a16="http://schemas.microsoft.com/office/drawing/2014/main" id="{9488BE06-91DD-4ED6-BE1C-DC4A61141876}"/>
            </a:ext>
          </a:extLst>
        </xdr:cNvPr>
        <xdr:cNvSpPr/>
      </xdr:nvSpPr>
      <xdr:spPr>
        <a:xfrm>
          <a:off x="13578840" y="1812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25581</xdr:rowOff>
    </xdr:from>
    <xdr:to>
      <xdr:col>85</xdr:col>
      <xdr:colOff>127000</xdr:colOff>
      <xdr:row>108</xdr:row>
      <xdr:rowOff>74568</xdr:rowOff>
    </xdr:to>
    <xdr:cxnSp macro="">
      <xdr:nvCxnSpPr>
        <xdr:cNvPr id="491" name="直線コネクタ 490">
          <a:extLst>
            <a:ext uri="{FF2B5EF4-FFF2-40B4-BE49-F238E27FC236}">
              <a16:creationId xmlns:a16="http://schemas.microsoft.com/office/drawing/2014/main" id="{2F39D1A8-F49C-4FDD-A71A-ADFB84ABCD8C}"/>
            </a:ext>
          </a:extLst>
        </xdr:cNvPr>
        <xdr:cNvCxnSpPr/>
      </xdr:nvCxnSpPr>
      <xdr:spPr>
        <a:xfrm flipV="1">
          <a:off x="13629640" y="18130701"/>
          <a:ext cx="74676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134801</xdr:rowOff>
    </xdr:from>
    <xdr:to>
      <xdr:col>76</xdr:col>
      <xdr:colOff>165100</xdr:colOff>
      <xdr:row>108</xdr:row>
      <xdr:rowOff>64951</xdr:rowOff>
    </xdr:to>
    <xdr:sp macro="" textlink="">
      <xdr:nvSpPr>
        <xdr:cNvPr id="492" name="楕円 491">
          <a:extLst>
            <a:ext uri="{FF2B5EF4-FFF2-40B4-BE49-F238E27FC236}">
              <a16:creationId xmlns:a16="http://schemas.microsoft.com/office/drawing/2014/main" id="{BCD5D7B4-3982-461A-B684-B5BD1187B82A}"/>
            </a:ext>
          </a:extLst>
        </xdr:cNvPr>
        <xdr:cNvSpPr/>
      </xdr:nvSpPr>
      <xdr:spPr>
        <a:xfrm>
          <a:off x="12804140" y="180722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14151</xdr:rowOff>
    </xdr:from>
    <xdr:to>
      <xdr:col>81</xdr:col>
      <xdr:colOff>50800</xdr:colOff>
      <xdr:row>108</xdr:row>
      <xdr:rowOff>74568</xdr:rowOff>
    </xdr:to>
    <xdr:cxnSp macro="">
      <xdr:nvCxnSpPr>
        <xdr:cNvPr id="493" name="直線コネクタ 492">
          <a:extLst>
            <a:ext uri="{FF2B5EF4-FFF2-40B4-BE49-F238E27FC236}">
              <a16:creationId xmlns:a16="http://schemas.microsoft.com/office/drawing/2014/main" id="{3A562CC8-F8CD-4016-892E-7D723AE55866}"/>
            </a:ext>
          </a:extLst>
        </xdr:cNvPr>
        <xdr:cNvCxnSpPr/>
      </xdr:nvCxnSpPr>
      <xdr:spPr>
        <a:xfrm>
          <a:off x="12854940" y="18119271"/>
          <a:ext cx="7747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156029</xdr:rowOff>
    </xdr:from>
    <xdr:to>
      <xdr:col>72</xdr:col>
      <xdr:colOff>38100</xdr:colOff>
      <xdr:row>108</xdr:row>
      <xdr:rowOff>86179</xdr:rowOff>
    </xdr:to>
    <xdr:sp macro="" textlink="">
      <xdr:nvSpPr>
        <xdr:cNvPr id="494" name="楕円 493">
          <a:extLst>
            <a:ext uri="{FF2B5EF4-FFF2-40B4-BE49-F238E27FC236}">
              <a16:creationId xmlns:a16="http://schemas.microsoft.com/office/drawing/2014/main" id="{1BCBE227-52D6-48AB-A75A-9436C16E81C6}"/>
            </a:ext>
          </a:extLst>
        </xdr:cNvPr>
        <xdr:cNvSpPr/>
      </xdr:nvSpPr>
      <xdr:spPr>
        <a:xfrm>
          <a:off x="12029440" y="180935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14151</xdr:rowOff>
    </xdr:from>
    <xdr:to>
      <xdr:col>76</xdr:col>
      <xdr:colOff>114300</xdr:colOff>
      <xdr:row>108</xdr:row>
      <xdr:rowOff>35379</xdr:rowOff>
    </xdr:to>
    <xdr:cxnSp macro="">
      <xdr:nvCxnSpPr>
        <xdr:cNvPr id="495" name="直線コネクタ 494">
          <a:extLst>
            <a:ext uri="{FF2B5EF4-FFF2-40B4-BE49-F238E27FC236}">
              <a16:creationId xmlns:a16="http://schemas.microsoft.com/office/drawing/2014/main" id="{4165B837-F260-436E-8E65-0C4CBBEB85F8}"/>
            </a:ext>
          </a:extLst>
        </xdr:cNvPr>
        <xdr:cNvCxnSpPr/>
      </xdr:nvCxnSpPr>
      <xdr:spPr>
        <a:xfrm flipV="1">
          <a:off x="12072620" y="18119271"/>
          <a:ext cx="78232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142966</xdr:rowOff>
    </xdr:from>
    <xdr:to>
      <xdr:col>67</xdr:col>
      <xdr:colOff>101600</xdr:colOff>
      <xdr:row>108</xdr:row>
      <xdr:rowOff>73116</xdr:rowOff>
    </xdr:to>
    <xdr:sp macro="" textlink="">
      <xdr:nvSpPr>
        <xdr:cNvPr id="496" name="楕円 495">
          <a:extLst>
            <a:ext uri="{FF2B5EF4-FFF2-40B4-BE49-F238E27FC236}">
              <a16:creationId xmlns:a16="http://schemas.microsoft.com/office/drawing/2014/main" id="{C3C88C84-FF40-4FCA-A2D4-337055B8C0FB}"/>
            </a:ext>
          </a:extLst>
        </xdr:cNvPr>
        <xdr:cNvSpPr/>
      </xdr:nvSpPr>
      <xdr:spPr>
        <a:xfrm>
          <a:off x="11231880" y="180804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22316</xdr:rowOff>
    </xdr:from>
    <xdr:to>
      <xdr:col>71</xdr:col>
      <xdr:colOff>177800</xdr:colOff>
      <xdr:row>108</xdr:row>
      <xdr:rowOff>35379</xdr:rowOff>
    </xdr:to>
    <xdr:cxnSp macro="">
      <xdr:nvCxnSpPr>
        <xdr:cNvPr id="497" name="直線コネクタ 496">
          <a:extLst>
            <a:ext uri="{FF2B5EF4-FFF2-40B4-BE49-F238E27FC236}">
              <a16:creationId xmlns:a16="http://schemas.microsoft.com/office/drawing/2014/main" id="{4FCACF01-1F25-4DAA-B9C3-20C6FB3D4405}"/>
            </a:ext>
          </a:extLst>
        </xdr:cNvPr>
        <xdr:cNvCxnSpPr/>
      </xdr:nvCxnSpPr>
      <xdr:spPr>
        <a:xfrm>
          <a:off x="11282680" y="18127436"/>
          <a:ext cx="78994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498" name="n_1aveValue【庁舎】&#10;有形固定資産減価償却率">
          <a:extLst>
            <a:ext uri="{FF2B5EF4-FFF2-40B4-BE49-F238E27FC236}">
              <a16:creationId xmlns:a16="http://schemas.microsoft.com/office/drawing/2014/main" id="{B867995D-2D34-4327-9C03-06EB49CAA215}"/>
            </a:ext>
          </a:extLst>
        </xdr:cNvPr>
        <xdr:cNvSpPr txBox="1"/>
      </xdr:nvSpPr>
      <xdr:spPr>
        <a:xfrm>
          <a:off x="13437244" y="1723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45556</xdr:rowOff>
    </xdr:from>
    <xdr:ext cx="405111" cy="259045"/>
    <xdr:sp macro="" textlink="">
      <xdr:nvSpPr>
        <xdr:cNvPr id="499" name="n_2aveValue【庁舎】&#10;有形固定資産減価償却率">
          <a:extLst>
            <a:ext uri="{FF2B5EF4-FFF2-40B4-BE49-F238E27FC236}">
              <a16:creationId xmlns:a16="http://schemas.microsoft.com/office/drawing/2014/main" id="{465001AD-275B-449C-AB81-CD97270E6C11}"/>
            </a:ext>
          </a:extLst>
        </xdr:cNvPr>
        <xdr:cNvSpPr txBox="1"/>
      </xdr:nvSpPr>
      <xdr:spPr>
        <a:xfrm>
          <a:off x="12675244" y="1731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109238</xdr:rowOff>
    </xdr:from>
    <xdr:ext cx="405111" cy="259045"/>
    <xdr:sp macro="" textlink="">
      <xdr:nvSpPr>
        <xdr:cNvPr id="500" name="n_3aveValue【庁舎】&#10;有形固定資産減価償却率">
          <a:extLst>
            <a:ext uri="{FF2B5EF4-FFF2-40B4-BE49-F238E27FC236}">
              <a16:creationId xmlns:a16="http://schemas.microsoft.com/office/drawing/2014/main" id="{EFDAC3D6-A3CA-4BF4-ACAD-D03F8F796495}"/>
            </a:ext>
          </a:extLst>
        </xdr:cNvPr>
        <xdr:cNvSpPr txBox="1"/>
      </xdr:nvSpPr>
      <xdr:spPr>
        <a:xfrm>
          <a:off x="11900544" y="17376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145159</xdr:rowOff>
    </xdr:from>
    <xdr:ext cx="405111" cy="259045"/>
    <xdr:sp macro="" textlink="">
      <xdr:nvSpPr>
        <xdr:cNvPr id="501" name="n_4aveValue【庁舎】&#10;有形固定資産減価償却率">
          <a:extLst>
            <a:ext uri="{FF2B5EF4-FFF2-40B4-BE49-F238E27FC236}">
              <a16:creationId xmlns:a16="http://schemas.microsoft.com/office/drawing/2014/main" id="{91EE64BA-9D90-494E-92D1-01B01084EC88}"/>
            </a:ext>
          </a:extLst>
        </xdr:cNvPr>
        <xdr:cNvSpPr txBox="1"/>
      </xdr:nvSpPr>
      <xdr:spPr>
        <a:xfrm>
          <a:off x="11102984" y="1741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116495</xdr:rowOff>
    </xdr:from>
    <xdr:ext cx="405111" cy="259045"/>
    <xdr:sp macro="" textlink="">
      <xdr:nvSpPr>
        <xdr:cNvPr id="502" name="n_1mainValue【庁舎】&#10;有形固定資産減価償却率">
          <a:extLst>
            <a:ext uri="{FF2B5EF4-FFF2-40B4-BE49-F238E27FC236}">
              <a16:creationId xmlns:a16="http://schemas.microsoft.com/office/drawing/2014/main" id="{B9CC4F13-3DFA-485A-8B12-4CE454E194FC}"/>
            </a:ext>
          </a:extLst>
        </xdr:cNvPr>
        <xdr:cNvSpPr txBox="1"/>
      </xdr:nvSpPr>
      <xdr:spPr>
        <a:xfrm>
          <a:off x="13437244" y="18221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56078</xdr:rowOff>
    </xdr:from>
    <xdr:ext cx="405111" cy="259045"/>
    <xdr:sp macro="" textlink="">
      <xdr:nvSpPr>
        <xdr:cNvPr id="503" name="n_2mainValue【庁舎】&#10;有形固定資産減価償却率">
          <a:extLst>
            <a:ext uri="{FF2B5EF4-FFF2-40B4-BE49-F238E27FC236}">
              <a16:creationId xmlns:a16="http://schemas.microsoft.com/office/drawing/2014/main" id="{0CA1B9C8-6B7D-4043-B561-9A7A150FC2DD}"/>
            </a:ext>
          </a:extLst>
        </xdr:cNvPr>
        <xdr:cNvSpPr txBox="1"/>
      </xdr:nvSpPr>
      <xdr:spPr>
        <a:xfrm>
          <a:off x="12675244" y="1816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77306</xdr:rowOff>
    </xdr:from>
    <xdr:ext cx="405111" cy="259045"/>
    <xdr:sp macro="" textlink="">
      <xdr:nvSpPr>
        <xdr:cNvPr id="504" name="n_3mainValue【庁舎】&#10;有形固定資産減価償却率">
          <a:extLst>
            <a:ext uri="{FF2B5EF4-FFF2-40B4-BE49-F238E27FC236}">
              <a16:creationId xmlns:a16="http://schemas.microsoft.com/office/drawing/2014/main" id="{AD4FC473-0638-401D-A1BB-93F71F714BA6}"/>
            </a:ext>
          </a:extLst>
        </xdr:cNvPr>
        <xdr:cNvSpPr txBox="1"/>
      </xdr:nvSpPr>
      <xdr:spPr>
        <a:xfrm>
          <a:off x="11900544" y="181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64243</xdr:rowOff>
    </xdr:from>
    <xdr:ext cx="405111" cy="259045"/>
    <xdr:sp macro="" textlink="">
      <xdr:nvSpPr>
        <xdr:cNvPr id="505" name="n_4mainValue【庁舎】&#10;有形固定資産減価償却率">
          <a:extLst>
            <a:ext uri="{FF2B5EF4-FFF2-40B4-BE49-F238E27FC236}">
              <a16:creationId xmlns:a16="http://schemas.microsoft.com/office/drawing/2014/main" id="{FF8FAE76-416F-4AF0-B096-6AE7A4E2CEAB}"/>
            </a:ext>
          </a:extLst>
        </xdr:cNvPr>
        <xdr:cNvSpPr txBox="1"/>
      </xdr:nvSpPr>
      <xdr:spPr>
        <a:xfrm>
          <a:off x="11102984" y="1816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6" name="正方形/長方形 505">
          <a:extLst>
            <a:ext uri="{FF2B5EF4-FFF2-40B4-BE49-F238E27FC236}">
              <a16:creationId xmlns:a16="http://schemas.microsoft.com/office/drawing/2014/main" id="{67ECCB41-A568-4F2F-8273-C6243D0485A7}"/>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7" name="正方形/長方形 506">
          <a:extLst>
            <a:ext uri="{FF2B5EF4-FFF2-40B4-BE49-F238E27FC236}">
              <a16:creationId xmlns:a16="http://schemas.microsoft.com/office/drawing/2014/main" id="{428F3D03-4619-45A6-801A-5CC82B714A15}"/>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8" name="正方形/長方形 507">
          <a:extLst>
            <a:ext uri="{FF2B5EF4-FFF2-40B4-BE49-F238E27FC236}">
              <a16:creationId xmlns:a16="http://schemas.microsoft.com/office/drawing/2014/main" id="{4EDF85E5-BEFD-4FFD-99F2-3B57914FC50E}"/>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9" name="正方形/長方形 508">
          <a:extLst>
            <a:ext uri="{FF2B5EF4-FFF2-40B4-BE49-F238E27FC236}">
              <a16:creationId xmlns:a16="http://schemas.microsoft.com/office/drawing/2014/main" id="{D7693779-E361-4392-BF63-7358EB78BC3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10" name="正方形/長方形 509">
          <a:extLst>
            <a:ext uri="{FF2B5EF4-FFF2-40B4-BE49-F238E27FC236}">
              <a16:creationId xmlns:a16="http://schemas.microsoft.com/office/drawing/2014/main" id="{42C994DF-9B52-4432-B820-FA4984071B0F}"/>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1" name="正方形/長方形 510">
          <a:extLst>
            <a:ext uri="{FF2B5EF4-FFF2-40B4-BE49-F238E27FC236}">
              <a16:creationId xmlns:a16="http://schemas.microsoft.com/office/drawing/2014/main" id="{6A1E4441-E71C-4E9F-A2D9-72B76E578E77}"/>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2" name="正方形/長方形 511">
          <a:extLst>
            <a:ext uri="{FF2B5EF4-FFF2-40B4-BE49-F238E27FC236}">
              <a16:creationId xmlns:a16="http://schemas.microsoft.com/office/drawing/2014/main" id="{F3416421-BF7C-4A14-B688-12A7F9FB51DA}"/>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3" name="正方形/長方形 512">
          <a:extLst>
            <a:ext uri="{FF2B5EF4-FFF2-40B4-BE49-F238E27FC236}">
              <a16:creationId xmlns:a16="http://schemas.microsoft.com/office/drawing/2014/main" id="{789776E0-979D-4F72-BFF0-3FA088424729}"/>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4" name="テキスト ボックス 513">
          <a:extLst>
            <a:ext uri="{FF2B5EF4-FFF2-40B4-BE49-F238E27FC236}">
              <a16:creationId xmlns:a16="http://schemas.microsoft.com/office/drawing/2014/main" id="{302C3CBC-15D7-4D7E-AA32-4B8BE9B200CC}"/>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5" name="直線コネクタ 514">
          <a:extLst>
            <a:ext uri="{FF2B5EF4-FFF2-40B4-BE49-F238E27FC236}">
              <a16:creationId xmlns:a16="http://schemas.microsoft.com/office/drawing/2014/main" id="{96612FCA-244D-456F-8780-4102CA5C53F6}"/>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16" name="直線コネクタ 515">
          <a:extLst>
            <a:ext uri="{FF2B5EF4-FFF2-40B4-BE49-F238E27FC236}">
              <a16:creationId xmlns:a16="http://schemas.microsoft.com/office/drawing/2014/main" id="{AC1F9398-B8A9-4E47-9EA8-2E48654FABC7}"/>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17" name="テキスト ボックス 516">
          <a:extLst>
            <a:ext uri="{FF2B5EF4-FFF2-40B4-BE49-F238E27FC236}">
              <a16:creationId xmlns:a16="http://schemas.microsoft.com/office/drawing/2014/main" id="{28E1418E-F7FE-47CE-B661-75C106E1C65F}"/>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18" name="直線コネクタ 517">
          <a:extLst>
            <a:ext uri="{FF2B5EF4-FFF2-40B4-BE49-F238E27FC236}">
              <a16:creationId xmlns:a16="http://schemas.microsoft.com/office/drawing/2014/main" id="{E6F42F8A-E587-4CA8-8635-26B3FF05C3B3}"/>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19" name="テキスト ボックス 518">
          <a:extLst>
            <a:ext uri="{FF2B5EF4-FFF2-40B4-BE49-F238E27FC236}">
              <a16:creationId xmlns:a16="http://schemas.microsoft.com/office/drawing/2014/main" id="{D38274AA-C487-4558-B76D-87C9515C543C}"/>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20" name="直線コネクタ 519">
          <a:extLst>
            <a:ext uri="{FF2B5EF4-FFF2-40B4-BE49-F238E27FC236}">
              <a16:creationId xmlns:a16="http://schemas.microsoft.com/office/drawing/2014/main" id="{D05BAD7A-6A4F-467B-95C0-82A973138065}"/>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21" name="テキスト ボックス 520">
          <a:extLst>
            <a:ext uri="{FF2B5EF4-FFF2-40B4-BE49-F238E27FC236}">
              <a16:creationId xmlns:a16="http://schemas.microsoft.com/office/drawing/2014/main" id="{341C6387-7126-4D89-A85D-40DAF445B322}"/>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22" name="直線コネクタ 521">
          <a:extLst>
            <a:ext uri="{FF2B5EF4-FFF2-40B4-BE49-F238E27FC236}">
              <a16:creationId xmlns:a16="http://schemas.microsoft.com/office/drawing/2014/main" id="{43D9FCA3-FCAD-4B7C-8421-710FD8E4EF48}"/>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23" name="テキスト ボックス 522">
          <a:extLst>
            <a:ext uri="{FF2B5EF4-FFF2-40B4-BE49-F238E27FC236}">
              <a16:creationId xmlns:a16="http://schemas.microsoft.com/office/drawing/2014/main" id="{45D1329D-312D-4D78-AA6F-1A2BD0ED21AC}"/>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24" name="直線コネクタ 523">
          <a:extLst>
            <a:ext uri="{FF2B5EF4-FFF2-40B4-BE49-F238E27FC236}">
              <a16:creationId xmlns:a16="http://schemas.microsoft.com/office/drawing/2014/main" id="{E04ACEBD-D4A1-4A3E-8B97-1F54FB9D2B9B}"/>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25" name="テキスト ボックス 524">
          <a:extLst>
            <a:ext uri="{FF2B5EF4-FFF2-40B4-BE49-F238E27FC236}">
              <a16:creationId xmlns:a16="http://schemas.microsoft.com/office/drawing/2014/main" id="{6F215522-C85D-44CE-95FB-754C71CA4949}"/>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26" name="直線コネクタ 525">
          <a:extLst>
            <a:ext uri="{FF2B5EF4-FFF2-40B4-BE49-F238E27FC236}">
              <a16:creationId xmlns:a16="http://schemas.microsoft.com/office/drawing/2014/main" id="{FF1B1D67-1131-4655-B693-A3496E57FBD0}"/>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27" name="テキスト ボックス 526">
          <a:extLst>
            <a:ext uri="{FF2B5EF4-FFF2-40B4-BE49-F238E27FC236}">
              <a16:creationId xmlns:a16="http://schemas.microsoft.com/office/drawing/2014/main" id="{2AB542BB-D71C-4F77-99A1-16FBCDB49B7A}"/>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8" name="直線コネクタ 527">
          <a:extLst>
            <a:ext uri="{FF2B5EF4-FFF2-40B4-BE49-F238E27FC236}">
              <a16:creationId xmlns:a16="http://schemas.microsoft.com/office/drawing/2014/main" id="{0C59DF97-1C40-44CE-9FC4-F249AE05EC15}"/>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9" name="テキスト ボックス 528">
          <a:extLst>
            <a:ext uri="{FF2B5EF4-FFF2-40B4-BE49-F238E27FC236}">
              <a16:creationId xmlns:a16="http://schemas.microsoft.com/office/drawing/2014/main" id="{106F0581-180B-4735-B991-7BEC185A08F7}"/>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30" name="【庁舎】&#10;一人当たり面積グラフ枠">
          <a:extLst>
            <a:ext uri="{FF2B5EF4-FFF2-40B4-BE49-F238E27FC236}">
              <a16:creationId xmlns:a16="http://schemas.microsoft.com/office/drawing/2014/main" id="{08786534-82FC-4B8A-B5AB-192B931CDFA3}"/>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38644</xdr:rowOff>
    </xdr:from>
    <xdr:to>
      <xdr:col>116</xdr:col>
      <xdr:colOff>62864</xdr:colOff>
      <xdr:row>107</xdr:row>
      <xdr:rowOff>149679</xdr:rowOff>
    </xdr:to>
    <xdr:cxnSp macro="">
      <xdr:nvCxnSpPr>
        <xdr:cNvPr id="531" name="直線コネクタ 530">
          <a:extLst>
            <a:ext uri="{FF2B5EF4-FFF2-40B4-BE49-F238E27FC236}">
              <a16:creationId xmlns:a16="http://schemas.microsoft.com/office/drawing/2014/main" id="{DDBF89D5-762D-4D5C-ABB1-D221974AC0A6}"/>
            </a:ext>
          </a:extLst>
        </xdr:cNvPr>
        <xdr:cNvCxnSpPr/>
      </xdr:nvCxnSpPr>
      <xdr:spPr>
        <a:xfrm flipV="1">
          <a:off x="19509104" y="16635004"/>
          <a:ext cx="0" cy="1452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153506</xdr:rowOff>
    </xdr:from>
    <xdr:ext cx="469744" cy="259045"/>
    <xdr:sp macro="" textlink="">
      <xdr:nvSpPr>
        <xdr:cNvPr id="532" name="【庁舎】&#10;一人当たり面積最小値テキスト">
          <a:extLst>
            <a:ext uri="{FF2B5EF4-FFF2-40B4-BE49-F238E27FC236}">
              <a16:creationId xmlns:a16="http://schemas.microsoft.com/office/drawing/2014/main" id="{0C821F1F-FD92-4029-B2A8-5DDDD8C7A868}"/>
            </a:ext>
          </a:extLst>
        </xdr:cNvPr>
        <xdr:cNvSpPr txBox="1"/>
      </xdr:nvSpPr>
      <xdr:spPr>
        <a:xfrm>
          <a:off x="19547840" y="18090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149679</xdr:rowOff>
    </xdr:from>
    <xdr:to>
      <xdr:col>116</xdr:col>
      <xdr:colOff>152400</xdr:colOff>
      <xdr:row>107</xdr:row>
      <xdr:rowOff>149679</xdr:rowOff>
    </xdr:to>
    <xdr:cxnSp macro="">
      <xdr:nvCxnSpPr>
        <xdr:cNvPr id="533" name="直線コネクタ 532">
          <a:extLst>
            <a:ext uri="{FF2B5EF4-FFF2-40B4-BE49-F238E27FC236}">
              <a16:creationId xmlns:a16="http://schemas.microsoft.com/office/drawing/2014/main" id="{9B1D4B70-B99C-43F4-A911-1AC69F5AA639}"/>
            </a:ext>
          </a:extLst>
        </xdr:cNvPr>
        <xdr:cNvCxnSpPr/>
      </xdr:nvCxnSpPr>
      <xdr:spPr>
        <a:xfrm>
          <a:off x="19443700" y="180871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156771</xdr:rowOff>
    </xdr:from>
    <xdr:ext cx="469744" cy="259045"/>
    <xdr:sp macro="" textlink="">
      <xdr:nvSpPr>
        <xdr:cNvPr id="534" name="【庁舎】&#10;一人当たり面積最大値テキスト">
          <a:extLst>
            <a:ext uri="{FF2B5EF4-FFF2-40B4-BE49-F238E27FC236}">
              <a16:creationId xmlns:a16="http://schemas.microsoft.com/office/drawing/2014/main" id="{034F63F1-6CF6-4678-9F5D-B52F7D26FB19}"/>
            </a:ext>
          </a:extLst>
        </xdr:cNvPr>
        <xdr:cNvSpPr txBox="1"/>
      </xdr:nvSpPr>
      <xdr:spPr>
        <a:xfrm>
          <a:off x="19547840" y="16417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38644</xdr:rowOff>
    </xdr:from>
    <xdr:to>
      <xdr:col>116</xdr:col>
      <xdr:colOff>152400</xdr:colOff>
      <xdr:row>99</xdr:row>
      <xdr:rowOff>38644</xdr:rowOff>
    </xdr:to>
    <xdr:cxnSp macro="">
      <xdr:nvCxnSpPr>
        <xdr:cNvPr id="535" name="直線コネクタ 534">
          <a:extLst>
            <a:ext uri="{FF2B5EF4-FFF2-40B4-BE49-F238E27FC236}">
              <a16:creationId xmlns:a16="http://schemas.microsoft.com/office/drawing/2014/main" id="{51B133ED-315E-41B3-99DA-2A54A32091DA}"/>
            </a:ext>
          </a:extLst>
        </xdr:cNvPr>
        <xdr:cNvCxnSpPr/>
      </xdr:nvCxnSpPr>
      <xdr:spPr>
        <a:xfrm>
          <a:off x="19443700" y="166350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164209</xdr:rowOff>
    </xdr:from>
    <xdr:ext cx="469744" cy="259045"/>
    <xdr:sp macro="" textlink="">
      <xdr:nvSpPr>
        <xdr:cNvPr id="536" name="【庁舎】&#10;一人当たり面積平均値テキスト">
          <a:extLst>
            <a:ext uri="{FF2B5EF4-FFF2-40B4-BE49-F238E27FC236}">
              <a16:creationId xmlns:a16="http://schemas.microsoft.com/office/drawing/2014/main" id="{A9D3D05E-012B-448F-A898-59B8E90576B1}"/>
            </a:ext>
          </a:extLst>
        </xdr:cNvPr>
        <xdr:cNvSpPr txBox="1"/>
      </xdr:nvSpPr>
      <xdr:spPr>
        <a:xfrm>
          <a:off x="19547840" y="17431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141332</xdr:rowOff>
    </xdr:from>
    <xdr:to>
      <xdr:col>116</xdr:col>
      <xdr:colOff>114300</xdr:colOff>
      <xdr:row>105</xdr:row>
      <xdr:rowOff>71482</xdr:rowOff>
    </xdr:to>
    <xdr:sp macro="" textlink="">
      <xdr:nvSpPr>
        <xdr:cNvPr id="537" name="フローチャート: 判断 536">
          <a:extLst>
            <a:ext uri="{FF2B5EF4-FFF2-40B4-BE49-F238E27FC236}">
              <a16:creationId xmlns:a16="http://schemas.microsoft.com/office/drawing/2014/main" id="{54FAD904-0C1C-4FDE-94BB-6EE3C26C9478}"/>
            </a:ext>
          </a:extLst>
        </xdr:cNvPr>
        <xdr:cNvSpPr/>
      </xdr:nvSpPr>
      <xdr:spPr>
        <a:xfrm>
          <a:off x="19458940" y="175758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156029</xdr:rowOff>
    </xdr:from>
    <xdr:to>
      <xdr:col>112</xdr:col>
      <xdr:colOff>38100</xdr:colOff>
      <xdr:row>105</xdr:row>
      <xdr:rowOff>86179</xdr:rowOff>
    </xdr:to>
    <xdr:sp macro="" textlink="">
      <xdr:nvSpPr>
        <xdr:cNvPr id="538" name="フローチャート: 判断 537">
          <a:extLst>
            <a:ext uri="{FF2B5EF4-FFF2-40B4-BE49-F238E27FC236}">
              <a16:creationId xmlns:a16="http://schemas.microsoft.com/office/drawing/2014/main" id="{B68943FD-EF24-4F1E-BFD5-FB671F8E38F1}"/>
            </a:ext>
          </a:extLst>
        </xdr:cNvPr>
        <xdr:cNvSpPr/>
      </xdr:nvSpPr>
      <xdr:spPr>
        <a:xfrm>
          <a:off x="18735040" y="175905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85816</xdr:rowOff>
    </xdr:from>
    <xdr:to>
      <xdr:col>107</xdr:col>
      <xdr:colOff>101600</xdr:colOff>
      <xdr:row>105</xdr:row>
      <xdr:rowOff>15966</xdr:rowOff>
    </xdr:to>
    <xdr:sp macro="" textlink="">
      <xdr:nvSpPr>
        <xdr:cNvPr id="539" name="フローチャート: 判断 538">
          <a:extLst>
            <a:ext uri="{FF2B5EF4-FFF2-40B4-BE49-F238E27FC236}">
              <a16:creationId xmlns:a16="http://schemas.microsoft.com/office/drawing/2014/main" id="{E483A300-45E1-4958-A85D-870C4DBCED45}"/>
            </a:ext>
          </a:extLst>
        </xdr:cNvPr>
        <xdr:cNvSpPr/>
      </xdr:nvSpPr>
      <xdr:spPr>
        <a:xfrm>
          <a:off x="17937480" y="175203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102144</xdr:rowOff>
    </xdr:from>
    <xdr:to>
      <xdr:col>102</xdr:col>
      <xdr:colOff>165100</xdr:colOff>
      <xdr:row>106</xdr:row>
      <xdr:rowOff>32294</xdr:rowOff>
    </xdr:to>
    <xdr:sp macro="" textlink="">
      <xdr:nvSpPr>
        <xdr:cNvPr id="540" name="フローチャート: 判断 539">
          <a:extLst>
            <a:ext uri="{FF2B5EF4-FFF2-40B4-BE49-F238E27FC236}">
              <a16:creationId xmlns:a16="http://schemas.microsoft.com/office/drawing/2014/main" id="{52F2BEE0-B799-486F-B1EA-88AEFAAFF45C}"/>
            </a:ext>
          </a:extLst>
        </xdr:cNvPr>
        <xdr:cNvSpPr/>
      </xdr:nvSpPr>
      <xdr:spPr>
        <a:xfrm>
          <a:off x="17162780" y="177043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125005</xdr:rowOff>
    </xdr:from>
    <xdr:to>
      <xdr:col>98</xdr:col>
      <xdr:colOff>38100</xdr:colOff>
      <xdr:row>106</xdr:row>
      <xdr:rowOff>55155</xdr:rowOff>
    </xdr:to>
    <xdr:sp macro="" textlink="">
      <xdr:nvSpPr>
        <xdr:cNvPr id="541" name="フローチャート: 判断 540">
          <a:extLst>
            <a:ext uri="{FF2B5EF4-FFF2-40B4-BE49-F238E27FC236}">
              <a16:creationId xmlns:a16="http://schemas.microsoft.com/office/drawing/2014/main" id="{D0D23552-58DA-4E2A-B65D-E1A365964945}"/>
            </a:ext>
          </a:extLst>
        </xdr:cNvPr>
        <xdr:cNvSpPr/>
      </xdr:nvSpPr>
      <xdr:spPr>
        <a:xfrm>
          <a:off x="16388080" y="177272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42" name="テキスト ボックス 541">
          <a:extLst>
            <a:ext uri="{FF2B5EF4-FFF2-40B4-BE49-F238E27FC236}">
              <a16:creationId xmlns:a16="http://schemas.microsoft.com/office/drawing/2014/main" id="{E7A00BD4-CB28-445F-BDCE-4C153C7DDCA8}"/>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3" name="テキスト ボックス 542">
          <a:extLst>
            <a:ext uri="{FF2B5EF4-FFF2-40B4-BE49-F238E27FC236}">
              <a16:creationId xmlns:a16="http://schemas.microsoft.com/office/drawing/2014/main" id="{01C4E3B0-A88D-4531-A6D0-5CE1600C5456}"/>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4" name="テキスト ボックス 543">
          <a:extLst>
            <a:ext uri="{FF2B5EF4-FFF2-40B4-BE49-F238E27FC236}">
              <a16:creationId xmlns:a16="http://schemas.microsoft.com/office/drawing/2014/main" id="{061BAA4D-9EE4-4F0E-986A-85C4194F3525}"/>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5" name="テキスト ボックス 544">
          <a:extLst>
            <a:ext uri="{FF2B5EF4-FFF2-40B4-BE49-F238E27FC236}">
              <a16:creationId xmlns:a16="http://schemas.microsoft.com/office/drawing/2014/main" id="{036F4CE2-BA84-4E91-80B0-0EFF75ABFC06}"/>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6" name="テキスト ボックス 545">
          <a:extLst>
            <a:ext uri="{FF2B5EF4-FFF2-40B4-BE49-F238E27FC236}">
              <a16:creationId xmlns:a16="http://schemas.microsoft.com/office/drawing/2014/main" id="{84843817-1B5A-40B4-B20F-B65805775A1D}"/>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169092</xdr:rowOff>
    </xdr:from>
    <xdr:to>
      <xdr:col>116</xdr:col>
      <xdr:colOff>114300</xdr:colOff>
      <xdr:row>107</xdr:row>
      <xdr:rowOff>99242</xdr:rowOff>
    </xdr:to>
    <xdr:sp macro="" textlink="">
      <xdr:nvSpPr>
        <xdr:cNvPr id="547" name="楕円 546">
          <a:extLst>
            <a:ext uri="{FF2B5EF4-FFF2-40B4-BE49-F238E27FC236}">
              <a16:creationId xmlns:a16="http://schemas.microsoft.com/office/drawing/2014/main" id="{D208F39D-81E2-4DE1-B832-B62E37C2F758}"/>
            </a:ext>
          </a:extLst>
        </xdr:cNvPr>
        <xdr:cNvSpPr/>
      </xdr:nvSpPr>
      <xdr:spPr>
        <a:xfrm>
          <a:off x="19458940" y="179389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84019</xdr:rowOff>
    </xdr:from>
    <xdr:ext cx="469744" cy="259045"/>
    <xdr:sp macro="" textlink="">
      <xdr:nvSpPr>
        <xdr:cNvPr id="548" name="【庁舎】&#10;一人当たり面積該当値テキスト">
          <a:extLst>
            <a:ext uri="{FF2B5EF4-FFF2-40B4-BE49-F238E27FC236}">
              <a16:creationId xmlns:a16="http://schemas.microsoft.com/office/drawing/2014/main" id="{50B34487-6B6E-48E9-88E0-7B57694B720E}"/>
            </a:ext>
          </a:extLst>
        </xdr:cNvPr>
        <xdr:cNvSpPr txBox="1"/>
      </xdr:nvSpPr>
      <xdr:spPr>
        <a:xfrm>
          <a:off x="19547840" y="1785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4173</xdr:rowOff>
    </xdr:from>
    <xdr:to>
      <xdr:col>112</xdr:col>
      <xdr:colOff>38100</xdr:colOff>
      <xdr:row>107</xdr:row>
      <xdr:rowOff>105773</xdr:rowOff>
    </xdr:to>
    <xdr:sp macro="" textlink="">
      <xdr:nvSpPr>
        <xdr:cNvPr id="549" name="楕円 548">
          <a:extLst>
            <a:ext uri="{FF2B5EF4-FFF2-40B4-BE49-F238E27FC236}">
              <a16:creationId xmlns:a16="http://schemas.microsoft.com/office/drawing/2014/main" id="{9D7B72CB-E1B0-4D1B-B6ED-037DCE08E200}"/>
            </a:ext>
          </a:extLst>
        </xdr:cNvPr>
        <xdr:cNvSpPr/>
      </xdr:nvSpPr>
      <xdr:spPr>
        <a:xfrm>
          <a:off x="18735040" y="179416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48442</xdr:rowOff>
    </xdr:from>
    <xdr:to>
      <xdr:col>116</xdr:col>
      <xdr:colOff>63500</xdr:colOff>
      <xdr:row>107</xdr:row>
      <xdr:rowOff>54973</xdr:rowOff>
    </xdr:to>
    <xdr:cxnSp macro="">
      <xdr:nvCxnSpPr>
        <xdr:cNvPr id="550" name="直線コネクタ 549">
          <a:extLst>
            <a:ext uri="{FF2B5EF4-FFF2-40B4-BE49-F238E27FC236}">
              <a16:creationId xmlns:a16="http://schemas.microsoft.com/office/drawing/2014/main" id="{547B01D4-2AA9-4138-B96B-39EBAC982CD9}"/>
            </a:ext>
          </a:extLst>
        </xdr:cNvPr>
        <xdr:cNvCxnSpPr/>
      </xdr:nvCxnSpPr>
      <xdr:spPr>
        <a:xfrm flipV="1">
          <a:off x="18778220" y="17985922"/>
          <a:ext cx="7315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12337</xdr:rowOff>
    </xdr:from>
    <xdr:to>
      <xdr:col>107</xdr:col>
      <xdr:colOff>101600</xdr:colOff>
      <xdr:row>107</xdr:row>
      <xdr:rowOff>113937</xdr:rowOff>
    </xdr:to>
    <xdr:sp macro="" textlink="">
      <xdr:nvSpPr>
        <xdr:cNvPr id="551" name="楕円 550">
          <a:extLst>
            <a:ext uri="{FF2B5EF4-FFF2-40B4-BE49-F238E27FC236}">
              <a16:creationId xmlns:a16="http://schemas.microsoft.com/office/drawing/2014/main" id="{85991989-54A1-4838-A5B5-C1ECAF20AD79}"/>
            </a:ext>
          </a:extLst>
        </xdr:cNvPr>
        <xdr:cNvSpPr/>
      </xdr:nvSpPr>
      <xdr:spPr>
        <a:xfrm>
          <a:off x="17937480" y="1794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54973</xdr:rowOff>
    </xdr:from>
    <xdr:to>
      <xdr:col>111</xdr:col>
      <xdr:colOff>177800</xdr:colOff>
      <xdr:row>107</xdr:row>
      <xdr:rowOff>63137</xdr:rowOff>
    </xdr:to>
    <xdr:cxnSp macro="">
      <xdr:nvCxnSpPr>
        <xdr:cNvPr id="552" name="直線コネクタ 551">
          <a:extLst>
            <a:ext uri="{FF2B5EF4-FFF2-40B4-BE49-F238E27FC236}">
              <a16:creationId xmlns:a16="http://schemas.microsoft.com/office/drawing/2014/main" id="{70298927-F85A-4F4C-A0AC-6C821E2FE8DC}"/>
            </a:ext>
          </a:extLst>
        </xdr:cNvPr>
        <xdr:cNvCxnSpPr/>
      </xdr:nvCxnSpPr>
      <xdr:spPr>
        <a:xfrm flipV="1">
          <a:off x="17988280" y="17992453"/>
          <a:ext cx="78994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18869</xdr:rowOff>
    </xdr:from>
    <xdr:to>
      <xdr:col>102</xdr:col>
      <xdr:colOff>165100</xdr:colOff>
      <xdr:row>107</xdr:row>
      <xdr:rowOff>120469</xdr:rowOff>
    </xdr:to>
    <xdr:sp macro="" textlink="">
      <xdr:nvSpPr>
        <xdr:cNvPr id="553" name="楕円 552">
          <a:extLst>
            <a:ext uri="{FF2B5EF4-FFF2-40B4-BE49-F238E27FC236}">
              <a16:creationId xmlns:a16="http://schemas.microsoft.com/office/drawing/2014/main" id="{1874EAEF-881B-4BFF-9693-8EA61464F064}"/>
            </a:ext>
          </a:extLst>
        </xdr:cNvPr>
        <xdr:cNvSpPr/>
      </xdr:nvSpPr>
      <xdr:spPr>
        <a:xfrm>
          <a:off x="17162780" y="1795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63137</xdr:rowOff>
    </xdr:from>
    <xdr:to>
      <xdr:col>107</xdr:col>
      <xdr:colOff>50800</xdr:colOff>
      <xdr:row>107</xdr:row>
      <xdr:rowOff>69669</xdr:rowOff>
    </xdr:to>
    <xdr:cxnSp macro="">
      <xdr:nvCxnSpPr>
        <xdr:cNvPr id="554" name="直線コネクタ 553">
          <a:extLst>
            <a:ext uri="{FF2B5EF4-FFF2-40B4-BE49-F238E27FC236}">
              <a16:creationId xmlns:a16="http://schemas.microsoft.com/office/drawing/2014/main" id="{9F1D1F99-0DEC-44B6-AF65-9D41A78B2CDA}"/>
            </a:ext>
          </a:extLst>
        </xdr:cNvPr>
        <xdr:cNvCxnSpPr/>
      </xdr:nvCxnSpPr>
      <xdr:spPr>
        <a:xfrm flipV="1">
          <a:off x="17213580" y="18000617"/>
          <a:ext cx="7747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25400</xdr:rowOff>
    </xdr:from>
    <xdr:to>
      <xdr:col>98</xdr:col>
      <xdr:colOff>38100</xdr:colOff>
      <xdr:row>107</xdr:row>
      <xdr:rowOff>127000</xdr:rowOff>
    </xdr:to>
    <xdr:sp macro="" textlink="">
      <xdr:nvSpPr>
        <xdr:cNvPr id="555" name="楕円 554">
          <a:extLst>
            <a:ext uri="{FF2B5EF4-FFF2-40B4-BE49-F238E27FC236}">
              <a16:creationId xmlns:a16="http://schemas.microsoft.com/office/drawing/2014/main" id="{24E4BC3A-146C-4E4C-8701-922BDFF667DE}"/>
            </a:ext>
          </a:extLst>
        </xdr:cNvPr>
        <xdr:cNvSpPr/>
      </xdr:nvSpPr>
      <xdr:spPr>
        <a:xfrm>
          <a:off x="16388080" y="179628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69669</xdr:rowOff>
    </xdr:from>
    <xdr:to>
      <xdr:col>102</xdr:col>
      <xdr:colOff>114300</xdr:colOff>
      <xdr:row>107</xdr:row>
      <xdr:rowOff>76200</xdr:rowOff>
    </xdr:to>
    <xdr:cxnSp macro="">
      <xdr:nvCxnSpPr>
        <xdr:cNvPr id="556" name="直線コネクタ 555">
          <a:extLst>
            <a:ext uri="{FF2B5EF4-FFF2-40B4-BE49-F238E27FC236}">
              <a16:creationId xmlns:a16="http://schemas.microsoft.com/office/drawing/2014/main" id="{F20E3CE6-A366-47C6-A3CF-C879F18C2297}"/>
            </a:ext>
          </a:extLst>
        </xdr:cNvPr>
        <xdr:cNvCxnSpPr/>
      </xdr:nvCxnSpPr>
      <xdr:spPr>
        <a:xfrm flipV="1">
          <a:off x="16431260" y="18007149"/>
          <a:ext cx="7823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102706</xdr:rowOff>
    </xdr:from>
    <xdr:ext cx="469744" cy="259045"/>
    <xdr:sp macro="" textlink="">
      <xdr:nvSpPr>
        <xdr:cNvPr id="557" name="n_1aveValue【庁舎】&#10;一人当たり面積">
          <a:extLst>
            <a:ext uri="{FF2B5EF4-FFF2-40B4-BE49-F238E27FC236}">
              <a16:creationId xmlns:a16="http://schemas.microsoft.com/office/drawing/2014/main" id="{A53A8123-1099-428A-933B-57A2E42798E0}"/>
            </a:ext>
          </a:extLst>
        </xdr:cNvPr>
        <xdr:cNvSpPr txBox="1"/>
      </xdr:nvSpPr>
      <xdr:spPr>
        <a:xfrm>
          <a:off x="18561127" y="1736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32493</xdr:rowOff>
    </xdr:from>
    <xdr:ext cx="469744" cy="259045"/>
    <xdr:sp macro="" textlink="">
      <xdr:nvSpPr>
        <xdr:cNvPr id="558" name="n_2aveValue【庁舎】&#10;一人当たり面積">
          <a:extLst>
            <a:ext uri="{FF2B5EF4-FFF2-40B4-BE49-F238E27FC236}">
              <a16:creationId xmlns:a16="http://schemas.microsoft.com/office/drawing/2014/main" id="{9C7BBC8B-56E6-43AD-9B70-F594EEA57DAC}"/>
            </a:ext>
          </a:extLst>
        </xdr:cNvPr>
        <xdr:cNvSpPr txBox="1"/>
      </xdr:nvSpPr>
      <xdr:spPr>
        <a:xfrm>
          <a:off x="17776267" y="1729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48821</xdr:rowOff>
    </xdr:from>
    <xdr:ext cx="469744" cy="259045"/>
    <xdr:sp macro="" textlink="">
      <xdr:nvSpPr>
        <xdr:cNvPr id="559" name="n_3aveValue【庁舎】&#10;一人当たり面積">
          <a:extLst>
            <a:ext uri="{FF2B5EF4-FFF2-40B4-BE49-F238E27FC236}">
              <a16:creationId xmlns:a16="http://schemas.microsoft.com/office/drawing/2014/main" id="{8C6C7EA0-CFA2-400A-AD64-03C4C6E0E7F5}"/>
            </a:ext>
          </a:extLst>
        </xdr:cNvPr>
        <xdr:cNvSpPr txBox="1"/>
      </xdr:nvSpPr>
      <xdr:spPr>
        <a:xfrm>
          <a:off x="17001567" y="1748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71682</xdr:rowOff>
    </xdr:from>
    <xdr:ext cx="469744" cy="259045"/>
    <xdr:sp macro="" textlink="">
      <xdr:nvSpPr>
        <xdr:cNvPr id="560" name="n_4aveValue【庁舎】&#10;一人当たり面積">
          <a:extLst>
            <a:ext uri="{FF2B5EF4-FFF2-40B4-BE49-F238E27FC236}">
              <a16:creationId xmlns:a16="http://schemas.microsoft.com/office/drawing/2014/main" id="{C97C62A1-0376-4504-B73C-CAC9AA1F904F}"/>
            </a:ext>
          </a:extLst>
        </xdr:cNvPr>
        <xdr:cNvSpPr txBox="1"/>
      </xdr:nvSpPr>
      <xdr:spPr>
        <a:xfrm>
          <a:off x="16226867" y="17506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96900</xdr:rowOff>
    </xdr:from>
    <xdr:ext cx="469744" cy="259045"/>
    <xdr:sp macro="" textlink="">
      <xdr:nvSpPr>
        <xdr:cNvPr id="561" name="n_1mainValue【庁舎】&#10;一人当たり面積">
          <a:extLst>
            <a:ext uri="{FF2B5EF4-FFF2-40B4-BE49-F238E27FC236}">
              <a16:creationId xmlns:a16="http://schemas.microsoft.com/office/drawing/2014/main" id="{C208BD36-51A1-4027-939F-42117BA683DB}"/>
            </a:ext>
          </a:extLst>
        </xdr:cNvPr>
        <xdr:cNvSpPr txBox="1"/>
      </xdr:nvSpPr>
      <xdr:spPr>
        <a:xfrm>
          <a:off x="18561127" y="1803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105064</xdr:rowOff>
    </xdr:from>
    <xdr:ext cx="469744" cy="259045"/>
    <xdr:sp macro="" textlink="">
      <xdr:nvSpPr>
        <xdr:cNvPr id="562" name="n_2mainValue【庁舎】&#10;一人当たり面積">
          <a:extLst>
            <a:ext uri="{FF2B5EF4-FFF2-40B4-BE49-F238E27FC236}">
              <a16:creationId xmlns:a16="http://schemas.microsoft.com/office/drawing/2014/main" id="{B25AFB37-62CD-41C3-A3CA-161430FE8AC8}"/>
            </a:ext>
          </a:extLst>
        </xdr:cNvPr>
        <xdr:cNvSpPr txBox="1"/>
      </xdr:nvSpPr>
      <xdr:spPr>
        <a:xfrm>
          <a:off x="17776267" y="18042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111596</xdr:rowOff>
    </xdr:from>
    <xdr:ext cx="469744" cy="259045"/>
    <xdr:sp macro="" textlink="">
      <xdr:nvSpPr>
        <xdr:cNvPr id="563" name="n_3mainValue【庁舎】&#10;一人当たり面積">
          <a:extLst>
            <a:ext uri="{FF2B5EF4-FFF2-40B4-BE49-F238E27FC236}">
              <a16:creationId xmlns:a16="http://schemas.microsoft.com/office/drawing/2014/main" id="{F9DF5E94-FD17-4DA3-8EAA-CFC1FA0912FC}"/>
            </a:ext>
          </a:extLst>
        </xdr:cNvPr>
        <xdr:cNvSpPr txBox="1"/>
      </xdr:nvSpPr>
      <xdr:spPr>
        <a:xfrm>
          <a:off x="17001567" y="1804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118127</xdr:rowOff>
    </xdr:from>
    <xdr:ext cx="469744" cy="259045"/>
    <xdr:sp macro="" textlink="">
      <xdr:nvSpPr>
        <xdr:cNvPr id="564" name="n_4mainValue【庁舎】&#10;一人当たり面積">
          <a:extLst>
            <a:ext uri="{FF2B5EF4-FFF2-40B4-BE49-F238E27FC236}">
              <a16:creationId xmlns:a16="http://schemas.microsoft.com/office/drawing/2014/main" id="{BBE083A0-5EB1-40A2-8198-CED7852CA26E}"/>
            </a:ext>
          </a:extLst>
        </xdr:cNvPr>
        <xdr:cNvSpPr txBox="1"/>
      </xdr:nvSpPr>
      <xdr:spPr>
        <a:xfrm>
          <a:off x="1622686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5" name="正方形/長方形 564">
          <a:extLst>
            <a:ext uri="{FF2B5EF4-FFF2-40B4-BE49-F238E27FC236}">
              <a16:creationId xmlns:a16="http://schemas.microsoft.com/office/drawing/2014/main" id="{53F41E12-3A1C-4955-BD1B-48FB3F1C39E4}"/>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6" name="正方形/長方形 565">
          <a:extLst>
            <a:ext uri="{FF2B5EF4-FFF2-40B4-BE49-F238E27FC236}">
              <a16:creationId xmlns:a16="http://schemas.microsoft.com/office/drawing/2014/main" id="{32B5B57C-B9CF-43E8-A19F-2040BEF2F92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7" name="テキスト ボックス 566">
          <a:extLst>
            <a:ext uri="{FF2B5EF4-FFF2-40B4-BE49-F238E27FC236}">
              <a16:creationId xmlns:a16="http://schemas.microsoft.com/office/drawing/2014/main" id="{48AC720D-94CB-4062-9F78-8435EB9BD171}"/>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大半の施設で類似団体内平均値よりも有形固定資産減価償却率が高い数値で推移しており、施設の老朽化が進んでいると見受けられ</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老朽化が進んでいる施設については、今後の活用について精査のうえ更新等の検討を進め</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zoomScaleNormal="100"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92" t="s">
        <v>82</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 thickBot="1" x14ac:dyDescent="0.25">
      <c r="B2" s="176" t="s">
        <v>83</v>
      </c>
      <c r="C2" s="176"/>
      <c r="D2" s="177"/>
    </row>
    <row r="3" spans="1:119" ht="18.75" customHeight="1" thickBot="1" x14ac:dyDescent="0.25">
      <c r="A3" s="175"/>
      <c r="B3" s="393" t="s">
        <v>84</v>
      </c>
      <c r="C3" s="394"/>
      <c r="D3" s="394"/>
      <c r="E3" s="395"/>
      <c r="F3" s="395"/>
      <c r="G3" s="395"/>
      <c r="H3" s="395"/>
      <c r="I3" s="395"/>
      <c r="J3" s="395"/>
      <c r="K3" s="395"/>
      <c r="L3" s="395" t="s">
        <v>85</v>
      </c>
      <c r="M3" s="395"/>
      <c r="N3" s="395"/>
      <c r="O3" s="395"/>
      <c r="P3" s="395"/>
      <c r="Q3" s="395"/>
      <c r="R3" s="402"/>
      <c r="S3" s="402"/>
      <c r="T3" s="402"/>
      <c r="U3" s="402"/>
      <c r="V3" s="403"/>
      <c r="W3" s="377" t="s">
        <v>86</v>
      </c>
      <c r="X3" s="378"/>
      <c r="Y3" s="378"/>
      <c r="Z3" s="378"/>
      <c r="AA3" s="378"/>
      <c r="AB3" s="394"/>
      <c r="AC3" s="402" t="s">
        <v>87</v>
      </c>
      <c r="AD3" s="378"/>
      <c r="AE3" s="378"/>
      <c r="AF3" s="378"/>
      <c r="AG3" s="378"/>
      <c r="AH3" s="378"/>
      <c r="AI3" s="378"/>
      <c r="AJ3" s="378"/>
      <c r="AK3" s="378"/>
      <c r="AL3" s="379"/>
      <c r="AM3" s="377" t="s">
        <v>88</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89</v>
      </c>
      <c r="BO3" s="378"/>
      <c r="BP3" s="378"/>
      <c r="BQ3" s="378"/>
      <c r="BR3" s="378"/>
      <c r="BS3" s="378"/>
      <c r="BT3" s="378"/>
      <c r="BU3" s="379"/>
      <c r="BV3" s="377" t="s">
        <v>90</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91</v>
      </c>
      <c r="CU3" s="378"/>
      <c r="CV3" s="378"/>
      <c r="CW3" s="378"/>
      <c r="CX3" s="378"/>
      <c r="CY3" s="378"/>
      <c r="CZ3" s="378"/>
      <c r="DA3" s="379"/>
      <c r="DB3" s="377" t="s">
        <v>92</v>
      </c>
      <c r="DC3" s="378"/>
      <c r="DD3" s="378"/>
      <c r="DE3" s="378"/>
      <c r="DF3" s="378"/>
      <c r="DG3" s="378"/>
      <c r="DH3" s="378"/>
      <c r="DI3" s="379"/>
    </row>
    <row r="4" spans="1:119" ht="18.75" customHeight="1" x14ac:dyDescent="0.2">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93</v>
      </c>
      <c r="AZ4" s="381"/>
      <c r="BA4" s="381"/>
      <c r="BB4" s="381"/>
      <c r="BC4" s="381"/>
      <c r="BD4" s="381"/>
      <c r="BE4" s="381"/>
      <c r="BF4" s="381"/>
      <c r="BG4" s="381"/>
      <c r="BH4" s="381"/>
      <c r="BI4" s="381"/>
      <c r="BJ4" s="381"/>
      <c r="BK4" s="381"/>
      <c r="BL4" s="381"/>
      <c r="BM4" s="382"/>
      <c r="BN4" s="383">
        <v>7259556</v>
      </c>
      <c r="BO4" s="384"/>
      <c r="BP4" s="384"/>
      <c r="BQ4" s="384"/>
      <c r="BR4" s="384"/>
      <c r="BS4" s="384"/>
      <c r="BT4" s="384"/>
      <c r="BU4" s="385"/>
      <c r="BV4" s="383">
        <v>7653841</v>
      </c>
      <c r="BW4" s="384"/>
      <c r="BX4" s="384"/>
      <c r="BY4" s="384"/>
      <c r="BZ4" s="384"/>
      <c r="CA4" s="384"/>
      <c r="CB4" s="384"/>
      <c r="CC4" s="385"/>
      <c r="CD4" s="386" t="s">
        <v>94</v>
      </c>
      <c r="CE4" s="387"/>
      <c r="CF4" s="387"/>
      <c r="CG4" s="387"/>
      <c r="CH4" s="387"/>
      <c r="CI4" s="387"/>
      <c r="CJ4" s="387"/>
      <c r="CK4" s="387"/>
      <c r="CL4" s="387"/>
      <c r="CM4" s="387"/>
      <c r="CN4" s="387"/>
      <c r="CO4" s="387"/>
      <c r="CP4" s="387"/>
      <c r="CQ4" s="387"/>
      <c r="CR4" s="387"/>
      <c r="CS4" s="388"/>
      <c r="CT4" s="389">
        <v>10.3</v>
      </c>
      <c r="CU4" s="390"/>
      <c r="CV4" s="390"/>
      <c r="CW4" s="390"/>
      <c r="CX4" s="390"/>
      <c r="CY4" s="390"/>
      <c r="CZ4" s="390"/>
      <c r="DA4" s="391"/>
      <c r="DB4" s="389">
        <v>10.9</v>
      </c>
      <c r="DC4" s="390"/>
      <c r="DD4" s="390"/>
      <c r="DE4" s="390"/>
      <c r="DF4" s="390"/>
      <c r="DG4" s="390"/>
      <c r="DH4" s="390"/>
      <c r="DI4" s="391"/>
    </row>
    <row r="5" spans="1:119" ht="18.75" customHeight="1" x14ac:dyDescent="0.2">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95</v>
      </c>
      <c r="AN5" s="450"/>
      <c r="AO5" s="450"/>
      <c r="AP5" s="450"/>
      <c r="AQ5" s="450"/>
      <c r="AR5" s="450"/>
      <c r="AS5" s="450"/>
      <c r="AT5" s="451"/>
      <c r="AU5" s="452" t="s">
        <v>96</v>
      </c>
      <c r="AV5" s="453"/>
      <c r="AW5" s="453"/>
      <c r="AX5" s="453"/>
      <c r="AY5" s="454" t="s">
        <v>97</v>
      </c>
      <c r="AZ5" s="455"/>
      <c r="BA5" s="455"/>
      <c r="BB5" s="455"/>
      <c r="BC5" s="455"/>
      <c r="BD5" s="455"/>
      <c r="BE5" s="455"/>
      <c r="BF5" s="455"/>
      <c r="BG5" s="455"/>
      <c r="BH5" s="455"/>
      <c r="BI5" s="455"/>
      <c r="BJ5" s="455"/>
      <c r="BK5" s="455"/>
      <c r="BL5" s="455"/>
      <c r="BM5" s="456"/>
      <c r="BN5" s="420">
        <v>6825640</v>
      </c>
      <c r="BO5" s="421"/>
      <c r="BP5" s="421"/>
      <c r="BQ5" s="421"/>
      <c r="BR5" s="421"/>
      <c r="BS5" s="421"/>
      <c r="BT5" s="421"/>
      <c r="BU5" s="422"/>
      <c r="BV5" s="420">
        <v>7186452</v>
      </c>
      <c r="BW5" s="421"/>
      <c r="BX5" s="421"/>
      <c r="BY5" s="421"/>
      <c r="BZ5" s="421"/>
      <c r="CA5" s="421"/>
      <c r="CB5" s="421"/>
      <c r="CC5" s="422"/>
      <c r="CD5" s="423" t="s">
        <v>98</v>
      </c>
      <c r="CE5" s="424"/>
      <c r="CF5" s="424"/>
      <c r="CG5" s="424"/>
      <c r="CH5" s="424"/>
      <c r="CI5" s="424"/>
      <c r="CJ5" s="424"/>
      <c r="CK5" s="424"/>
      <c r="CL5" s="424"/>
      <c r="CM5" s="424"/>
      <c r="CN5" s="424"/>
      <c r="CO5" s="424"/>
      <c r="CP5" s="424"/>
      <c r="CQ5" s="424"/>
      <c r="CR5" s="424"/>
      <c r="CS5" s="425"/>
      <c r="CT5" s="417">
        <v>85</v>
      </c>
      <c r="CU5" s="418"/>
      <c r="CV5" s="418"/>
      <c r="CW5" s="418"/>
      <c r="CX5" s="418"/>
      <c r="CY5" s="418"/>
      <c r="CZ5" s="418"/>
      <c r="DA5" s="419"/>
      <c r="DB5" s="417">
        <v>79.8</v>
      </c>
      <c r="DC5" s="418"/>
      <c r="DD5" s="418"/>
      <c r="DE5" s="418"/>
      <c r="DF5" s="418"/>
      <c r="DG5" s="418"/>
      <c r="DH5" s="418"/>
      <c r="DI5" s="419"/>
    </row>
    <row r="6" spans="1:119" ht="18.75" customHeight="1" x14ac:dyDescent="0.2">
      <c r="A6" s="175"/>
      <c r="B6" s="426" t="s">
        <v>99</v>
      </c>
      <c r="C6" s="427"/>
      <c r="D6" s="427"/>
      <c r="E6" s="428"/>
      <c r="F6" s="428"/>
      <c r="G6" s="428"/>
      <c r="H6" s="428"/>
      <c r="I6" s="428"/>
      <c r="J6" s="428"/>
      <c r="K6" s="428"/>
      <c r="L6" s="428" t="s">
        <v>100</v>
      </c>
      <c r="M6" s="428"/>
      <c r="N6" s="428"/>
      <c r="O6" s="428"/>
      <c r="P6" s="428"/>
      <c r="Q6" s="428"/>
      <c r="R6" s="432"/>
      <c r="S6" s="432"/>
      <c r="T6" s="432"/>
      <c r="U6" s="432"/>
      <c r="V6" s="433"/>
      <c r="W6" s="436" t="s">
        <v>101</v>
      </c>
      <c r="X6" s="437"/>
      <c r="Y6" s="437"/>
      <c r="Z6" s="437"/>
      <c r="AA6" s="437"/>
      <c r="AB6" s="427"/>
      <c r="AC6" s="440" t="s">
        <v>102</v>
      </c>
      <c r="AD6" s="441"/>
      <c r="AE6" s="441"/>
      <c r="AF6" s="441"/>
      <c r="AG6" s="441"/>
      <c r="AH6" s="441"/>
      <c r="AI6" s="441"/>
      <c r="AJ6" s="441"/>
      <c r="AK6" s="441"/>
      <c r="AL6" s="442"/>
      <c r="AM6" s="449" t="s">
        <v>103</v>
      </c>
      <c r="AN6" s="450"/>
      <c r="AO6" s="450"/>
      <c r="AP6" s="450"/>
      <c r="AQ6" s="450"/>
      <c r="AR6" s="450"/>
      <c r="AS6" s="450"/>
      <c r="AT6" s="451"/>
      <c r="AU6" s="452" t="s">
        <v>104</v>
      </c>
      <c r="AV6" s="453"/>
      <c r="AW6" s="453"/>
      <c r="AX6" s="453"/>
      <c r="AY6" s="454" t="s">
        <v>105</v>
      </c>
      <c r="AZ6" s="455"/>
      <c r="BA6" s="455"/>
      <c r="BB6" s="455"/>
      <c r="BC6" s="455"/>
      <c r="BD6" s="455"/>
      <c r="BE6" s="455"/>
      <c r="BF6" s="455"/>
      <c r="BG6" s="455"/>
      <c r="BH6" s="455"/>
      <c r="BI6" s="455"/>
      <c r="BJ6" s="455"/>
      <c r="BK6" s="455"/>
      <c r="BL6" s="455"/>
      <c r="BM6" s="456"/>
      <c r="BN6" s="420">
        <v>433916</v>
      </c>
      <c r="BO6" s="421"/>
      <c r="BP6" s="421"/>
      <c r="BQ6" s="421"/>
      <c r="BR6" s="421"/>
      <c r="BS6" s="421"/>
      <c r="BT6" s="421"/>
      <c r="BU6" s="422"/>
      <c r="BV6" s="420">
        <v>467389</v>
      </c>
      <c r="BW6" s="421"/>
      <c r="BX6" s="421"/>
      <c r="BY6" s="421"/>
      <c r="BZ6" s="421"/>
      <c r="CA6" s="421"/>
      <c r="CB6" s="421"/>
      <c r="CC6" s="422"/>
      <c r="CD6" s="423" t="s">
        <v>106</v>
      </c>
      <c r="CE6" s="424"/>
      <c r="CF6" s="424"/>
      <c r="CG6" s="424"/>
      <c r="CH6" s="424"/>
      <c r="CI6" s="424"/>
      <c r="CJ6" s="424"/>
      <c r="CK6" s="424"/>
      <c r="CL6" s="424"/>
      <c r="CM6" s="424"/>
      <c r="CN6" s="424"/>
      <c r="CO6" s="424"/>
      <c r="CP6" s="424"/>
      <c r="CQ6" s="424"/>
      <c r="CR6" s="424"/>
      <c r="CS6" s="425"/>
      <c r="CT6" s="457">
        <v>85</v>
      </c>
      <c r="CU6" s="458"/>
      <c r="CV6" s="458"/>
      <c r="CW6" s="458"/>
      <c r="CX6" s="458"/>
      <c r="CY6" s="458"/>
      <c r="CZ6" s="458"/>
      <c r="DA6" s="459"/>
      <c r="DB6" s="457">
        <v>84</v>
      </c>
      <c r="DC6" s="458"/>
      <c r="DD6" s="458"/>
      <c r="DE6" s="458"/>
      <c r="DF6" s="458"/>
      <c r="DG6" s="458"/>
      <c r="DH6" s="458"/>
      <c r="DI6" s="459"/>
    </row>
    <row r="7" spans="1:119" ht="18.75" customHeight="1" x14ac:dyDescent="0.2">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107</v>
      </c>
      <c r="AN7" s="450"/>
      <c r="AO7" s="450"/>
      <c r="AP7" s="450"/>
      <c r="AQ7" s="450"/>
      <c r="AR7" s="450"/>
      <c r="AS7" s="450"/>
      <c r="AT7" s="451"/>
      <c r="AU7" s="452" t="s">
        <v>96</v>
      </c>
      <c r="AV7" s="453"/>
      <c r="AW7" s="453"/>
      <c r="AX7" s="453"/>
      <c r="AY7" s="454" t="s">
        <v>108</v>
      </c>
      <c r="AZ7" s="455"/>
      <c r="BA7" s="455"/>
      <c r="BB7" s="455"/>
      <c r="BC7" s="455"/>
      <c r="BD7" s="455"/>
      <c r="BE7" s="455"/>
      <c r="BF7" s="455"/>
      <c r="BG7" s="455"/>
      <c r="BH7" s="455"/>
      <c r="BI7" s="455"/>
      <c r="BJ7" s="455"/>
      <c r="BK7" s="455"/>
      <c r="BL7" s="455"/>
      <c r="BM7" s="456"/>
      <c r="BN7" s="420">
        <v>4043</v>
      </c>
      <c r="BO7" s="421"/>
      <c r="BP7" s="421"/>
      <c r="BQ7" s="421"/>
      <c r="BR7" s="421"/>
      <c r="BS7" s="421"/>
      <c r="BT7" s="421"/>
      <c r="BU7" s="422"/>
      <c r="BV7" s="420">
        <v>1016</v>
      </c>
      <c r="BW7" s="421"/>
      <c r="BX7" s="421"/>
      <c r="BY7" s="421"/>
      <c r="BZ7" s="421"/>
      <c r="CA7" s="421"/>
      <c r="CB7" s="421"/>
      <c r="CC7" s="422"/>
      <c r="CD7" s="423" t="s">
        <v>109</v>
      </c>
      <c r="CE7" s="424"/>
      <c r="CF7" s="424"/>
      <c r="CG7" s="424"/>
      <c r="CH7" s="424"/>
      <c r="CI7" s="424"/>
      <c r="CJ7" s="424"/>
      <c r="CK7" s="424"/>
      <c r="CL7" s="424"/>
      <c r="CM7" s="424"/>
      <c r="CN7" s="424"/>
      <c r="CO7" s="424"/>
      <c r="CP7" s="424"/>
      <c r="CQ7" s="424"/>
      <c r="CR7" s="424"/>
      <c r="CS7" s="425"/>
      <c r="CT7" s="420">
        <v>4179592</v>
      </c>
      <c r="CU7" s="421"/>
      <c r="CV7" s="421"/>
      <c r="CW7" s="421"/>
      <c r="CX7" s="421"/>
      <c r="CY7" s="421"/>
      <c r="CZ7" s="421"/>
      <c r="DA7" s="422"/>
      <c r="DB7" s="420">
        <v>4263723</v>
      </c>
      <c r="DC7" s="421"/>
      <c r="DD7" s="421"/>
      <c r="DE7" s="421"/>
      <c r="DF7" s="421"/>
      <c r="DG7" s="421"/>
      <c r="DH7" s="421"/>
      <c r="DI7" s="422"/>
    </row>
    <row r="8" spans="1:119" ht="18.75" customHeight="1" thickBot="1" x14ac:dyDescent="0.25">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110</v>
      </c>
      <c r="AN8" s="450"/>
      <c r="AO8" s="450"/>
      <c r="AP8" s="450"/>
      <c r="AQ8" s="450"/>
      <c r="AR8" s="450"/>
      <c r="AS8" s="450"/>
      <c r="AT8" s="451"/>
      <c r="AU8" s="452" t="s">
        <v>111</v>
      </c>
      <c r="AV8" s="453"/>
      <c r="AW8" s="453"/>
      <c r="AX8" s="453"/>
      <c r="AY8" s="454" t="s">
        <v>112</v>
      </c>
      <c r="AZ8" s="455"/>
      <c r="BA8" s="455"/>
      <c r="BB8" s="455"/>
      <c r="BC8" s="455"/>
      <c r="BD8" s="455"/>
      <c r="BE8" s="455"/>
      <c r="BF8" s="455"/>
      <c r="BG8" s="455"/>
      <c r="BH8" s="455"/>
      <c r="BI8" s="455"/>
      <c r="BJ8" s="455"/>
      <c r="BK8" s="455"/>
      <c r="BL8" s="455"/>
      <c r="BM8" s="456"/>
      <c r="BN8" s="420">
        <v>429873</v>
      </c>
      <c r="BO8" s="421"/>
      <c r="BP8" s="421"/>
      <c r="BQ8" s="421"/>
      <c r="BR8" s="421"/>
      <c r="BS8" s="421"/>
      <c r="BT8" s="421"/>
      <c r="BU8" s="422"/>
      <c r="BV8" s="420">
        <v>466373</v>
      </c>
      <c r="BW8" s="421"/>
      <c r="BX8" s="421"/>
      <c r="BY8" s="421"/>
      <c r="BZ8" s="421"/>
      <c r="CA8" s="421"/>
      <c r="CB8" s="421"/>
      <c r="CC8" s="422"/>
      <c r="CD8" s="423" t="s">
        <v>113</v>
      </c>
      <c r="CE8" s="424"/>
      <c r="CF8" s="424"/>
      <c r="CG8" s="424"/>
      <c r="CH8" s="424"/>
      <c r="CI8" s="424"/>
      <c r="CJ8" s="424"/>
      <c r="CK8" s="424"/>
      <c r="CL8" s="424"/>
      <c r="CM8" s="424"/>
      <c r="CN8" s="424"/>
      <c r="CO8" s="424"/>
      <c r="CP8" s="424"/>
      <c r="CQ8" s="424"/>
      <c r="CR8" s="424"/>
      <c r="CS8" s="425"/>
      <c r="CT8" s="460">
        <v>0.43</v>
      </c>
      <c r="CU8" s="461"/>
      <c r="CV8" s="461"/>
      <c r="CW8" s="461"/>
      <c r="CX8" s="461"/>
      <c r="CY8" s="461"/>
      <c r="CZ8" s="461"/>
      <c r="DA8" s="462"/>
      <c r="DB8" s="460">
        <v>0.44</v>
      </c>
      <c r="DC8" s="461"/>
      <c r="DD8" s="461"/>
      <c r="DE8" s="461"/>
      <c r="DF8" s="461"/>
      <c r="DG8" s="461"/>
      <c r="DH8" s="461"/>
      <c r="DI8" s="462"/>
    </row>
    <row r="9" spans="1:119" ht="18.75" customHeight="1" thickBot="1" x14ac:dyDescent="0.25">
      <c r="A9" s="175"/>
      <c r="B9" s="414" t="s">
        <v>114</v>
      </c>
      <c r="C9" s="415"/>
      <c r="D9" s="415"/>
      <c r="E9" s="415"/>
      <c r="F9" s="415"/>
      <c r="G9" s="415"/>
      <c r="H9" s="415"/>
      <c r="I9" s="415"/>
      <c r="J9" s="415"/>
      <c r="K9" s="463"/>
      <c r="L9" s="464" t="s">
        <v>115</v>
      </c>
      <c r="M9" s="465"/>
      <c r="N9" s="465"/>
      <c r="O9" s="465"/>
      <c r="P9" s="465"/>
      <c r="Q9" s="466"/>
      <c r="R9" s="467">
        <v>14639</v>
      </c>
      <c r="S9" s="468"/>
      <c r="T9" s="468"/>
      <c r="U9" s="468"/>
      <c r="V9" s="469"/>
      <c r="W9" s="377" t="s">
        <v>116</v>
      </c>
      <c r="X9" s="378"/>
      <c r="Y9" s="378"/>
      <c r="Z9" s="378"/>
      <c r="AA9" s="378"/>
      <c r="AB9" s="378"/>
      <c r="AC9" s="378"/>
      <c r="AD9" s="378"/>
      <c r="AE9" s="378"/>
      <c r="AF9" s="378"/>
      <c r="AG9" s="378"/>
      <c r="AH9" s="378"/>
      <c r="AI9" s="378"/>
      <c r="AJ9" s="378"/>
      <c r="AK9" s="378"/>
      <c r="AL9" s="379"/>
      <c r="AM9" s="449" t="s">
        <v>117</v>
      </c>
      <c r="AN9" s="450"/>
      <c r="AO9" s="450"/>
      <c r="AP9" s="450"/>
      <c r="AQ9" s="450"/>
      <c r="AR9" s="450"/>
      <c r="AS9" s="450"/>
      <c r="AT9" s="451"/>
      <c r="AU9" s="452" t="s">
        <v>104</v>
      </c>
      <c r="AV9" s="453"/>
      <c r="AW9" s="453"/>
      <c r="AX9" s="453"/>
      <c r="AY9" s="454" t="s">
        <v>118</v>
      </c>
      <c r="AZ9" s="455"/>
      <c r="BA9" s="455"/>
      <c r="BB9" s="455"/>
      <c r="BC9" s="455"/>
      <c r="BD9" s="455"/>
      <c r="BE9" s="455"/>
      <c r="BF9" s="455"/>
      <c r="BG9" s="455"/>
      <c r="BH9" s="455"/>
      <c r="BI9" s="455"/>
      <c r="BJ9" s="455"/>
      <c r="BK9" s="455"/>
      <c r="BL9" s="455"/>
      <c r="BM9" s="456"/>
      <c r="BN9" s="420">
        <v>-36500</v>
      </c>
      <c r="BO9" s="421"/>
      <c r="BP9" s="421"/>
      <c r="BQ9" s="421"/>
      <c r="BR9" s="421"/>
      <c r="BS9" s="421"/>
      <c r="BT9" s="421"/>
      <c r="BU9" s="422"/>
      <c r="BV9" s="420">
        <v>-145482</v>
      </c>
      <c r="BW9" s="421"/>
      <c r="BX9" s="421"/>
      <c r="BY9" s="421"/>
      <c r="BZ9" s="421"/>
      <c r="CA9" s="421"/>
      <c r="CB9" s="421"/>
      <c r="CC9" s="422"/>
      <c r="CD9" s="423" t="s">
        <v>119</v>
      </c>
      <c r="CE9" s="424"/>
      <c r="CF9" s="424"/>
      <c r="CG9" s="424"/>
      <c r="CH9" s="424"/>
      <c r="CI9" s="424"/>
      <c r="CJ9" s="424"/>
      <c r="CK9" s="424"/>
      <c r="CL9" s="424"/>
      <c r="CM9" s="424"/>
      <c r="CN9" s="424"/>
      <c r="CO9" s="424"/>
      <c r="CP9" s="424"/>
      <c r="CQ9" s="424"/>
      <c r="CR9" s="424"/>
      <c r="CS9" s="425"/>
      <c r="CT9" s="417">
        <v>11.9</v>
      </c>
      <c r="CU9" s="418"/>
      <c r="CV9" s="418"/>
      <c r="CW9" s="418"/>
      <c r="CX9" s="418"/>
      <c r="CY9" s="418"/>
      <c r="CZ9" s="418"/>
      <c r="DA9" s="419"/>
      <c r="DB9" s="417">
        <v>11.1</v>
      </c>
      <c r="DC9" s="418"/>
      <c r="DD9" s="418"/>
      <c r="DE9" s="418"/>
      <c r="DF9" s="418"/>
      <c r="DG9" s="418"/>
      <c r="DH9" s="418"/>
      <c r="DI9" s="419"/>
    </row>
    <row r="10" spans="1:119" ht="18.75" customHeight="1" thickBot="1" x14ac:dyDescent="0.25">
      <c r="A10" s="175"/>
      <c r="B10" s="414"/>
      <c r="C10" s="415"/>
      <c r="D10" s="415"/>
      <c r="E10" s="415"/>
      <c r="F10" s="415"/>
      <c r="G10" s="415"/>
      <c r="H10" s="415"/>
      <c r="I10" s="415"/>
      <c r="J10" s="415"/>
      <c r="K10" s="463"/>
      <c r="L10" s="470" t="s">
        <v>120</v>
      </c>
      <c r="M10" s="450"/>
      <c r="N10" s="450"/>
      <c r="O10" s="450"/>
      <c r="P10" s="450"/>
      <c r="Q10" s="451"/>
      <c r="R10" s="471">
        <v>16510</v>
      </c>
      <c r="S10" s="472"/>
      <c r="T10" s="472"/>
      <c r="U10" s="472"/>
      <c r="V10" s="473"/>
      <c r="W10" s="408"/>
      <c r="X10" s="409"/>
      <c r="Y10" s="409"/>
      <c r="Z10" s="409"/>
      <c r="AA10" s="409"/>
      <c r="AB10" s="409"/>
      <c r="AC10" s="409"/>
      <c r="AD10" s="409"/>
      <c r="AE10" s="409"/>
      <c r="AF10" s="409"/>
      <c r="AG10" s="409"/>
      <c r="AH10" s="409"/>
      <c r="AI10" s="409"/>
      <c r="AJ10" s="409"/>
      <c r="AK10" s="409"/>
      <c r="AL10" s="412"/>
      <c r="AM10" s="449" t="s">
        <v>121</v>
      </c>
      <c r="AN10" s="450"/>
      <c r="AO10" s="450"/>
      <c r="AP10" s="450"/>
      <c r="AQ10" s="450"/>
      <c r="AR10" s="450"/>
      <c r="AS10" s="450"/>
      <c r="AT10" s="451"/>
      <c r="AU10" s="452" t="s">
        <v>122</v>
      </c>
      <c r="AV10" s="453"/>
      <c r="AW10" s="453"/>
      <c r="AX10" s="453"/>
      <c r="AY10" s="454" t="s">
        <v>123</v>
      </c>
      <c r="AZ10" s="455"/>
      <c r="BA10" s="455"/>
      <c r="BB10" s="455"/>
      <c r="BC10" s="455"/>
      <c r="BD10" s="455"/>
      <c r="BE10" s="455"/>
      <c r="BF10" s="455"/>
      <c r="BG10" s="455"/>
      <c r="BH10" s="455"/>
      <c r="BI10" s="455"/>
      <c r="BJ10" s="455"/>
      <c r="BK10" s="455"/>
      <c r="BL10" s="455"/>
      <c r="BM10" s="456"/>
      <c r="BN10" s="420">
        <v>403981</v>
      </c>
      <c r="BO10" s="421"/>
      <c r="BP10" s="421"/>
      <c r="BQ10" s="421"/>
      <c r="BR10" s="421"/>
      <c r="BS10" s="421"/>
      <c r="BT10" s="421"/>
      <c r="BU10" s="422"/>
      <c r="BV10" s="420">
        <v>712824</v>
      </c>
      <c r="BW10" s="421"/>
      <c r="BX10" s="421"/>
      <c r="BY10" s="421"/>
      <c r="BZ10" s="421"/>
      <c r="CA10" s="421"/>
      <c r="CB10" s="421"/>
      <c r="CC10" s="422"/>
      <c r="CD10" s="178" t="s">
        <v>124</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414"/>
      <c r="C11" s="415"/>
      <c r="D11" s="415"/>
      <c r="E11" s="415"/>
      <c r="F11" s="415"/>
      <c r="G11" s="415"/>
      <c r="H11" s="415"/>
      <c r="I11" s="415"/>
      <c r="J11" s="415"/>
      <c r="K11" s="463"/>
      <c r="L11" s="474" t="s">
        <v>125</v>
      </c>
      <c r="M11" s="475"/>
      <c r="N11" s="475"/>
      <c r="O11" s="475"/>
      <c r="P11" s="475"/>
      <c r="Q11" s="476"/>
      <c r="R11" s="477" t="s">
        <v>126</v>
      </c>
      <c r="S11" s="478"/>
      <c r="T11" s="478"/>
      <c r="U11" s="478"/>
      <c r="V11" s="479"/>
      <c r="W11" s="408"/>
      <c r="X11" s="409"/>
      <c r="Y11" s="409"/>
      <c r="Z11" s="409"/>
      <c r="AA11" s="409"/>
      <c r="AB11" s="409"/>
      <c r="AC11" s="409"/>
      <c r="AD11" s="409"/>
      <c r="AE11" s="409"/>
      <c r="AF11" s="409"/>
      <c r="AG11" s="409"/>
      <c r="AH11" s="409"/>
      <c r="AI11" s="409"/>
      <c r="AJ11" s="409"/>
      <c r="AK11" s="409"/>
      <c r="AL11" s="412"/>
      <c r="AM11" s="449" t="s">
        <v>127</v>
      </c>
      <c r="AN11" s="450"/>
      <c r="AO11" s="450"/>
      <c r="AP11" s="450"/>
      <c r="AQ11" s="450"/>
      <c r="AR11" s="450"/>
      <c r="AS11" s="450"/>
      <c r="AT11" s="451"/>
      <c r="AU11" s="452" t="s">
        <v>128</v>
      </c>
      <c r="AV11" s="453"/>
      <c r="AW11" s="453"/>
      <c r="AX11" s="453"/>
      <c r="AY11" s="454" t="s">
        <v>129</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130</v>
      </c>
      <c r="CE11" s="424"/>
      <c r="CF11" s="424"/>
      <c r="CG11" s="424"/>
      <c r="CH11" s="424"/>
      <c r="CI11" s="424"/>
      <c r="CJ11" s="424"/>
      <c r="CK11" s="424"/>
      <c r="CL11" s="424"/>
      <c r="CM11" s="424"/>
      <c r="CN11" s="424"/>
      <c r="CO11" s="424"/>
      <c r="CP11" s="424"/>
      <c r="CQ11" s="424"/>
      <c r="CR11" s="424"/>
      <c r="CS11" s="425"/>
      <c r="CT11" s="460" t="s">
        <v>131</v>
      </c>
      <c r="CU11" s="461"/>
      <c r="CV11" s="461"/>
      <c r="CW11" s="461"/>
      <c r="CX11" s="461"/>
      <c r="CY11" s="461"/>
      <c r="CZ11" s="461"/>
      <c r="DA11" s="462"/>
      <c r="DB11" s="460" t="s">
        <v>132</v>
      </c>
      <c r="DC11" s="461"/>
      <c r="DD11" s="461"/>
      <c r="DE11" s="461"/>
      <c r="DF11" s="461"/>
      <c r="DG11" s="461"/>
      <c r="DH11" s="461"/>
      <c r="DI11" s="462"/>
    </row>
    <row r="12" spans="1:119" ht="18.75" customHeight="1" x14ac:dyDescent="0.2">
      <c r="A12" s="175"/>
      <c r="B12" s="480" t="s">
        <v>133</v>
      </c>
      <c r="C12" s="481"/>
      <c r="D12" s="481"/>
      <c r="E12" s="481"/>
      <c r="F12" s="481"/>
      <c r="G12" s="481"/>
      <c r="H12" s="481"/>
      <c r="I12" s="481"/>
      <c r="J12" s="481"/>
      <c r="K12" s="482"/>
      <c r="L12" s="489" t="s">
        <v>134</v>
      </c>
      <c r="M12" s="490"/>
      <c r="N12" s="490"/>
      <c r="O12" s="490"/>
      <c r="P12" s="490"/>
      <c r="Q12" s="491"/>
      <c r="R12" s="492">
        <v>14625</v>
      </c>
      <c r="S12" s="493"/>
      <c r="T12" s="493"/>
      <c r="U12" s="493"/>
      <c r="V12" s="494"/>
      <c r="W12" s="495" t="s">
        <v>1</v>
      </c>
      <c r="X12" s="453"/>
      <c r="Y12" s="453"/>
      <c r="Z12" s="453"/>
      <c r="AA12" s="453"/>
      <c r="AB12" s="496"/>
      <c r="AC12" s="497" t="s">
        <v>135</v>
      </c>
      <c r="AD12" s="498"/>
      <c r="AE12" s="498"/>
      <c r="AF12" s="498"/>
      <c r="AG12" s="499"/>
      <c r="AH12" s="497" t="s">
        <v>136</v>
      </c>
      <c r="AI12" s="498"/>
      <c r="AJ12" s="498"/>
      <c r="AK12" s="498"/>
      <c r="AL12" s="500"/>
      <c r="AM12" s="449" t="s">
        <v>137</v>
      </c>
      <c r="AN12" s="450"/>
      <c r="AO12" s="450"/>
      <c r="AP12" s="450"/>
      <c r="AQ12" s="450"/>
      <c r="AR12" s="450"/>
      <c r="AS12" s="450"/>
      <c r="AT12" s="451"/>
      <c r="AU12" s="452" t="s">
        <v>104</v>
      </c>
      <c r="AV12" s="453"/>
      <c r="AW12" s="453"/>
      <c r="AX12" s="453"/>
      <c r="AY12" s="454" t="s">
        <v>138</v>
      </c>
      <c r="AZ12" s="455"/>
      <c r="BA12" s="455"/>
      <c r="BB12" s="455"/>
      <c r="BC12" s="455"/>
      <c r="BD12" s="455"/>
      <c r="BE12" s="455"/>
      <c r="BF12" s="455"/>
      <c r="BG12" s="455"/>
      <c r="BH12" s="455"/>
      <c r="BI12" s="455"/>
      <c r="BJ12" s="455"/>
      <c r="BK12" s="455"/>
      <c r="BL12" s="455"/>
      <c r="BM12" s="456"/>
      <c r="BN12" s="420">
        <v>7496</v>
      </c>
      <c r="BO12" s="421"/>
      <c r="BP12" s="421"/>
      <c r="BQ12" s="421"/>
      <c r="BR12" s="421"/>
      <c r="BS12" s="421"/>
      <c r="BT12" s="421"/>
      <c r="BU12" s="422"/>
      <c r="BV12" s="420">
        <v>0</v>
      </c>
      <c r="BW12" s="421"/>
      <c r="BX12" s="421"/>
      <c r="BY12" s="421"/>
      <c r="BZ12" s="421"/>
      <c r="CA12" s="421"/>
      <c r="CB12" s="421"/>
      <c r="CC12" s="422"/>
      <c r="CD12" s="423" t="s">
        <v>139</v>
      </c>
      <c r="CE12" s="424"/>
      <c r="CF12" s="424"/>
      <c r="CG12" s="424"/>
      <c r="CH12" s="424"/>
      <c r="CI12" s="424"/>
      <c r="CJ12" s="424"/>
      <c r="CK12" s="424"/>
      <c r="CL12" s="424"/>
      <c r="CM12" s="424"/>
      <c r="CN12" s="424"/>
      <c r="CO12" s="424"/>
      <c r="CP12" s="424"/>
      <c r="CQ12" s="424"/>
      <c r="CR12" s="424"/>
      <c r="CS12" s="425"/>
      <c r="CT12" s="460" t="s">
        <v>132</v>
      </c>
      <c r="CU12" s="461"/>
      <c r="CV12" s="461"/>
      <c r="CW12" s="461"/>
      <c r="CX12" s="461"/>
      <c r="CY12" s="461"/>
      <c r="CZ12" s="461"/>
      <c r="DA12" s="462"/>
      <c r="DB12" s="460" t="s">
        <v>140</v>
      </c>
      <c r="DC12" s="461"/>
      <c r="DD12" s="461"/>
      <c r="DE12" s="461"/>
      <c r="DF12" s="461"/>
      <c r="DG12" s="461"/>
      <c r="DH12" s="461"/>
      <c r="DI12" s="462"/>
    </row>
    <row r="13" spans="1:119" ht="18.75" customHeight="1" x14ac:dyDescent="0.2">
      <c r="A13" s="175"/>
      <c r="B13" s="483"/>
      <c r="C13" s="484"/>
      <c r="D13" s="484"/>
      <c r="E13" s="484"/>
      <c r="F13" s="484"/>
      <c r="G13" s="484"/>
      <c r="H13" s="484"/>
      <c r="I13" s="484"/>
      <c r="J13" s="484"/>
      <c r="K13" s="485"/>
      <c r="L13" s="184"/>
      <c r="M13" s="511" t="s">
        <v>141</v>
      </c>
      <c r="N13" s="512"/>
      <c r="O13" s="512"/>
      <c r="P13" s="512"/>
      <c r="Q13" s="513"/>
      <c r="R13" s="504">
        <v>14261</v>
      </c>
      <c r="S13" s="505"/>
      <c r="T13" s="505"/>
      <c r="U13" s="505"/>
      <c r="V13" s="506"/>
      <c r="W13" s="436" t="s">
        <v>142</v>
      </c>
      <c r="X13" s="437"/>
      <c r="Y13" s="437"/>
      <c r="Z13" s="437"/>
      <c r="AA13" s="437"/>
      <c r="AB13" s="427"/>
      <c r="AC13" s="471">
        <v>424</v>
      </c>
      <c r="AD13" s="472"/>
      <c r="AE13" s="472"/>
      <c r="AF13" s="472"/>
      <c r="AG13" s="514"/>
      <c r="AH13" s="471">
        <v>574</v>
      </c>
      <c r="AI13" s="472"/>
      <c r="AJ13" s="472"/>
      <c r="AK13" s="472"/>
      <c r="AL13" s="473"/>
      <c r="AM13" s="449" t="s">
        <v>143</v>
      </c>
      <c r="AN13" s="450"/>
      <c r="AO13" s="450"/>
      <c r="AP13" s="450"/>
      <c r="AQ13" s="450"/>
      <c r="AR13" s="450"/>
      <c r="AS13" s="450"/>
      <c r="AT13" s="451"/>
      <c r="AU13" s="452" t="s">
        <v>122</v>
      </c>
      <c r="AV13" s="453"/>
      <c r="AW13" s="453"/>
      <c r="AX13" s="453"/>
      <c r="AY13" s="454" t="s">
        <v>144</v>
      </c>
      <c r="AZ13" s="455"/>
      <c r="BA13" s="455"/>
      <c r="BB13" s="455"/>
      <c r="BC13" s="455"/>
      <c r="BD13" s="455"/>
      <c r="BE13" s="455"/>
      <c r="BF13" s="455"/>
      <c r="BG13" s="455"/>
      <c r="BH13" s="455"/>
      <c r="BI13" s="455"/>
      <c r="BJ13" s="455"/>
      <c r="BK13" s="455"/>
      <c r="BL13" s="455"/>
      <c r="BM13" s="456"/>
      <c r="BN13" s="420">
        <v>359985</v>
      </c>
      <c r="BO13" s="421"/>
      <c r="BP13" s="421"/>
      <c r="BQ13" s="421"/>
      <c r="BR13" s="421"/>
      <c r="BS13" s="421"/>
      <c r="BT13" s="421"/>
      <c r="BU13" s="422"/>
      <c r="BV13" s="420">
        <v>567342</v>
      </c>
      <c r="BW13" s="421"/>
      <c r="BX13" s="421"/>
      <c r="BY13" s="421"/>
      <c r="BZ13" s="421"/>
      <c r="CA13" s="421"/>
      <c r="CB13" s="421"/>
      <c r="CC13" s="422"/>
      <c r="CD13" s="423" t="s">
        <v>145</v>
      </c>
      <c r="CE13" s="424"/>
      <c r="CF13" s="424"/>
      <c r="CG13" s="424"/>
      <c r="CH13" s="424"/>
      <c r="CI13" s="424"/>
      <c r="CJ13" s="424"/>
      <c r="CK13" s="424"/>
      <c r="CL13" s="424"/>
      <c r="CM13" s="424"/>
      <c r="CN13" s="424"/>
      <c r="CO13" s="424"/>
      <c r="CP13" s="424"/>
      <c r="CQ13" s="424"/>
      <c r="CR13" s="424"/>
      <c r="CS13" s="425"/>
      <c r="CT13" s="417">
        <v>7.5</v>
      </c>
      <c r="CU13" s="418"/>
      <c r="CV13" s="418"/>
      <c r="CW13" s="418"/>
      <c r="CX13" s="418"/>
      <c r="CY13" s="418"/>
      <c r="CZ13" s="418"/>
      <c r="DA13" s="419"/>
      <c r="DB13" s="417">
        <v>7.4</v>
      </c>
      <c r="DC13" s="418"/>
      <c r="DD13" s="418"/>
      <c r="DE13" s="418"/>
      <c r="DF13" s="418"/>
      <c r="DG13" s="418"/>
      <c r="DH13" s="418"/>
      <c r="DI13" s="419"/>
    </row>
    <row r="14" spans="1:119" ht="18.75" customHeight="1" thickBot="1" x14ac:dyDescent="0.25">
      <c r="A14" s="175"/>
      <c r="B14" s="483"/>
      <c r="C14" s="484"/>
      <c r="D14" s="484"/>
      <c r="E14" s="484"/>
      <c r="F14" s="484"/>
      <c r="G14" s="484"/>
      <c r="H14" s="484"/>
      <c r="I14" s="484"/>
      <c r="J14" s="484"/>
      <c r="K14" s="485"/>
      <c r="L14" s="501" t="s">
        <v>146</v>
      </c>
      <c r="M14" s="502"/>
      <c r="N14" s="502"/>
      <c r="O14" s="502"/>
      <c r="P14" s="502"/>
      <c r="Q14" s="503"/>
      <c r="R14" s="504">
        <v>14953</v>
      </c>
      <c r="S14" s="505"/>
      <c r="T14" s="505"/>
      <c r="U14" s="505"/>
      <c r="V14" s="506"/>
      <c r="W14" s="410"/>
      <c r="X14" s="411"/>
      <c r="Y14" s="411"/>
      <c r="Z14" s="411"/>
      <c r="AA14" s="411"/>
      <c r="AB14" s="400"/>
      <c r="AC14" s="507">
        <v>6.6</v>
      </c>
      <c r="AD14" s="508"/>
      <c r="AE14" s="508"/>
      <c r="AF14" s="508"/>
      <c r="AG14" s="509"/>
      <c r="AH14" s="507">
        <v>7.5</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147</v>
      </c>
      <c r="CE14" s="516"/>
      <c r="CF14" s="516"/>
      <c r="CG14" s="516"/>
      <c r="CH14" s="516"/>
      <c r="CI14" s="516"/>
      <c r="CJ14" s="516"/>
      <c r="CK14" s="516"/>
      <c r="CL14" s="516"/>
      <c r="CM14" s="516"/>
      <c r="CN14" s="516"/>
      <c r="CO14" s="516"/>
      <c r="CP14" s="516"/>
      <c r="CQ14" s="516"/>
      <c r="CR14" s="516"/>
      <c r="CS14" s="517"/>
      <c r="CT14" s="518" t="s">
        <v>132</v>
      </c>
      <c r="CU14" s="519"/>
      <c r="CV14" s="519"/>
      <c r="CW14" s="519"/>
      <c r="CX14" s="519"/>
      <c r="CY14" s="519"/>
      <c r="CZ14" s="519"/>
      <c r="DA14" s="520"/>
      <c r="DB14" s="518">
        <v>11.5</v>
      </c>
      <c r="DC14" s="519"/>
      <c r="DD14" s="519"/>
      <c r="DE14" s="519"/>
      <c r="DF14" s="519"/>
      <c r="DG14" s="519"/>
      <c r="DH14" s="519"/>
      <c r="DI14" s="520"/>
    </row>
    <row r="15" spans="1:119" ht="18.75" customHeight="1" x14ac:dyDescent="0.2">
      <c r="A15" s="175"/>
      <c r="B15" s="483"/>
      <c r="C15" s="484"/>
      <c r="D15" s="484"/>
      <c r="E15" s="484"/>
      <c r="F15" s="484"/>
      <c r="G15" s="484"/>
      <c r="H15" s="484"/>
      <c r="I15" s="484"/>
      <c r="J15" s="484"/>
      <c r="K15" s="485"/>
      <c r="L15" s="184"/>
      <c r="M15" s="511" t="s">
        <v>141</v>
      </c>
      <c r="N15" s="512"/>
      <c r="O15" s="512"/>
      <c r="P15" s="512"/>
      <c r="Q15" s="513"/>
      <c r="R15" s="504">
        <v>14618</v>
      </c>
      <c r="S15" s="505"/>
      <c r="T15" s="505"/>
      <c r="U15" s="505"/>
      <c r="V15" s="506"/>
      <c r="W15" s="436" t="s">
        <v>148</v>
      </c>
      <c r="X15" s="437"/>
      <c r="Y15" s="437"/>
      <c r="Z15" s="437"/>
      <c r="AA15" s="437"/>
      <c r="AB15" s="427"/>
      <c r="AC15" s="471">
        <v>1998</v>
      </c>
      <c r="AD15" s="472"/>
      <c r="AE15" s="472"/>
      <c r="AF15" s="472"/>
      <c r="AG15" s="514"/>
      <c r="AH15" s="471">
        <v>2374</v>
      </c>
      <c r="AI15" s="472"/>
      <c r="AJ15" s="472"/>
      <c r="AK15" s="472"/>
      <c r="AL15" s="473"/>
      <c r="AM15" s="449"/>
      <c r="AN15" s="450"/>
      <c r="AO15" s="450"/>
      <c r="AP15" s="450"/>
      <c r="AQ15" s="450"/>
      <c r="AR15" s="450"/>
      <c r="AS15" s="450"/>
      <c r="AT15" s="451"/>
      <c r="AU15" s="452"/>
      <c r="AV15" s="453"/>
      <c r="AW15" s="453"/>
      <c r="AX15" s="453"/>
      <c r="AY15" s="380" t="s">
        <v>149</v>
      </c>
      <c r="AZ15" s="381"/>
      <c r="BA15" s="381"/>
      <c r="BB15" s="381"/>
      <c r="BC15" s="381"/>
      <c r="BD15" s="381"/>
      <c r="BE15" s="381"/>
      <c r="BF15" s="381"/>
      <c r="BG15" s="381"/>
      <c r="BH15" s="381"/>
      <c r="BI15" s="381"/>
      <c r="BJ15" s="381"/>
      <c r="BK15" s="381"/>
      <c r="BL15" s="381"/>
      <c r="BM15" s="382"/>
      <c r="BN15" s="383">
        <v>1567430</v>
      </c>
      <c r="BO15" s="384"/>
      <c r="BP15" s="384"/>
      <c r="BQ15" s="384"/>
      <c r="BR15" s="384"/>
      <c r="BS15" s="384"/>
      <c r="BT15" s="384"/>
      <c r="BU15" s="385"/>
      <c r="BV15" s="383">
        <v>1533460</v>
      </c>
      <c r="BW15" s="384"/>
      <c r="BX15" s="384"/>
      <c r="BY15" s="384"/>
      <c r="BZ15" s="384"/>
      <c r="CA15" s="384"/>
      <c r="CB15" s="384"/>
      <c r="CC15" s="385"/>
      <c r="CD15" s="521" t="s">
        <v>150</v>
      </c>
      <c r="CE15" s="522"/>
      <c r="CF15" s="522"/>
      <c r="CG15" s="522"/>
      <c r="CH15" s="522"/>
      <c r="CI15" s="522"/>
      <c r="CJ15" s="522"/>
      <c r="CK15" s="522"/>
      <c r="CL15" s="522"/>
      <c r="CM15" s="522"/>
      <c r="CN15" s="522"/>
      <c r="CO15" s="522"/>
      <c r="CP15" s="522"/>
      <c r="CQ15" s="522"/>
      <c r="CR15" s="522"/>
      <c r="CS15" s="523"/>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83"/>
      <c r="C16" s="484"/>
      <c r="D16" s="484"/>
      <c r="E16" s="484"/>
      <c r="F16" s="484"/>
      <c r="G16" s="484"/>
      <c r="H16" s="484"/>
      <c r="I16" s="484"/>
      <c r="J16" s="484"/>
      <c r="K16" s="485"/>
      <c r="L16" s="501" t="s">
        <v>151</v>
      </c>
      <c r="M16" s="524"/>
      <c r="N16" s="524"/>
      <c r="O16" s="524"/>
      <c r="P16" s="524"/>
      <c r="Q16" s="525"/>
      <c r="R16" s="526" t="s">
        <v>152</v>
      </c>
      <c r="S16" s="527"/>
      <c r="T16" s="527"/>
      <c r="U16" s="527"/>
      <c r="V16" s="528"/>
      <c r="W16" s="410"/>
      <c r="X16" s="411"/>
      <c r="Y16" s="411"/>
      <c r="Z16" s="411"/>
      <c r="AA16" s="411"/>
      <c r="AB16" s="400"/>
      <c r="AC16" s="507">
        <v>31.2</v>
      </c>
      <c r="AD16" s="508"/>
      <c r="AE16" s="508"/>
      <c r="AF16" s="508"/>
      <c r="AG16" s="509"/>
      <c r="AH16" s="507">
        <v>31.1</v>
      </c>
      <c r="AI16" s="508"/>
      <c r="AJ16" s="508"/>
      <c r="AK16" s="508"/>
      <c r="AL16" s="510"/>
      <c r="AM16" s="449"/>
      <c r="AN16" s="450"/>
      <c r="AO16" s="450"/>
      <c r="AP16" s="450"/>
      <c r="AQ16" s="450"/>
      <c r="AR16" s="450"/>
      <c r="AS16" s="450"/>
      <c r="AT16" s="451"/>
      <c r="AU16" s="452"/>
      <c r="AV16" s="453"/>
      <c r="AW16" s="453"/>
      <c r="AX16" s="453"/>
      <c r="AY16" s="454" t="s">
        <v>153</v>
      </c>
      <c r="AZ16" s="455"/>
      <c r="BA16" s="455"/>
      <c r="BB16" s="455"/>
      <c r="BC16" s="455"/>
      <c r="BD16" s="455"/>
      <c r="BE16" s="455"/>
      <c r="BF16" s="455"/>
      <c r="BG16" s="455"/>
      <c r="BH16" s="455"/>
      <c r="BI16" s="455"/>
      <c r="BJ16" s="455"/>
      <c r="BK16" s="455"/>
      <c r="BL16" s="455"/>
      <c r="BM16" s="456"/>
      <c r="BN16" s="420">
        <v>3726889</v>
      </c>
      <c r="BO16" s="421"/>
      <c r="BP16" s="421"/>
      <c r="BQ16" s="421"/>
      <c r="BR16" s="421"/>
      <c r="BS16" s="421"/>
      <c r="BT16" s="421"/>
      <c r="BU16" s="422"/>
      <c r="BV16" s="420">
        <v>3672282</v>
      </c>
      <c r="BW16" s="421"/>
      <c r="BX16" s="421"/>
      <c r="BY16" s="421"/>
      <c r="BZ16" s="421"/>
      <c r="CA16" s="421"/>
      <c r="CB16" s="421"/>
      <c r="CC16" s="422"/>
      <c r="CD16" s="188"/>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5">
      <c r="A17" s="175"/>
      <c r="B17" s="486"/>
      <c r="C17" s="487"/>
      <c r="D17" s="487"/>
      <c r="E17" s="487"/>
      <c r="F17" s="487"/>
      <c r="G17" s="487"/>
      <c r="H17" s="487"/>
      <c r="I17" s="487"/>
      <c r="J17" s="487"/>
      <c r="K17" s="488"/>
      <c r="L17" s="189"/>
      <c r="M17" s="531" t="s">
        <v>154</v>
      </c>
      <c r="N17" s="532"/>
      <c r="O17" s="532"/>
      <c r="P17" s="532"/>
      <c r="Q17" s="533"/>
      <c r="R17" s="526" t="s">
        <v>155</v>
      </c>
      <c r="S17" s="527"/>
      <c r="T17" s="527"/>
      <c r="U17" s="527"/>
      <c r="V17" s="528"/>
      <c r="W17" s="436" t="s">
        <v>156</v>
      </c>
      <c r="X17" s="437"/>
      <c r="Y17" s="437"/>
      <c r="Z17" s="437"/>
      <c r="AA17" s="437"/>
      <c r="AB17" s="427"/>
      <c r="AC17" s="471">
        <v>3990</v>
      </c>
      <c r="AD17" s="472"/>
      <c r="AE17" s="472"/>
      <c r="AF17" s="472"/>
      <c r="AG17" s="514"/>
      <c r="AH17" s="471">
        <v>4694</v>
      </c>
      <c r="AI17" s="472"/>
      <c r="AJ17" s="472"/>
      <c r="AK17" s="472"/>
      <c r="AL17" s="473"/>
      <c r="AM17" s="449"/>
      <c r="AN17" s="450"/>
      <c r="AO17" s="450"/>
      <c r="AP17" s="450"/>
      <c r="AQ17" s="450"/>
      <c r="AR17" s="450"/>
      <c r="AS17" s="450"/>
      <c r="AT17" s="451"/>
      <c r="AU17" s="452"/>
      <c r="AV17" s="453"/>
      <c r="AW17" s="453"/>
      <c r="AX17" s="453"/>
      <c r="AY17" s="454" t="s">
        <v>157</v>
      </c>
      <c r="AZ17" s="455"/>
      <c r="BA17" s="455"/>
      <c r="BB17" s="455"/>
      <c r="BC17" s="455"/>
      <c r="BD17" s="455"/>
      <c r="BE17" s="455"/>
      <c r="BF17" s="455"/>
      <c r="BG17" s="455"/>
      <c r="BH17" s="455"/>
      <c r="BI17" s="455"/>
      <c r="BJ17" s="455"/>
      <c r="BK17" s="455"/>
      <c r="BL17" s="455"/>
      <c r="BM17" s="456"/>
      <c r="BN17" s="420">
        <v>1959717</v>
      </c>
      <c r="BO17" s="421"/>
      <c r="BP17" s="421"/>
      <c r="BQ17" s="421"/>
      <c r="BR17" s="421"/>
      <c r="BS17" s="421"/>
      <c r="BT17" s="421"/>
      <c r="BU17" s="422"/>
      <c r="BV17" s="420">
        <v>1907538</v>
      </c>
      <c r="BW17" s="421"/>
      <c r="BX17" s="421"/>
      <c r="BY17" s="421"/>
      <c r="BZ17" s="421"/>
      <c r="CA17" s="421"/>
      <c r="CB17" s="421"/>
      <c r="CC17" s="422"/>
      <c r="CD17" s="188"/>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5">
      <c r="A18" s="175"/>
      <c r="B18" s="542" t="s">
        <v>158</v>
      </c>
      <c r="C18" s="463"/>
      <c r="D18" s="463"/>
      <c r="E18" s="543"/>
      <c r="F18" s="543"/>
      <c r="G18" s="543"/>
      <c r="H18" s="543"/>
      <c r="I18" s="543"/>
      <c r="J18" s="543"/>
      <c r="K18" s="543"/>
      <c r="L18" s="544">
        <v>24.44</v>
      </c>
      <c r="M18" s="544"/>
      <c r="N18" s="544"/>
      <c r="O18" s="544"/>
      <c r="P18" s="544"/>
      <c r="Q18" s="544"/>
      <c r="R18" s="545"/>
      <c r="S18" s="545"/>
      <c r="T18" s="545"/>
      <c r="U18" s="545"/>
      <c r="V18" s="546"/>
      <c r="W18" s="438"/>
      <c r="X18" s="439"/>
      <c r="Y18" s="439"/>
      <c r="Z18" s="439"/>
      <c r="AA18" s="439"/>
      <c r="AB18" s="430"/>
      <c r="AC18" s="547">
        <v>62.2</v>
      </c>
      <c r="AD18" s="548"/>
      <c r="AE18" s="548"/>
      <c r="AF18" s="548"/>
      <c r="AG18" s="549"/>
      <c r="AH18" s="547">
        <v>61.4</v>
      </c>
      <c r="AI18" s="548"/>
      <c r="AJ18" s="548"/>
      <c r="AK18" s="548"/>
      <c r="AL18" s="550"/>
      <c r="AM18" s="449"/>
      <c r="AN18" s="450"/>
      <c r="AO18" s="450"/>
      <c r="AP18" s="450"/>
      <c r="AQ18" s="450"/>
      <c r="AR18" s="450"/>
      <c r="AS18" s="450"/>
      <c r="AT18" s="451"/>
      <c r="AU18" s="452"/>
      <c r="AV18" s="453"/>
      <c r="AW18" s="453"/>
      <c r="AX18" s="453"/>
      <c r="AY18" s="454" t="s">
        <v>159</v>
      </c>
      <c r="AZ18" s="455"/>
      <c r="BA18" s="455"/>
      <c r="BB18" s="455"/>
      <c r="BC18" s="455"/>
      <c r="BD18" s="455"/>
      <c r="BE18" s="455"/>
      <c r="BF18" s="455"/>
      <c r="BG18" s="455"/>
      <c r="BH18" s="455"/>
      <c r="BI18" s="455"/>
      <c r="BJ18" s="455"/>
      <c r="BK18" s="455"/>
      <c r="BL18" s="455"/>
      <c r="BM18" s="456"/>
      <c r="BN18" s="420">
        <v>3553946</v>
      </c>
      <c r="BO18" s="421"/>
      <c r="BP18" s="421"/>
      <c r="BQ18" s="421"/>
      <c r="BR18" s="421"/>
      <c r="BS18" s="421"/>
      <c r="BT18" s="421"/>
      <c r="BU18" s="422"/>
      <c r="BV18" s="420">
        <v>3512086</v>
      </c>
      <c r="BW18" s="421"/>
      <c r="BX18" s="421"/>
      <c r="BY18" s="421"/>
      <c r="BZ18" s="421"/>
      <c r="CA18" s="421"/>
      <c r="CB18" s="421"/>
      <c r="CC18" s="422"/>
      <c r="CD18" s="188"/>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5">
      <c r="A19" s="175"/>
      <c r="B19" s="542" t="s">
        <v>160</v>
      </c>
      <c r="C19" s="463"/>
      <c r="D19" s="463"/>
      <c r="E19" s="543"/>
      <c r="F19" s="543"/>
      <c r="G19" s="543"/>
      <c r="H19" s="543"/>
      <c r="I19" s="543"/>
      <c r="J19" s="543"/>
      <c r="K19" s="543"/>
      <c r="L19" s="551">
        <v>599</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161</v>
      </c>
      <c r="AZ19" s="455"/>
      <c r="BA19" s="455"/>
      <c r="BB19" s="455"/>
      <c r="BC19" s="455"/>
      <c r="BD19" s="455"/>
      <c r="BE19" s="455"/>
      <c r="BF19" s="455"/>
      <c r="BG19" s="455"/>
      <c r="BH19" s="455"/>
      <c r="BI19" s="455"/>
      <c r="BJ19" s="455"/>
      <c r="BK19" s="455"/>
      <c r="BL19" s="455"/>
      <c r="BM19" s="456"/>
      <c r="BN19" s="420">
        <v>5174502</v>
      </c>
      <c r="BO19" s="421"/>
      <c r="BP19" s="421"/>
      <c r="BQ19" s="421"/>
      <c r="BR19" s="421"/>
      <c r="BS19" s="421"/>
      <c r="BT19" s="421"/>
      <c r="BU19" s="422"/>
      <c r="BV19" s="420">
        <v>5381304</v>
      </c>
      <c r="BW19" s="421"/>
      <c r="BX19" s="421"/>
      <c r="BY19" s="421"/>
      <c r="BZ19" s="421"/>
      <c r="CA19" s="421"/>
      <c r="CB19" s="421"/>
      <c r="CC19" s="422"/>
      <c r="CD19" s="188"/>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5">
      <c r="A20" s="175"/>
      <c r="B20" s="542" t="s">
        <v>162</v>
      </c>
      <c r="C20" s="463"/>
      <c r="D20" s="463"/>
      <c r="E20" s="543"/>
      <c r="F20" s="543"/>
      <c r="G20" s="543"/>
      <c r="H20" s="543"/>
      <c r="I20" s="543"/>
      <c r="J20" s="543"/>
      <c r="K20" s="543"/>
      <c r="L20" s="551">
        <v>6181</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8"/>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5">
      <c r="A21" s="175"/>
      <c r="B21" s="560" t="s">
        <v>163</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8"/>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2">
      <c r="A22" s="175"/>
      <c r="B22" s="590" t="s">
        <v>164</v>
      </c>
      <c r="C22" s="564"/>
      <c r="D22" s="565"/>
      <c r="E22" s="432" t="s">
        <v>1</v>
      </c>
      <c r="F22" s="437"/>
      <c r="G22" s="437"/>
      <c r="H22" s="437"/>
      <c r="I22" s="437"/>
      <c r="J22" s="437"/>
      <c r="K22" s="427"/>
      <c r="L22" s="432" t="s">
        <v>165</v>
      </c>
      <c r="M22" s="437"/>
      <c r="N22" s="437"/>
      <c r="O22" s="437"/>
      <c r="P22" s="427"/>
      <c r="Q22" s="595" t="s">
        <v>166</v>
      </c>
      <c r="R22" s="596"/>
      <c r="S22" s="596"/>
      <c r="T22" s="596"/>
      <c r="U22" s="596"/>
      <c r="V22" s="597"/>
      <c r="W22" s="563" t="s">
        <v>167</v>
      </c>
      <c r="X22" s="564"/>
      <c r="Y22" s="565"/>
      <c r="Z22" s="432" t="s">
        <v>1</v>
      </c>
      <c r="AA22" s="437"/>
      <c r="AB22" s="437"/>
      <c r="AC22" s="437"/>
      <c r="AD22" s="437"/>
      <c r="AE22" s="437"/>
      <c r="AF22" s="437"/>
      <c r="AG22" s="427"/>
      <c r="AH22" s="601" t="s">
        <v>168</v>
      </c>
      <c r="AI22" s="437"/>
      <c r="AJ22" s="437"/>
      <c r="AK22" s="437"/>
      <c r="AL22" s="427"/>
      <c r="AM22" s="601" t="s">
        <v>169</v>
      </c>
      <c r="AN22" s="602"/>
      <c r="AO22" s="602"/>
      <c r="AP22" s="602"/>
      <c r="AQ22" s="602"/>
      <c r="AR22" s="603"/>
      <c r="AS22" s="595" t="s">
        <v>166</v>
      </c>
      <c r="AT22" s="596"/>
      <c r="AU22" s="596"/>
      <c r="AV22" s="596"/>
      <c r="AW22" s="596"/>
      <c r="AX22" s="607"/>
      <c r="AY22" s="380" t="s">
        <v>170</v>
      </c>
      <c r="AZ22" s="381"/>
      <c r="BA22" s="381"/>
      <c r="BB22" s="381"/>
      <c r="BC22" s="381"/>
      <c r="BD22" s="381"/>
      <c r="BE22" s="381"/>
      <c r="BF22" s="381"/>
      <c r="BG22" s="381"/>
      <c r="BH22" s="381"/>
      <c r="BI22" s="381"/>
      <c r="BJ22" s="381"/>
      <c r="BK22" s="381"/>
      <c r="BL22" s="381"/>
      <c r="BM22" s="382"/>
      <c r="BN22" s="383">
        <v>6887378</v>
      </c>
      <c r="BO22" s="384"/>
      <c r="BP22" s="384"/>
      <c r="BQ22" s="384"/>
      <c r="BR22" s="384"/>
      <c r="BS22" s="384"/>
      <c r="BT22" s="384"/>
      <c r="BU22" s="385"/>
      <c r="BV22" s="383">
        <v>7226738</v>
      </c>
      <c r="BW22" s="384"/>
      <c r="BX22" s="384"/>
      <c r="BY22" s="384"/>
      <c r="BZ22" s="384"/>
      <c r="CA22" s="384"/>
      <c r="CB22" s="384"/>
      <c r="CC22" s="385"/>
      <c r="CD22" s="188"/>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2">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171</v>
      </c>
      <c r="AZ23" s="455"/>
      <c r="BA23" s="455"/>
      <c r="BB23" s="455"/>
      <c r="BC23" s="455"/>
      <c r="BD23" s="455"/>
      <c r="BE23" s="455"/>
      <c r="BF23" s="455"/>
      <c r="BG23" s="455"/>
      <c r="BH23" s="455"/>
      <c r="BI23" s="455"/>
      <c r="BJ23" s="455"/>
      <c r="BK23" s="455"/>
      <c r="BL23" s="455"/>
      <c r="BM23" s="456"/>
      <c r="BN23" s="420">
        <v>5882906</v>
      </c>
      <c r="BO23" s="421"/>
      <c r="BP23" s="421"/>
      <c r="BQ23" s="421"/>
      <c r="BR23" s="421"/>
      <c r="BS23" s="421"/>
      <c r="BT23" s="421"/>
      <c r="BU23" s="422"/>
      <c r="BV23" s="420">
        <v>6094598</v>
      </c>
      <c r="BW23" s="421"/>
      <c r="BX23" s="421"/>
      <c r="BY23" s="421"/>
      <c r="BZ23" s="421"/>
      <c r="CA23" s="421"/>
      <c r="CB23" s="421"/>
      <c r="CC23" s="422"/>
      <c r="CD23" s="188"/>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5">
      <c r="A24" s="175"/>
      <c r="B24" s="591"/>
      <c r="C24" s="567"/>
      <c r="D24" s="568"/>
      <c r="E24" s="470" t="s">
        <v>172</v>
      </c>
      <c r="F24" s="450"/>
      <c r="G24" s="450"/>
      <c r="H24" s="450"/>
      <c r="I24" s="450"/>
      <c r="J24" s="450"/>
      <c r="K24" s="451"/>
      <c r="L24" s="471">
        <v>1</v>
      </c>
      <c r="M24" s="472"/>
      <c r="N24" s="472"/>
      <c r="O24" s="472"/>
      <c r="P24" s="514"/>
      <c r="Q24" s="471">
        <v>7820</v>
      </c>
      <c r="R24" s="472"/>
      <c r="S24" s="472"/>
      <c r="T24" s="472"/>
      <c r="U24" s="472"/>
      <c r="V24" s="514"/>
      <c r="W24" s="566"/>
      <c r="X24" s="567"/>
      <c r="Y24" s="568"/>
      <c r="Z24" s="470" t="s">
        <v>173</v>
      </c>
      <c r="AA24" s="450"/>
      <c r="AB24" s="450"/>
      <c r="AC24" s="450"/>
      <c r="AD24" s="450"/>
      <c r="AE24" s="450"/>
      <c r="AF24" s="450"/>
      <c r="AG24" s="451"/>
      <c r="AH24" s="471">
        <v>126</v>
      </c>
      <c r="AI24" s="472"/>
      <c r="AJ24" s="472"/>
      <c r="AK24" s="472"/>
      <c r="AL24" s="514"/>
      <c r="AM24" s="471">
        <v>379764</v>
      </c>
      <c r="AN24" s="472"/>
      <c r="AO24" s="472"/>
      <c r="AP24" s="472"/>
      <c r="AQ24" s="472"/>
      <c r="AR24" s="514"/>
      <c r="AS24" s="471">
        <v>3014</v>
      </c>
      <c r="AT24" s="472"/>
      <c r="AU24" s="472"/>
      <c r="AV24" s="472"/>
      <c r="AW24" s="472"/>
      <c r="AX24" s="473"/>
      <c r="AY24" s="536" t="s">
        <v>174</v>
      </c>
      <c r="AZ24" s="537"/>
      <c r="BA24" s="537"/>
      <c r="BB24" s="537"/>
      <c r="BC24" s="537"/>
      <c r="BD24" s="537"/>
      <c r="BE24" s="537"/>
      <c r="BF24" s="537"/>
      <c r="BG24" s="537"/>
      <c r="BH24" s="537"/>
      <c r="BI24" s="537"/>
      <c r="BJ24" s="537"/>
      <c r="BK24" s="537"/>
      <c r="BL24" s="537"/>
      <c r="BM24" s="538"/>
      <c r="BN24" s="420">
        <v>4317718</v>
      </c>
      <c r="BO24" s="421"/>
      <c r="BP24" s="421"/>
      <c r="BQ24" s="421"/>
      <c r="BR24" s="421"/>
      <c r="BS24" s="421"/>
      <c r="BT24" s="421"/>
      <c r="BU24" s="422"/>
      <c r="BV24" s="420">
        <v>4378611</v>
      </c>
      <c r="BW24" s="421"/>
      <c r="BX24" s="421"/>
      <c r="BY24" s="421"/>
      <c r="BZ24" s="421"/>
      <c r="CA24" s="421"/>
      <c r="CB24" s="421"/>
      <c r="CC24" s="422"/>
      <c r="CD24" s="188"/>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2">
      <c r="A25" s="175"/>
      <c r="B25" s="591"/>
      <c r="C25" s="567"/>
      <c r="D25" s="568"/>
      <c r="E25" s="470" t="s">
        <v>175</v>
      </c>
      <c r="F25" s="450"/>
      <c r="G25" s="450"/>
      <c r="H25" s="450"/>
      <c r="I25" s="450"/>
      <c r="J25" s="450"/>
      <c r="K25" s="451"/>
      <c r="L25" s="471">
        <v>1</v>
      </c>
      <c r="M25" s="472"/>
      <c r="N25" s="472"/>
      <c r="O25" s="472"/>
      <c r="P25" s="514"/>
      <c r="Q25" s="471">
        <v>6410</v>
      </c>
      <c r="R25" s="472"/>
      <c r="S25" s="472"/>
      <c r="T25" s="472"/>
      <c r="U25" s="472"/>
      <c r="V25" s="514"/>
      <c r="W25" s="566"/>
      <c r="X25" s="567"/>
      <c r="Y25" s="568"/>
      <c r="Z25" s="470" t="s">
        <v>176</v>
      </c>
      <c r="AA25" s="450"/>
      <c r="AB25" s="450"/>
      <c r="AC25" s="450"/>
      <c r="AD25" s="450"/>
      <c r="AE25" s="450"/>
      <c r="AF25" s="450"/>
      <c r="AG25" s="451"/>
      <c r="AH25" s="471" t="s">
        <v>177</v>
      </c>
      <c r="AI25" s="472"/>
      <c r="AJ25" s="472"/>
      <c r="AK25" s="472"/>
      <c r="AL25" s="514"/>
      <c r="AM25" s="471" t="s">
        <v>131</v>
      </c>
      <c r="AN25" s="472"/>
      <c r="AO25" s="472"/>
      <c r="AP25" s="472"/>
      <c r="AQ25" s="472"/>
      <c r="AR25" s="514"/>
      <c r="AS25" s="471" t="s">
        <v>131</v>
      </c>
      <c r="AT25" s="472"/>
      <c r="AU25" s="472"/>
      <c r="AV25" s="472"/>
      <c r="AW25" s="472"/>
      <c r="AX25" s="473"/>
      <c r="AY25" s="380" t="s">
        <v>178</v>
      </c>
      <c r="AZ25" s="381"/>
      <c r="BA25" s="381"/>
      <c r="BB25" s="381"/>
      <c r="BC25" s="381"/>
      <c r="BD25" s="381"/>
      <c r="BE25" s="381"/>
      <c r="BF25" s="381"/>
      <c r="BG25" s="381"/>
      <c r="BH25" s="381"/>
      <c r="BI25" s="381"/>
      <c r="BJ25" s="381"/>
      <c r="BK25" s="381"/>
      <c r="BL25" s="381"/>
      <c r="BM25" s="382"/>
      <c r="BN25" s="383">
        <v>57018</v>
      </c>
      <c r="BO25" s="384"/>
      <c r="BP25" s="384"/>
      <c r="BQ25" s="384"/>
      <c r="BR25" s="384"/>
      <c r="BS25" s="384"/>
      <c r="BT25" s="384"/>
      <c r="BU25" s="385"/>
      <c r="BV25" s="383">
        <v>235379</v>
      </c>
      <c r="BW25" s="384"/>
      <c r="BX25" s="384"/>
      <c r="BY25" s="384"/>
      <c r="BZ25" s="384"/>
      <c r="CA25" s="384"/>
      <c r="CB25" s="384"/>
      <c r="CC25" s="385"/>
      <c r="CD25" s="188"/>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2">
      <c r="A26" s="175"/>
      <c r="B26" s="591"/>
      <c r="C26" s="567"/>
      <c r="D26" s="568"/>
      <c r="E26" s="470" t="s">
        <v>179</v>
      </c>
      <c r="F26" s="450"/>
      <c r="G26" s="450"/>
      <c r="H26" s="450"/>
      <c r="I26" s="450"/>
      <c r="J26" s="450"/>
      <c r="K26" s="451"/>
      <c r="L26" s="471">
        <v>1</v>
      </c>
      <c r="M26" s="472"/>
      <c r="N26" s="472"/>
      <c r="O26" s="472"/>
      <c r="P26" s="514"/>
      <c r="Q26" s="471">
        <v>5710</v>
      </c>
      <c r="R26" s="472"/>
      <c r="S26" s="472"/>
      <c r="T26" s="472"/>
      <c r="U26" s="472"/>
      <c r="V26" s="514"/>
      <c r="W26" s="566"/>
      <c r="X26" s="567"/>
      <c r="Y26" s="568"/>
      <c r="Z26" s="470" t="s">
        <v>180</v>
      </c>
      <c r="AA26" s="572"/>
      <c r="AB26" s="572"/>
      <c r="AC26" s="572"/>
      <c r="AD26" s="572"/>
      <c r="AE26" s="572"/>
      <c r="AF26" s="572"/>
      <c r="AG26" s="573"/>
      <c r="AH26" s="471">
        <v>1</v>
      </c>
      <c r="AI26" s="472"/>
      <c r="AJ26" s="472"/>
      <c r="AK26" s="472"/>
      <c r="AL26" s="514"/>
      <c r="AM26" s="471" t="s">
        <v>181</v>
      </c>
      <c r="AN26" s="472"/>
      <c r="AO26" s="472"/>
      <c r="AP26" s="472"/>
      <c r="AQ26" s="472"/>
      <c r="AR26" s="514"/>
      <c r="AS26" s="471" t="s">
        <v>182</v>
      </c>
      <c r="AT26" s="472"/>
      <c r="AU26" s="472"/>
      <c r="AV26" s="472"/>
      <c r="AW26" s="472"/>
      <c r="AX26" s="473"/>
      <c r="AY26" s="423" t="s">
        <v>183</v>
      </c>
      <c r="AZ26" s="424"/>
      <c r="BA26" s="424"/>
      <c r="BB26" s="424"/>
      <c r="BC26" s="424"/>
      <c r="BD26" s="424"/>
      <c r="BE26" s="424"/>
      <c r="BF26" s="424"/>
      <c r="BG26" s="424"/>
      <c r="BH26" s="424"/>
      <c r="BI26" s="424"/>
      <c r="BJ26" s="424"/>
      <c r="BK26" s="424"/>
      <c r="BL26" s="424"/>
      <c r="BM26" s="425"/>
      <c r="BN26" s="420" t="s">
        <v>132</v>
      </c>
      <c r="BO26" s="421"/>
      <c r="BP26" s="421"/>
      <c r="BQ26" s="421"/>
      <c r="BR26" s="421"/>
      <c r="BS26" s="421"/>
      <c r="BT26" s="421"/>
      <c r="BU26" s="422"/>
      <c r="BV26" s="420" t="s">
        <v>131</v>
      </c>
      <c r="BW26" s="421"/>
      <c r="BX26" s="421"/>
      <c r="BY26" s="421"/>
      <c r="BZ26" s="421"/>
      <c r="CA26" s="421"/>
      <c r="CB26" s="421"/>
      <c r="CC26" s="422"/>
      <c r="CD26" s="188"/>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5">
      <c r="A27" s="175"/>
      <c r="B27" s="591"/>
      <c r="C27" s="567"/>
      <c r="D27" s="568"/>
      <c r="E27" s="470" t="s">
        <v>184</v>
      </c>
      <c r="F27" s="450"/>
      <c r="G27" s="450"/>
      <c r="H27" s="450"/>
      <c r="I27" s="450"/>
      <c r="J27" s="450"/>
      <c r="K27" s="451"/>
      <c r="L27" s="471">
        <v>1</v>
      </c>
      <c r="M27" s="472"/>
      <c r="N27" s="472"/>
      <c r="O27" s="472"/>
      <c r="P27" s="514"/>
      <c r="Q27" s="471">
        <v>2710</v>
      </c>
      <c r="R27" s="472"/>
      <c r="S27" s="472"/>
      <c r="T27" s="472"/>
      <c r="U27" s="472"/>
      <c r="V27" s="514"/>
      <c r="W27" s="566"/>
      <c r="X27" s="567"/>
      <c r="Y27" s="568"/>
      <c r="Z27" s="470" t="s">
        <v>185</v>
      </c>
      <c r="AA27" s="450"/>
      <c r="AB27" s="450"/>
      <c r="AC27" s="450"/>
      <c r="AD27" s="450"/>
      <c r="AE27" s="450"/>
      <c r="AF27" s="450"/>
      <c r="AG27" s="451"/>
      <c r="AH27" s="471" t="s">
        <v>132</v>
      </c>
      <c r="AI27" s="472"/>
      <c r="AJ27" s="472"/>
      <c r="AK27" s="472"/>
      <c r="AL27" s="514"/>
      <c r="AM27" s="471" t="s">
        <v>140</v>
      </c>
      <c r="AN27" s="472"/>
      <c r="AO27" s="472"/>
      <c r="AP27" s="472"/>
      <c r="AQ27" s="472"/>
      <c r="AR27" s="514"/>
      <c r="AS27" s="471" t="s">
        <v>132</v>
      </c>
      <c r="AT27" s="472"/>
      <c r="AU27" s="472"/>
      <c r="AV27" s="472"/>
      <c r="AW27" s="472"/>
      <c r="AX27" s="473"/>
      <c r="AY27" s="515" t="s">
        <v>186</v>
      </c>
      <c r="AZ27" s="516"/>
      <c r="BA27" s="516"/>
      <c r="BB27" s="516"/>
      <c r="BC27" s="516"/>
      <c r="BD27" s="516"/>
      <c r="BE27" s="516"/>
      <c r="BF27" s="516"/>
      <c r="BG27" s="516"/>
      <c r="BH27" s="516"/>
      <c r="BI27" s="516"/>
      <c r="BJ27" s="516"/>
      <c r="BK27" s="516"/>
      <c r="BL27" s="516"/>
      <c r="BM27" s="517"/>
      <c r="BN27" s="539" t="s">
        <v>132</v>
      </c>
      <c r="BO27" s="540"/>
      <c r="BP27" s="540"/>
      <c r="BQ27" s="540"/>
      <c r="BR27" s="540"/>
      <c r="BS27" s="540"/>
      <c r="BT27" s="540"/>
      <c r="BU27" s="541"/>
      <c r="BV27" s="539" t="s">
        <v>131</v>
      </c>
      <c r="BW27" s="540"/>
      <c r="BX27" s="540"/>
      <c r="BY27" s="540"/>
      <c r="BZ27" s="540"/>
      <c r="CA27" s="540"/>
      <c r="CB27" s="540"/>
      <c r="CC27" s="541"/>
      <c r="CD27" s="190"/>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2">
      <c r="A28" s="175"/>
      <c r="B28" s="591"/>
      <c r="C28" s="567"/>
      <c r="D28" s="568"/>
      <c r="E28" s="470" t="s">
        <v>187</v>
      </c>
      <c r="F28" s="450"/>
      <c r="G28" s="450"/>
      <c r="H28" s="450"/>
      <c r="I28" s="450"/>
      <c r="J28" s="450"/>
      <c r="K28" s="451"/>
      <c r="L28" s="471">
        <v>1</v>
      </c>
      <c r="M28" s="472"/>
      <c r="N28" s="472"/>
      <c r="O28" s="472"/>
      <c r="P28" s="514"/>
      <c r="Q28" s="471">
        <v>2330</v>
      </c>
      <c r="R28" s="472"/>
      <c r="S28" s="472"/>
      <c r="T28" s="472"/>
      <c r="U28" s="472"/>
      <c r="V28" s="514"/>
      <c r="W28" s="566"/>
      <c r="X28" s="567"/>
      <c r="Y28" s="568"/>
      <c r="Z28" s="470" t="s">
        <v>188</v>
      </c>
      <c r="AA28" s="450"/>
      <c r="AB28" s="450"/>
      <c r="AC28" s="450"/>
      <c r="AD28" s="450"/>
      <c r="AE28" s="450"/>
      <c r="AF28" s="450"/>
      <c r="AG28" s="451"/>
      <c r="AH28" s="471" t="s">
        <v>177</v>
      </c>
      <c r="AI28" s="472"/>
      <c r="AJ28" s="472"/>
      <c r="AK28" s="472"/>
      <c r="AL28" s="514"/>
      <c r="AM28" s="471" t="s">
        <v>132</v>
      </c>
      <c r="AN28" s="472"/>
      <c r="AO28" s="472"/>
      <c r="AP28" s="472"/>
      <c r="AQ28" s="472"/>
      <c r="AR28" s="514"/>
      <c r="AS28" s="471" t="s">
        <v>132</v>
      </c>
      <c r="AT28" s="472"/>
      <c r="AU28" s="472"/>
      <c r="AV28" s="472"/>
      <c r="AW28" s="472"/>
      <c r="AX28" s="473"/>
      <c r="AY28" s="574" t="s">
        <v>189</v>
      </c>
      <c r="AZ28" s="575"/>
      <c r="BA28" s="575"/>
      <c r="BB28" s="576"/>
      <c r="BC28" s="380" t="s">
        <v>50</v>
      </c>
      <c r="BD28" s="381"/>
      <c r="BE28" s="381"/>
      <c r="BF28" s="381"/>
      <c r="BG28" s="381"/>
      <c r="BH28" s="381"/>
      <c r="BI28" s="381"/>
      <c r="BJ28" s="381"/>
      <c r="BK28" s="381"/>
      <c r="BL28" s="381"/>
      <c r="BM28" s="382"/>
      <c r="BN28" s="383">
        <v>2028737</v>
      </c>
      <c r="BO28" s="384"/>
      <c r="BP28" s="384"/>
      <c r="BQ28" s="384"/>
      <c r="BR28" s="384"/>
      <c r="BS28" s="384"/>
      <c r="BT28" s="384"/>
      <c r="BU28" s="385"/>
      <c r="BV28" s="383">
        <v>1632252</v>
      </c>
      <c r="BW28" s="384"/>
      <c r="BX28" s="384"/>
      <c r="BY28" s="384"/>
      <c r="BZ28" s="384"/>
      <c r="CA28" s="384"/>
      <c r="CB28" s="384"/>
      <c r="CC28" s="385"/>
      <c r="CD28" s="188"/>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2">
      <c r="A29" s="175"/>
      <c r="B29" s="591"/>
      <c r="C29" s="567"/>
      <c r="D29" s="568"/>
      <c r="E29" s="470" t="s">
        <v>190</v>
      </c>
      <c r="F29" s="450"/>
      <c r="G29" s="450"/>
      <c r="H29" s="450"/>
      <c r="I29" s="450"/>
      <c r="J29" s="450"/>
      <c r="K29" s="451"/>
      <c r="L29" s="471">
        <v>12</v>
      </c>
      <c r="M29" s="472"/>
      <c r="N29" s="472"/>
      <c r="O29" s="472"/>
      <c r="P29" s="514"/>
      <c r="Q29" s="471">
        <v>2150</v>
      </c>
      <c r="R29" s="472"/>
      <c r="S29" s="472"/>
      <c r="T29" s="472"/>
      <c r="U29" s="472"/>
      <c r="V29" s="514"/>
      <c r="W29" s="569"/>
      <c r="X29" s="570"/>
      <c r="Y29" s="571"/>
      <c r="Z29" s="470" t="s">
        <v>191</v>
      </c>
      <c r="AA29" s="450"/>
      <c r="AB29" s="450"/>
      <c r="AC29" s="450"/>
      <c r="AD29" s="450"/>
      <c r="AE29" s="450"/>
      <c r="AF29" s="450"/>
      <c r="AG29" s="451"/>
      <c r="AH29" s="471">
        <v>126</v>
      </c>
      <c r="AI29" s="472"/>
      <c r="AJ29" s="472"/>
      <c r="AK29" s="472"/>
      <c r="AL29" s="514"/>
      <c r="AM29" s="471">
        <v>379764</v>
      </c>
      <c r="AN29" s="472"/>
      <c r="AO29" s="472"/>
      <c r="AP29" s="472"/>
      <c r="AQ29" s="472"/>
      <c r="AR29" s="514"/>
      <c r="AS29" s="471">
        <v>3014</v>
      </c>
      <c r="AT29" s="472"/>
      <c r="AU29" s="472"/>
      <c r="AV29" s="472"/>
      <c r="AW29" s="472"/>
      <c r="AX29" s="473"/>
      <c r="AY29" s="577"/>
      <c r="AZ29" s="578"/>
      <c r="BA29" s="578"/>
      <c r="BB29" s="579"/>
      <c r="BC29" s="454" t="s">
        <v>192</v>
      </c>
      <c r="BD29" s="455"/>
      <c r="BE29" s="455"/>
      <c r="BF29" s="455"/>
      <c r="BG29" s="455"/>
      <c r="BH29" s="455"/>
      <c r="BI29" s="455"/>
      <c r="BJ29" s="455"/>
      <c r="BK29" s="455"/>
      <c r="BL29" s="455"/>
      <c r="BM29" s="456"/>
      <c r="BN29" s="420">
        <v>8264</v>
      </c>
      <c r="BO29" s="421"/>
      <c r="BP29" s="421"/>
      <c r="BQ29" s="421"/>
      <c r="BR29" s="421"/>
      <c r="BS29" s="421"/>
      <c r="BT29" s="421"/>
      <c r="BU29" s="422"/>
      <c r="BV29" s="420">
        <v>8264</v>
      </c>
      <c r="BW29" s="421"/>
      <c r="BX29" s="421"/>
      <c r="BY29" s="421"/>
      <c r="BZ29" s="421"/>
      <c r="CA29" s="421"/>
      <c r="CB29" s="421"/>
      <c r="CC29" s="422"/>
      <c r="CD29" s="190"/>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5">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193</v>
      </c>
      <c r="X30" s="588"/>
      <c r="Y30" s="588"/>
      <c r="Z30" s="588"/>
      <c r="AA30" s="588"/>
      <c r="AB30" s="588"/>
      <c r="AC30" s="588"/>
      <c r="AD30" s="588"/>
      <c r="AE30" s="588"/>
      <c r="AF30" s="588"/>
      <c r="AG30" s="589"/>
      <c r="AH30" s="547">
        <v>102.1</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52</v>
      </c>
      <c r="BD30" s="537"/>
      <c r="BE30" s="537"/>
      <c r="BF30" s="537"/>
      <c r="BG30" s="537"/>
      <c r="BH30" s="537"/>
      <c r="BI30" s="537"/>
      <c r="BJ30" s="537"/>
      <c r="BK30" s="537"/>
      <c r="BL30" s="537"/>
      <c r="BM30" s="538"/>
      <c r="BN30" s="539">
        <v>1908893</v>
      </c>
      <c r="BO30" s="540"/>
      <c r="BP30" s="540"/>
      <c r="BQ30" s="540"/>
      <c r="BR30" s="540"/>
      <c r="BS30" s="540"/>
      <c r="BT30" s="540"/>
      <c r="BU30" s="541"/>
      <c r="BV30" s="539">
        <v>1817567</v>
      </c>
      <c r="BW30" s="540"/>
      <c r="BX30" s="540"/>
      <c r="BY30" s="540"/>
      <c r="BZ30" s="540"/>
      <c r="CA30" s="540"/>
      <c r="CB30" s="540"/>
      <c r="CC30" s="541"/>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83" t="s">
        <v>194</v>
      </c>
      <c r="D32" s="583"/>
      <c r="E32" s="583"/>
      <c r="F32" s="583"/>
      <c r="G32" s="583"/>
      <c r="H32" s="583"/>
      <c r="I32" s="583"/>
      <c r="J32" s="583"/>
      <c r="K32" s="583"/>
      <c r="L32" s="583"/>
      <c r="M32" s="583"/>
      <c r="N32" s="583"/>
      <c r="O32" s="583"/>
      <c r="P32" s="583"/>
      <c r="Q32" s="583"/>
      <c r="R32" s="583"/>
      <c r="S32" s="583"/>
      <c r="U32" s="424" t="s">
        <v>195</v>
      </c>
      <c r="V32" s="424"/>
      <c r="W32" s="424"/>
      <c r="X32" s="424"/>
      <c r="Y32" s="424"/>
      <c r="Z32" s="424"/>
      <c r="AA32" s="424"/>
      <c r="AB32" s="424"/>
      <c r="AC32" s="424"/>
      <c r="AD32" s="424"/>
      <c r="AE32" s="424"/>
      <c r="AF32" s="424"/>
      <c r="AG32" s="424"/>
      <c r="AH32" s="424"/>
      <c r="AI32" s="424"/>
      <c r="AJ32" s="424"/>
      <c r="AK32" s="424"/>
      <c r="AM32" s="424" t="s">
        <v>196</v>
      </c>
      <c r="AN32" s="424"/>
      <c r="AO32" s="424"/>
      <c r="AP32" s="424"/>
      <c r="AQ32" s="424"/>
      <c r="AR32" s="424"/>
      <c r="AS32" s="424"/>
      <c r="AT32" s="424"/>
      <c r="AU32" s="424"/>
      <c r="AV32" s="424"/>
      <c r="AW32" s="424"/>
      <c r="AX32" s="424"/>
      <c r="AY32" s="424"/>
      <c r="AZ32" s="424"/>
      <c r="BA32" s="424"/>
      <c r="BB32" s="424"/>
      <c r="BC32" s="424"/>
      <c r="BE32" s="424" t="s">
        <v>197</v>
      </c>
      <c r="BF32" s="424"/>
      <c r="BG32" s="424"/>
      <c r="BH32" s="424"/>
      <c r="BI32" s="424"/>
      <c r="BJ32" s="424"/>
      <c r="BK32" s="424"/>
      <c r="BL32" s="424"/>
      <c r="BM32" s="424"/>
      <c r="BN32" s="424"/>
      <c r="BO32" s="424"/>
      <c r="BP32" s="424"/>
      <c r="BQ32" s="424"/>
      <c r="BR32" s="424"/>
      <c r="BS32" s="424"/>
      <c r="BT32" s="424"/>
      <c r="BU32" s="424"/>
      <c r="BW32" s="424" t="s">
        <v>198</v>
      </c>
      <c r="BX32" s="424"/>
      <c r="BY32" s="424"/>
      <c r="BZ32" s="424"/>
      <c r="CA32" s="424"/>
      <c r="CB32" s="424"/>
      <c r="CC32" s="424"/>
      <c r="CD32" s="424"/>
      <c r="CE32" s="424"/>
      <c r="CF32" s="424"/>
      <c r="CG32" s="424"/>
      <c r="CH32" s="424"/>
      <c r="CI32" s="424"/>
      <c r="CJ32" s="424"/>
      <c r="CK32" s="424"/>
      <c r="CL32" s="424"/>
      <c r="CM32" s="424"/>
      <c r="CO32" s="424" t="s">
        <v>199</v>
      </c>
      <c r="CP32" s="424"/>
      <c r="CQ32" s="424"/>
      <c r="CR32" s="424"/>
      <c r="CS32" s="424"/>
      <c r="CT32" s="424"/>
      <c r="CU32" s="424"/>
      <c r="CV32" s="424"/>
      <c r="CW32" s="424"/>
      <c r="CX32" s="424"/>
      <c r="CY32" s="424"/>
      <c r="CZ32" s="424"/>
      <c r="DA32" s="424"/>
      <c r="DB32" s="424"/>
      <c r="DC32" s="424"/>
      <c r="DD32" s="424"/>
      <c r="DE32" s="424"/>
      <c r="DI32" s="198"/>
    </row>
    <row r="33" spans="1:113" ht="13.5" customHeight="1" x14ac:dyDescent="0.2">
      <c r="A33" s="175"/>
      <c r="B33" s="199"/>
      <c r="C33" s="444" t="s">
        <v>200</v>
      </c>
      <c r="D33" s="444"/>
      <c r="E33" s="409" t="s">
        <v>201</v>
      </c>
      <c r="F33" s="409"/>
      <c r="G33" s="409"/>
      <c r="H33" s="409"/>
      <c r="I33" s="409"/>
      <c r="J33" s="409"/>
      <c r="K33" s="409"/>
      <c r="L33" s="409"/>
      <c r="M33" s="409"/>
      <c r="N33" s="409"/>
      <c r="O33" s="409"/>
      <c r="P33" s="409"/>
      <c r="Q33" s="409"/>
      <c r="R33" s="409"/>
      <c r="S33" s="409"/>
      <c r="T33" s="200"/>
      <c r="U33" s="444" t="s">
        <v>202</v>
      </c>
      <c r="V33" s="444"/>
      <c r="W33" s="409" t="s">
        <v>203</v>
      </c>
      <c r="X33" s="409"/>
      <c r="Y33" s="409"/>
      <c r="Z33" s="409"/>
      <c r="AA33" s="409"/>
      <c r="AB33" s="409"/>
      <c r="AC33" s="409"/>
      <c r="AD33" s="409"/>
      <c r="AE33" s="409"/>
      <c r="AF33" s="409"/>
      <c r="AG33" s="409"/>
      <c r="AH33" s="409"/>
      <c r="AI33" s="409"/>
      <c r="AJ33" s="409"/>
      <c r="AK33" s="409"/>
      <c r="AL33" s="200"/>
      <c r="AM33" s="444" t="s">
        <v>202</v>
      </c>
      <c r="AN33" s="444"/>
      <c r="AO33" s="409" t="s">
        <v>204</v>
      </c>
      <c r="AP33" s="409"/>
      <c r="AQ33" s="409"/>
      <c r="AR33" s="409"/>
      <c r="AS33" s="409"/>
      <c r="AT33" s="409"/>
      <c r="AU33" s="409"/>
      <c r="AV33" s="409"/>
      <c r="AW33" s="409"/>
      <c r="AX33" s="409"/>
      <c r="AY33" s="409"/>
      <c r="AZ33" s="409"/>
      <c r="BA33" s="409"/>
      <c r="BB33" s="409"/>
      <c r="BC33" s="409"/>
      <c r="BD33" s="201"/>
      <c r="BE33" s="409" t="s">
        <v>205</v>
      </c>
      <c r="BF33" s="409"/>
      <c r="BG33" s="409" t="s">
        <v>206</v>
      </c>
      <c r="BH33" s="409"/>
      <c r="BI33" s="409"/>
      <c r="BJ33" s="409"/>
      <c r="BK33" s="409"/>
      <c r="BL33" s="409"/>
      <c r="BM33" s="409"/>
      <c r="BN33" s="409"/>
      <c r="BO33" s="409"/>
      <c r="BP33" s="409"/>
      <c r="BQ33" s="409"/>
      <c r="BR33" s="409"/>
      <c r="BS33" s="409"/>
      <c r="BT33" s="409"/>
      <c r="BU33" s="409"/>
      <c r="BV33" s="201"/>
      <c r="BW33" s="444" t="s">
        <v>205</v>
      </c>
      <c r="BX33" s="444"/>
      <c r="BY33" s="409" t="s">
        <v>207</v>
      </c>
      <c r="BZ33" s="409"/>
      <c r="CA33" s="409"/>
      <c r="CB33" s="409"/>
      <c r="CC33" s="409"/>
      <c r="CD33" s="409"/>
      <c r="CE33" s="409"/>
      <c r="CF33" s="409"/>
      <c r="CG33" s="409"/>
      <c r="CH33" s="409"/>
      <c r="CI33" s="409"/>
      <c r="CJ33" s="409"/>
      <c r="CK33" s="409"/>
      <c r="CL33" s="409"/>
      <c r="CM33" s="409"/>
      <c r="CN33" s="200"/>
      <c r="CO33" s="444" t="s">
        <v>208</v>
      </c>
      <c r="CP33" s="444"/>
      <c r="CQ33" s="409" t="s">
        <v>209</v>
      </c>
      <c r="CR33" s="409"/>
      <c r="CS33" s="409"/>
      <c r="CT33" s="409"/>
      <c r="CU33" s="409"/>
      <c r="CV33" s="409"/>
      <c r="CW33" s="409"/>
      <c r="CX33" s="409"/>
      <c r="CY33" s="409"/>
      <c r="CZ33" s="409"/>
      <c r="DA33" s="409"/>
      <c r="DB33" s="409"/>
      <c r="DC33" s="409"/>
      <c r="DD33" s="409"/>
      <c r="DE33" s="409"/>
      <c r="DF33" s="200"/>
      <c r="DG33" s="609" t="s">
        <v>210</v>
      </c>
      <c r="DH33" s="609"/>
      <c r="DI33" s="202"/>
    </row>
    <row r="34" spans="1:113" ht="32.25" customHeight="1" x14ac:dyDescent="0.2">
      <c r="A34" s="175"/>
      <c r="B34" s="199"/>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4</v>
      </c>
      <c r="V34" s="610"/>
      <c r="W34" s="611" t="str">
        <f>IF('各会計、関係団体の財政状況及び健全化判断比率'!B28="","",'各会計、関係団体の財政状況及び健全化判断比率'!B28)</f>
        <v>国民健康保険特別会計</v>
      </c>
      <c r="X34" s="611"/>
      <c r="Y34" s="611"/>
      <c r="Z34" s="611"/>
      <c r="AA34" s="611"/>
      <c r="AB34" s="611"/>
      <c r="AC34" s="611"/>
      <c r="AD34" s="611"/>
      <c r="AE34" s="611"/>
      <c r="AF34" s="611"/>
      <c r="AG34" s="611"/>
      <c r="AH34" s="611"/>
      <c r="AI34" s="611"/>
      <c r="AJ34" s="611"/>
      <c r="AK34" s="611"/>
      <c r="AL34" s="175"/>
      <c r="AM34" s="610">
        <f>IF(AO34="","",MAX(C34:D43,U34:V43)+1)</f>
        <v>7</v>
      </c>
      <c r="AN34" s="610"/>
      <c r="AO34" s="611" t="str">
        <f>IF('各会計、関係団体の財政状況及び健全化判断比率'!B31="","",'各会計、関係団体の財政状況及び健全化判断比率'!B31)</f>
        <v>農業集落排水事業会計</v>
      </c>
      <c r="AP34" s="611"/>
      <c r="AQ34" s="611"/>
      <c r="AR34" s="611"/>
      <c r="AS34" s="611"/>
      <c r="AT34" s="611"/>
      <c r="AU34" s="611"/>
      <c r="AV34" s="611"/>
      <c r="AW34" s="611"/>
      <c r="AX34" s="611"/>
      <c r="AY34" s="611"/>
      <c r="AZ34" s="611"/>
      <c r="BA34" s="611"/>
      <c r="BB34" s="611"/>
      <c r="BC34" s="611"/>
      <c r="BD34" s="175"/>
      <c r="BE34" s="610" t="str">
        <f>IF(BG34="","",MAX(C34:D43,U34:V43,AM34:AN43)+1)</f>
        <v/>
      </c>
      <c r="BF34" s="610"/>
      <c r="BG34" s="611"/>
      <c r="BH34" s="611"/>
      <c r="BI34" s="611"/>
      <c r="BJ34" s="611"/>
      <c r="BK34" s="611"/>
      <c r="BL34" s="611"/>
      <c r="BM34" s="611"/>
      <c r="BN34" s="611"/>
      <c r="BO34" s="611"/>
      <c r="BP34" s="611"/>
      <c r="BQ34" s="611"/>
      <c r="BR34" s="611"/>
      <c r="BS34" s="611"/>
      <c r="BT34" s="611"/>
      <c r="BU34" s="611"/>
      <c r="BV34" s="175"/>
      <c r="BW34" s="610">
        <f>IF(BY34="","",MAX(C34:D43,U34:V43,AM34:AN43,BE34:BF43)+1)</f>
        <v>9</v>
      </c>
      <c r="BX34" s="610"/>
      <c r="BY34" s="611" t="str">
        <f>IF('各会計、関係団体の財政状況及び健全化判断比率'!B68="","",'各会計、関係団体の財政状況及び健全化判断比率'!B68)</f>
        <v>千葉県市町村総合事務組合（一般会計）</v>
      </c>
      <c r="BZ34" s="611"/>
      <c r="CA34" s="611"/>
      <c r="CB34" s="611"/>
      <c r="CC34" s="611"/>
      <c r="CD34" s="611"/>
      <c r="CE34" s="611"/>
      <c r="CF34" s="611"/>
      <c r="CG34" s="611"/>
      <c r="CH34" s="611"/>
      <c r="CI34" s="611"/>
      <c r="CJ34" s="611"/>
      <c r="CK34" s="611"/>
      <c r="CL34" s="611"/>
      <c r="CM34" s="611"/>
      <c r="CN34" s="175"/>
      <c r="CO34" s="610">
        <f>IF(CQ34="","",MAX(C34:D43,U34:V43,AM34:AN43,BE34:BF43,BW34:BX43)+1)</f>
        <v>19</v>
      </c>
      <c r="CP34" s="610"/>
      <c r="CQ34" s="611" t="str">
        <f>IF('各会計、関係団体の財政状況及び健全化判断比率'!BS7="","",'各会計、関係団体の財政状況及び健全化判断比率'!BS7)</f>
        <v>千葉県観光公社</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202"/>
    </row>
    <row r="35" spans="1:113" ht="32.25" customHeight="1" x14ac:dyDescent="0.2">
      <c r="A35" s="175"/>
      <c r="B35" s="199"/>
      <c r="C35" s="610">
        <f>IF(E35="","",C34+1)</f>
        <v>2</v>
      </c>
      <c r="D35" s="610"/>
      <c r="E35" s="611" t="str">
        <f>IF('各会計、関係団体の財政状況及び健全化判断比率'!B8="","",'各会計、関係団体の財政状況及び健全化判断比率'!B8)</f>
        <v>給食事業特別会計</v>
      </c>
      <c r="F35" s="611"/>
      <c r="G35" s="611"/>
      <c r="H35" s="611"/>
      <c r="I35" s="611"/>
      <c r="J35" s="611"/>
      <c r="K35" s="611"/>
      <c r="L35" s="611"/>
      <c r="M35" s="611"/>
      <c r="N35" s="611"/>
      <c r="O35" s="611"/>
      <c r="P35" s="611"/>
      <c r="Q35" s="611"/>
      <c r="R35" s="611"/>
      <c r="S35" s="611"/>
      <c r="T35" s="175"/>
      <c r="U35" s="610">
        <f>IF(W35="","",U34+1)</f>
        <v>5</v>
      </c>
      <c r="V35" s="610"/>
      <c r="W35" s="611" t="str">
        <f>IF('各会計、関係団体の財政状況及び健全化判断比率'!B29="","",'各会計、関係団体の財政状況及び健全化判断比率'!B29)</f>
        <v>介護保険特別会計</v>
      </c>
      <c r="X35" s="611"/>
      <c r="Y35" s="611"/>
      <c r="Z35" s="611"/>
      <c r="AA35" s="611"/>
      <c r="AB35" s="611"/>
      <c r="AC35" s="611"/>
      <c r="AD35" s="611"/>
      <c r="AE35" s="611"/>
      <c r="AF35" s="611"/>
      <c r="AG35" s="611"/>
      <c r="AH35" s="611"/>
      <c r="AI35" s="611"/>
      <c r="AJ35" s="611"/>
      <c r="AK35" s="611"/>
      <c r="AL35" s="175"/>
      <c r="AM35" s="610">
        <f t="shared" ref="AM35:AM43" si="0">IF(AO35="","",AM34+1)</f>
        <v>8</v>
      </c>
      <c r="AN35" s="610"/>
      <c r="AO35" s="611" t="str">
        <f>IF('各会計、関係団体の財政状況及び健全化判断比率'!B32="","",'各会計、関係団体の財政状況及び健全化判断比率'!B32)</f>
        <v>ガス事業会計</v>
      </c>
      <c r="AP35" s="611"/>
      <c r="AQ35" s="611"/>
      <c r="AR35" s="611"/>
      <c r="AS35" s="611"/>
      <c r="AT35" s="611"/>
      <c r="AU35" s="611"/>
      <c r="AV35" s="611"/>
      <c r="AW35" s="611"/>
      <c r="AX35" s="611"/>
      <c r="AY35" s="611"/>
      <c r="AZ35" s="611"/>
      <c r="BA35" s="611"/>
      <c r="BB35" s="611"/>
      <c r="BC35" s="611"/>
      <c r="BD35" s="175"/>
      <c r="BE35" s="610" t="str">
        <f t="shared" ref="BE35:BE43" si="1">IF(BG35="","",BE34+1)</f>
        <v/>
      </c>
      <c r="BF35" s="610"/>
      <c r="BG35" s="611"/>
      <c r="BH35" s="611"/>
      <c r="BI35" s="611"/>
      <c r="BJ35" s="611"/>
      <c r="BK35" s="611"/>
      <c r="BL35" s="611"/>
      <c r="BM35" s="611"/>
      <c r="BN35" s="611"/>
      <c r="BO35" s="611"/>
      <c r="BP35" s="611"/>
      <c r="BQ35" s="611"/>
      <c r="BR35" s="611"/>
      <c r="BS35" s="611"/>
      <c r="BT35" s="611"/>
      <c r="BU35" s="611"/>
      <c r="BV35" s="175"/>
      <c r="BW35" s="610">
        <f t="shared" ref="BW35:BW43" si="2">IF(BY35="","",BW34+1)</f>
        <v>10</v>
      </c>
      <c r="BX35" s="610"/>
      <c r="BY35" s="611" t="str">
        <f>IF('各会計、関係団体の財政状況及び健全化判断比率'!B69="","",'各会計、関係団体の財政状況及び健全化判断比率'!B69)</f>
        <v>千葉県市町村総合事務組合（千葉県自治会館管理運営特別会計）</v>
      </c>
      <c r="BZ35" s="611"/>
      <c r="CA35" s="611"/>
      <c r="CB35" s="611"/>
      <c r="CC35" s="611"/>
      <c r="CD35" s="611"/>
      <c r="CE35" s="611"/>
      <c r="CF35" s="611"/>
      <c r="CG35" s="611"/>
      <c r="CH35" s="611"/>
      <c r="CI35" s="611"/>
      <c r="CJ35" s="611"/>
      <c r="CK35" s="611"/>
      <c r="CL35" s="611"/>
      <c r="CM35" s="611"/>
      <c r="CN35" s="175"/>
      <c r="CO35" s="610" t="str">
        <f t="shared" ref="CO35:CO43" si="3">IF(CQ35="","",CO34+1)</f>
        <v/>
      </c>
      <c r="CP35" s="610"/>
      <c r="CQ35" s="611" t="str">
        <f>IF('各会計、関係団体の財政状況及び健全化判断比率'!BS8="","",'各会計、関係団体の財政状況及び健全化判断比率'!BS8)</f>
        <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202"/>
    </row>
    <row r="36" spans="1:113" ht="32.25" customHeight="1" x14ac:dyDescent="0.2">
      <c r="A36" s="175"/>
      <c r="B36" s="199"/>
      <c r="C36" s="610">
        <f>IF(E36="","",C35+1)</f>
        <v>3</v>
      </c>
      <c r="D36" s="610"/>
      <c r="E36" s="611" t="str">
        <f>IF('各会計、関係団体の財政状況及び健全化判断比率'!B9="","",'各会計、関係団体の財政状況及び健全化判断比率'!B9)</f>
        <v>病院事業特別会計</v>
      </c>
      <c r="F36" s="611"/>
      <c r="G36" s="611"/>
      <c r="H36" s="611"/>
      <c r="I36" s="611"/>
      <c r="J36" s="611"/>
      <c r="K36" s="611"/>
      <c r="L36" s="611"/>
      <c r="M36" s="611"/>
      <c r="N36" s="611"/>
      <c r="O36" s="611"/>
      <c r="P36" s="611"/>
      <c r="Q36" s="611"/>
      <c r="R36" s="611"/>
      <c r="S36" s="611"/>
      <c r="T36" s="175"/>
      <c r="U36" s="610">
        <f t="shared" ref="U36:U43" si="4">IF(W36="","",U35+1)</f>
        <v>6</v>
      </c>
      <c r="V36" s="610"/>
      <c r="W36" s="611" t="str">
        <f>IF('各会計、関係団体の財政状況及び健全化判断比率'!B30="","",'各会計、関係団体の財政状況及び健全化判断比率'!B30)</f>
        <v>後期高齢者医療特別会計</v>
      </c>
      <c r="X36" s="611"/>
      <c r="Y36" s="611"/>
      <c r="Z36" s="611"/>
      <c r="AA36" s="611"/>
      <c r="AB36" s="611"/>
      <c r="AC36" s="611"/>
      <c r="AD36" s="611"/>
      <c r="AE36" s="611"/>
      <c r="AF36" s="611"/>
      <c r="AG36" s="611"/>
      <c r="AH36" s="611"/>
      <c r="AI36" s="611"/>
      <c r="AJ36" s="611"/>
      <c r="AK36" s="611"/>
      <c r="AL36" s="175"/>
      <c r="AM36" s="610" t="str">
        <f t="shared" si="0"/>
        <v/>
      </c>
      <c r="AN36" s="610"/>
      <c r="AO36" s="611"/>
      <c r="AP36" s="611"/>
      <c r="AQ36" s="611"/>
      <c r="AR36" s="611"/>
      <c r="AS36" s="611"/>
      <c r="AT36" s="611"/>
      <c r="AU36" s="611"/>
      <c r="AV36" s="611"/>
      <c r="AW36" s="611"/>
      <c r="AX36" s="611"/>
      <c r="AY36" s="611"/>
      <c r="AZ36" s="611"/>
      <c r="BA36" s="611"/>
      <c r="BB36" s="611"/>
      <c r="BC36" s="611"/>
      <c r="BD36" s="175"/>
      <c r="BE36" s="610" t="str">
        <f t="shared" si="1"/>
        <v/>
      </c>
      <c r="BF36" s="610"/>
      <c r="BG36" s="611"/>
      <c r="BH36" s="611"/>
      <c r="BI36" s="611"/>
      <c r="BJ36" s="611"/>
      <c r="BK36" s="611"/>
      <c r="BL36" s="611"/>
      <c r="BM36" s="611"/>
      <c r="BN36" s="611"/>
      <c r="BO36" s="611"/>
      <c r="BP36" s="611"/>
      <c r="BQ36" s="611"/>
      <c r="BR36" s="611"/>
      <c r="BS36" s="611"/>
      <c r="BT36" s="611"/>
      <c r="BU36" s="611"/>
      <c r="BV36" s="175"/>
      <c r="BW36" s="610">
        <f t="shared" si="2"/>
        <v>11</v>
      </c>
      <c r="BX36" s="610"/>
      <c r="BY36" s="611" t="str">
        <f>IF('各会計、関係団体の財政状況及び健全化判断比率'!B70="","",'各会計、関係団体の財政状況及び健全化判断比率'!B70)</f>
        <v>千葉県市町村総合事務組合（千葉県自治研修センター特別会計）</v>
      </c>
      <c r="BZ36" s="611"/>
      <c r="CA36" s="611"/>
      <c r="CB36" s="611"/>
      <c r="CC36" s="611"/>
      <c r="CD36" s="611"/>
      <c r="CE36" s="611"/>
      <c r="CF36" s="611"/>
      <c r="CG36" s="611"/>
      <c r="CH36" s="611"/>
      <c r="CI36" s="611"/>
      <c r="CJ36" s="611"/>
      <c r="CK36" s="611"/>
      <c r="CL36" s="611"/>
      <c r="CM36" s="611"/>
      <c r="CN36" s="175"/>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202"/>
    </row>
    <row r="37" spans="1:113" ht="32.25" customHeight="1" x14ac:dyDescent="0.2">
      <c r="A37" s="175"/>
      <c r="B37" s="199"/>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t="str">
        <f t="shared" si="4"/>
        <v/>
      </c>
      <c r="V37" s="610"/>
      <c r="W37" s="611"/>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f t="shared" si="2"/>
        <v>12</v>
      </c>
      <c r="BX37" s="610"/>
      <c r="BY37" s="611" t="str">
        <f>IF('各会計、関係団体の財政状況及び健全化判断比率'!B71="","",'各会計、関係団体の財政状況及び健全化判断比率'!B71)</f>
        <v>千葉県市町村総合事務組合（千葉県市町村交通災害共済特別会計）</v>
      </c>
      <c r="BZ37" s="611"/>
      <c r="CA37" s="611"/>
      <c r="CB37" s="611"/>
      <c r="CC37" s="611"/>
      <c r="CD37" s="611"/>
      <c r="CE37" s="611"/>
      <c r="CF37" s="611"/>
      <c r="CG37" s="611"/>
      <c r="CH37" s="611"/>
      <c r="CI37" s="611"/>
      <c r="CJ37" s="611"/>
      <c r="CK37" s="611"/>
      <c r="CL37" s="611"/>
      <c r="CM37" s="611"/>
      <c r="CN37" s="175"/>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202"/>
    </row>
    <row r="38" spans="1:113" ht="32.25" customHeight="1" x14ac:dyDescent="0.2">
      <c r="A38" s="175"/>
      <c r="B38" s="199"/>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13</v>
      </c>
      <c r="BX38" s="610"/>
      <c r="BY38" s="611" t="str">
        <f>IF('各会計、関係団体の財政状況及び健全化判断比率'!B72="","",'各会計、関係団体の財政状況及び健全化判断比率'!B72)</f>
        <v>山武郡市広域行政組合</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202"/>
    </row>
    <row r="39" spans="1:113" ht="32.25" customHeight="1" x14ac:dyDescent="0.2">
      <c r="A39" s="175"/>
      <c r="B39" s="199"/>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f t="shared" si="2"/>
        <v>14</v>
      </c>
      <c r="BX39" s="610"/>
      <c r="BY39" s="611" t="str">
        <f>IF('各会計、関係団体の財政状況及び健全化判断比率'!B73="","",'各会計、関係団体の財政状況及び健全化判断比率'!B73)</f>
        <v>山武郡市広域水道企業団</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202"/>
    </row>
    <row r="40" spans="1:113" ht="32.25" customHeight="1" x14ac:dyDescent="0.2">
      <c r="A40" s="175"/>
      <c r="B40" s="199"/>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f t="shared" si="2"/>
        <v>15</v>
      </c>
      <c r="BX40" s="610"/>
      <c r="BY40" s="611" t="str">
        <f>IF('各会計、関係団体の財政状況及び健全化判断比率'!B74="","",'各会計、関係団体の財政状況及び健全化判断比率'!B74)</f>
        <v>九十九里地域水道企業団</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202"/>
    </row>
    <row r="41" spans="1:113" ht="32.25" customHeight="1" x14ac:dyDescent="0.2">
      <c r="A41" s="175"/>
      <c r="B41" s="199"/>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f t="shared" si="2"/>
        <v>16</v>
      </c>
      <c r="BX41" s="610"/>
      <c r="BY41" s="611" t="str">
        <f>IF('各会計、関係団体の財政状況及び健全化判断比率'!B75="","",'各会計、関係団体の財政状況及び健全化判断比率'!B75)</f>
        <v>東金市外三市町清掃組合</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2"/>
    </row>
    <row r="42" spans="1:113" ht="32.25" customHeight="1" x14ac:dyDescent="0.2">
      <c r="B42" s="199"/>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f t="shared" si="2"/>
        <v>17</v>
      </c>
      <c r="BX42" s="610"/>
      <c r="BY42" s="611" t="str">
        <f>IF('各会計、関係団体の財政状況及び健全化判断比率'!B76="","",'各会計、関係団体の財政状況及び健全化判断比率'!B76)</f>
        <v>千葉県後期高齢者医療広域連合（一般会計）</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2"/>
    </row>
    <row r="43" spans="1:113" ht="32.25" customHeight="1" x14ac:dyDescent="0.2">
      <c r="B43" s="199"/>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f t="shared" si="2"/>
        <v>18</v>
      </c>
      <c r="BX43" s="610"/>
      <c r="BY43" s="611" t="str">
        <f>IF('各会計、関係団体の財政状況及び健全化判断比率'!B77="","",'各会計、関係団体の財政状況及び健全化判断比率'!B77)</f>
        <v>千葉県後期高齢者医療広域連合（後期高齢者医療特別会計）</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211</v>
      </c>
      <c r="E46" s="613" t="s">
        <v>212</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2">
      <c r="E47" s="613" t="s">
        <v>213</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2">
      <c r="E48" s="613" t="s">
        <v>214</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2">
      <c r="E49" s="614" t="s">
        <v>215</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2">
      <c r="E50" s="613" t="s">
        <v>216</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2">
      <c r="E51" s="613" t="s">
        <v>217</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2">
      <c r="E52" s="613" t="s">
        <v>218</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2">
      <c r="E53" s="613" t="s">
        <v>219</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2"/>
    <row r="55" spans="5:113" x14ac:dyDescent="0.2"/>
    <row r="56" spans="5:113" x14ac:dyDescent="0.2"/>
  </sheetData>
  <sheetProtection algorithmName="SHA-512" hashValue="0ZiZYR1ZLA8lHqY4RuTDe1+ru2fhPWbiuQ02BBQSoqLzN+CvpTIWZOfSD6ZtGJR9Y6gOZiTkdSv6Cf+9nCFnKg==" saltValue="0Qk4niMuFrfVWInr2d//p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zoomScaleNormal="100" workbookViewId="0">
      <selection activeCell="I59" sqref="I59"/>
    </sheetView>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220</v>
      </c>
      <c r="DI1" s="616"/>
      <c r="DJ1" s="616"/>
      <c r="DK1" s="616"/>
      <c r="DL1" s="616"/>
      <c r="DM1" s="616"/>
      <c r="DN1" s="617"/>
      <c r="DO1" s="208"/>
      <c r="DP1" s="615" t="s">
        <v>221</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2">
      <c r="B2" s="209" t="s">
        <v>222</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18" t="s">
        <v>223</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224</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225</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2">
      <c r="B4" s="618" t="s">
        <v>1</v>
      </c>
      <c r="C4" s="619"/>
      <c r="D4" s="619"/>
      <c r="E4" s="619"/>
      <c r="F4" s="619"/>
      <c r="G4" s="619"/>
      <c r="H4" s="619"/>
      <c r="I4" s="619"/>
      <c r="J4" s="619"/>
      <c r="K4" s="619"/>
      <c r="L4" s="619"/>
      <c r="M4" s="619"/>
      <c r="N4" s="619"/>
      <c r="O4" s="619"/>
      <c r="P4" s="619"/>
      <c r="Q4" s="620"/>
      <c r="R4" s="618" t="s">
        <v>226</v>
      </c>
      <c r="S4" s="619"/>
      <c r="T4" s="619"/>
      <c r="U4" s="619"/>
      <c r="V4" s="619"/>
      <c r="W4" s="619"/>
      <c r="X4" s="619"/>
      <c r="Y4" s="620"/>
      <c r="Z4" s="618" t="s">
        <v>227</v>
      </c>
      <c r="AA4" s="619"/>
      <c r="AB4" s="619"/>
      <c r="AC4" s="620"/>
      <c r="AD4" s="618" t="s">
        <v>228</v>
      </c>
      <c r="AE4" s="619"/>
      <c r="AF4" s="619"/>
      <c r="AG4" s="619"/>
      <c r="AH4" s="619"/>
      <c r="AI4" s="619"/>
      <c r="AJ4" s="619"/>
      <c r="AK4" s="620"/>
      <c r="AL4" s="618" t="s">
        <v>227</v>
      </c>
      <c r="AM4" s="619"/>
      <c r="AN4" s="619"/>
      <c r="AO4" s="620"/>
      <c r="AP4" s="621" t="s">
        <v>229</v>
      </c>
      <c r="AQ4" s="621"/>
      <c r="AR4" s="621"/>
      <c r="AS4" s="621"/>
      <c r="AT4" s="621"/>
      <c r="AU4" s="621"/>
      <c r="AV4" s="621"/>
      <c r="AW4" s="621"/>
      <c r="AX4" s="621"/>
      <c r="AY4" s="621"/>
      <c r="AZ4" s="621"/>
      <c r="BA4" s="621"/>
      <c r="BB4" s="621"/>
      <c r="BC4" s="621"/>
      <c r="BD4" s="621"/>
      <c r="BE4" s="621"/>
      <c r="BF4" s="621"/>
      <c r="BG4" s="621" t="s">
        <v>230</v>
      </c>
      <c r="BH4" s="621"/>
      <c r="BI4" s="621"/>
      <c r="BJ4" s="621"/>
      <c r="BK4" s="621"/>
      <c r="BL4" s="621"/>
      <c r="BM4" s="621"/>
      <c r="BN4" s="621"/>
      <c r="BO4" s="621" t="s">
        <v>227</v>
      </c>
      <c r="BP4" s="621"/>
      <c r="BQ4" s="621"/>
      <c r="BR4" s="621"/>
      <c r="BS4" s="621" t="s">
        <v>231</v>
      </c>
      <c r="BT4" s="621"/>
      <c r="BU4" s="621"/>
      <c r="BV4" s="621"/>
      <c r="BW4" s="621"/>
      <c r="BX4" s="621"/>
      <c r="BY4" s="621"/>
      <c r="BZ4" s="621"/>
      <c r="CA4" s="621"/>
      <c r="CB4" s="621"/>
      <c r="CD4" s="618" t="s">
        <v>232</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2">
      <c r="B5" s="622" t="s">
        <v>233</v>
      </c>
      <c r="C5" s="623"/>
      <c r="D5" s="623"/>
      <c r="E5" s="623"/>
      <c r="F5" s="623"/>
      <c r="G5" s="623"/>
      <c r="H5" s="623"/>
      <c r="I5" s="623"/>
      <c r="J5" s="623"/>
      <c r="K5" s="623"/>
      <c r="L5" s="623"/>
      <c r="M5" s="623"/>
      <c r="N5" s="623"/>
      <c r="O5" s="623"/>
      <c r="P5" s="623"/>
      <c r="Q5" s="624"/>
      <c r="R5" s="625">
        <v>1515797</v>
      </c>
      <c r="S5" s="626"/>
      <c r="T5" s="626"/>
      <c r="U5" s="626"/>
      <c r="V5" s="626"/>
      <c r="W5" s="626"/>
      <c r="X5" s="626"/>
      <c r="Y5" s="627"/>
      <c r="Z5" s="628">
        <v>20.9</v>
      </c>
      <c r="AA5" s="628"/>
      <c r="AB5" s="628"/>
      <c r="AC5" s="628"/>
      <c r="AD5" s="629">
        <v>1515797</v>
      </c>
      <c r="AE5" s="629"/>
      <c r="AF5" s="629"/>
      <c r="AG5" s="629"/>
      <c r="AH5" s="629"/>
      <c r="AI5" s="629"/>
      <c r="AJ5" s="629"/>
      <c r="AK5" s="629"/>
      <c r="AL5" s="630">
        <v>36.200000000000003</v>
      </c>
      <c r="AM5" s="631"/>
      <c r="AN5" s="631"/>
      <c r="AO5" s="632"/>
      <c r="AP5" s="622" t="s">
        <v>234</v>
      </c>
      <c r="AQ5" s="623"/>
      <c r="AR5" s="623"/>
      <c r="AS5" s="623"/>
      <c r="AT5" s="623"/>
      <c r="AU5" s="623"/>
      <c r="AV5" s="623"/>
      <c r="AW5" s="623"/>
      <c r="AX5" s="623"/>
      <c r="AY5" s="623"/>
      <c r="AZ5" s="623"/>
      <c r="BA5" s="623"/>
      <c r="BB5" s="623"/>
      <c r="BC5" s="623"/>
      <c r="BD5" s="623"/>
      <c r="BE5" s="623"/>
      <c r="BF5" s="624"/>
      <c r="BG5" s="636">
        <v>1515797</v>
      </c>
      <c r="BH5" s="637"/>
      <c r="BI5" s="637"/>
      <c r="BJ5" s="637"/>
      <c r="BK5" s="637"/>
      <c r="BL5" s="637"/>
      <c r="BM5" s="637"/>
      <c r="BN5" s="638"/>
      <c r="BO5" s="639">
        <v>100</v>
      </c>
      <c r="BP5" s="639"/>
      <c r="BQ5" s="639"/>
      <c r="BR5" s="639"/>
      <c r="BS5" s="640" t="s">
        <v>140</v>
      </c>
      <c r="BT5" s="640"/>
      <c r="BU5" s="640"/>
      <c r="BV5" s="640"/>
      <c r="BW5" s="640"/>
      <c r="BX5" s="640"/>
      <c r="BY5" s="640"/>
      <c r="BZ5" s="640"/>
      <c r="CA5" s="640"/>
      <c r="CB5" s="644"/>
      <c r="CD5" s="618" t="s">
        <v>229</v>
      </c>
      <c r="CE5" s="619"/>
      <c r="CF5" s="619"/>
      <c r="CG5" s="619"/>
      <c r="CH5" s="619"/>
      <c r="CI5" s="619"/>
      <c r="CJ5" s="619"/>
      <c r="CK5" s="619"/>
      <c r="CL5" s="619"/>
      <c r="CM5" s="619"/>
      <c r="CN5" s="619"/>
      <c r="CO5" s="619"/>
      <c r="CP5" s="619"/>
      <c r="CQ5" s="620"/>
      <c r="CR5" s="618" t="s">
        <v>235</v>
      </c>
      <c r="CS5" s="619"/>
      <c r="CT5" s="619"/>
      <c r="CU5" s="619"/>
      <c r="CV5" s="619"/>
      <c r="CW5" s="619"/>
      <c r="CX5" s="619"/>
      <c r="CY5" s="620"/>
      <c r="CZ5" s="618" t="s">
        <v>227</v>
      </c>
      <c r="DA5" s="619"/>
      <c r="DB5" s="619"/>
      <c r="DC5" s="620"/>
      <c r="DD5" s="618" t="s">
        <v>236</v>
      </c>
      <c r="DE5" s="619"/>
      <c r="DF5" s="619"/>
      <c r="DG5" s="619"/>
      <c r="DH5" s="619"/>
      <c r="DI5" s="619"/>
      <c r="DJ5" s="619"/>
      <c r="DK5" s="619"/>
      <c r="DL5" s="619"/>
      <c r="DM5" s="619"/>
      <c r="DN5" s="619"/>
      <c r="DO5" s="619"/>
      <c r="DP5" s="620"/>
      <c r="DQ5" s="618" t="s">
        <v>237</v>
      </c>
      <c r="DR5" s="619"/>
      <c r="DS5" s="619"/>
      <c r="DT5" s="619"/>
      <c r="DU5" s="619"/>
      <c r="DV5" s="619"/>
      <c r="DW5" s="619"/>
      <c r="DX5" s="619"/>
      <c r="DY5" s="619"/>
      <c r="DZ5" s="619"/>
      <c r="EA5" s="619"/>
      <c r="EB5" s="619"/>
      <c r="EC5" s="620"/>
    </row>
    <row r="6" spans="2:143" ht="11.25" customHeight="1" x14ac:dyDescent="0.2">
      <c r="B6" s="633" t="s">
        <v>238</v>
      </c>
      <c r="C6" s="634"/>
      <c r="D6" s="634"/>
      <c r="E6" s="634"/>
      <c r="F6" s="634"/>
      <c r="G6" s="634"/>
      <c r="H6" s="634"/>
      <c r="I6" s="634"/>
      <c r="J6" s="634"/>
      <c r="K6" s="634"/>
      <c r="L6" s="634"/>
      <c r="M6" s="634"/>
      <c r="N6" s="634"/>
      <c r="O6" s="634"/>
      <c r="P6" s="634"/>
      <c r="Q6" s="635"/>
      <c r="R6" s="636">
        <v>72146</v>
      </c>
      <c r="S6" s="637"/>
      <c r="T6" s="637"/>
      <c r="U6" s="637"/>
      <c r="V6" s="637"/>
      <c r="W6" s="637"/>
      <c r="X6" s="637"/>
      <c r="Y6" s="638"/>
      <c r="Z6" s="639">
        <v>1</v>
      </c>
      <c r="AA6" s="639"/>
      <c r="AB6" s="639"/>
      <c r="AC6" s="639"/>
      <c r="AD6" s="640">
        <v>72146</v>
      </c>
      <c r="AE6" s="640"/>
      <c r="AF6" s="640"/>
      <c r="AG6" s="640"/>
      <c r="AH6" s="640"/>
      <c r="AI6" s="640"/>
      <c r="AJ6" s="640"/>
      <c r="AK6" s="640"/>
      <c r="AL6" s="641">
        <v>1.7</v>
      </c>
      <c r="AM6" s="642"/>
      <c r="AN6" s="642"/>
      <c r="AO6" s="643"/>
      <c r="AP6" s="633" t="s">
        <v>239</v>
      </c>
      <c r="AQ6" s="634"/>
      <c r="AR6" s="634"/>
      <c r="AS6" s="634"/>
      <c r="AT6" s="634"/>
      <c r="AU6" s="634"/>
      <c r="AV6" s="634"/>
      <c r="AW6" s="634"/>
      <c r="AX6" s="634"/>
      <c r="AY6" s="634"/>
      <c r="AZ6" s="634"/>
      <c r="BA6" s="634"/>
      <c r="BB6" s="634"/>
      <c r="BC6" s="634"/>
      <c r="BD6" s="634"/>
      <c r="BE6" s="634"/>
      <c r="BF6" s="635"/>
      <c r="BG6" s="636">
        <v>1515797</v>
      </c>
      <c r="BH6" s="637"/>
      <c r="BI6" s="637"/>
      <c r="BJ6" s="637"/>
      <c r="BK6" s="637"/>
      <c r="BL6" s="637"/>
      <c r="BM6" s="637"/>
      <c r="BN6" s="638"/>
      <c r="BO6" s="639">
        <v>100</v>
      </c>
      <c r="BP6" s="639"/>
      <c r="BQ6" s="639"/>
      <c r="BR6" s="639"/>
      <c r="BS6" s="640" t="s">
        <v>177</v>
      </c>
      <c r="BT6" s="640"/>
      <c r="BU6" s="640"/>
      <c r="BV6" s="640"/>
      <c r="BW6" s="640"/>
      <c r="BX6" s="640"/>
      <c r="BY6" s="640"/>
      <c r="BZ6" s="640"/>
      <c r="CA6" s="640"/>
      <c r="CB6" s="644"/>
      <c r="CD6" s="622" t="s">
        <v>240</v>
      </c>
      <c r="CE6" s="623"/>
      <c r="CF6" s="623"/>
      <c r="CG6" s="623"/>
      <c r="CH6" s="623"/>
      <c r="CI6" s="623"/>
      <c r="CJ6" s="623"/>
      <c r="CK6" s="623"/>
      <c r="CL6" s="623"/>
      <c r="CM6" s="623"/>
      <c r="CN6" s="623"/>
      <c r="CO6" s="623"/>
      <c r="CP6" s="623"/>
      <c r="CQ6" s="624"/>
      <c r="CR6" s="636">
        <v>85068</v>
      </c>
      <c r="CS6" s="637"/>
      <c r="CT6" s="637"/>
      <c r="CU6" s="637"/>
      <c r="CV6" s="637"/>
      <c r="CW6" s="637"/>
      <c r="CX6" s="637"/>
      <c r="CY6" s="638"/>
      <c r="CZ6" s="630">
        <v>1.2</v>
      </c>
      <c r="DA6" s="631"/>
      <c r="DB6" s="631"/>
      <c r="DC6" s="647"/>
      <c r="DD6" s="645" t="s">
        <v>140</v>
      </c>
      <c r="DE6" s="637"/>
      <c r="DF6" s="637"/>
      <c r="DG6" s="637"/>
      <c r="DH6" s="637"/>
      <c r="DI6" s="637"/>
      <c r="DJ6" s="637"/>
      <c r="DK6" s="637"/>
      <c r="DL6" s="637"/>
      <c r="DM6" s="637"/>
      <c r="DN6" s="637"/>
      <c r="DO6" s="637"/>
      <c r="DP6" s="638"/>
      <c r="DQ6" s="645">
        <v>85068</v>
      </c>
      <c r="DR6" s="637"/>
      <c r="DS6" s="637"/>
      <c r="DT6" s="637"/>
      <c r="DU6" s="637"/>
      <c r="DV6" s="637"/>
      <c r="DW6" s="637"/>
      <c r="DX6" s="637"/>
      <c r="DY6" s="637"/>
      <c r="DZ6" s="637"/>
      <c r="EA6" s="637"/>
      <c r="EB6" s="637"/>
      <c r="EC6" s="646"/>
    </row>
    <row r="7" spans="2:143" ht="11.25" customHeight="1" x14ac:dyDescent="0.2">
      <c r="B7" s="633" t="s">
        <v>241</v>
      </c>
      <c r="C7" s="634"/>
      <c r="D7" s="634"/>
      <c r="E7" s="634"/>
      <c r="F7" s="634"/>
      <c r="G7" s="634"/>
      <c r="H7" s="634"/>
      <c r="I7" s="634"/>
      <c r="J7" s="634"/>
      <c r="K7" s="634"/>
      <c r="L7" s="634"/>
      <c r="M7" s="634"/>
      <c r="N7" s="634"/>
      <c r="O7" s="634"/>
      <c r="P7" s="634"/>
      <c r="Q7" s="635"/>
      <c r="R7" s="636">
        <v>966</v>
      </c>
      <c r="S7" s="637"/>
      <c r="T7" s="637"/>
      <c r="U7" s="637"/>
      <c r="V7" s="637"/>
      <c r="W7" s="637"/>
      <c r="X7" s="637"/>
      <c r="Y7" s="638"/>
      <c r="Z7" s="639">
        <v>0</v>
      </c>
      <c r="AA7" s="639"/>
      <c r="AB7" s="639"/>
      <c r="AC7" s="639"/>
      <c r="AD7" s="640">
        <v>966</v>
      </c>
      <c r="AE7" s="640"/>
      <c r="AF7" s="640"/>
      <c r="AG7" s="640"/>
      <c r="AH7" s="640"/>
      <c r="AI7" s="640"/>
      <c r="AJ7" s="640"/>
      <c r="AK7" s="640"/>
      <c r="AL7" s="641">
        <v>0</v>
      </c>
      <c r="AM7" s="642"/>
      <c r="AN7" s="642"/>
      <c r="AO7" s="643"/>
      <c r="AP7" s="633" t="s">
        <v>242</v>
      </c>
      <c r="AQ7" s="634"/>
      <c r="AR7" s="634"/>
      <c r="AS7" s="634"/>
      <c r="AT7" s="634"/>
      <c r="AU7" s="634"/>
      <c r="AV7" s="634"/>
      <c r="AW7" s="634"/>
      <c r="AX7" s="634"/>
      <c r="AY7" s="634"/>
      <c r="AZ7" s="634"/>
      <c r="BA7" s="634"/>
      <c r="BB7" s="634"/>
      <c r="BC7" s="634"/>
      <c r="BD7" s="634"/>
      <c r="BE7" s="634"/>
      <c r="BF7" s="635"/>
      <c r="BG7" s="636">
        <v>692398</v>
      </c>
      <c r="BH7" s="637"/>
      <c r="BI7" s="637"/>
      <c r="BJ7" s="637"/>
      <c r="BK7" s="637"/>
      <c r="BL7" s="637"/>
      <c r="BM7" s="637"/>
      <c r="BN7" s="638"/>
      <c r="BO7" s="639">
        <v>45.7</v>
      </c>
      <c r="BP7" s="639"/>
      <c r="BQ7" s="639"/>
      <c r="BR7" s="639"/>
      <c r="BS7" s="640" t="s">
        <v>140</v>
      </c>
      <c r="BT7" s="640"/>
      <c r="BU7" s="640"/>
      <c r="BV7" s="640"/>
      <c r="BW7" s="640"/>
      <c r="BX7" s="640"/>
      <c r="BY7" s="640"/>
      <c r="BZ7" s="640"/>
      <c r="CA7" s="640"/>
      <c r="CB7" s="644"/>
      <c r="CD7" s="633" t="s">
        <v>243</v>
      </c>
      <c r="CE7" s="634"/>
      <c r="CF7" s="634"/>
      <c r="CG7" s="634"/>
      <c r="CH7" s="634"/>
      <c r="CI7" s="634"/>
      <c r="CJ7" s="634"/>
      <c r="CK7" s="634"/>
      <c r="CL7" s="634"/>
      <c r="CM7" s="634"/>
      <c r="CN7" s="634"/>
      <c r="CO7" s="634"/>
      <c r="CP7" s="634"/>
      <c r="CQ7" s="635"/>
      <c r="CR7" s="636">
        <v>1318171</v>
      </c>
      <c r="CS7" s="637"/>
      <c r="CT7" s="637"/>
      <c r="CU7" s="637"/>
      <c r="CV7" s="637"/>
      <c r="CW7" s="637"/>
      <c r="CX7" s="637"/>
      <c r="CY7" s="638"/>
      <c r="CZ7" s="639">
        <v>19.3</v>
      </c>
      <c r="DA7" s="639"/>
      <c r="DB7" s="639"/>
      <c r="DC7" s="639"/>
      <c r="DD7" s="645">
        <v>2083</v>
      </c>
      <c r="DE7" s="637"/>
      <c r="DF7" s="637"/>
      <c r="DG7" s="637"/>
      <c r="DH7" s="637"/>
      <c r="DI7" s="637"/>
      <c r="DJ7" s="637"/>
      <c r="DK7" s="637"/>
      <c r="DL7" s="637"/>
      <c r="DM7" s="637"/>
      <c r="DN7" s="637"/>
      <c r="DO7" s="637"/>
      <c r="DP7" s="638"/>
      <c r="DQ7" s="645">
        <v>1086007</v>
      </c>
      <c r="DR7" s="637"/>
      <c r="DS7" s="637"/>
      <c r="DT7" s="637"/>
      <c r="DU7" s="637"/>
      <c r="DV7" s="637"/>
      <c r="DW7" s="637"/>
      <c r="DX7" s="637"/>
      <c r="DY7" s="637"/>
      <c r="DZ7" s="637"/>
      <c r="EA7" s="637"/>
      <c r="EB7" s="637"/>
      <c r="EC7" s="646"/>
    </row>
    <row r="8" spans="2:143" ht="11.25" customHeight="1" x14ac:dyDescent="0.2">
      <c r="B8" s="633" t="s">
        <v>244</v>
      </c>
      <c r="C8" s="634"/>
      <c r="D8" s="634"/>
      <c r="E8" s="634"/>
      <c r="F8" s="634"/>
      <c r="G8" s="634"/>
      <c r="H8" s="634"/>
      <c r="I8" s="634"/>
      <c r="J8" s="634"/>
      <c r="K8" s="634"/>
      <c r="L8" s="634"/>
      <c r="M8" s="634"/>
      <c r="N8" s="634"/>
      <c r="O8" s="634"/>
      <c r="P8" s="634"/>
      <c r="Q8" s="635"/>
      <c r="R8" s="636">
        <v>9755</v>
      </c>
      <c r="S8" s="637"/>
      <c r="T8" s="637"/>
      <c r="U8" s="637"/>
      <c r="V8" s="637"/>
      <c r="W8" s="637"/>
      <c r="X8" s="637"/>
      <c r="Y8" s="638"/>
      <c r="Z8" s="639">
        <v>0.1</v>
      </c>
      <c r="AA8" s="639"/>
      <c r="AB8" s="639"/>
      <c r="AC8" s="639"/>
      <c r="AD8" s="640">
        <v>9755</v>
      </c>
      <c r="AE8" s="640"/>
      <c r="AF8" s="640"/>
      <c r="AG8" s="640"/>
      <c r="AH8" s="640"/>
      <c r="AI8" s="640"/>
      <c r="AJ8" s="640"/>
      <c r="AK8" s="640"/>
      <c r="AL8" s="641">
        <v>0.2</v>
      </c>
      <c r="AM8" s="642"/>
      <c r="AN8" s="642"/>
      <c r="AO8" s="643"/>
      <c r="AP8" s="633" t="s">
        <v>245</v>
      </c>
      <c r="AQ8" s="634"/>
      <c r="AR8" s="634"/>
      <c r="AS8" s="634"/>
      <c r="AT8" s="634"/>
      <c r="AU8" s="634"/>
      <c r="AV8" s="634"/>
      <c r="AW8" s="634"/>
      <c r="AX8" s="634"/>
      <c r="AY8" s="634"/>
      <c r="AZ8" s="634"/>
      <c r="BA8" s="634"/>
      <c r="BB8" s="634"/>
      <c r="BC8" s="634"/>
      <c r="BD8" s="634"/>
      <c r="BE8" s="634"/>
      <c r="BF8" s="635"/>
      <c r="BG8" s="636">
        <v>25639</v>
      </c>
      <c r="BH8" s="637"/>
      <c r="BI8" s="637"/>
      <c r="BJ8" s="637"/>
      <c r="BK8" s="637"/>
      <c r="BL8" s="637"/>
      <c r="BM8" s="637"/>
      <c r="BN8" s="638"/>
      <c r="BO8" s="639">
        <v>1.7</v>
      </c>
      <c r="BP8" s="639"/>
      <c r="BQ8" s="639"/>
      <c r="BR8" s="639"/>
      <c r="BS8" s="640" t="s">
        <v>177</v>
      </c>
      <c r="BT8" s="640"/>
      <c r="BU8" s="640"/>
      <c r="BV8" s="640"/>
      <c r="BW8" s="640"/>
      <c r="BX8" s="640"/>
      <c r="BY8" s="640"/>
      <c r="BZ8" s="640"/>
      <c r="CA8" s="640"/>
      <c r="CB8" s="644"/>
      <c r="CD8" s="633" t="s">
        <v>246</v>
      </c>
      <c r="CE8" s="634"/>
      <c r="CF8" s="634"/>
      <c r="CG8" s="634"/>
      <c r="CH8" s="634"/>
      <c r="CI8" s="634"/>
      <c r="CJ8" s="634"/>
      <c r="CK8" s="634"/>
      <c r="CL8" s="634"/>
      <c r="CM8" s="634"/>
      <c r="CN8" s="634"/>
      <c r="CO8" s="634"/>
      <c r="CP8" s="634"/>
      <c r="CQ8" s="635"/>
      <c r="CR8" s="636">
        <v>2019172</v>
      </c>
      <c r="CS8" s="637"/>
      <c r="CT8" s="637"/>
      <c r="CU8" s="637"/>
      <c r="CV8" s="637"/>
      <c r="CW8" s="637"/>
      <c r="CX8" s="637"/>
      <c r="CY8" s="638"/>
      <c r="CZ8" s="639">
        <v>29.6</v>
      </c>
      <c r="DA8" s="639"/>
      <c r="DB8" s="639"/>
      <c r="DC8" s="639"/>
      <c r="DD8" s="645">
        <v>24569</v>
      </c>
      <c r="DE8" s="637"/>
      <c r="DF8" s="637"/>
      <c r="DG8" s="637"/>
      <c r="DH8" s="637"/>
      <c r="DI8" s="637"/>
      <c r="DJ8" s="637"/>
      <c r="DK8" s="637"/>
      <c r="DL8" s="637"/>
      <c r="DM8" s="637"/>
      <c r="DN8" s="637"/>
      <c r="DO8" s="637"/>
      <c r="DP8" s="638"/>
      <c r="DQ8" s="645">
        <v>1135623</v>
      </c>
      <c r="DR8" s="637"/>
      <c r="DS8" s="637"/>
      <c r="DT8" s="637"/>
      <c r="DU8" s="637"/>
      <c r="DV8" s="637"/>
      <c r="DW8" s="637"/>
      <c r="DX8" s="637"/>
      <c r="DY8" s="637"/>
      <c r="DZ8" s="637"/>
      <c r="EA8" s="637"/>
      <c r="EB8" s="637"/>
      <c r="EC8" s="646"/>
    </row>
    <row r="9" spans="2:143" ht="11.25" customHeight="1" x14ac:dyDescent="0.2">
      <c r="B9" s="633" t="s">
        <v>247</v>
      </c>
      <c r="C9" s="634"/>
      <c r="D9" s="634"/>
      <c r="E9" s="634"/>
      <c r="F9" s="634"/>
      <c r="G9" s="634"/>
      <c r="H9" s="634"/>
      <c r="I9" s="634"/>
      <c r="J9" s="634"/>
      <c r="K9" s="634"/>
      <c r="L9" s="634"/>
      <c r="M9" s="634"/>
      <c r="N9" s="634"/>
      <c r="O9" s="634"/>
      <c r="P9" s="634"/>
      <c r="Q9" s="635"/>
      <c r="R9" s="636">
        <v>7765</v>
      </c>
      <c r="S9" s="637"/>
      <c r="T9" s="637"/>
      <c r="U9" s="637"/>
      <c r="V9" s="637"/>
      <c r="W9" s="637"/>
      <c r="X9" s="637"/>
      <c r="Y9" s="638"/>
      <c r="Z9" s="639">
        <v>0.1</v>
      </c>
      <c r="AA9" s="639"/>
      <c r="AB9" s="639"/>
      <c r="AC9" s="639"/>
      <c r="AD9" s="640">
        <v>7765</v>
      </c>
      <c r="AE9" s="640"/>
      <c r="AF9" s="640"/>
      <c r="AG9" s="640"/>
      <c r="AH9" s="640"/>
      <c r="AI9" s="640"/>
      <c r="AJ9" s="640"/>
      <c r="AK9" s="640"/>
      <c r="AL9" s="641">
        <v>0.2</v>
      </c>
      <c r="AM9" s="642"/>
      <c r="AN9" s="642"/>
      <c r="AO9" s="643"/>
      <c r="AP9" s="633" t="s">
        <v>248</v>
      </c>
      <c r="AQ9" s="634"/>
      <c r="AR9" s="634"/>
      <c r="AS9" s="634"/>
      <c r="AT9" s="634"/>
      <c r="AU9" s="634"/>
      <c r="AV9" s="634"/>
      <c r="AW9" s="634"/>
      <c r="AX9" s="634"/>
      <c r="AY9" s="634"/>
      <c r="AZ9" s="634"/>
      <c r="BA9" s="634"/>
      <c r="BB9" s="634"/>
      <c r="BC9" s="634"/>
      <c r="BD9" s="634"/>
      <c r="BE9" s="634"/>
      <c r="BF9" s="635"/>
      <c r="BG9" s="636">
        <v>607518</v>
      </c>
      <c r="BH9" s="637"/>
      <c r="BI9" s="637"/>
      <c r="BJ9" s="637"/>
      <c r="BK9" s="637"/>
      <c r="BL9" s="637"/>
      <c r="BM9" s="637"/>
      <c r="BN9" s="638"/>
      <c r="BO9" s="639">
        <v>40.1</v>
      </c>
      <c r="BP9" s="639"/>
      <c r="BQ9" s="639"/>
      <c r="BR9" s="639"/>
      <c r="BS9" s="640" t="s">
        <v>140</v>
      </c>
      <c r="BT9" s="640"/>
      <c r="BU9" s="640"/>
      <c r="BV9" s="640"/>
      <c r="BW9" s="640"/>
      <c r="BX9" s="640"/>
      <c r="BY9" s="640"/>
      <c r="BZ9" s="640"/>
      <c r="CA9" s="640"/>
      <c r="CB9" s="644"/>
      <c r="CD9" s="633" t="s">
        <v>249</v>
      </c>
      <c r="CE9" s="634"/>
      <c r="CF9" s="634"/>
      <c r="CG9" s="634"/>
      <c r="CH9" s="634"/>
      <c r="CI9" s="634"/>
      <c r="CJ9" s="634"/>
      <c r="CK9" s="634"/>
      <c r="CL9" s="634"/>
      <c r="CM9" s="634"/>
      <c r="CN9" s="634"/>
      <c r="CO9" s="634"/>
      <c r="CP9" s="634"/>
      <c r="CQ9" s="635"/>
      <c r="CR9" s="636">
        <v>826647</v>
      </c>
      <c r="CS9" s="637"/>
      <c r="CT9" s="637"/>
      <c r="CU9" s="637"/>
      <c r="CV9" s="637"/>
      <c r="CW9" s="637"/>
      <c r="CX9" s="637"/>
      <c r="CY9" s="638"/>
      <c r="CZ9" s="639">
        <v>12.1</v>
      </c>
      <c r="DA9" s="639"/>
      <c r="DB9" s="639"/>
      <c r="DC9" s="639"/>
      <c r="DD9" s="645" t="s">
        <v>177</v>
      </c>
      <c r="DE9" s="637"/>
      <c r="DF9" s="637"/>
      <c r="DG9" s="637"/>
      <c r="DH9" s="637"/>
      <c r="DI9" s="637"/>
      <c r="DJ9" s="637"/>
      <c r="DK9" s="637"/>
      <c r="DL9" s="637"/>
      <c r="DM9" s="637"/>
      <c r="DN9" s="637"/>
      <c r="DO9" s="637"/>
      <c r="DP9" s="638"/>
      <c r="DQ9" s="645">
        <v>580610</v>
      </c>
      <c r="DR9" s="637"/>
      <c r="DS9" s="637"/>
      <c r="DT9" s="637"/>
      <c r="DU9" s="637"/>
      <c r="DV9" s="637"/>
      <c r="DW9" s="637"/>
      <c r="DX9" s="637"/>
      <c r="DY9" s="637"/>
      <c r="DZ9" s="637"/>
      <c r="EA9" s="637"/>
      <c r="EB9" s="637"/>
      <c r="EC9" s="646"/>
    </row>
    <row r="10" spans="2:143" ht="11.25" customHeight="1" x14ac:dyDescent="0.2">
      <c r="B10" s="633" t="s">
        <v>250</v>
      </c>
      <c r="C10" s="634"/>
      <c r="D10" s="634"/>
      <c r="E10" s="634"/>
      <c r="F10" s="634"/>
      <c r="G10" s="634"/>
      <c r="H10" s="634"/>
      <c r="I10" s="634"/>
      <c r="J10" s="634"/>
      <c r="K10" s="634"/>
      <c r="L10" s="634"/>
      <c r="M10" s="634"/>
      <c r="N10" s="634"/>
      <c r="O10" s="634"/>
      <c r="P10" s="634"/>
      <c r="Q10" s="635"/>
      <c r="R10" s="636" t="s">
        <v>140</v>
      </c>
      <c r="S10" s="637"/>
      <c r="T10" s="637"/>
      <c r="U10" s="637"/>
      <c r="V10" s="637"/>
      <c r="W10" s="637"/>
      <c r="X10" s="637"/>
      <c r="Y10" s="638"/>
      <c r="Z10" s="639" t="s">
        <v>177</v>
      </c>
      <c r="AA10" s="639"/>
      <c r="AB10" s="639"/>
      <c r="AC10" s="639"/>
      <c r="AD10" s="640" t="s">
        <v>140</v>
      </c>
      <c r="AE10" s="640"/>
      <c r="AF10" s="640"/>
      <c r="AG10" s="640"/>
      <c r="AH10" s="640"/>
      <c r="AI10" s="640"/>
      <c r="AJ10" s="640"/>
      <c r="AK10" s="640"/>
      <c r="AL10" s="641" t="s">
        <v>140</v>
      </c>
      <c r="AM10" s="642"/>
      <c r="AN10" s="642"/>
      <c r="AO10" s="643"/>
      <c r="AP10" s="633" t="s">
        <v>251</v>
      </c>
      <c r="AQ10" s="634"/>
      <c r="AR10" s="634"/>
      <c r="AS10" s="634"/>
      <c r="AT10" s="634"/>
      <c r="AU10" s="634"/>
      <c r="AV10" s="634"/>
      <c r="AW10" s="634"/>
      <c r="AX10" s="634"/>
      <c r="AY10" s="634"/>
      <c r="AZ10" s="634"/>
      <c r="BA10" s="634"/>
      <c r="BB10" s="634"/>
      <c r="BC10" s="634"/>
      <c r="BD10" s="634"/>
      <c r="BE10" s="634"/>
      <c r="BF10" s="635"/>
      <c r="BG10" s="636">
        <v>31904</v>
      </c>
      <c r="BH10" s="637"/>
      <c r="BI10" s="637"/>
      <c r="BJ10" s="637"/>
      <c r="BK10" s="637"/>
      <c r="BL10" s="637"/>
      <c r="BM10" s="637"/>
      <c r="BN10" s="638"/>
      <c r="BO10" s="639">
        <v>2.1</v>
      </c>
      <c r="BP10" s="639"/>
      <c r="BQ10" s="639"/>
      <c r="BR10" s="639"/>
      <c r="BS10" s="640" t="s">
        <v>252</v>
      </c>
      <c r="BT10" s="640"/>
      <c r="BU10" s="640"/>
      <c r="BV10" s="640"/>
      <c r="BW10" s="640"/>
      <c r="BX10" s="640"/>
      <c r="BY10" s="640"/>
      <c r="BZ10" s="640"/>
      <c r="CA10" s="640"/>
      <c r="CB10" s="644"/>
      <c r="CD10" s="633" t="s">
        <v>253</v>
      </c>
      <c r="CE10" s="634"/>
      <c r="CF10" s="634"/>
      <c r="CG10" s="634"/>
      <c r="CH10" s="634"/>
      <c r="CI10" s="634"/>
      <c r="CJ10" s="634"/>
      <c r="CK10" s="634"/>
      <c r="CL10" s="634"/>
      <c r="CM10" s="634"/>
      <c r="CN10" s="634"/>
      <c r="CO10" s="634"/>
      <c r="CP10" s="634"/>
      <c r="CQ10" s="635"/>
      <c r="CR10" s="636" t="s">
        <v>140</v>
      </c>
      <c r="CS10" s="637"/>
      <c r="CT10" s="637"/>
      <c r="CU10" s="637"/>
      <c r="CV10" s="637"/>
      <c r="CW10" s="637"/>
      <c r="CX10" s="637"/>
      <c r="CY10" s="638"/>
      <c r="CZ10" s="639" t="s">
        <v>140</v>
      </c>
      <c r="DA10" s="639"/>
      <c r="DB10" s="639"/>
      <c r="DC10" s="639"/>
      <c r="DD10" s="645" t="s">
        <v>252</v>
      </c>
      <c r="DE10" s="637"/>
      <c r="DF10" s="637"/>
      <c r="DG10" s="637"/>
      <c r="DH10" s="637"/>
      <c r="DI10" s="637"/>
      <c r="DJ10" s="637"/>
      <c r="DK10" s="637"/>
      <c r="DL10" s="637"/>
      <c r="DM10" s="637"/>
      <c r="DN10" s="637"/>
      <c r="DO10" s="637"/>
      <c r="DP10" s="638"/>
      <c r="DQ10" s="645" t="s">
        <v>252</v>
      </c>
      <c r="DR10" s="637"/>
      <c r="DS10" s="637"/>
      <c r="DT10" s="637"/>
      <c r="DU10" s="637"/>
      <c r="DV10" s="637"/>
      <c r="DW10" s="637"/>
      <c r="DX10" s="637"/>
      <c r="DY10" s="637"/>
      <c r="DZ10" s="637"/>
      <c r="EA10" s="637"/>
      <c r="EB10" s="637"/>
      <c r="EC10" s="646"/>
    </row>
    <row r="11" spans="2:143" ht="11.25" customHeight="1" x14ac:dyDescent="0.2">
      <c r="B11" s="633" t="s">
        <v>254</v>
      </c>
      <c r="C11" s="634"/>
      <c r="D11" s="634"/>
      <c r="E11" s="634"/>
      <c r="F11" s="634"/>
      <c r="G11" s="634"/>
      <c r="H11" s="634"/>
      <c r="I11" s="634"/>
      <c r="J11" s="634"/>
      <c r="K11" s="634"/>
      <c r="L11" s="634"/>
      <c r="M11" s="634"/>
      <c r="N11" s="634"/>
      <c r="O11" s="634"/>
      <c r="P11" s="634"/>
      <c r="Q11" s="635"/>
      <c r="R11" s="636">
        <v>354233</v>
      </c>
      <c r="S11" s="637"/>
      <c r="T11" s="637"/>
      <c r="U11" s="637"/>
      <c r="V11" s="637"/>
      <c r="W11" s="637"/>
      <c r="X11" s="637"/>
      <c r="Y11" s="638"/>
      <c r="Z11" s="641">
        <v>4.9000000000000004</v>
      </c>
      <c r="AA11" s="642"/>
      <c r="AB11" s="642"/>
      <c r="AC11" s="648"/>
      <c r="AD11" s="645">
        <v>354233</v>
      </c>
      <c r="AE11" s="637"/>
      <c r="AF11" s="637"/>
      <c r="AG11" s="637"/>
      <c r="AH11" s="637"/>
      <c r="AI11" s="637"/>
      <c r="AJ11" s="637"/>
      <c r="AK11" s="638"/>
      <c r="AL11" s="641">
        <v>8.5</v>
      </c>
      <c r="AM11" s="642"/>
      <c r="AN11" s="642"/>
      <c r="AO11" s="643"/>
      <c r="AP11" s="633" t="s">
        <v>255</v>
      </c>
      <c r="AQ11" s="634"/>
      <c r="AR11" s="634"/>
      <c r="AS11" s="634"/>
      <c r="AT11" s="634"/>
      <c r="AU11" s="634"/>
      <c r="AV11" s="634"/>
      <c r="AW11" s="634"/>
      <c r="AX11" s="634"/>
      <c r="AY11" s="634"/>
      <c r="AZ11" s="634"/>
      <c r="BA11" s="634"/>
      <c r="BB11" s="634"/>
      <c r="BC11" s="634"/>
      <c r="BD11" s="634"/>
      <c r="BE11" s="634"/>
      <c r="BF11" s="635"/>
      <c r="BG11" s="636">
        <v>27337</v>
      </c>
      <c r="BH11" s="637"/>
      <c r="BI11" s="637"/>
      <c r="BJ11" s="637"/>
      <c r="BK11" s="637"/>
      <c r="BL11" s="637"/>
      <c r="BM11" s="637"/>
      <c r="BN11" s="638"/>
      <c r="BO11" s="639">
        <v>1.8</v>
      </c>
      <c r="BP11" s="639"/>
      <c r="BQ11" s="639"/>
      <c r="BR11" s="639"/>
      <c r="BS11" s="640" t="s">
        <v>140</v>
      </c>
      <c r="BT11" s="640"/>
      <c r="BU11" s="640"/>
      <c r="BV11" s="640"/>
      <c r="BW11" s="640"/>
      <c r="BX11" s="640"/>
      <c r="BY11" s="640"/>
      <c r="BZ11" s="640"/>
      <c r="CA11" s="640"/>
      <c r="CB11" s="644"/>
      <c r="CD11" s="633" t="s">
        <v>256</v>
      </c>
      <c r="CE11" s="634"/>
      <c r="CF11" s="634"/>
      <c r="CG11" s="634"/>
      <c r="CH11" s="634"/>
      <c r="CI11" s="634"/>
      <c r="CJ11" s="634"/>
      <c r="CK11" s="634"/>
      <c r="CL11" s="634"/>
      <c r="CM11" s="634"/>
      <c r="CN11" s="634"/>
      <c r="CO11" s="634"/>
      <c r="CP11" s="634"/>
      <c r="CQ11" s="635"/>
      <c r="CR11" s="636">
        <v>174956</v>
      </c>
      <c r="CS11" s="637"/>
      <c r="CT11" s="637"/>
      <c r="CU11" s="637"/>
      <c r="CV11" s="637"/>
      <c r="CW11" s="637"/>
      <c r="CX11" s="637"/>
      <c r="CY11" s="638"/>
      <c r="CZ11" s="639">
        <v>2.6</v>
      </c>
      <c r="DA11" s="639"/>
      <c r="DB11" s="639"/>
      <c r="DC11" s="639"/>
      <c r="DD11" s="645">
        <v>21759</v>
      </c>
      <c r="DE11" s="637"/>
      <c r="DF11" s="637"/>
      <c r="DG11" s="637"/>
      <c r="DH11" s="637"/>
      <c r="DI11" s="637"/>
      <c r="DJ11" s="637"/>
      <c r="DK11" s="637"/>
      <c r="DL11" s="637"/>
      <c r="DM11" s="637"/>
      <c r="DN11" s="637"/>
      <c r="DO11" s="637"/>
      <c r="DP11" s="638"/>
      <c r="DQ11" s="645">
        <v>115530</v>
      </c>
      <c r="DR11" s="637"/>
      <c r="DS11" s="637"/>
      <c r="DT11" s="637"/>
      <c r="DU11" s="637"/>
      <c r="DV11" s="637"/>
      <c r="DW11" s="637"/>
      <c r="DX11" s="637"/>
      <c r="DY11" s="637"/>
      <c r="DZ11" s="637"/>
      <c r="EA11" s="637"/>
      <c r="EB11" s="637"/>
      <c r="EC11" s="646"/>
    </row>
    <row r="12" spans="2:143" ht="11.25" customHeight="1" x14ac:dyDescent="0.2">
      <c r="B12" s="633" t="s">
        <v>257</v>
      </c>
      <c r="C12" s="634"/>
      <c r="D12" s="634"/>
      <c r="E12" s="634"/>
      <c r="F12" s="634"/>
      <c r="G12" s="634"/>
      <c r="H12" s="634"/>
      <c r="I12" s="634"/>
      <c r="J12" s="634"/>
      <c r="K12" s="634"/>
      <c r="L12" s="634"/>
      <c r="M12" s="634"/>
      <c r="N12" s="634"/>
      <c r="O12" s="634"/>
      <c r="P12" s="634"/>
      <c r="Q12" s="635"/>
      <c r="R12" s="636" t="s">
        <v>140</v>
      </c>
      <c r="S12" s="637"/>
      <c r="T12" s="637"/>
      <c r="U12" s="637"/>
      <c r="V12" s="637"/>
      <c r="W12" s="637"/>
      <c r="X12" s="637"/>
      <c r="Y12" s="638"/>
      <c r="Z12" s="639" t="s">
        <v>140</v>
      </c>
      <c r="AA12" s="639"/>
      <c r="AB12" s="639"/>
      <c r="AC12" s="639"/>
      <c r="AD12" s="640" t="s">
        <v>177</v>
      </c>
      <c r="AE12" s="640"/>
      <c r="AF12" s="640"/>
      <c r="AG12" s="640"/>
      <c r="AH12" s="640"/>
      <c r="AI12" s="640"/>
      <c r="AJ12" s="640"/>
      <c r="AK12" s="640"/>
      <c r="AL12" s="641" t="s">
        <v>177</v>
      </c>
      <c r="AM12" s="642"/>
      <c r="AN12" s="642"/>
      <c r="AO12" s="643"/>
      <c r="AP12" s="633" t="s">
        <v>258</v>
      </c>
      <c r="AQ12" s="634"/>
      <c r="AR12" s="634"/>
      <c r="AS12" s="634"/>
      <c r="AT12" s="634"/>
      <c r="AU12" s="634"/>
      <c r="AV12" s="634"/>
      <c r="AW12" s="634"/>
      <c r="AX12" s="634"/>
      <c r="AY12" s="634"/>
      <c r="AZ12" s="634"/>
      <c r="BA12" s="634"/>
      <c r="BB12" s="634"/>
      <c r="BC12" s="634"/>
      <c r="BD12" s="634"/>
      <c r="BE12" s="634"/>
      <c r="BF12" s="635"/>
      <c r="BG12" s="636">
        <v>652028</v>
      </c>
      <c r="BH12" s="637"/>
      <c r="BI12" s="637"/>
      <c r="BJ12" s="637"/>
      <c r="BK12" s="637"/>
      <c r="BL12" s="637"/>
      <c r="BM12" s="637"/>
      <c r="BN12" s="638"/>
      <c r="BO12" s="639">
        <v>43</v>
      </c>
      <c r="BP12" s="639"/>
      <c r="BQ12" s="639"/>
      <c r="BR12" s="639"/>
      <c r="BS12" s="640" t="s">
        <v>140</v>
      </c>
      <c r="BT12" s="640"/>
      <c r="BU12" s="640"/>
      <c r="BV12" s="640"/>
      <c r="BW12" s="640"/>
      <c r="BX12" s="640"/>
      <c r="BY12" s="640"/>
      <c r="BZ12" s="640"/>
      <c r="CA12" s="640"/>
      <c r="CB12" s="644"/>
      <c r="CD12" s="633" t="s">
        <v>259</v>
      </c>
      <c r="CE12" s="634"/>
      <c r="CF12" s="634"/>
      <c r="CG12" s="634"/>
      <c r="CH12" s="634"/>
      <c r="CI12" s="634"/>
      <c r="CJ12" s="634"/>
      <c r="CK12" s="634"/>
      <c r="CL12" s="634"/>
      <c r="CM12" s="634"/>
      <c r="CN12" s="634"/>
      <c r="CO12" s="634"/>
      <c r="CP12" s="634"/>
      <c r="CQ12" s="635"/>
      <c r="CR12" s="636">
        <v>230856</v>
      </c>
      <c r="CS12" s="637"/>
      <c r="CT12" s="637"/>
      <c r="CU12" s="637"/>
      <c r="CV12" s="637"/>
      <c r="CW12" s="637"/>
      <c r="CX12" s="637"/>
      <c r="CY12" s="638"/>
      <c r="CZ12" s="639">
        <v>3.4</v>
      </c>
      <c r="DA12" s="639"/>
      <c r="DB12" s="639"/>
      <c r="DC12" s="639"/>
      <c r="DD12" s="645">
        <v>2420</v>
      </c>
      <c r="DE12" s="637"/>
      <c r="DF12" s="637"/>
      <c r="DG12" s="637"/>
      <c r="DH12" s="637"/>
      <c r="DI12" s="637"/>
      <c r="DJ12" s="637"/>
      <c r="DK12" s="637"/>
      <c r="DL12" s="637"/>
      <c r="DM12" s="637"/>
      <c r="DN12" s="637"/>
      <c r="DO12" s="637"/>
      <c r="DP12" s="638"/>
      <c r="DQ12" s="645">
        <v>132322</v>
      </c>
      <c r="DR12" s="637"/>
      <c r="DS12" s="637"/>
      <c r="DT12" s="637"/>
      <c r="DU12" s="637"/>
      <c r="DV12" s="637"/>
      <c r="DW12" s="637"/>
      <c r="DX12" s="637"/>
      <c r="DY12" s="637"/>
      <c r="DZ12" s="637"/>
      <c r="EA12" s="637"/>
      <c r="EB12" s="637"/>
      <c r="EC12" s="646"/>
    </row>
    <row r="13" spans="2:143" ht="11.25" customHeight="1" x14ac:dyDescent="0.2">
      <c r="B13" s="633" t="s">
        <v>260</v>
      </c>
      <c r="C13" s="634"/>
      <c r="D13" s="634"/>
      <c r="E13" s="634"/>
      <c r="F13" s="634"/>
      <c r="G13" s="634"/>
      <c r="H13" s="634"/>
      <c r="I13" s="634"/>
      <c r="J13" s="634"/>
      <c r="K13" s="634"/>
      <c r="L13" s="634"/>
      <c r="M13" s="634"/>
      <c r="N13" s="634"/>
      <c r="O13" s="634"/>
      <c r="P13" s="634"/>
      <c r="Q13" s="635"/>
      <c r="R13" s="636" t="s">
        <v>252</v>
      </c>
      <c r="S13" s="637"/>
      <c r="T13" s="637"/>
      <c r="U13" s="637"/>
      <c r="V13" s="637"/>
      <c r="W13" s="637"/>
      <c r="X13" s="637"/>
      <c r="Y13" s="638"/>
      <c r="Z13" s="639" t="s">
        <v>140</v>
      </c>
      <c r="AA13" s="639"/>
      <c r="AB13" s="639"/>
      <c r="AC13" s="639"/>
      <c r="AD13" s="640" t="s">
        <v>177</v>
      </c>
      <c r="AE13" s="640"/>
      <c r="AF13" s="640"/>
      <c r="AG13" s="640"/>
      <c r="AH13" s="640"/>
      <c r="AI13" s="640"/>
      <c r="AJ13" s="640"/>
      <c r="AK13" s="640"/>
      <c r="AL13" s="641" t="s">
        <v>252</v>
      </c>
      <c r="AM13" s="642"/>
      <c r="AN13" s="642"/>
      <c r="AO13" s="643"/>
      <c r="AP13" s="633" t="s">
        <v>261</v>
      </c>
      <c r="AQ13" s="634"/>
      <c r="AR13" s="634"/>
      <c r="AS13" s="634"/>
      <c r="AT13" s="634"/>
      <c r="AU13" s="634"/>
      <c r="AV13" s="634"/>
      <c r="AW13" s="634"/>
      <c r="AX13" s="634"/>
      <c r="AY13" s="634"/>
      <c r="AZ13" s="634"/>
      <c r="BA13" s="634"/>
      <c r="BB13" s="634"/>
      <c r="BC13" s="634"/>
      <c r="BD13" s="634"/>
      <c r="BE13" s="634"/>
      <c r="BF13" s="635"/>
      <c r="BG13" s="636">
        <v>651417</v>
      </c>
      <c r="BH13" s="637"/>
      <c r="BI13" s="637"/>
      <c r="BJ13" s="637"/>
      <c r="BK13" s="637"/>
      <c r="BL13" s="637"/>
      <c r="BM13" s="637"/>
      <c r="BN13" s="638"/>
      <c r="BO13" s="639">
        <v>43</v>
      </c>
      <c r="BP13" s="639"/>
      <c r="BQ13" s="639"/>
      <c r="BR13" s="639"/>
      <c r="BS13" s="640" t="s">
        <v>140</v>
      </c>
      <c r="BT13" s="640"/>
      <c r="BU13" s="640"/>
      <c r="BV13" s="640"/>
      <c r="BW13" s="640"/>
      <c r="BX13" s="640"/>
      <c r="BY13" s="640"/>
      <c r="BZ13" s="640"/>
      <c r="CA13" s="640"/>
      <c r="CB13" s="644"/>
      <c r="CD13" s="633" t="s">
        <v>262</v>
      </c>
      <c r="CE13" s="634"/>
      <c r="CF13" s="634"/>
      <c r="CG13" s="634"/>
      <c r="CH13" s="634"/>
      <c r="CI13" s="634"/>
      <c r="CJ13" s="634"/>
      <c r="CK13" s="634"/>
      <c r="CL13" s="634"/>
      <c r="CM13" s="634"/>
      <c r="CN13" s="634"/>
      <c r="CO13" s="634"/>
      <c r="CP13" s="634"/>
      <c r="CQ13" s="635"/>
      <c r="CR13" s="636">
        <v>318438</v>
      </c>
      <c r="CS13" s="637"/>
      <c r="CT13" s="637"/>
      <c r="CU13" s="637"/>
      <c r="CV13" s="637"/>
      <c r="CW13" s="637"/>
      <c r="CX13" s="637"/>
      <c r="CY13" s="638"/>
      <c r="CZ13" s="639">
        <v>4.7</v>
      </c>
      <c r="DA13" s="639"/>
      <c r="DB13" s="639"/>
      <c r="DC13" s="639"/>
      <c r="DD13" s="645">
        <v>124327</v>
      </c>
      <c r="DE13" s="637"/>
      <c r="DF13" s="637"/>
      <c r="DG13" s="637"/>
      <c r="DH13" s="637"/>
      <c r="DI13" s="637"/>
      <c r="DJ13" s="637"/>
      <c r="DK13" s="637"/>
      <c r="DL13" s="637"/>
      <c r="DM13" s="637"/>
      <c r="DN13" s="637"/>
      <c r="DO13" s="637"/>
      <c r="DP13" s="638"/>
      <c r="DQ13" s="645">
        <v>227661</v>
      </c>
      <c r="DR13" s="637"/>
      <c r="DS13" s="637"/>
      <c r="DT13" s="637"/>
      <c r="DU13" s="637"/>
      <c r="DV13" s="637"/>
      <c r="DW13" s="637"/>
      <c r="DX13" s="637"/>
      <c r="DY13" s="637"/>
      <c r="DZ13" s="637"/>
      <c r="EA13" s="637"/>
      <c r="EB13" s="637"/>
      <c r="EC13" s="646"/>
    </row>
    <row r="14" spans="2:143" ht="11.25" customHeight="1" x14ac:dyDescent="0.2">
      <c r="B14" s="633" t="s">
        <v>263</v>
      </c>
      <c r="C14" s="634"/>
      <c r="D14" s="634"/>
      <c r="E14" s="634"/>
      <c r="F14" s="634"/>
      <c r="G14" s="634"/>
      <c r="H14" s="634"/>
      <c r="I14" s="634"/>
      <c r="J14" s="634"/>
      <c r="K14" s="634"/>
      <c r="L14" s="634"/>
      <c r="M14" s="634"/>
      <c r="N14" s="634"/>
      <c r="O14" s="634"/>
      <c r="P14" s="634"/>
      <c r="Q14" s="635"/>
      <c r="R14" s="636">
        <v>247</v>
      </c>
      <c r="S14" s="637"/>
      <c r="T14" s="637"/>
      <c r="U14" s="637"/>
      <c r="V14" s="637"/>
      <c r="W14" s="637"/>
      <c r="X14" s="637"/>
      <c r="Y14" s="638"/>
      <c r="Z14" s="639">
        <v>0</v>
      </c>
      <c r="AA14" s="639"/>
      <c r="AB14" s="639"/>
      <c r="AC14" s="639"/>
      <c r="AD14" s="640">
        <v>247</v>
      </c>
      <c r="AE14" s="640"/>
      <c r="AF14" s="640"/>
      <c r="AG14" s="640"/>
      <c r="AH14" s="640"/>
      <c r="AI14" s="640"/>
      <c r="AJ14" s="640"/>
      <c r="AK14" s="640"/>
      <c r="AL14" s="641">
        <v>0</v>
      </c>
      <c r="AM14" s="642"/>
      <c r="AN14" s="642"/>
      <c r="AO14" s="643"/>
      <c r="AP14" s="633" t="s">
        <v>264</v>
      </c>
      <c r="AQ14" s="634"/>
      <c r="AR14" s="634"/>
      <c r="AS14" s="634"/>
      <c r="AT14" s="634"/>
      <c r="AU14" s="634"/>
      <c r="AV14" s="634"/>
      <c r="AW14" s="634"/>
      <c r="AX14" s="634"/>
      <c r="AY14" s="634"/>
      <c r="AZ14" s="634"/>
      <c r="BA14" s="634"/>
      <c r="BB14" s="634"/>
      <c r="BC14" s="634"/>
      <c r="BD14" s="634"/>
      <c r="BE14" s="634"/>
      <c r="BF14" s="635"/>
      <c r="BG14" s="636">
        <v>56431</v>
      </c>
      <c r="BH14" s="637"/>
      <c r="BI14" s="637"/>
      <c r="BJ14" s="637"/>
      <c r="BK14" s="637"/>
      <c r="BL14" s="637"/>
      <c r="BM14" s="637"/>
      <c r="BN14" s="638"/>
      <c r="BO14" s="639">
        <v>3.7</v>
      </c>
      <c r="BP14" s="639"/>
      <c r="BQ14" s="639"/>
      <c r="BR14" s="639"/>
      <c r="BS14" s="640" t="s">
        <v>252</v>
      </c>
      <c r="BT14" s="640"/>
      <c r="BU14" s="640"/>
      <c r="BV14" s="640"/>
      <c r="BW14" s="640"/>
      <c r="BX14" s="640"/>
      <c r="BY14" s="640"/>
      <c r="BZ14" s="640"/>
      <c r="CA14" s="640"/>
      <c r="CB14" s="644"/>
      <c r="CD14" s="633" t="s">
        <v>265</v>
      </c>
      <c r="CE14" s="634"/>
      <c r="CF14" s="634"/>
      <c r="CG14" s="634"/>
      <c r="CH14" s="634"/>
      <c r="CI14" s="634"/>
      <c r="CJ14" s="634"/>
      <c r="CK14" s="634"/>
      <c r="CL14" s="634"/>
      <c r="CM14" s="634"/>
      <c r="CN14" s="634"/>
      <c r="CO14" s="634"/>
      <c r="CP14" s="634"/>
      <c r="CQ14" s="635"/>
      <c r="CR14" s="636">
        <v>358170</v>
      </c>
      <c r="CS14" s="637"/>
      <c r="CT14" s="637"/>
      <c r="CU14" s="637"/>
      <c r="CV14" s="637"/>
      <c r="CW14" s="637"/>
      <c r="CX14" s="637"/>
      <c r="CY14" s="638"/>
      <c r="CZ14" s="639">
        <v>5.2</v>
      </c>
      <c r="DA14" s="639"/>
      <c r="DB14" s="639"/>
      <c r="DC14" s="639"/>
      <c r="DD14" s="645">
        <v>27702</v>
      </c>
      <c r="DE14" s="637"/>
      <c r="DF14" s="637"/>
      <c r="DG14" s="637"/>
      <c r="DH14" s="637"/>
      <c r="DI14" s="637"/>
      <c r="DJ14" s="637"/>
      <c r="DK14" s="637"/>
      <c r="DL14" s="637"/>
      <c r="DM14" s="637"/>
      <c r="DN14" s="637"/>
      <c r="DO14" s="637"/>
      <c r="DP14" s="638"/>
      <c r="DQ14" s="645">
        <v>336460</v>
      </c>
      <c r="DR14" s="637"/>
      <c r="DS14" s="637"/>
      <c r="DT14" s="637"/>
      <c r="DU14" s="637"/>
      <c r="DV14" s="637"/>
      <c r="DW14" s="637"/>
      <c r="DX14" s="637"/>
      <c r="DY14" s="637"/>
      <c r="DZ14" s="637"/>
      <c r="EA14" s="637"/>
      <c r="EB14" s="637"/>
      <c r="EC14" s="646"/>
    </row>
    <row r="15" spans="2:143" ht="11.25" customHeight="1" x14ac:dyDescent="0.2">
      <c r="B15" s="633" t="s">
        <v>266</v>
      </c>
      <c r="C15" s="634"/>
      <c r="D15" s="634"/>
      <c r="E15" s="634"/>
      <c r="F15" s="634"/>
      <c r="G15" s="634"/>
      <c r="H15" s="634"/>
      <c r="I15" s="634"/>
      <c r="J15" s="634"/>
      <c r="K15" s="634"/>
      <c r="L15" s="634"/>
      <c r="M15" s="634"/>
      <c r="N15" s="634"/>
      <c r="O15" s="634"/>
      <c r="P15" s="634"/>
      <c r="Q15" s="635"/>
      <c r="R15" s="636" t="s">
        <v>140</v>
      </c>
      <c r="S15" s="637"/>
      <c r="T15" s="637"/>
      <c r="U15" s="637"/>
      <c r="V15" s="637"/>
      <c r="W15" s="637"/>
      <c r="X15" s="637"/>
      <c r="Y15" s="638"/>
      <c r="Z15" s="639" t="s">
        <v>140</v>
      </c>
      <c r="AA15" s="639"/>
      <c r="AB15" s="639"/>
      <c r="AC15" s="639"/>
      <c r="AD15" s="640" t="s">
        <v>140</v>
      </c>
      <c r="AE15" s="640"/>
      <c r="AF15" s="640"/>
      <c r="AG15" s="640"/>
      <c r="AH15" s="640"/>
      <c r="AI15" s="640"/>
      <c r="AJ15" s="640"/>
      <c r="AK15" s="640"/>
      <c r="AL15" s="641" t="s">
        <v>140</v>
      </c>
      <c r="AM15" s="642"/>
      <c r="AN15" s="642"/>
      <c r="AO15" s="643"/>
      <c r="AP15" s="633" t="s">
        <v>267</v>
      </c>
      <c r="AQ15" s="634"/>
      <c r="AR15" s="634"/>
      <c r="AS15" s="634"/>
      <c r="AT15" s="634"/>
      <c r="AU15" s="634"/>
      <c r="AV15" s="634"/>
      <c r="AW15" s="634"/>
      <c r="AX15" s="634"/>
      <c r="AY15" s="634"/>
      <c r="AZ15" s="634"/>
      <c r="BA15" s="634"/>
      <c r="BB15" s="634"/>
      <c r="BC15" s="634"/>
      <c r="BD15" s="634"/>
      <c r="BE15" s="634"/>
      <c r="BF15" s="635"/>
      <c r="BG15" s="636">
        <v>113572</v>
      </c>
      <c r="BH15" s="637"/>
      <c r="BI15" s="637"/>
      <c r="BJ15" s="637"/>
      <c r="BK15" s="637"/>
      <c r="BL15" s="637"/>
      <c r="BM15" s="637"/>
      <c r="BN15" s="638"/>
      <c r="BO15" s="639">
        <v>7.5</v>
      </c>
      <c r="BP15" s="639"/>
      <c r="BQ15" s="639"/>
      <c r="BR15" s="639"/>
      <c r="BS15" s="640" t="s">
        <v>252</v>
      </c>
      <c r="BT15" s="640"/>
      <c r="BU15" s="640"/>
      <c r="BV15" s="640"/>
      <c r="BW15" s="640"/>
      <c r="BX15" s="640"/>
      <c r="BY15" s="640"/>
      <c r="BZ15" s="640"/>
      <c r="CA15" s="640"/>
      <c r="CB15" s="644"/>
      <c r="CD15" s="633" t="s">
        <v>268</v>
      </c>
      <c r="CE15" s="634"/>
      <c r="CF15" s="634"/>
      <c r="CG15" s="634"/>
      <c r="CH15" s="634"/>
      <c r="CI15" s="634"/>
      <c r="CJ15" s="634"/>
      <c r="CK15" s="634"/>
      <c r="CL15" s="634"/>
      <c r="CM15" s="634"/>
      <c r="CN15" s="634"/>
      <c r="CO15" s="634"/>
      <c r="CP15" s="634"/>
      <c r="CQ15" s="635"/>
      <c r="CR15" s="636">
        <v>768553</v>
      </c>
      <c r="CS15" s="637"/>
      <c r="CT15" s="637"/>
      <c r="CU15" s="637"/>
      <c r="CV15" s="637"/>
      <c r="CW15" s="637"/>
      <c r="CX15" s="637"/>
      <c r="CY15" s="638"/>
      <c r="CZ15" s="639">
        <v>11.3</v>
      </c>
      <c r="DA15" s="639"/>
      <c r="DB15" s="639"/>
      <c r="DC15" s="639"/>
      <c r="DD15" s="645">
        <v>271886</v>
      </c>
      <c r="DE15" s="637"/>
      <c r="DF15" s="637"/>
      <c r="DG15" s="637"/>
      <c r="DH15" s="637"/>
      <c r="DI15" s="637"/>
      <c r="DJ15" s="637"/>
      <c r="DK15" s="637"/>
      <c r="DL15" s="637"/>
      <c r="DM15" s="637"/>
      <c r="DN15" s="637"/>
      <c r="DO15" s="637"/>
      <c r="DP15" s="638"/>
      <c r="DQ15" s="645">
        <v>427273</v>
      </c>
      <c r="DR15" s="637"/>
      <c r="DS15" s="637"/>
      <c r="DT15" s="637"/>
      <c r="DU15" s="637"/>
      <c r="DV15" s="637"/>
      <c r="DW15" s="637"/>
      <c r="DX15" s="637"/>
      <c r="DY15" s="637"/>
      <c r="DZ15" s="637"/>
      <c r="EA15" s="637"/>
      <c r="EB15" s="637"/>
      <c r="EC15" s="646"/>
    </row>
    <row r="16" spans="2:143" ht="11.25" customHeight="1" x14ac:dyDescent="0.2">
      <c r="B16" s="633" t="s">
        <v>269</v>
      </c>
      <c r="C16" s="634"/>
      <c r="D16" s="634"/>
      <c r="E16" s="634"/>
      <c r="F16" s="634"/>
      <c r="G16" s="634"/>
      <c r="H16" s="634"/>
      <c r="I16" s="634"/>
      <c r="J16" s="634"/>
      <c r="K16" s="634"/>
      <c r="L16" s="634"/>
      <c r="M16" s="634"/>
      <c r="N16" s="634"/>
      <c r="O16" s="634"/>
      <c r="P16" s="634"/>
      <c r="Q16" s="635"/>
      <c r="R16" s="636">
        <v>11164</v>
      </c>
      <c r="S16" s="637"/>
      <c r="T16" s="637"/>
      <c r="U16" s="637"/>
      <c r="V16" s="637"/>
      <c r="W16" s="637"/>
      <c r="X16" s="637"/>
      <c r="Y16" s="638"/>
      <c r="Z16" s="639">
        <v>0.2</v>
      </c>
      <c r="AA16" s="639"/>
      <c r="AB16" s="639"/>
      <c r="AC16" s="639"/>
      <c r="AD16" s="640">
        <v>11164</v>
      </c>
      <c r="AE16" s="640"/>
      <c r="AF16" s="640"/>
      <c r="AG16" s="640"/>
      <c r="AH16" s="640"/>
      <c r="AI16" s="640"/>
      <c r="AJ16" s="640"/>
      <c r="AK16" s="640"/>
      <c r="AL16" s="641">
        <v>0.3</v>
      </c>
      <c r="AM16" s="642"/>
      <c r="AN16" s="642"/>
      <c r="AO16" s="643"/>
      <c r="AP16" s="633" t="s">
        <v>270</v>
      </c>
      <c r="AQ16" s="634"/>
      <c r="AR16" s="634"/>
      <c r="AS16" s="634"/>
      <c r="AT16" s="634"/>
      <c r="AU16" s="634"/>
      <c r="AV16" s="634"/>
      <c r="AW16" s="634"/>
      <c r="AX16" s="634"/>
      <c r="AY16" s="634"/>
      <c r="AZ16" s="634"/>
      <c r="BA16" s="634"/>
      <c r="BB16" s="634"/>
      <c r="BC16" s="634"/>
      <c r="BD16" s="634"/>
      <c r="BE16" s="634"/>
      <c r="BF16" s="635"/>
      <c r="BG16" s="636">
        <v>1368</v>
      </c>
      <c r="BH16" s="637"/>
      <c r="BI16" s="637"/>
      <c r="BJ16" s="637"/>
      <c r="BK16" s="637"/>
      <c r="BL16" s="637"/>
      <c r="BM16" s="637"/>
      <c r="BN16" s="638"/>
      <c r="BO16" s="639">
        <v>0.1</v>
      </c>
      <c r="BP16" s="639"/>
      <c r="BQ16" s="639"/>
      <c r="BR16" s="639"/>
      <c r="BS16" s="640" t="s">
        <v>140</v>
      </c>
      <c r="BT16" s="640"/>
      <c r="BU16" s="640"/>
      <c r="BV16" s="640"/>
      <c r="BW16" s="640"/>
      <c r="BX16" s="640"/>
      <c r="BY16" s="640"/>
      <c r="BZ16" s="640"/>
      <c r="CA16" s="640"/>
      <c r="CB16" s="644"/>
      <c r="CD16" s="633" t="s">
        <v>271</v>
      </c>
      <c r="CE16" s="634"/>
      <c r="CF16" s="634"/>
      <c r="CG16" s="634"/>
      <c r="CH16" s="634"/>
      <c r="CI16" s="634"/>
      <c r="CJ16" s="634"/>
      <c r="CK16" s="634"/>
      <c r="CL16" s="634"/>
      <c r="CM16" s="634"/>
      <c r="CN16" s="634"/>
      <c r="CO16" s="634"/>
      <c r="CP16" s="634"/>
      <c r="CQ16" s="635"/>
      <c r="CR16" s="636" t="s">
        <v>140</v>
      </c>
      <c r="CS16" s="637"/>
      <c r="CT16" s="637"/>
      <c r="CU16" s="637"/>
      <c r="CV16" s="637"/>
      <c r="CW16" s="637"/>
      <c r="CX16" s="637"/>
      <c r="CY16" s="638"/>
      <c r="CZ16" s="639" t="s">
        <v>252</v>
      </c>
      <c r="DA16" s="639"/>
      <c r="DB16" s="639"/>
      <c r="DC16" s="639"/>
      <c r="DD16" s="645" t="s">
        <v>140</v>
      </c>
      <c r="DE16" s="637"/>
      <c r="DF16" s="637"/>
      <c r="DG16" s="637"/>
      <c r="DH16" s="637"/>
      <c r="DI16" s="637"/>
      <c r="DJ16" s="637"/>
      <c r="DK16" s="637"/>
      <c r="DL16" s="637"/>
      <c r="DM16" s="637"/>
      <c r="DN16" s="637"/>
      <c r="DO16" s="637"/>
      <c r="DP16" s="638"/>
      <c r="DQ16" s="645" t="s">
        <v>177</v>
      </c>
      <c r="DR16" s="637"/>
      <c r="DS16" s="637"/>
      <c r="DT16" s="637"/>
      <c r="DU16" s="637"/>
      <c r="DV16" s="637"/>
      <c r="DW16" s="637"/>
      <c r="DX16" s="637"/>
      <c r="DY16" s="637"/>
      <c r="DZ16" s="637"/>
      <c r="EA16" s="637"/>
      <c r="EB16" s="637"/>
      <c r="EC16" s="646"/>
    </row>
    <row r="17" spans="2:133" ht="11.25" customHeight="1" x14ac:dyDescent="0.2">
      <c r="B17" s="633" t="s">
        <v>272</v>
      </c>
      <c r="C17" s="634"/>
      <c r="D17" s="634"/>
      <c r="E17" s="634"/>
      <c r="F17" s="634"/>
      <c r="G17" s="634"/>
      <c r="H17" s="634"/>
      <c r="I17" s="634"/>
      <c r="J17" s="634"/>
      <c r="K17" s="634"/>
      <c r="L17" s="634"/>
      <c r="M17" s="634"/>
      <c r="N17" s="634"/>
      <c r="O17" s="634"/>
      <c r="P17" s="634"/>
      <c r="Q17" s="635"/>
      <c r="R17" s="636">
        <v>22650</v>
      </c>
      <c r="S17" s="637"/>
      <c r="T17" s="637"/>
      <c r="U17" s="637"/>
      <c r="V17" s="637"/>
      <c r="W17" s="637"/>
      <c r="X17" s="637"/>
      <c r="Y17" s="638"/>
      <c r="Z17" s="639">
        <v>0.3</v>
      </c>
      <c r="AA17" s="639"/>
      <c r="AB17" s="639"/>
      <c r="AC17" s="639"/>
      <c r="AD17" s="640">
        <v>22650</v>
      </c>
      <c r="AE17" s="640"/>
      <c r="AF17" s="640"/>
      <c r="AG17" s="640"/>
      <c r="AH17" s="640"/>
      <c r="AI17" s="640"/>
      <c r="AJ17" s="640"/>
      <c r="AK17" s="640"/>
      <c r="AL17" s="641">
        <v>0.5</v>
      </c>
      <c r="AM17" s="642"/>
      <c r="AN17" s="642"/>
      <c r="AO17" s="643"/>
      <c r="AP17" s="633" t="s">
        <v>273</v>
      </c>
      <c r="AQ17" s="634"/>
      <c r="AR17" s="634"/>
      <c r="AS17" s="634"/>
      <c r="AT17" s="634"/>
      <c r="AU17" s="634"/>
      <c r="AV17" s="634"/>
      <c r="AW17" s="634"/>
      <c r="AX17" s="634"/>
      <c r="AY17" s="634"/>
      <c r="AZ17" s="634"/>
      <c r="BA17" s="634"/>
      <c r="BB17" s="634"/>
      <c r="BC17" s="634"/>
      <c r="BD17" s="634"/>
      <c r="BE17" s="634"/>
      <c r="BF17" s="635"/>
      <c r="BG17" s="636" t="s">
        <v>140</v>
      </c>
      <c r="BH17" s="637"/>
      <c r="BI17" s="637"/>
      <c r="BJ17" s="637"/>
      <c r="BK17" s="637"/>
      <c r="BL17" s="637"/>
      <c r="BM17" s="637"/>
      <c r="BN17" s="638"/>
      <c r="BO17" s="639" t="s">
        <v>252</v>
      </c>
      <c r="BP17" s="639"/>
      <c r="BQ17" s="639"/>
      <c r="BR17" s="639"/>
      <c r="BS17" s="640" t="s">
        <v>140</v>
      </c>
      <c r="BT17" s="640"/>
      <c r="BU17" s="640"/>
      <c r="BV17" s="640"/>
      <c r="BW17" s="640"/>
      <c r="BX17" s="640"/>
      <c r="BY17" s="640"/>
      <c r="BZ17" s="640"/>
      <c r="CA17" s="640"/>
      <c r="CB17" s="644"/>
      <c r="CD17" s="633" t="s">
        <v>274</v>
      </c>
      <c r="CE17" s="634"/>
      <c r="CF17" s="634"/>
      <c r="CG17" s="634"/>
      <c r="CH17" s="634"/>
      <c r="CI17" s="634"/>
      <c r="CJ17" s="634"/>
      <c r="CK17" s="634"/>
      <c r="CL17" s="634"/>
      <c r="CM17" s="634"/>
      <c r="CN17" s="634"/>
      <c r="CO17" s="634"/>
      <c r="CP17" s="634"/>
      <c r="CQ17" s="635"/>
      <c r="CR17" s="636">
        <v>724985</v>
      </c>
      <c r="CS17" s="637"/>
      <c r="CT17" s="637"/>
      <c r="CU17" s="637"/>
      <c r="CV17" s="637"/>
      <c r="CW17" s="637"/>
      <c r="CX17" s="637"/>
      <c r="CY17" s="638"/>
      <c r="CZ17" s="639">
        <v>10.6</v>
      </c>
      <c r="DA17" s="639"/>
      <c r="DB17" s="639"/>
      <c r="DC17" s="639"/>
      <c r="DD17" s="645" t="s">
        <v>140</v>
      </c>
      <c r="DE17" s="637"/>
      <c r="DF17" s="637"/>
      <c r="DG17" s="637"/>
      <c r="DH17" s="637"/>
      <c r="DI17" s="637"/>
      <c r="DJ17" s="637"/>
      <c r="DK17" s="637"/>
      <c r="DL17" s="637"/>
      <c r="DM17" s="637"/>
      <c r="DN17" s="637"/>
      <c r="DO17" s="637"/>
      <c r="DP17" s="638"/>
      <c r="DQ17" s="645">
        <v>613408</v>
      </c>
      <c r="DR17" s="637"/>
      <c r="DS17" s="637"/>
      <c r="DT17" s="637"/>
      <c r="DU17" s="637"/>
      <c r="DV17" s="637"/>
      <c r="DW17" s="637"/>
      <c r="DX17" s="637"/>
      <c r="DY17" s="637"/>
      <c r="DZ17" s="637"/>
      <c r="EA17" s="637"/>
      <c r="EB17" s="637"/>
      <c r="EC17" s="646"/>
    </row>
    <row r="18" spans="2:133" ht="11.25" customHeight="1" x14ac:dyDescent="0.2">
      <c r="B18" s="633" t="s">
        <v>275</v>
      </c>
      <c r="C18" s="634"/>
      <c r="D18" s="634"/>
      <c r="E18" s="634"/>
      <c r="F18" s="634"/>
      <c r="G18" s="634"/>
      <c r="H18" s="634"/>
      <c r="I18" s="634"/>
      <c r="J18" s="634"/>
      <c r="K18" s="634"/>
      <c r="L18" s="634"/>
      <c r="M18" s="634"/>
      <c r="N18" s="634"/>
      <c r="O18" s="634"/>
      <c r="P18" s="634"/>
      <c r="Q18" s="635"/>
      <c r="R18" s="636">
        <v>5005</v>
      </c>
      <c r="S18" s="637"/>
      <c r="T18" s="637"/>
      <c r="U18" s="637"/>
      <c r="V18" s="637"/>
      <c r="W18" s="637"/>
      <c r="X18" s="637"/>
      <c r="Y18" s="638"/>
      <c r="Z18" s="639">
        <v>0.1</v>
      </c>
      <c r="AA18" s="639"/>
      <c r="AB18" s="639"/>
      <c r="AC18" s="639"/>
      <c r="AD18" s="640">
        <v>5005</v>
      </c>
      <c r="AE18" s="640"/>
      <c r="AF18" s="640"/>
      <c r="AG18" s="640"/>
      <c r="AH18" s="640"/>
      <c r="AI18" s="640"/>
      <c r="AJ18" s="640"/>
      <c r="AK18" s="640"/>
      <c r="AL18" s="641">
        <v>0.1</v>
      </c>
      <c r="AM18" s="642"/>
      <c r="AN18" s="642"/>
      <c r="AO18" s="643"/>
      <c r="AP18" s="633" t="s">
        <v>276</v>
      </c>
      <c r="AQ18" s="634"/>
      <c r="AR18" s="634"/>
      <c r="AS18" s="634"/>
      <c r="AT18" s="634"/>
      <c r="AU18" s="634"/>
      <c r="AV18" s="634"/>
      <c r="AW18" s="634"/>
      <c r="AX18" s="634"/>
      <c r="AY18" s="634"/>
      <c r="AZ18" s="634"/>
      <c r="BA18" s="634"/>
      <c r="BB18" s="634"/>
      <c r="BC18" s="634"/>
      <c r="BD18" s="634"/>
      <c r="BE18" s="634"/>
      <c r="BF18" s="635"/>
      <c r="BG18" s="636" t="s">
        <v>177</v>
      </c>
      <c r="BH18" s="637"/>
      <c r="BI18" s="637"/>
      <c r="BJ18" s="637"/>
      <c r="BK18" s="637"/>
      <c r="BL18" s="637"/>
      <c r="BM18" s="637"/>
      <c r="BN18" s="638"/>
      <c r="BO18" s="639" t="s">
        <v>252</v>
      </c>
      <c r="BP18" s="639"/>
      <c r="BQ18" s="639"/>
      <c r="BR18" s="639"/>
      <c r="BS18" s="640" t="s">
        <v>177</v>
      </c>
      <c r="BT18" s="640"/>
      <c r="BU18" s="640"/>
      <c r="BV18" s="640"/>
      <c r="BW18" s="640"/>
      <c r="BX18" s="640"/>
      <c r="BY18" s="640"/>
      <c r="BZ18" s="640"/>
      <c r="CA18" s="640"/>
      <c r="CB18" s="644"/>
      <c r="CD18" s="633" t="s">
        <v>277</v>
      </c>
      <c r="CE18" s="634"/>
      <c r="CF18" s="634"/>
      <c r="CG18" s="634"/>
      <c r="CH18" s="634"/>
      <c r="CI18" s="634"/>
      <c r="CJ18" s="634"/>
      <c r="CK18" s="634"/>
      <c r="CL18" s="634"/>
      <c r="CM18" s="634"/>
      <c r="CN18" s="634"/>
      <c r="CO18" s="634"/>
      <c r="CP18" s="634"/>
      <c r="CQ18" s="635"/>
      <c r="CR18" s="636">
        <v>624</v>
      </c>
      <c r="CS18" s="637"/>
      <c r="CT18" s="637"/>
      <c r="CU18" s="637"/>
      <c r="CV18" s="637"/>
      <c r="CW18" s="637"/>
      <c r="CX18" s="637"/>
      <c r="CY18" s="638"/>
      <c r="CZ18" s="639">
        <v>0</v>
      </c>
      <c r="DA18" s="639"/>
      <c r="DB18" s="639"/>
      <c r="DC18" s="639"/>
      <c r="DD18" s="645" t="s">
        <v>140</v>
      </c>
      <c r="DE18" s="637"/>
      <c r="DF18" s="637"/>
      <c r="DG18" s="637"/>
      <c r="DH18" s="637"/>
      <c r="DI18" s="637"/>
      <c r="DJ18" s="637"/>
      <c r="DK18" s="637"/>
      <c r="DL18" s="637"/>
      <c r="DM18" s="637"/>
      <c r="DN18" s="637"/>
      <c r="DO18" s="637"/>
      <c r="DP18" s="638"/>
      <c r="DQ18" s="645">
        <v>624</v>
      </c>
      <c r="DR18" s="637"/>
      <c r="DS18" s="637"/>
      <c r="DT18" s="637"/>
      <c r="DU18" s="637"/>
      <c r="DV18" s="637"/>
      <c r="DW18" s="637"/>
      <c r="DX18" s="637"/>
      <c r="DY18" s="637"/>
      <c r="DZ18" s="637"/>
      <c r="EA18" s="637"/>
      <c r="EB18" s="637"/>
      <c r="EC18" s="646"/>
    </row>
    <row r="19" spans="2:133" ht="11.25" customHeight="1" x14ac:dyDescent="0.2">
      <c r="B19" s="633" t="s">
        <v>278</v>
      </c>
      <c r="C19" s="634"/>
      <c r="D19" s="634"/>
      <c r="E19" s="634"/>
      <c r="F19" s="634"/>
      <c r="G19" s="634"/>
      <c r="H19" s="634"/>
      <c r="I19" s="634"/>
      <c r="J19" s="634"/>
      <c r="K19" s="634"/>
      <c r="L19" s="634"/>
      <c r="M19" s="634"/>
      <c r="N19" s="634"/>
      <c r="O19" s="634"/>
      <c r="P19" s="634"/>
      <c r="Q19" s="635"/>
      <c r="R19" s="636">
        <v>5005</v>
      </c>
      <c r="S19" s="637"/>
      <c r="T19" s="637"/>
      <c r="U19" s="637"/>
      <c r="V19" s="637"/>
      <c r="W19" s="637"/>
      <c r="X19" s="637"/>
      <c r="Y19" s="638"/>
      <c r="Z19" s="639">
        <v>0.1</v>
      </c>
      <c r="AA19" s="639"/>
      <c r="AB19" s="639"/>
      <c r="AC19" s="639"/>
      <c r="AD19" s="640">
        <v>5005</v>
      </c>
      <c r="AE19" s="640"/>
      <c r="AF19" s="640"/>
      <c r="AG19" s="640"/>
      <c r="AH19" s="640"/>
      <c r="AI19" s="640"/>
      <c r="AJ19" s="640"/>
      <c r="AK19" s="640"/>
      <c r="AL19" s="641">
        <v>0.1</v>
      </c>
      <c r="AM19" s="642"/>
      <c r="AN19" s="642"/>
      <c r="AO19" s="643"/>
      <c r="AP19" s="633" t="s">
        <v>279</v>
      </c>
      <c r="AQ19" s="634"/>
      <c r="AR19" s="634"/>
      <c r="AS19" s="634"/>
      <c r="AT19" s="634"/>
      <c r="AU19" s="634"/>
      <c r="AV19" s="634"/>
      <c r="AW19" s="634"/>
      <c r="AX19" s="634"/>
      <c r="AY19" s="634"/>
      <c r="AZ19" s="634"/>
      <c r="BA19" s="634"/>
      <c r="BB19" s="634"/>
      <c r="BC19" s="634"/>
      <c r="BD19" s="634"/>
      <c r="BE19" s="634"/>
      <c r="BF19" s="635"/>
      <c r="BG19" s="636" t="s">
        <v>140</v>
      </c>
      <c r="BH19" s="637"/>
      <c r="BI19" s="637"/>
      <c r="BJ19" s="637"/>
      <c r="BK19" s="637"/>
      <c r="BL19" s="637"/>
      <c r="BM19" s="637"/>
      <c r="BN19" s="638"/>
      <c r="BO19" s="639" t="s">
        <v>140</v>
      </c>
      <c r="BP19" s="639"/>
      <c r="BQ19" s="639"/>
      <c r="BR19" s="639"/>
      <c r="BS19" s="640" t="s">
        <v>140</v>
      </c>
      <c r="BT19" s="640"/>
      <c r="BU19" s="640"/>
      <c r="BV19" s="640"/>
      <c r="BW19" s="640"/>
      <c r="BX19" s="640"/>
      <c r="BY19" s="640"/>
      <c r="BZ19" s="640"/>
      <c r="CA19" s="640"/>
      <c r="CB19" s="644"/>
      <c r="CD19" s="633" t="s">
        <v>280</v>
      </c>
      <c r="CE19" s="634"/>
      <c r="CF19" s="634"/>
      <c r="CG19" s="634"/>
      <c r="CH19" s="634"/>
      <c r="CI19" s="634"/>
      <c r="CJ19" s="634"/>
      <c r="CK19" s="634"/>
      <c r="CL19" s="634"/>
      <c r="CM19" s="634"/>
      <c r="CN19" s="634"/>
      <c r="CO19" s="634"/>
      <c r="CP19" s="634"/>
      <c r="CQ19" s="635"/>
      <c r="CR19" s="636" t="s">
        <v>177</v>
      </c>
      <c r="CS19" s="637"/>
      <c r="CT19" s="637"/>
      <c r="CU19" s="637"/>
      <c r="CV19" s="637"/>
      <c r="CW19" s="637"/>
      <c r="CX19" s="637"/>
      <c r="CY19" s="638"/>
      <c r="CZ19" s="639" t="s">
        <v>140</v>
      </c>
      <c r="DA19" s="639"/>
      <c r="DB19" s="639"/>
      <c r="DC19" s="639"/>
      <c r="DD19" s="645" t="s">
        <v>140</v>
      </c>
      <c r="DE19" s="637"/>
      <c r="DF19" s="637"/>
      <c r="DG19" s="637"/>
      <c r="DH19" s="637"/>
      <c r="DI19" s="637"/>
      <c r="DJ19" s="637"/>
      <c r="DK19" s="637"/>
      <c r="DL19" s="637"/>
      <c r="DM19" s="637"/>
      <c r="DN19" s="637"/>
      <c r="DO19" s="637"/>
      <c r="DP19" s="638"/>
      <c r="DQ19" s="645" t="s">
        <v>140</v>
      </c>
      <c r="DR19" s="637"/>
      <c r="DS19" s="637"/>
      <c r="DT19" s="637"/>
      <c r="DU19" s="637"/>
      <c r="DV19" s="637"/>
      <c r="DW19" s="637"/>
      <c r="DX19" s="637"/>
      <c r="DY19" s="637"/>
      <c r="DZ19" s="637"/>
      <c r="EA19" s="637"/>
      <c r="EB19" s="637"/>
      <c r="EC19" s="646"/>
    </row>
    <row r="20" spans="2:133" ht="11.25" customHeight="1" x14ac:dyDescent="0.2">
      <c r="B20" s="649" t="s">
        <v>281</v>
      </c>
      <c r="C20" s="650"/>
      <c r="D20" s="650"/>
      <c r="E20" s="650"/>
      <c r="F20" s="650"/>
      <c r="G20" s="650"/>
      <c r="H20" s="650"/>
      <c r="I20" s="650"/>
      <c r="J20" s="650"/>
      <c r="K20" s="650"/>
      <c r="L20" s="650"/>
      <c r="M20" s="650"/>
      <c r="N20" s="650"/>
      <c r="O20" s="650"/>
      <c r="P20" s="650"/>
      <c r="Q20" s="651"/>
      <c r="R20" s="636" t="s">
        <v>140</v>
      </c>
      <c r="S20" s="637"/>
      <c r="T20" s="637"/>
      <c r="U20" s="637"/>
      <c r="V20" s="637"/>
      <c r="W20" s="637"/>
      <c r="X20" s="637"/>
      <c r="Y20" s="638"/>
      <c r="Z20" s="639" t="s">
        <v>252</v>
      </c>
      <c r="AA20" s="639"/>
      <c r="AB20" s="639"/>
      <c r="AC20" s="639"/>
      <c r="AD20" s="640" t="s">
        <v>140</v>
      </c>
      <c r="AE20" s="640"/>
      <c r="AF20" s="640"/>
      <c r="AG20" s="640"/>
      <c r="AH20" s="640"/>
      <c r="AI20" s="640"/>
      <c r="AJ20" s="640"/>
      <c r="AK20" s="640"/>
      <c r="AL20" s="641" t="s">
        <v>252</v>
      </c>
      <c r="AM20" s="642"/>
      <c r="AN20" s="642"/>
      <c r="AO20" s="643"/>
      <c r="AP20" s="633" t="s">
        <v>282</v>
      </c>
      <c r="AQ20" s="634"/>
      <c r="AR20" s="634"/>
      <c r="AS20" s="634"/>
      <c r="AT20" s="634"/>
      <c r="AU20" s="634"/>
      <c r="AV20" s="634"/>
      <c r="AW20" s="634"/>
      <c r="AX20" s="634"/>
      <c r="AY20" s="634"/>
      <c r="AZ20" s="634"/>
      <c r="BA20" s="634"/>
      <c r="BB20" s="634"/>
      <c r="BC20" s="634"/>
      <c r="BD20" s="634"/>
      <c r="BE20" s="634"/>
      <c r="BF20" s="635"/>
      <c r="BG20" s="636" t="s">
        <v>140</v>
      </c>
      <c r="BH20" s="637"/>
      <c r="BI20" s="637"/>
      <c r="BJ20" s="637"/>
      <c r="BK20" s="637"/>
      <c r="BL20" s="637"/>
      <c r="BM20" s="637"/>
      <c r="BN20" s="638"/>
      <c r="BO20" s="639" t="s">
        <v>252</v>
      </c>
      <c r="BP20" s="639"/>
      <c r="BQ20" s="639"/>
      <c r="BR20" s="639"/>
      <c r="BS20" s="640" t="s">
        <v>252</v>
      </c>
      <c r="BT20" s="640"/>
      <c r="BU20" s="640"/>
      <c r="BV20" s="640"/>
      <c r="BW20" s="640"/>
      <c r="BX20" s="640"/>
      <c r="BY20" s="640"/>
      <c r="BZ20" s="640"/>
      <c r="CA20" s="640"/>
      <c r="CB20" s="644"/>
      <c r="CD20" s="633" t="s">
        <v>283</v>
      </c>
      <c r="CE20" s="634"/>
      <c r="CF20" s="634"/>
      <c r="CG20" s="634"/>
      <c r="CH20" s="634"/>
      <c r="CI20" s="634"/>
      <c r="CJ20" s="634"/>
      <c r="CK20" s="634"/>
      <c r="CL20" s="634"/>
      <c r="CM20" s="634"/>
      <c r="CN20" s="634"/>
      <c r="CO20" s="634"/>
      <c r="CP20" s="634"/>
      <c r="CQ20" s="635"/>
      <c r="CR20" s="636">
        <v>6825640</v>
      </c>
      <c r="CS20" s="637"/>
      <c r="CT20" s="637"/>
      <c r="CU20" s="637"/>
      <c r="CV20" s="637"/>
      <c r="CW20" s="637"/>
      <c r="CX20" s="637"/>
      <c r="CY20" s="638"/>
      <c r="CZ20" s="639">
        <v>100</v>
      </c>
      <c r="DA20" s="639"/>
      <c r="DB20" s="639"/>
      <c r="DC20" s="639"/>
      <c r="DD20" s="645">
        <v>474746</v>
      </c>
      <c r="DE20" s="637"/>
      <c r="DF20" s="637"/>
      <c r="DG20" s="637"/>
      <c r="DH20" s="637"/>
      <c r="DI20" s="637"/>
      <c r="DJ20" s="637"/>
      <c r="DK20" s="637"/>
      <c r="DL20" s="637"/>
      <c r="DM20" s="637"/>
      <c r="DN20" s="637"/>
      <c r="DO20" s="637"/>
      <c r="DP20" s="638"/>
      <c r="DQ20" s="645">
        <v>4740586</v>
      </c>
      <c r="DR20" s="637"/>
      <c r="DS20" s="637"/>
      <c r="DT20" s="637"/>
      <c r="DU20" s="637"/>
      <c r="DV20" s="637"/>
      <c r="DW20" s="637"/>
      <c r="DX20" s="637"/>
      <c r="DY20" s="637"/>
      <c r="DZ20" s="637"/>
      <c r="EA20" s="637"/>
      <c r="EB20" s="637"/>
      <c r="EC20" s="646"/>
    </row>
    <row r="21" spans="2:133" ht="11.25" customHeight="1" x14ac:dyDescent="0.2">
      <c r="B21" s="633" t="s">
        <v>284</v>
      </c>
      <c r="C21" s="634"/>
      <c r="D21" s="634"/>
      <c r="E21" s="634"/>
      <c r="F21" s="634"/>
      <c r="G21" s="634"/>
      <c r="H21" s="634"/>
      <c r="I21" s="634"/>
      <c r="J21" s="634"/>
      <c r="K21" s="634"/>
      <c r="L21" s="634"/>
      <c r="M21" s="634"/>
      <c r="N21" s="634"/>
      <c r="O21" s="634"/>
      <c r="P21" s="634"/>
      <c r="Q21" s="635"/>
      <c r="R21" s="636">
        <v>2319659</v>
      </c>
      <c r="S21" s="637"/>
      <c r="T21" s="637"/>
      <c r="U21" s="637"/>
      <c r="V21" s="637"/>
      <c r="W21" s="637"/>
      <c r="X21" s="637"/>
      <c r="Y21" s="638"/>
      <c r="Z21" s="639">
        <v>32</v>
      </c>
      <c r="AA21" s="639"/>
      <c r="AB21" s="639"/>
      <c r="AC21" s="639"/>
      <c r="AD21" s="640">
        <v>2160641</v>
      </c>
      <c r="AE21" s="640"/>
      <c r="AF21" s="640"/>
      <c r="AG21" s="640"/>
      <c r="AH21" s="640"/>
      <c r="AI21" s="640"/>
      <c r="AJ21" s="640"/>
      <c r="AK21" s="640"/>
      <c r="AL21" s="641">
        <v>51.7</v>
      </c>
      <c r="AM21" s="642"/>
      <c r="AN21" s="642"/>
      <c r="AO21" s="643"/>
      <c r="AP21" s="633" t="s">
        <v>285</v>
      </c>
      <c r="AQ21" s="652"/>
      <c r="AR21" s="652"/>
      <c r="AS21" s="652"/>
      <c r="AT21" s="652"/>
      <c r="AU21" s="652"/>
      <c r="AV21" s="652"/>
      <c r="AW21" s="652"/>
      <c r="AX21" s="652"/>
      <c r="AY21" s="652"/>
      <c r="AZ21" s="652"/>
      <c r="BA21" s="652"/>
      <c r="BB21" s="652"/>
      <c r="BC21" s="652"/>
      <c r="BD21" s="652"/>
      <c r="BE21" s="652"/>
      <c r="BF21" s="653"/>
      <c r="BG21" s="636" t="s">
        <v>140</v>
      </c>
      <c r="BH21" s="637"/>
      <c r="BI21" s="637"/>
      <c r="BJ21" s="637"/>
      <c r="BK21" s="637"/>
      <c r="BL21" s="637"/>
      <c r="BM21" s="637"/>
      <c r="BN21" s="638"/>
      <c r="BO21" s="639" t="s">
        <v>140</v>
      </c>
      <c r="BP21" s="639"/>
      <c r="BQ21" s="639"/>
      <c r="BR21" s="639"/>
      <c r="BS21" s="640" t="s">
        <v>140</v>
      </c>
      <c r="BT21" s="640"/>
      <c r="BU21" s="640"/>
      <c r="BV21" s="640"/>
      <c r="BW21" s="640"/>
      <c r="BX21" s="640"/>
      <c r="BY21" s="640"/>
      <c r="BZ21" s="640"/>
      <c r="CA21" s="640"/>
      <c r="CB21" s="644"/>
      <c r="CD21" s="659"/>
      <c r="CE21" s="660"/>
      <c r="CF21" s="660"/>
      <c r="CG21" s="660"/>
      <c r="CH21" s="660"/>
      <c r="CI21" s="660"/>
      <c r="CJ21" s="660"/>
      <c r="CK21" s="660"/>
      <c r="CL21" s="660"/>
      <c r="CM21" s="660"/>
      <c r="CN21" s="660"/>
      <c r="CO21" s="660"/>
      <c r="CP21" s="660"/>
      <c r="CQ21" s="661"/>
      <c r="CR21" s="662"/>
      <c r="CS21" s="655"/>
      <c r="CT21" s="655"/>
      <c r="CU21" s="655"/>
      <c r="CV21" s="655"/>
      <c r="CW21" s="655"/>
      <c r="CX21" s="655"/>
      <c r="CY21" s="663"/>
      <c r="CZ21" s="664"/>
      <c r="DA21" s="664"/>
      <c r="DB21" s="664"/>
      <c r="DC21" s="664"/>
      <c r="DD21" s="654"/>
      <c r="DE21" s="655"/>
      <c r="DF21" s="655"/>
      <c r="DG21" s="655"/>
      <c r="DH21" s="655"/>
      <c r="DI21" s="655"/>
      <c r="DJ21" s="655"/>
      <c r="DK21" s="655"/>
      <c r="DL21" s="655"/>
      <c r="DM21" s="655"/>
      <c r="DN21" s="655"/>
      <c r="DO21" s="655"/>
      <c r="DP21" s="663"/>
      <c r="DQ21" s="654"/>
      <c r="DR21" s="655"/>
      <c r="DS21" s="655"/>
      <c r="DT21" s="655"/>
      <c r="DU21" s="655"/>
      <c r="DV21" s="655"/>
      <c r="DW21" s="655"/>
      <c r="DX21" s="655"/>
      <c r="DY21" s="655"/>
      <c r="DZ21" s="655"/>
      <c r="EA21" s="655"/>
      <c r="EB21" s="655"/>
      <c r="EC21" s="656"/>
    </row>
    <row r="22" spans="2:133" ht="11.25" customHeight="1" x14ac:dyDescent="0.2">
      <c r="B22" s="633" t="s">
        <v>286</v>
      </c>
      <c r="C22" s="634"/>
      <c r="D22" s="634"/>
      <c r="E22" s="634"/>
      <c r="F22" s="634"/>
      <c r="G22" s="634"/>
      <c r="H22" s="634"/>
      <c r="I22" s="634"/>
      <c r="J22" s="634"/>
      <c r="K22" s="634"/>
      <c r="L22" s="634"/>
      <c r="M22" s="634"/>
      <c r="N22" s="634"/>
      <c r="O22" s="634"/>
      <c r="P22" s="634"/>
      <c r="Q22" s="635"/>
      <c r="R22" s="636">
        <v>2160641</v>
      </c>
      <c r="S22" s="637"/>
      <c r="T22" s="637"/>
      <c r="U22" s="637"/>
      <c r="V22" s="637"/>
      <c r="W22" s="637"/>
      <c r="X22" s="637"/>
      <c r="Y22" s="638"/>
      <c r="Z22" s="639">
        <v>29.8</v>
      </c>
      <c r="AA22" s="639"/>
      <c r="AB22" s="639"/>
      <c r="AC22" s="639"/>
      <c r="AD22" s="640">
        <v>2160641</v>
      </c>
      <c r="AE22" s="640"/>
      <c r="AF22" s="640"/>
      <c r="AG22" s="640"/>
      <c r="AH22" s="640"/>
      <c r="AI22" s="640"/>
      <c r="AJ22" s="640"/>
      <c r="AK22" s="640"/>
      <c r="AL22" s="641">
        <v>51.7</v>
      </c>
      <c r="AM22" s="642"/>
      <c r="AN22" s="642"/>
      <c r="AO22" s="643"/>
      <c r="AP22" s="633" t="s">
        <v>287</v>
      </c>
      <c r="AQ22" s="652"/>
      <c r="AR22" s="652"/>
      <c r="AS22" s="652"/>
      <c r="AT22" s="652"/>
      <c r="AU22" s="652"/>
      <c r="AV22" s="652"/>
      <c r="AW22" s="652"/>
      <c r="AX22" s="652"/>
      <c r="AY22" s="652"/>
      <c r="AZ22" s="652"/>
      <c r="BA22" s="652"/>
      <c r="BB22" s="652"/>
      <c r="BC22" s="652"/>
      <c r="BD22" s="652"/>
      <c r="BE22" s="652"/>
      <c r="BF22" s="653"/>
      <c r="BG22" s="636" t="s">
        <v>177</v>
      </c>
      <c r="BH22" s="637"/>
      <c r="BI22" s="637"/>
      <c r="BJ22" s="637"/>
      <c r="BK22" s="637"/>
      <c r="BL22" s="637"/>
      <c r="BM22" s="637"/>
      <c r="BN22" s="638"/>
      <c r="BO22" s="639" t="s">
        <v>177</v>
      </c>
      <c r="BP22" s="639"/>
      <c r="BQ22" s="639"/>
      <c r="BR22" s="639"/>
      <c r="BS22" s="640" t="s">
        <v>140</v>
      </c>
      <c r="BT22" s="640"/>
      <c r="BU22" s="640"/>
      <c r="BV22" s="640"/>
      <c r="BW22" s="640"/>
      <c r="BX22" s="640"/>
      <c r="BY22" s="640"/>
      <c r="BZ22" s="640"/>
      <c r="CA22" s="640"/>
      <c r="CB22" s="644"/>
      <c r="CD22" s="618" t="s">
        <v>288</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2">
      <c r="B23" s="633" t="s">
        <v>289</v>
      </c>
      <c r="C23" s="634"/>
      <c r="D23" s="634"/>
      <c r="E23" s="634"/>
      <c r="F23" s="634"/>
      <c r="G23" s="634"/>
      <c r="H23" s="634"/>
      <c r="I23" s="634"/>
      <c r="J23" s="634"/>
      <c r="K23" s="634"/>
      <c r="L23" s="634"/>
      <c r="M23" s="634"/>
      <c r="N23" s="634"/>
      <c r="O23" s="634"/>
      <c r="P23" s="634"/>
      <c r="Q23" s="635"/>
      <c r="R23" s="636">
        <v>158956</v>
      </c>
      <c r="S23" s="637"/>
      <c r="T23" s="637"/>
      <c r="U23" s="637"/>
      <c r="V23" s="637"/>
      <c r="W23" s="637"/>
      <c r="X23" s="637"/>
      <c r="Y23" s="638"/>
      <c r="Z23" s="639">
        <v>2.2000000000000002</v>
      </c>
      <c r="AA23" s="639"/>
      <c r="AB23" s="639"/>
      <c r="AC23" s="639"/>
      <c r="AD23" s="640" t="s">
        <v>177</v>
      </c>
      <c r="AE23" s="640"/>
      <c r="AF23" s="640"/>
      <c r="AG23" s="640"/>
      <c r="AH23" s="640"/>
      <c r="AI23" s="640"/>
      <c r="AJ23" s="640"/>
      <c r="AK23" s="640"/>
      <c r="AL23" s="641" t="s">
        <v>140</v>
      </c>
      <c r="AM23" s="642"/>
      <c r="AN23" s="642"/>
      <c r="AO23" s="643"/>
      <c r="AP23" s="633" t="s">
        <v>290</v>
      </c>
      <c r="AQ23" s="652"/>
      <c r="AR23" s="652"/>
      <c r="AS23" s="652"/>
      <c r="AT23" s="652"/>
      <c r="AU23" s="652"/>
      <c r="AV23" s="652"/>
      <c r="AW23" s="652"/>
      <c r="AX23" s="652"/>
      <c r="AY23" s="652"/>
      <c r="AZ23" s="652"/>
      <c r="BA23" s="652"/>
      <c r="BB23" s="652"/>
      <c r="BC23" s="652"/>
      <c r="BD23" s="652"/>
      <c r="BE23" s="652"/>
      <c r="BF23" s="653"/>
      <c r="BG23" s="636" t="s">
        <v>140</v>
      </c>
      <c r="BH23" s="637"/>
      <c r="BI23" s="637"/>
      <c r="BJ23" s="637"/>
      <c r="BK23" s="637"/>
      <c r="BL23" s="637"/>
      <c r="BM23" s="637"/>
      <c r="BN23" s="638"/>
      <c r="BO23" s="639" t="s">
        <v>140</v>
      </c>
      <c r="BP23" s="639"/>
      <c r="BQ23" s="639"/>
      <c r="BR23" s="639"/>
      <c r="BS23" s="640" t="s">
        <v>252</v>
      </c>
      <c r="BT23" s="640"/>
      <c r="BU23" s="640"/>
      <c r="BV23" s="640"/>
      <c r="BW23" s="640"/>
      <c r="BX23" s="640"/>
      <c r="BY23" s="640"/>
      <c r="BZ23" s="640"/>
      <c r="CA23" s="640"/>
      <c r="CB23" s="644"/>
      <c r="CD23" s="618" t="s">
        <v>229</v>
      </c>
      <c r="CE23" s="619"/>
      <c r="CF23" s="619"/>
      <c r="CG23" s="619"/>
      <c r="CH23" s="619"/>
      <c r="CI23" s="619"/>
      <c r="CJ23" s="619"/>
      <c r="CK23" s="619"/>
      <c r="CL23" s="619"/>
      <c r="CM23" s="619"/>
      <c r="CN23" s="619"/>
      <c r="CO23" s="619"/>
      <c r="CP23" s="619"/>
      <c r="CQ23" s="620"/>
      <c r="CR23" s="618" t="s">
        <v>291</v>
      </c>
      <c r="CS23" s="619"/>
      <c r="CT23" s="619"/>
      <c r="CU23" s="619"/>
      <c r="CV23" s="619"/>
      <c r="CW23" s="619"/>
      <c r="CX23" s="619"/>
      <c r="CY23" s="620"/>
      <c r="CZ23" s="618" t="s">
        <v>292</v>
      </c>
      <c r="DA23" s="619"/>
      <c r="DB23" s="619"/>
      <c r="DC23" s="620"/>
      <c r="DD23" s="618" t="s">
        <v>293</v>
      </c>
      <c r="DE23" s="619"/>
      <c r="DF23" s="619"/>
      <c r="DG23" s="619"/>
      <c r="DH23" s="619"/>
      <c r="DI23" s="619"/>
      <c r="DJ23" s="619"/>
      <c r="DK23" s="620"/>
      <c r="DL23" s="665" t="s">
        <v>294</v>
      </c>
      <c r="DM23" s="666"/>
      <c r="DN23" s="666"/>
      <c r="DO23" s="666"/>
      <c r="DP23" s="666"/>
      <c r="DQ23" s="666"/>
      <c r="DR23" s="666"/>
      <c r="DS23" s="666"/>
      <c r="DT23" s="666"/>
      <c r="DU23" s="666"/>
      <c r="DV23" s="667"/>
      <c r="DW23" s="618" t="s">
        <v>295</v>
      </c>
      <c r="DX23" s="619"/>
      <c r="DY23" s="619"/>
      <c r="DZ23" s="619"/>
      <c r="EA23" s="619"/>
      <c r="EB23" s="619"/>
      <c r="EC23" s="620"/>
    </row>
    <row r="24" spans="2:133" ht="11.25" customHeight="1" x14ac:dyDescent="0.2">
      <c r="B24" s="633" t="s">
        <v>296</v>
      </c>
      <c r="C24" s="634"/>
      <c r="D24" s="634"/>
      <c r="E24" s="634"/>
      <c r="F24" s="634"/>
      <c r="G24" s="634"/>
      <c r="H24" s="634"/>
      <c r="I24" s="634"/>
      <c r="J24" s="634"/>
      <c r="K24" s="634"/>
      <c r="L24" s="634"/>
      <c r="M24" s="634"/>
      <c r="N24" s="634"/>
      <c r="O24" s="634"/>
      <c r="P24" s="634"/>
      <c r="Q24" s="635"/>
      <c r="R24" s="636">
        <v>62</v>
      </c>
      <c r="S24" s="637"/>
      <c r="T24" s="637"/>
      <c r="U24" s="637"/>
      <c r="V24" s="637"/>
      <c r="W24" s="637"/>
      <c r="X24" s="637"/>
      <c r="Y24" s="638"/>
      <c r="Z24" s="639">
        <v>0</v>
      </c>
      <c r="AA24" s="639"/>
      <c r="AB24" s="639"/>
      <c r="AC24" s="639"/>
      <c r="AD24" s="640" t="s">
        <v>140</v>
      </c>
      <c r="AE24" s="640"/>
      <c r="AF24" s="640"/>
      <c r="AG24" s="640"/>
      <c r="AH24" s="640"/>
      <c r="AI24" s="640"/>
      <c r="AJ24" s="640"/>
      <c r="AK24" s="640"/>
      <c r="AL24" s="641" t="s">
        <v>252</v>
      </c>
      <c r="AM24" s="642"/>
      <c r="AN24" s="642"/>
      <c r="AO24" s="643"/>
      <c r="AP24" s="633" t="s">
        <v>297</v>
      </c>
      <c r="AQ24" s="652"/>
      <c r="AR24" s="652"/>
      <c r="AS24" s="652"/>
      <c r="AT24" s="652"/>
      <c r="AU24" s="652"/>
      <c r="AV24" s="652"/>
      <c r="AW24" s="652"/>
      <c r="AX24" s="652"/>
      <c r="AY24" s="652"/>
      <c r="AZ24" s="652"/>
      <c r="BA24" s="652"/>
      <c r="BB24" s="652"/>
      <c r="BC24" s="652"/>
      <c r="BD24" s="652"/>
      <c r="BE24" s="652"/>
      <c r="BF24" s="653"/>
      <c r="BG24" s="636" t="s">
        <v>140</v>
      </c>
      <c r="BH24" s="637"/>
      <c r="BI24" s="637"/>
      <c r="BJ24" s="637"/>
      <c r="BK24" s="637"/>
      <c r="BL24" s="637"/>
      <c r="BM24" s="637"/>
      <c r="BN24" s="638"/>
      <c r="BO24" s="639" t="s">
        <v>140</v>
      </c>
      <c r="BP24" s="639"/>
      <c r="BQ24" s="639"/>
      <c r="BR24" s="639"/>
      <c r="BS24" s="640" t="s">
        <v>140</v>
      </c>
      <c r="BT24" s="640"/>
      <c r="BU24" s="640"/>
      <c r="BV24" s="640"/>
      <c r="BW24" s="640"/>
      <c r="BX24" s="640"/>
      <c r="BY24" s="640"/>
      <c r="BZ24" s="640"/>
      <c r="CA24" s="640"/>
      <c r="CB24" s="644"/>
      <c r="CD24" s="622" t="s">
        <v>298</v>
      </c>
      <c r="CE24" s="623"/>
      <c r="CF24" s="623"/>
      <c r="CG24" s="623"/>
      <c r="CH24" s="623"/>
      <c r="CI24" s="623"/>
      <c r="CJ24" s="623"/>
      <c r="CK24" s="623"/>
      <c r="CL24" s="623"/>
      <c r="CM24" s="623"/>
      <c r="CN24" s="623"/>
      <c r="CO24" s="623"/>
      <c r="CP24" s="623"/>
      <c r="CQ24" s="624"/>
      <c r="CR24" s="625">
        <v>2757976</v>
      </c>
      <c r="CS24" s="626"/>
      <c r="CT24" s="626"/>
      <c r="CU24" s="626"/>
      <c r="CV24" s="626"/>
      <c r="CW24" s="626"/>
      <c r="CX24" s="626"/>
      <c r="CY24" s="627"/>
      <c r="CZ24" s="630">
        <v>40.4</v>
      </c>
      <c r="DA24" s="631"/>
      <c r="DB24" s="631"/>
      <c r="DC24" s="647"/>
      <c r="DD24" s="668">
        <v>1874919</v>
      </c>
      <c r="DE24" s="626"/>
      <c r="DF24" s="626"/>
      <c r="DG24" s="626"/>
      <c r="DH24" s="626"/>
      <c r="DI24" s="626"/>
      <c r="DJ24" s="626"/>
      <c r="DK24" s="627"/>
      <c r="DL24" s="668">
        <v>1862885</v>
      </c>
      <c r="DM24" s="626"/>
      <c r="DN24" s="626"/>
      <c r="DO24" s="626"/>
      <c r="DP24" s="626"/>
      <c r="DQ24" s="626"/>
      <c r="DR24" s="626"/>
      <c r="DS24" s="626"/>
      <c r="DT24" s="626"/>
      <c r="DU24" s="626"/>
      <c r="DV24" s="627"/>
      <c r="DW24" s="630">
        <v>44.5</v>
      </c>
      <c r="DX24" s="631"/>
      <c r="DY24" s="631"/>
      <c r="DZ24" s="631"/>
      <c r="EA24" s="631"/>
      <c r="EB24" s="631"/>
      <c r="EC24" s="632"/>
    </row>
    <row r="25" spans="2:133" ht="11.25" customHeight="1" x14ac:dyDescent="0.2">
      <c r="B25" s="633" t="s">
        <v>299</v>
      </c>
      <c r="C25" s="634"/>
      <c r="D25" s="634"/>
      <c r="E25" s="634"/>
      <c r="F25" s="634"/>
      <c r="G25" s="634"/>
      <c r="H25" s="634"/>
      <c r="I25" s="634"/>
      <c r="J25" s="634"/>
      <c r="K25" s="634"/>
      <c r="L25" s="634"/>
      <c r="M25" s="634"/>
      <c r="N25" s="634"/>
      <c r="O25" s="634"/>
      <c r="P25" s="634"/>
      <c r="Q25" s="635"/>
      <c r="R25" s="636">
        <v>4319387</v>
      </c>
      <c r="S25" s="637"/>
      <c r="T25" s="637"/>
      <c r="U25" s="637"/>
      <c r="V25" s="637"/>
      <c r="W25" s="637"/>
      <c r="X25" s="637"/>
      <c r="Y25" s="638"/>
      <c r="Z25" s="639">
        <v>59.5</v>
      </c>
      <c r="AA25" s="639"/>
      <c r="AB25" s="639"/>
      <c r="AC25" s="639"/>
      <c r="AD25" s="640">
        <v>4160369</v>
      </c>
      <c r="AE25" s="640"/>
      <c r="AF25" s="640"/>
      <c r="AG25" s="640"/>
      <c r="AH25" s="640"/>
      <c r="AI25" s="640"/>
      <c r="AJ25" s="640"/>
      <c r="AK25" s="640"/>
      <c r="AL25" s="641">
        <v>99.5</v>
      </c>
      <c r="AM25" s="642"/>
      <c r="AN25" s="642"/>
      <c r="AO25" s="643"/>
      <c r="AP25" s="633" t="s">
        <v>300</v>
      </c>
      <c r="AQ25" s="652"/>
      <c r="AR25" s="652"/>
      <c r="AS25" s="652"/>
      <c r="AT25" s="652"/>
      <c r="AU25" s="652"/>
      <c r="AV25" s="652"/>
      <c r="AW25" s="652"/>
      <c r="AX25" s="652"/>
      <c r="AY25" s="652"/>
      <c r="AZ25" s="652"/>
      <c r="BA25" s="652"/>
      <c r="BB25" s="652"/>
      <c r="BC25" s="652"/>
      <c r="BD25" s="652"/>
      <c r="BE25" s="652"/>
      <c r="BF25" s="653"/>
      <c r="BG25" s="636" t="s">
        <v>140</v>
      </c>
      <c r="BH25" s="637"/>
      <c r="BI25" s="637"/>
      <c r="BJ25" s="637"/>
      <c r="BK25" s="637"/>
      <c r="BL25" s="637"/>
      <c r="BM25" s="637"/>
      <c r="BN25" s="638"/>
      <c r="BO25" s="639" t="s">
        <v>140</v>
      </c>
      <c r="BP25" s="639"/>
      <c r="BQ25" s="639"/>
      <c r="BR25" s="639"/>
      <c r="BS25" s="640" t="s">
        <v>140</v>
      </c>
      <c r="BT25" s="640"/>
      <c r="BU25" s="640"/>
      <c r="BV25" s="640"/>
      <c r="BW25" s="640"/>
      <c r="BX25" s="640"/>
      <c r="BY25" s="640"/>
      <c r="BZ25" s="640"/>
      <c r="CA25" s="640"/>
      <c r="CB25" s="644"/>
      <c r="CD25" s="633" t="s">
        <v>301</v>
      </c>
      <c r="CE25" s="634"/>
      <c r="CF25" s="634"/>
      <c r="CG25" s="634"/>
      <c r="CH25" s="634"/>
      <c r="CI25" s="634"/>
      <c r="CJ25" s="634"/>
      <c r="CK25" s="634"/>
      <c r="CL25" s="634"/>
      <c r="CM25" s="634"/>
      <c r="CN25" s="634"/>
      <c r="CO25" s="634"/>
      <c r="CP25" s="634"/>
      <c r="CQ25" s="635"/>
      <c r="CR25" s="636">
        <v>1185469</v>
      </c>
      <c r="CS25" s="657"/>
      <c r="CT25" s="657"/>
      <c r="CU25" s="657"/>
      <c r="CV25" s="657"/>
      <c r="CW25" s="657"/>
      <c r="CX25" s="657"/>
      <c r="CY25" s="658"/>
      <c r="CZ25" s="641">
        <v>17.399999999999999</v>
      </c>
      <c r="DA25" s="669"/>
      <c r="DB25" s="669"/>
      <c r="DC25" s="671"/>
      <c r="DD25" s="645">
        <v>1072433</v>
      </c>
      <c r="DE25" s="657"/>
      <c r="DF25" s="657"/>
      <c r="DG25" s="657"/>
      <c r="DH25" s="657"/>
      <c r="DI25" s="657"/>
      <c r="DJ25" s="657"/>
      <c r="DK25" s="658"/>
      <c r="DL25" s="645">
        <v>1063089</v>
      </c>
      <c r="DM25" s="657"/>
      <c r="DN25" s="657"/>
      <c r="DO25" s="657"/>
      <c r="DP25" s="657"/>
      <c r="DQ25" s="657"/>
      <c r="DR25" s="657"/>
      <c r="DS25" s="657"/>
      <c r="DT25" s="657"/>
      <c r="DU25" s="657"/>
      <c r="DV25" s="658"/>
      <c r="DW25" s="641">
        <v>25.4</v>
      </c>
      <c r="DX25" s="669"/>
      <c r="DY25" s="669"/>
      <c r="DZ25" s="669"/>
      <c r="EA25" s="669"/>
      <c r="EB25" s="669"/>
      <c r="EC25" s="670"/>
    </row>
    <row r="26" spans="2:133" ht="11.25" customHeight="1" x14ac:dyDescent="0.2">
      <c r="B26" s="633" t="s">
        <v>302</v>
      </c>
      <c r="C26" s="634"/>
      <c r="D26" s="634"/>
      <c r="E26" s="634"/>
      <c r="F26" s="634"/>
      <c r="G26" s="634"/>
      <c r="H26" s="634"/>
      <c r="I26" s="634"/>
      <c r="J26" s="634"/>
      <c r="K26" s="634"/>
      <c r="L26" s="634"/>
      <c r="M26" s="634"/>
      <c r="N26" s="634"/>
      <c r="O26" s="634"/>
      <c r="P26" s="634"/>
      <c r="Q26" s="635"/>
      <c r="R26" s="636">
        <v>962</v>
      </c>
      <c r="S26" s="637"/>
      <c r="T26" s="637"/>
      <c r="U26" s="637"/>
      <c r="V26" s="637"/>
      <c r="W26" s="637"/>
      <c r="X26" s="637"/>
      <c r="Y26" s="638"/>
      <c r="Z26" s="639">
        <v>0</v>
      </c>
      <c r="AA26" s="639"/>
      <c r="AB26" s="639"/>
      <c r="AC26" s="639"/>
      <c r="AD26" s="640">
        <v>962</v>
      </c>
      <c r="AE26" s="640"/>
      <c r="AF26" s="640"/>
      <c r="AG26" s="640"/>
      <c r="AH26" s="640"/>
      <c r="AI26" s="640"/>
      <c r="AJ26" s="640"/>
      <c r="AK26" s="640"/>
      <c r="AL26" s="641">
        <v>0</v>
      </c>
      <c r="AM26" s="642"/>
      <c r="AN26" s="642"/>
      <c r="AO26" s="643"/>
      <c r="AP26" s="633" t="s">
        <v>303</v>
      </c>
      <c r="AQ26" s="652"/>
      <c r="AR26" s="652"/>
      <c r="AS26" s="652"/>
      <c r="AT26" s="652"/>
      <c r="AU26" s="652"/>
      <c r="AV26" s="652"/>
      <c r="AW26" s="652"/>
      <c r="AX26" s="652"/>
      <c r="AY26" s="652"/>
      <c r="AZ26" s="652"/>
      <c r="BA26" s="652"/>
      <c r="BB26" s="652"/>
      <c r="BC26" s="652"/>
      <c r="BD26" s="652"/>
      <c r="BE26" s="652"/>
      <c r="BF26" s="653"/>
      <c r="BG26" s="636" t="s">
        <v>140</v>
      </c>
      <c r="BH26" s="637"/>
      <c r="BI26" s="637"/>
      <c r="BJ26" s="637"/>
      <c r="BK26" s="637"/>
      <c r="BL26" s="637"/>
      <c r="BM26" s="637"/>
      <c r="BN26" s="638"/>
      <c r="BO26" s="639" t="s">
        <v>140</v>
      </c>
      <c r="BP26" s="639"/>
      <c r="BQ26" s="639"/>
      <c r="BR26" s="639"/>
      <c r="BS26" s="640" t="s">
        <v>252</v>
      </c>
      <c r="BT26" s="640"/>
      <c r="BU26" s="640"/>
      <c r="BV26" s="640"/>
      <c r="BW26" s="640"/>
      <c r="BX26" s="640"/>
      <c r="BY26" s="640"/>
      <c r="BZ26" s="640"/>
      <c r="CA26" s="640"/>
      <c r="CB26" s="644"/>
      <c r="CD26" s="633" t="s">
        <v>304</v>
      </c>
      <c r="CE26" s="634"/>
      <c r="CF26" s="634"/>
      <c r="CG26" s="634"/>
      <c r="CH26" s="634"/>
      <c r="CI26" s="634"/>
      <c r="CJ26" s="634"/>
      <c r="CK26" s="634"/>
      <c r="CL26" s="634"/>
      <c r="CM26" s="634"/>
      <c r="CN26" s="634"/>
      <c r="CO26" s="634"/>
      <c r="CP26" s="634"/>
      <c r="CQ26" s="635"/>
      <c r="CR26" s="636">
        <v>702152</v>
      </c>
      <c r="CS26" s="637"/>
      <c r="CT26" s="637"/>
      <c r="CU26" s="637"/>
      <c r="CV26" s="637"/>
      <c r="CW26" s="637"/>
      <c r="CX26" s="637"/>
      <c r="CY26" s="638"/>
      <c r="CZ26" s="641">
        <v>10.3</v>
      </c>
      <c r="DA26" s="669"/>
      <c r="DB26" s="669"/>
      <c r="DC26" s="671"/>
      <c r="DD26" s="645">
        <v>618136</v>
      </c>
      <c r="DE26" s="637"/>
      <c r="DF26" s="637"/>
      <c r="DG26" s="637"/>
      <c r="DH26" s="637"/>
      <c r="DI26" s="637"/>
      <c r="DJ26" s="637"/>
      <c r="DK26" s="638"/>
      <c r="DL26" s="645" t="s">
        <v>252</v>
      </c>
      <c r="DM26" s="637"/>
      <c r="DN26" s="637"/>
      <c r="DO26" s="637"/>
      <c r="DP26" s="637"/>
      <c r="DQ26" s="637"/>
      <c r="DR26" s="637"/>
      <c r="DS26" s="637"/>
      <c r="DT26" s="637"/>
      <c r="DU26" s="637"/>
      <c r="DV26" s="638"/>
      <c r="DW26" s="641" t="s">
        <v>140</v>
      </c>
      <c r="DX26" s="669"/>
      <c r="DY26" s="669"/>
      <c r="DZ26" s="669"/>
      <c r="EA26" s="669"/>
      <c r="EB26" s="669"/>
      <c r="EC26" s="670"/>
    </row>
    <row r="27" spans="2:133" ht="11.25" customHeight="1" x14ac:dyDescent="0.2">
      <c r="B27" s="633" t="s">
        <v>305</v>
      </c>
      <c r="C27" s="634"/>
      <c r="D27" s="634"/>
      <c r="E27" s="634"/>
      <c r="F27" s="634"/>
      <c r="G27" s="634"/>
      <c r="H27" s="634"/>
      <c r="I27" s="634"/>
      <c r="J27" s="634"/>
      <c r="K27" s="634"/>
      <c r="L27" s="634"/>
      <c r="M27" s="634"/>
      <c r="N27" s="634"/>
      <c r="O27" s="634"/>
      <c r="P27" s="634"/>
      <c r="Q27" s="635"/>
      <c r="R27" s="636">
        <v>8283</v>
      </c>
      <c r="S27" s="637"/>
      <c r="T27" s="637"/>
      <c r="U27" s="637"/>
      <c r="V27" s="637"/>
      <c r="W27" s="637"/>
      <c r="X27" s="637"/>
      <c r="Y27" s="638"/>
      <c r="Z27" s="639">
        <v>0.1</v>
      </c>
      <c r="AA27" s="639"/>
      <c r="AB27" s="639"/>
      <c r="AC27" s="639"/>
      <c r="AD27" s="640" t="s">
        <v>177</v>
      </c>
      <c r="AE27" s="640"/>
      <c r="AF27" s="640"/>
      <c r="AG27" s="640"/>
      <c r="AH27" s="640"/>
      <c r="AI27" s="640"/>
      <c r="AJ27" s="640"/>
      <c r="AK27" s="640"/>
      <c r="AL27" s="641" t="s">
        <v>140</v>
      </c>
      <c r="AM27" s="642"/>
      <c r="AN27" s="642"/>
      <c r="AO27" s="643"/>
      <c r="AP27" s="633" t="s">
        <v>306</v>
      </c>
      <c r="AQ27" s="634"/>
      <c r="AR27" s="634"/>
      <c r="AS27" s="634"/>
      <c r="AT27" s="634"/>
      <c r="AU27" s="634"/>
      <c r="AV27" s="634"/>
      <c r="AW27" s="634"/>
      <c r="AX27" s="634"/>
      <c r="AY27" s="634"/>
      <c r="AZ27" s="634"/>
      <c r="BA27" s="634"/>
      <c r="BB27" s="634"/>
      <c r="BC27" s="634"/>
      <c r="BD27" s="634"/>
      <c r="BE27" s="634"/>
      <c r="BF27" s="635"/>
      <c r="BG27" s="636">
        <v>1515797</v>
      </c>
      <c r="BH27" s="637"/>
      <c r="BI27" s="637"/>
      <c r="BJ27" s="637"/>
      <c r="BK27" s="637"/>
      <c r="BL27" s="637"/>
      <c r="BM27" s="637"/>
      <c r="BN27" s="638"/>
      <c r="BO27" s="639">
        <v>100</v>
      </c>
      <c r="BP27" s="639"/>
      <c r="BQ27" s="639"/>
      <c r="BR27" s="639"/>
      <c r="BS27" s="640" t="s">
        <v>177</v>
      </c>
      <c r="BT27" s="640"/>
      <c r="BU27" s="640"/>
      <c r="BV27" s="640"/>
      <c r="BW27" s="640"/>
      <c r="BX27" s="640"/>
      <c r="BY27" s="640"/>
      <c r="BZ27" s="640"/>
      <c r="CA27" s="640"/>
      <c r="CB27" s="644"/>
      <c r="CD27" s="633" t="s">
        <v>307</v>
      </c>
      <c r="CE27" s="634"/>
      <c r="CF27" s="634"/>
      <c r="CG27" s="634"/>
      <c r="CH27" s="634"/>
      <c r="CI27" s="634"/>
      <c r="CJ27" s="634"/>
      <c r="CK27" s="634"/>
      <c r="CL27" s="634"/>
      <c r="CM27" s="634"/>
      <c r="CN27" s="634"/>
      <c r="CO27" s="634"/>
      <c r="CP27" s="634"/>
      <c r="CQ27" s="635"/>
      <c r="CR27" s="636">
        <v>847522</v>
      </c>
      <c r="CS27" s="657"/>
      <c r="CT27" s="657"/>
      <c r="CU27" s="657"/>
      <c r="CV27" s="657"/>
      <c r="CW27" s="657"/>
      <c r="CX27" s="657"/>
      <c r="CY27" s="658"/>
      <c r="CZ27" s="641">
        <v>12.4</v>
      </c>
      <c r="DA27" s="669"/>
      <c r="DB27" s="669"/>
      <c r="DC27" s="671"/>
      <c r="DD27" s="645">
        <v>189078</v>
      </c>
      <c r="DE27" s="657"/>
      <c r="DF27" s="657"/>
      <c r="DG27" s="657"/>
      <c r="DH27" s="657"/>
      <c r="DI27" s="657"/>
      <c r="DJ27" s="657"/>
      <c r="DK27" s="658"/>
      <c r="DL27" s="645">
        <v>186388</v>
      </c>
      <c r="DM27" s="657"/>
      <c r="DN27" s="657"/>
      <c r="DO27" s="657"/>
      <c r="DP27" s="657"/>
      <c r="DQ27" s="657"/>
      <c r="DR27" s="657"/>
      <c r="DS27" s="657"/>
      <c r="DT27" s="657"/>
      <c r="DU27" s="657"/>
      <c r="DV27" s="658"/>
      <c r="DW27" s="641">
        <v>4.5</v>
      </c>
      <c r="DX27" s="669"/>
      <c r="DY27" s="669"/>
      <c r="DZ27" s="669"/>
      <c r="EA27" s="669"/>
      <c r="EB27" s="669"/>
      <c r="EC27" s="670"/>
    </row>
    <row r="28" spans="2:133" ht="11.25" customHeight="1" x14ac:dyDescent="0.2">
      <c r="B28" s="633" t="s">
        <v>308</v>
      </c>
      <c r="C28" s="634"/>
      <c r="D28" s="634"/>
      <c r="E28" s="634"/>
      <c r="F28" s="634"/>
      <c r="G28" s="634"/>
      <c r="H28" s="634"/>
      <c r="I28" s="634"/>
      <c r="J28" s="634"/>
      <c r="K28" s="634"/>
      <c r="L28" s="634"/>
      <c r="M28" s="634"/>
      <c r="N28" s="634"/>
      <c r="O28" s="634"/>
      <c r="P28" s="634"/>
      <c r="Q28" s="635"/>
      <c r="R28" s="636">
        <v>110435</v>
      </c>
      <c r="S28" s="637"/>
      <c r="T28" s="637"/>
      <c r="U28" s="637"/>
      <c r="V28" s="637"/>
      <c r="W28" s="637"/>
      <c r="X28" s="637"/>
      <c r="Y28" s="638"/>
      <c r="Z28" s="639">
        <v>1.5</v>
      </c>
      <c r="AA28" s="639"/>
      <c r="AB28" s="639"/>
      <c r="AC28" s="639"/>
      <c r="AD28" s="640">
        <v>18278</v>
      </c>
      <c r="AE28" s="640"/>
      <c r="AF28" s="640"/>
      <c r="AG28" s="640"/>
      <c r="AH28" s="640"/>
      <c r="AI28" s="640"/>
      <c r="AJ28" s="640"/>
      <c r="AK28" s="640"/>
      <c r="AL28" s="641">
        <v>0.4</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309</v>
      </c>
      <c r="CE28" s="634"/>
      <c r="CF28" s="634"/>
      <c r="CG28" s="634"/>
      <c r="CH28" s="634"/>
      <c r="CI28" s="634"/>
      <c r="CJ28" s="634"/>
      <c r="CK28" s="634"/>
      <c r="CL28" s="634"/>
      <c r="CM28" s="634"/>
      <c r="CN28" s="634"/>
      <c r="CO28" s="634"/>
      <c r="CP28" s="634"/>
      <c r="CQ28" s="635"/>
      <c r="CR28" s="636">
        <v>724985</v>
      </c>
      <c r="CS28" s="637"/>
      <c r="CT28" s="637"/>
      <c r="CU28" s="637"/>
      <c r="CV28" s="637"/>
      <c r="CW28" s="637"/>
      <c r="CX28" s="637"/>
      <c r="CY28" s="638"/>
      <c r="CZ28" s="641">
        <v>10.6</v>
      </c>
      <c r="DA28" s="669"/>
      <c r="DB28" s="669"/>
      <c r="DC28" s="671"/>
      <c r="DD28" s="645">
        <v>613408</v>
      </c>
      <c r="DE28" s="637"/>
      <c r="DF28" s="637"/>
      <c r="DG28" s="637"/>
      <c r="DH28" s="637"/>
      <c r="DI28" s="637"/>
      <c r="DJ28" s="637"/>
      <c r="DK28" s="638"/>
      <c r="DL28" s="645">
        <v>613408</v>
      </c>
      <c r="DM28" s="637"/>
      <c r="DN28" s="637"/>
      <c r="DO28" s="637"/>
      <c r="DP28" s="637"/>
      <c r="DQ28" s="637"/>
      <c r="DR28" s="637"/>
      <c r="DS28" s="637"/>
      <c r="DT28" s="637"/>
      <c r="DU28" s="637"/>
      <c r="DV28" s="638"/>
      <c r="DW28" s="641">
        <v>14.7</v>
      </c>
      <c r="DX28" s="669"/>
      <c r="DY28" s="669"/>
      <c r="DZ28" s="669"/>
      <c r="EA28" s="669"/>
      <c r="EB28" s="669"/>
      <c r="EC28" s="670"/>
    </row>
    <row r="29" spans="2:133" ht="11.25" customHeight="1" x14ac:dyDescent="0.2">
      <c r="B29" s="633" t="s">
        <v>310</v>
      </c>
      <c r="C29" s="634"/>
      <c r="D29" s="634"/>
      <c r="E29" s="634"/>
      <c r="F29" s="634"/>
      <c r="G29" s="634"/>
      <c r="H29" s="634"/>
      <c r="I29" s="634"/>
      <c r="J29" s="634"/>
      <c r="K29" s="634"/>
      <c r="L29" s="634"/>
      <c r="M29" s="634"/>
      <c r="N29" s="634"/>
      <c r="O29" s="634"/>
      <c r="P29" s="634"/>
      <c r="Q29" s="635"/>
      <c r="R29" s="636">
        <v>35398</v>
      </c>
      <c r="S29" s="637"/>
      <c r="T29" s="637"/>
      <c r="U29" s="637"/>
      <c r="V29" s="637"/>
      <c r="W29" s="637"/>
      <c r="X29" s="637"/>
      <c r="Y29" s="638"/>
      <c r="Z29" s="639">
        <v>0.5</v>
      </c>
      <c r="AA29" s="639"/>
      <c r="AB29" s="639"/>
      <c r="AC29" s="639"/>
      <c r="AD29" s="640" t="s">
        <v>177</v>
      </c>
      <c r="AE29" s="640"/>
      <c r="AF29" s="640"/>
      <c r="AG29" s="640"/>
      <c r="AH29" s="640"/>
      <c r="AI29" s="640"/>
      <c r="AJ29" s="640"/>
      <c r="AK29" s="640"/>
      <c r="AL29" s="641" t="s">
        <v>140</v>
      </c>
      <c r="AM29" s="642"/>
      <c r="AN29" s="642"/>
      <c r="AO29" s="643"/>
      <c r="AP29" s="659"/>
      <c r="AQ29" s="660"/>
      <c r="AR29" s="660"/>
      <c r="AS29" s="660"/>
      <c r="AT29" s="660"/>
      <c r="AU29" s="660"/>
      <c r="AV29" s="660"/>
      <c r="AW29" s="660"/>
      <c r="AX29" s="660"/>
      <c r="AY29" s="660"/>
      <c r="AZ29" s="660"/>
      <c r="BA29" s="660"/>
      <c r="BB29" s="660"/>
      <c r="BC29" s="660"/>
      <c r="BD29" s="660"/>
      <c r="BE29" s="660"/>
      <c r="BF29" s="661"/>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4" t="s">
        <v>311</v>
      </c>
      <c r="CE29" s="675"/>
      <c r="CF29" s="633" t="s">
        <v>312</v>
      </c>
      <c r="CG29" s="634"/>
      <c r="CH29" s="634"/>
      <c r="CI29" s="634"/>
      <c r="CJ29" s="634"/>
      <c r="CK29" s="634"/>
      <c r="CL29" s="634"/>
      <c r="CM29" s="634"/>
      <c r="CN29" s="634"/>
      <c r="CO29" s="634"/>
      <c r="CP29" s="634"/>
      <c r="CQ29" s="635"/>
      <c r="CR29" s="636">
        <v>724985</v>
      </c>
      <c r="CS29" s="657"/>
      <c r="CT29" s="657"/>
      <c r="CU29" s="657"/>
      <c r="CV29" s="657"/>
      <c r="CW29" s="657"/>
      <c r="CX29" s="657"/>
      <c r="CY29" s="658"/>
      <c r="CZ29" s="641">
        <v>10.6</v>
      </c>
      <c r="DA29" s="669"/>
      <c r="DB29" s="669"/>
      <c r="DC29" s="671"/>
      <c r="DD29" s="645">
        <v>613408</v>
      </c>
      <c r="DE29" s="657"/>
      <c r="DF29" s="657"/>
      <c r="DG29" s="657"/>
      <c r="DH29" s="657"/>
      <c r="DI29" s="657"/>
      <c r="DJ29" s="657"/>
      <c r="DK29" s="658"/>
      <c r="DL29" s="645">
        <v>613408</v>
      </c>
      <c r="DM29" s="657"/>
      <c r="DN29" s="657"/>
      <c r="DO29" s="657"/>
      <c r="DP29" s="657"/>
      <c r="DQ29" s="657"/>
      <c r="DR29" s="657"/>
      <c r="DS29" s="657"/>
      <c r="DT29" s="657"/>
      <c r="DU29" s="657"/>
      <c r="DV29" s="658"/>
      <c r="DW29" s="641">
        <v>14.7</v>
      </c>
      <c r="DX29" s="669"/>
      <c r="DY29" s="669"/>
      <c r="DZ29" s="669"/>
      <c r="EA29" s="669"/>
      <c r="EB29" s="669"/>
      <c r="EC29" s="670"/>
    </row>
    <row r="30" spans="2:133" ht="11.25" customHeight="1" x14ac:dyDescent="0.2">
      <c r="B30" s="633" t="s">
        <v>313</v>
      </c>
      <c r="C30" s="634"/>
      <c r="D30" s="634"/>
      <c r="E30" s="634"/>
      <c r="F30" s="634"/>
      <c r="G30" s="634"/>
      <c r="H30" s="634"/>
      <c r="I30" s="634"/>
      <c r="J30" s="634"/>
      <c r="K30" s="634"/>
      <c r="L30" s="634"/>
      <c r="M30" s="634"/>
      <c r="N30" s="634"/>
      <c r="O30" s="634"/>
      <c r="P30" s="634"/>
      <c r="Q30" s="635"/>
      <c r="R30" s="636">
        <v>1091552</v>
      </c>
      <c r="S30" s="637"/>
      <c r="T30" s="637"/>
      <c r="U30" s="637"/>
      <c r="V30" s="637"/>
      <c r="W30" s="637"/>
      <c r="X30" s="637"/>
      <c r="Y30" s="638"/>
      <c r="Z30" s="639">
        <v>15</v>
      </c>
      <c r="AA30" s="639"/>
      <c r="AB30" s="639"/>
      <c r="AC30" s="639"/>
      <c r="AD30" s="640" t="s">
        <v>140</v>
      </c>
      <c r="AE30" s="640"/>
      <c r="AF30" s="640"/>
      <c r="AG30" s="640"/>
      <c r="AH30" s="640"/>
      <c r="AI30" s="640"/>
      <c r="AJ30" s="640"/>
      <c r="AK30" s="640"/>
      <c r="AL30" s="641" t="s">
        <v>140</v>
      </c>
      <c r="AM30" s="642"/>
      <c r="AN30" s="642"/>
      <c r="AO30" s="643"/>
      <c r="AP30" s="618" t="s">
        <v>229</v>
      </c>
      <c r="AQ30" s="619"/>
      <c r="AR30" s="619"/>
      <c r="AS30" s="619"/>
      <c r="AT30" s="619"/>
      <c r="AU30" s="619"/>
      <c r="AV30" s="619"/>
      <c r="AW30" s="619"/>
      <c r="AX30" s="619"/>
      <c r="AY30" s="619"/>
      <c r="AZ30" s="619"/>
      <c r="BA30" s="619"/>
      <c r="BB30" s="619"/>
      <c r="BC30" s="619"/>
      <c r="BD30" s="619"/>
      <c r="BE30" s="619"/>
      <c r="BF30" s="620"/>
      <c r="BG30" s="618" t="s">
        <v>314</v>
      </c>
      <c r="BH30" s="672"/>
      <c r="BI30" s="672"/>
      <c r="BJ30" s="672"/>
      <c r="BK30" s="672"/>
      <c r="BL30" s="672"/>
      <c r="BM30" s="672"/>
      <c r="BN30" s="672"/>
      <c r="BO30" s="672"/>
      <c r="BP30" s="672"/>
      <c r="BQ30" s="673"/>
      <c r="BR30" s="618" t="s">
        <v>315</v>
      </c>
      <c r="BS30" s="672"/>
      <c r="BT30" s="672"/>
      <c r="BU30" s="672"/>
      <c r="BV30" s="672"/>
      <c r="BW30" s="672"/>
      <c r="BX30" s="672"/>
      <c r="BY30" s="672"/>
      <c r="BZ30" s="672"/>
      <c r="CA30" s="672"/>
      <c r="CB30" s="673"/>
      <c r="CD30" s="676"/>
      <c r="CE30" s="677"/>
      <c r="CF30" s="633" t="s">
        <v>316</v>
      </c>
      <c r="CG30" s="634"/>
      <c r="CH30" s="634"/>
      <c r="CI30" s="634"/>
      <c r="CJ30" s="634"/>
      <c r="CK30" s="634"/>
      <c r="CL30" s="634"/>
      <c r="CM30" s="634"/>
      <c r="CN30" s="634"/>
      <c r="CO30" s="634"/>
      <c r="CP30" s="634"/>
      <c r="CQ30" s="635"/>
      <c r="CR30" s="636">
        <v>681860</v>
      </c>
      <c r="CS30" s="637"/>
      <c r="CT30" s="637"/>
      <c r="CU30" s="637"/>
      <c r="CV30" s="637"/>
      <c r="CW30" s="637"/>
      <c r="CX30" s="637"/>
      <c r="CY30" s="638"/>
      <c r="CZ30" s="641">
        <v>10</v>
      </c>
      <c r="DA30" s="669"/>
      <c r="DB30" s="669"/>
      <c r="DC30" s="671"/>
      <c r="DD30" s="645">
        <v>594930</v>
      </c>
      <c r="DE30" s="637"/>
      <c r="DF30" s="637"/>
      <c r="DG30" s="637"/>
      <c r="DH30" s="637"/>
      <c r="DI30" s="637"/>
      <c r="DJ30" s="637"/>
      <c r="DK30" s="638"/>
      <c r="DL30" s="645">
        <v>594930</v>
      </c>
      <c r="DM30" s="637"/>
      <c r="DN30" s="637"/>
      <c r="DO30" s="637"/>
      <c r="DP30" s="637"/>
      <c r="DQ30" s="637"/>
      <c r="DR30" s="637"/>
      <c r="DS30" s="637"/>
      <c r="DT30" s="637"/>
      <c r="DU30" s="637"/>
      <c r="DV30" s="638"/>
      <c r="DW30" s="641">
        <v>14.2</v>
      </c>
      <c r="DX30" s="669"/>
      <c r="DY30" s="669"/>
      <c r="DZ30" s="669"/>
      <c r="EA30" s="669"/>
      <c r="EB30" s="669"/>
      <c r="EC30" s="670"/>
    </row>
    <row r="31" spans="2:133" ht="11.25" customHeight="1" x14ac:dyDescent="0.2">
      <c r="B31" s="649" t="s">
        <v>317</v>
      </c>
      <c r="C31" s="650"/>
      <c r="D31" s="650"/>
      <c r="E31" s="650"/>
      <c r="F31" s="650"/>
      <c r="G31" s="650"/>
      <c r="H31" s="650"/>
      <c r="I31" s="650"/>
      <c r="J31" s="650"/>
      <c r="K31" s="650"/>
      <c r="L31" s="650"/>
      <c r="M31" s="650"/>
      <c r="N31" s="650"/>
      <c r="O31" s="650"/>
      <c r="P31" s="650"/>
      <c r="Q31" s="651"/>
      <c r="R31" s="636" t="s">
        <v>140</v>
      </c>
      <c r="S31" s="637"/>
      <c r="T31" s="637"/>
      <c r="U31" s="637"/>
      <c r="V31" s="637"/>
      <c r="W31" s="637"/>
      <c r="X31" s="637"/>
      <c r="Y31" s="638"/>
      <c r="Z31" s="639" t="s">
        <v>177</v>
      </c>
      <c r="AA31" s="639"/>
      <c r="AB31" s="639"/>
      <c r="AC31" s="639"/>
      <c r="AD31" s="640" t="s">
        <v>252</v>
      </c>
      <c r="AE31" s="640"/>
      <c r="AF31" s="640"/>
      <c r="AG31" s="640"/>
      <c r="AH31" s="640"/>
      <c r="AI31" s="640"/>
      <c r="AJ31" s="640"/>
      <c r="AK31" s="640"/>
      <c r="AL31" s="641" t="s">
        <v>252</v>
      </c>
      <c r="AM31" s="642"/>
      <c r="AN31" s="642"/>
      <c r="AO31" s="643"/>
      <c r="AP31" s="684" t="s">
        <v>318</v>
      </c>
      <c r="AQ31" s="685"/>
      <c r="AR31" s="685"/>
      <c r="AS31" s="685"/>
      <c r="AT31" s="690" t="s">
        <v>319</v>
      </c>
      <c r="AU31" s="212"/>
      <c r="AV31" s="212"/>
      <c r="AW31" s="212"/>
      <c r="AX31" s="622" t="s">
        <v>191</v>
      </c>
      <c r="AY31" s="623"/>
      <c r="AZ31" s="623"/>
      <c r="BA31" s="623"/>
      <c r="BB31" s="623"/>
      <c r="BC31" s="623"/>
      <c r="BD31" s="623"/>
      <c r="BE31" s="623"/>
      <c r="BF31" s="624"/>
      <c r="BG31" s="683">
        <v>97.9</v>
      </c>
      <c r="BH31" s="680"/>
      <c r="BI31" s="680"/>
      <c r="BJ31" s="680"/>
      <c r="BK31" s="680"/>
      <c r="BL31" s="680"/>
      <c r="BM31" s="631">
        <v>92.5</v>
      </c>
      <c r="BN31" s="680"/>
      <c r="BO31" s="680"/>
      <c r="BP31" s="680"/>
      <c r="BQ31" s="681"/>
      <c r="BR31" s="683">
        <v>97.9</v>
      </c>
      <c r="BS31" s="680"/>
      <c r="BT31" s="680"/>
      <c r="BU31" s="680"/>
      <c r="BV31" s="680"/>
      <c r="BW31" s="680"/>
      <c r="BX31" s="631">
        <v>91.7</v>
      </c>
      <c r="BY31" s="680"/>
      <c r="BZ31" s="680"/>
      <c r="CA31" s="680"/>
      <c r="CB31" s="681"/>
      <c r="CD31" s="676"/>
      <c r="CE31" s="677"/>
      <c r="CF31" s="633" t="s">
        <v>320</v>
      </c>
      <c r="CG31" s="634"/>
      <c r="CH31" s="634"/>
      <c r="CI31" s="634"/>
      <c r="CJ31" s="634"/>
      <c r="CK31" s="634"/>
      <c r="CL31" s="634"/>
      <c r="CM31" s="634"/>
      <c r="CN31" s="634"/>
      <c r="CO31" s="634"/>
      <c r="CP31" s="634"/>
      <c r="CQ31" s="635"/>
      <c r="CR31" s="636">
        <v>43125</v>
      </c>
      <c r="CS31" s="657"/>
      <c r="CT31" s="657"/>
      <c r="CU31" s="657"/>
      <c r="CV31" s="657"/>
      <c r="CW31" s="657"/>
      <c r="CX31" s="657"/>
      <c r="CY31" s="658"/>
      <c r="CZ31" s="641">
        <v>0.6</v>
      </c>
      <c r="DA31" s="669"/>
      <c r="DB31" s="669"/>
      <c r="DC31" s="671"/>
      <c r="DD31" s="645">
        <v>18478</v>
      </c>
      <c r="DE31" s="657"/>
      <c r="DF31" s="657"/>
      <c r="DG31" s="657"/>
      <c r="DH31" s="657"/>
      <c r="DI31" s="657"/>
      <c r="DJ31" s="657"/>
      <c r="DK31" s="658"/>
      <c r="DL31" s="645">
        <v>18478</v>
      </c>
      <c r="DM31" s="657"/>
      <c r="DN31" s="657"/>
      <c r="DO31" s="657"/>
      <c r="DP31" s="657"/>
      <c r="DQ31" s="657"/>
      <c r="DR31" s="657"/>
      <c r="DS31" s="657"/>
      <c r="DT31" s="657"/>
      <c r="DU31" s="657"/>
      <c r="DV31" s="658"/>
      <c r="DW31" s="641">
        <v>0.4</v>
      </c>
      <c r="DX31" s="669"/>
      <c r="DY31" s="669"/>
      <c r="DZ31" s="669"/>
      <c r="EA31" s="669"/>
      <c r="EB31" s="669"/>
      <c r="EC31" s="670"/>
    </row>
    <row r="32" spans="2:133" ht="11.25" customHeight="1" x14ac:dyDescent="0.2">
      <c r="B32" s="633" t="s">
        <v>321</v>
      </c>
      <c r="C32" s="634"/>
      <c r="D32" s="634"/>
      <c r="E32" s="634"/>
      <c r="F32" s="634"/>
      <c r="G32" s="634"/>
      <c r="H32" s="634"/>
      <c r="I32" s="634"/>
      <c r="J32" s="634"/>
      <c r="K32" s="634"/>
      <c r="L32" s="634"/>
      <c r="M32" s="634"/>
      <c r="N32" s="634"/>
      <c r="O32" s="634"/>
      <c r="P32" s="634"/>
      <c r="Q32" s="635"/>
      <c r="R32" s="636">
        <v>352406</v>
      </c>
      <c r="S32" s="637"/>
      <c r="T32" s="637"/>
      <c r="U32" s="637"/>
      <c r="V32" s="637"/>
      <c r="W32" s="637"/>
      <c r="X32" s="637"/>
      <c r="Y32" s="638"/>
      <c r="Z32" s="639">
        <v>4.9000000000000004</v>
      </c>
      <c r="AA32" s="639"/>
      <c r="AB32" s="639"/>
      <c r="AC32" s="639"/>
      <c r="AD32" s="640" t="s">
        <v>140</v>
      </c>
      <c r="AE32" s="640"/>
      <c r="AF32" s="640"/>
      <c r="AG32" s="640"/>
      <c r="AH32" s="640"/>
      <c r="AI32" s="640"/>
      <c r="AJ32" s="640"/>
      <c r="AK32" s="640"/>
      <c r="AL32" s="641" t="s">
        <v>140</v>
      </c>
      <c r="AM32" s="642"/>
      <c r="AN32" s="642"/>
      <c r="AO32" s="643"/>
      <c r="AP32" s="686"/>
      <c r="AQ32" s="687"/>
      <c r="AR32" s="687"/>
      <c r="AS32" s="687"/>
      <c r="AT32" s="691"/>
      <c r="AU32" s="208" t="s">
        <v>322</v>
      </c>
      <c r="AX32" s="633" t="s">
        <v>323</v>
      </c>
      <c r="AY32" s="634"/>
      <c r="AZ32" s="634"/>
      <c r="BA32" s="634"/>
      <c r="BB32" s="634"/>
      <c r="BC32" s="634"/>
      <c r="BD32" s="634"/>
      <c r="BE32" s="634"/>
      <c r="BF32" s="635"/>
      <c r="BG32" s="693">
        <v>98.1</v>
      </c>
      <c r="BH32" s="657"/>
      <c r="BI32" s="657"/>
      <c r="BJ32" s="657"/>
      <c r="BK32" s="657"/>
      <c r="BL32" s="657"/>
      <c r="BM32" s="642">
        <v>93.5</v>
      </c>
      <c r="BN32" s="657"/>
      <c r="BO32" s="657"/>
      <c r="BP32" s="657"/>
      <c r="BQ32" s="682"/>
      <c r="BR32" s="693">
        <v>98.1</v>
      </c>
      <c r="BS32" s="657"/>
      <c r="BT32" s="657"/>
      <c r="BU32" s="657"/>
      <c r="BV32" s="657"/>
      <c r="BW32" s="657"/>
      <c r="BX32" s="642">
        <v>92.4</v>
      </c>
      <c r="BY32" s="657"/>
      <c r="BZ32" s="657"/>
      <c r="CA32" s="657"/>
      <c r="CB32" s="682"/>
      <c r="CD32" s="678"/>
      <c r="CE32" s="679"/>
      <c r="CF32" s="633" t="s">
        <v>324</v>
      </c>
      <c r="CG32" s="634"/>
      <c r="CH32" s="634"/>
      <c r="CI32" s="634"/>
      <c r="CJ32" s="634"/>
      <c r="CK32" s="634"/>
      <c r="CL32" s="634"/>
      <c r="CM32" s="634"/>
      <c r="CN32" s="634"/>
      <c r="CO32" s="634"/>
      <c r="CP32" s="634"/>
      <c r="CQ32" s="635"/>
      <c r="CR32" s="636" t="s">
        <v>140</v>
      </c>
      <c r="CS32" s="637"/>
      <c r="CT32" s="637"/>
      <c r="CU32" s="637"/>
      <c r="CV32" s="637"/>
      <c r="CW32" s="637"/>
      <c r="CX32" s="637"/>
      <c r="CY32" s="638"/>
      <c r="CZ32" s="641" t="s">
        <v>177</v>
      </c>
      <c r="DA32" s="669"/>
      <c r="DB32" s="669"/>
      <c r="DC32" s="671"/>
      <c r="DD32" s="645" t="s">
        <v>140</v>
      </c>
      <c r="DE32" s="637"/>
      <c r="DF32" s="637"/>
      <c r="DG32" s="637"/>
      <c r="DH32" s="637"/>
      <c r="DI32" s="637"/>
      <c r="DJ32" s="637"/>
      <c r="DK32" s="638"/>
      <c r="DL32" s="645" t="s">
        <v>140</v>
      </c>
      <c r="DM32" s="637"/>
      <c r="DN32" s="637"/>
      <c r="DO32" s="637"/>
      <c r="DP32" s="637"/>
      <c r="DQ32" s="637"/>
      <c r="DR32" s="637"/>
      <c r="DS32" s="637"/>
      <c r="DT32" s="637"/>
      <c r="DU32" s="637"/>
      <c r="DV32" s="638"/>
      <c r="DW32" s="641" t="s">
        <v>140</v>
      </c>
      <c r="DX32" s="669"/>
      <c r="DY32" s="669"/>
      <c r="DZ32" s="669"/>
      <c r="EA32" s="669"/>
      <c r="EB32" s="669"/>
      <c r="EC32" s="670"/>
    </row>
    <row r="33" spans="2:133" ht="11.25" customHeight="1" x14ac:dyDescent="0.2">
      <c r="B33" s="633" t="s">
        <v>325</v>
      </c>
      <c r="C33" s="634"/>
      <c r="D33" s="634"/>
      <c r="E33" s="634"/>
      <c r="F33" s="634"/>
      <c r="G33" s="634"/>
      <c r="H33" s="634"/>
      <c r="I33" s="634"/>
      <c r="J33" s="634"/>
      <c r="K33" s="634"/>
      <c r="L33" s="634"/>
      <c r="M33" s="634"/>
      <c r="N33" s="634"/>
      <c r="O33" s="634"/>
      <c r="P33" s="634"/>
      <c r="Q33" s="635"/>
      <c r="R33" s="636">
        <v>982</v>
      </c>
      <c r="S33" s="637"/>
      <c r="T33" s="637"/>
      <c r="U33" s="637"/>
      <c r="V33" s="637"/>
      <c r="W33" s="637"/>
      <c r="X33" s="637"/>
      <c r="Y33" s="638"/>
      <c r="Z33" s="639">
        <v>0</v>
      </c>
      <c r="AA33" s="639"/>
      <c r="AB33" s="639"/>
      <c r="AC33" s="639"/>
      <c r="AD33" s="640">
        <v>211</v>
      </c>
      <c r="AE33" s="640"/>
      <c r="AF33" s="640"/>
      <c r="AG33" s="640"/>
      <c r="AH33" s="640"/>
      <c r="AI33" s="640"/>
      <c r="AJ33" s="640"/>
      <c r="AK33" s="640"/>
      <c r="AL33" s="641">
        <v>0</v>
      </c>
      <c r="AM33" s="642"/>
      <c r="AN33" s="642"/>
      <c r="AO33" s="643"/>
      <c r="AP33" s="688"/>
      <c r="AQ33" s="689"/>
      <c r="AR33" s="689"/>
      <c r="AS33" s="689"/>
      <c r="AT33" s="692"/>
      <c r="AU33" s="213"/>
      <c r="AV33" s="213"/>
      <c r="AW33" s="213"/>
      <c r="AX33" s="659" t="s">
        <v>326</v>
      </c>
      <c r="AY33" s="660"/>
      <c r="AZ33" s="660"/>
      <c r="BA33" s="660"/>
      <c r="BB33" s="660"/>
      <c r="BC33" s="660"/>
      <c r="BD33" s="660"/>
      <c r="BE33" s="660"/>
      <c r="BF33" s="661"/>
      <c r="BG33" s="694">
        <v>97.4</v>
      </c>
      <c r="BH33" s="695"/>
      <c r="BI33" s="695"/>
      <c r="BJ33" s="695"/>
      <c r="BK33" s="695"/>
      <c r="BL33" s="695"/>
      <c r="BM33" s="696">
        <v>90.9</v>
      </c>
      <c r="BN33" s="695"/>
      <c r="BO33" s="695"/>
      <c r="BP33" s="695"/>
      <c r="BQ33" s="697"/>
      <c r="BR33" s="694">
        <v>97.6</v>
      </c>
      <c r="BS33" s="695"/>
      <c r="BT33" s="695"/>
      <c r="BU33" s="695"/>
      <c r="BV33" s="695"/>
      <c r="BW33" s="695"/>
      <c r="BX33" s="696">
        <v>90.4</v>
      </c>
      <c r="BY33" s="695"/>
      <c r="BZ33" s="695"/>
      <c r="CA33" s="695"/>
      <c r="CB33" s="697"/>
      <c r="CD33" s="633" t="s">
        <v>327</v>
      </c>
      <c r="CE33" s="634"/>
      <c r="CF33" s="634"/>
      <c r="CG33" s="634"/>
      <c r="CH33" s="634"/>
      <c r="CI33" s="634"/>
      <c r="CJ33" s="634"/>
      <c r="CK33" s="634"/>
      <c r="CL33" s="634"/>
      <c r="CM33" s="634"/>
      <c r="CN33" s="634"/>
      <c r="CO33" s="634"/>
      <c r="CP33" s="634"/>
      <c r="CQ33" s="635"/>
      <c r="CR33" s="636">
        <v>3592918</v>
      </c>
      <c r="CS33" s="657"/>
      <c r="CT33" s="657"/>
      <c r="CU33" s="657"/>
      <c r="CV33" s="657"/>
      <c r="CW33" s="657"/>
      <c r="CX33" s="657"/>
      <c r="CY33" s="658"/>
      <c r="CZ33" s="641">
        <v>52.6</v>
      </c>
      <c r="DA33" s="669"/>
      <c r="DB33" s="669"/>
      <c r="DC33" s="671"/>
      <c r="DD33" s="645">
        <v>2771719</v>
      </c>
      <c r="DE33" s="657"/>
      <c r="DF33" s="657"/>
      <c r="DG33" s="657"/>
      <c r="DH33" s="657"/>
      <c r="DI33" s="657"/>
      <c r="DJ33" s="657"/>
      <c r="DK33" s="658"/>
      <c r="DL33" s="645">
        <v>1691061</v>
      </c>
      <c r="DM33" s="657"/>
      <c r="DN33" s="657"/>
      <c r="DO33" s="657"/>
      <c r="DP33" s="657"/>
      <c r="DQ33" s="657"/>
      <c r="DR33" s="657"/>
      <c r="DS33" s="657"/>
      <c r="DT33" s="657"/>
      <c r="DU33" s="657"/>
      <c r="DV33" s="658"/>
      <c r="DW33" s="641">
        <v>40.4</v>
      </c>
      <c r="DX33" s="669"/>
      <c r="DY33" s="669"/>
      <c r="DZ33" s="669"/>
      <c r="EA33" s="669"/>
      <c r="EB33" s="669"/>
      <c r="EC33" s="670"/>
    </row>
    <row r="34" spans="2:133" ht="11.25" customHeight="1" x14ac:dyDescent="0.2">
      <c r="B34" s="633" t="s">
        <v>328</v>
      </c>
      <c r="C34" s="634"/>
      <c r="D34" s="634"/>
      <c r="E34" s="634"/>
      <c r="F34" s="634"/>
      <c r="G34" s="634"/>
      <c r="H34" s="634"/>
      <c r="I34" s="634"/>
      <c r="J34" s="634"/>
      <c r="K34" s="634"/>
      <c r="L34" s="634"/>
      <c r="M34" s="634"/>
      <c r="N34" s="634"/>
      <c r="O34" s="634"/>
      <c r="P34" s="634"/>
      <c r="Q34" s="635"/>
      <c r="R34" s="636">
        <v>157976</v>
      </c>
      <c r="S34" s="637"/>
      <c r="T34" s="637"/>
      <c r="U34" s="637"/>
      <c r="V34" s="637"/>
      <c r="W34" s="637"/>
      <c r="X34" s="637"/>
      <c r="Y34" s="638"/>
      <c r="Z34" s="639">
        <v>2.2000000000000002</v>
      </c>
      <c r="AA34" s="639"/>
      <c r="AB34" s="639"/>
      <c r="AC34" s="639"/>
      <c r="AD34" s="640" t="s">
        <v>140</v>
      </c>
      <c r="AE34" s="640"/>
      <c r="AF34" s="640"/>
      <c r="AG34" s="640"/>
      <c r="AH34" s="640"/>
      <c r="AI34" s="640"/>
      <c r="AJ34" s="640"/>
      <c r="AK34" s="640"/>
      <c r="AL34" s="641" t="s">
        <v>140</v>
      </c>
      <c r="AM34" s="642"/>
      <c r="AN34" s="642"/>
      <c r="AO34" s="643"/>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3" t="s">
        <v>329</v>
      </c>
      <c r="CE34" s="634"/>
      <c r="CF34" s="634"/>
      <c r="CG34" s="634"/>
      <c r="CH34" s="634"/>
      <c r="CI34" s="634"/>
      <c r="CJ34" s="634"/>
      <c r="CK34" s="634"/>
      <c r="CL34" s="634"/>
      <c r="CM34" s="634"/>
      <c r="CN34" s="634"/>
      <c r="CO34" s="634"/>
      <c r="CP34" s="634"/>
      <c r="CQ34" s="635"/>
      <c r="CR34" s="636">
        <v>957884</v>
      </c>
      <c r="CS34" s="637"/>
      <c r="CT34" s="637"/>
      <c r="CU34" s="637"/>
      <c r="CV34" s="637"/>
      <c r="CW34" s="637"/>
      <c r="CX34" s="637"/>
      <c r="CY34" s="638"/>
      <c r="CZ34" s="641">
        <v>14</v>
      </c>
      <c r="DA34" s="669"/>
      <c r="DB34" s="669"/>
      <c r="DC34" s="671"/>
      <c r="DD34" s="645">
        <v>540533</v>
      </c>
      <c r="DE34" s="637"/>
      <c r="DF34" s="637"/>
      <c r="DG34" s="637"/>
      <c r="DH34" s="637"/>
      <c r="DI34" s="637"/>
      <c r="DJ34" s="637"/>
      <c r="DK34" s="638"/>
      <c r="DL34" s="645">
        <v>447338</v>
      </c>
      <c r="DM34" s="637"/>
      <c r="DN34" s="637"/>
      <c r="DO34" s="637"/>
      <c r="DP34" s="637"/>
      <c r="DQ34" s="637"/>
      <c r="DR34" s="637"/>
      <c r="DS34" s="637"/>
      <c r="DT34" s="637"/>
      <c r="DU34" s="637"/>
      <c r="DV34" s="638"/>
      <c r="DW34" s="641">
        <v>10.7</v>
      </c>
      <c r="DX34" s="669"/>
      <c r="DY34" s="669"/>
      <c r="DZ34" s="669"/>
      <c r="EA34" s="669"/>
      <c r="EB34" s="669"/>
      <c r="EC34" s="670"/>
    </row>
    <row r="35" spans="2:133" ht="11.25" customHeight="1" x14ac:dyDescent="0.2">
      <c r="B35" s="633" t="s">
        <v>330</v>
      </c>
      <c r="C35" s="634"/>
      <c r="D35" s="634"/>
      <c r="E35" s="634"/>
      <c r="F35" s="634"/>
      <c r="G35" s="634"/>
      <c r="H35" s="634"/>
      <c r="I35" s="634"/>
      <c r="J35" s="634"/>
      <c r="K35" s="634"/>
      <c r="L35" s="634"/>
      <c r="M35" s="634"/>
      <c r="N35" s="634"/>
      <c r="O35" s="634"/>
      <c r="P35" s="634"/>
      <c r="Q35" s="635"/>
      <c r="R35" s="636">
        <v>115546</v>
      </c>
      <c r="S35" s="637"/>
      <c r="T35" s="637"/>
      <c r="U35" s="637"/>
      <c r="V35" s="637"/>
      <c r="W35" s="637"/>
      <c r="X35" s="637"/>
      <c r="Y35" s="638"/>
      <c r="Z35" s="639">
        <v>1.6</v>
      </c>
      <c r="AA35" s="639"/>
      <c r="AB35" s="639"/>
      <c r="AC35" s="639"/>
      <c r="AD35" s="640" t="s">
        <v>140</v>
      </c>
      <c r="AE35" s="640"/>
      <c r="AF35" s="640"/>
      <c r="AG35" s="640"/>
      <c r="AH35" s="640"/>
      <c r="AI35" s="640"/>
      <c r="AJ35" s="640"/>
      <c r="AK35" s="640"/>
      <c r="AL35" s="641" t="s">
        <v>140</v>
      </c>
      <c r="AM35" s="642"/>
      <c r="AN35" s="642"/>
      <c r="AO35" s="643"/>
      <c r="AP35" s="216"/>
      <c r="AQ35" s="618" t="s">
        <v>331</v>
      </c>
      <c r="AR35" s="619"/>
      <c r="AS35" s="619"/>
      <c r="AT35" s="619"/>
      <c r="AU35" s="619"/>
      <c r="AV35" s="619"/>
      <c r="AW35" s="619"/>
      <c r="AX35" s="619"/>
      <c r="AY35" s="619"/>
      <c r="AZ35" s="619"/>
      <c r="BA35" s="619"/>
      <c r="BB35" s="619"/>
      <c r="BC35" s="619"/>
      <c r="BD35" s="619"/>
      <c r="BE35" s="619"/>
      <c r="BF35" s="620"/>
      <c r="BG35" s="618" t="s">
        <v>332</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333</v>
      </c>
      <c r="CE35" s="634"/>
      <c r="CF35" s="634"/>
      <c r="CG35" s="634"/>
      <c r="CH35" s="634"/>
      <c r="CI35" s="634"/>
      <c r="CJ35" s="634"/>
      <c r="CK35" s="634"/>
      <c r="CL35" s="634"/>
      <c r="CM35" s="634"/>
      <c r="CN35" s="634"/>
      <c r="CO35" s="634"/>
      <c r="CP35" s="634"/>
      <c r="CQ35" s="635"/>
      <c r="CR35" s="636">
        <v>22582</v>
      </c>
      <c r="CS35" s="657"/>
      <c r="CT35" s="657"/>
      <c r="CU35" s="657"/>
      <c r="CV35" s="657"/>
      <c r="CW35" s="657"/>
      <c r="CX35" s="657"/>
      <c r="CY35" s="658"/>
      <c r="CZ35" s="641">
        <v>0.3</v>
      </c>
      <c r="DA35" s="669"/>
      <c r="DB35" s="669"/>
      <c r="DC35" s="671"/>
      <c r="DD35" s="645">
        <v>22221</v>
      </c>
      <c r="DE35" s="657"/>
      <c r="DF35" s="657"/>
      <c r="DG35" s="657"/>
      <c r="DH35" s="657"/>
      <c r="DI35" s="657"/>
      <c r="DJ35" s="657"/>
      <c r="DK35" s="658"/>
      <c r="DL35" s="645">
        <v>22221</v>
      </c>
      <c r="DM35" s="657"/>
      <c r="DN35" s="657"/>
      <c r="DO35" s="657"/>
      <c r="DP35" s="657"/>
      <c r="DQ35" s="657"/>
      <c r="DR35" s="657"/>
      <c r="DS35" s="657"/>
      <c r="DT35" s="657"/>
      <c r="DU35" s="657"/>
      <c r="DV35" s="658"/>
      <c r="DW35" s="641">
        <v>0.5</v>
      </c>
      <c r="DX35" s="669"/>
      <c r="DY35" s="669"/>
      <c r="DZ35" s="669"/>
      <c r="EA35" s="669"/>
      <c r="EB35" s="669"/>
      <c r="EC35" s="670"/>
    </row>
    <row r="36" spans="2:133" ht="11.25" customHeight="1" x14ac:dyDescent="0.2">
      <c r="B36" s="633" t="s">
        <v>334</v>
      </c>
      <c r="C36" s="634"/>
      <c r="D36" s="634"/>
      <c r="E36" s="634"/>
      <c r="F36" s="634"/>
      <c r="G36" s="634"/>
      <c r="H36" s="634"/>
      <c r="I36" s="634"/>
      <c r="J36" s="634"/>
      <c r="K36" s="634"/>
      <c r="L36" s="634"/>
      <c r="M36" s="634"/>
      <c r="N36" s="634"/>
      <c r="O36" s="634"/>
      <c r="P36" s="634"/>
      <c r="Q36" s="635"/>
      <c r="R36" s="636">
        <v>467389</v>
      </c>
      <c r="S36" s="637"/>
      <c r="T36" s="637"/>
      <c r="U36" s="637"/>
      <c r="V36" s="637"/>
      <c r="W36" s="637"/>
      <c r="X36" s="637"/>
      <c r="Y36" s="638"/>
      <c r="Z36" s="639">
        <v>6.4</v>
      </c>
      <c r="AA36" s="639"/>
      <c r="AB36" s="639"/>
      <c r="AC36" s="639"/>
      <c r="AD36" s="640" t="s">
        <v>140</v>
      </c>
      <c r="AE36" s="640"/>
      <c r="AF36" s="640"/>
      <c r="AG36" s="640"/>
      <c r="AH36" s="640"/>
      <c r="AI36" s="640"/>
      <c r="AJ36" s="640"/>
      <c r="AK36" s="640"/>
      <c r="AL36" s="641" t="s">
        <v>140</v>
      </c>
      <c r="AM36" s="642"/>
      <c r="AN36" s="642"/>
      <c r="AO36" s="643"/>
      <c r="AP36" s="216"/>
      <c r="AQ36" s="702" t="s">
        <v>335</v>
      </c>
      <c r="AR36" s="703"/>
      <c r="AS36" s="703"/>
      <c r="AT36" s="703"/>
      <c r="AU36" s="703"/>
      <c r="AV36" s="703"/>
      <c r="AW36" s="703"/>
      <c r="AX36" s="703"/>
      <c r="AY36" s="704"/>
      <c r="AZ36" s="625">
        <v>881034</v>
      </c>
      <c r="BA36" s="626"/>
      <c r="BB36" s="626"/>
      <c r="BC36" s="626"/>
      <c r="BD36" s="626"/>
      <c r="BE36" s="626"/>
      <c r="BF36" s="698"/>
      <c r="BG36" s="622" t="s">
        <v>336</v>
      </c>
      <c r="BH36" s="623"/>
      <c r="BI36" s="623"/>
      <c r="BJ36" s="623"/>
      <c r="BK36" s="623"/>
      <c r="BL36" s="623"/>
      <c r="BM36" s="623"/>
      <c r="BN36" s="623"/>
      <c r="BO36" s="623"/>
      <c r="BP36" s="623"/>
      <c r="BQ36" s="623"/>
      <c r="BR36" s="623"/>
      <c r="BS36" s="623"/>
      <c r="BT36" s="623"/>
      <c r="BU36" s="624"/>
      <c r="BV36" s="625">
        <v>38858</v>
      </c>
      <c r="BW36" s="626"/>
      <c r="BX36" s="626"/>
      <c r="BY36" s="626"/>
      <c r="BZ36" s="626"/>
      <c r="CA36" s="626"/>
      <c r="CB36" s="698"/>
      <c r="CD36" s="633" t="s">
        <v>337</v>
      </c>
      <c r="CE36" s="634"/>
      <c r="CF36" s="634"/>
      <c r="CG36" s="634"/>
      <c r="CH36" s="634"/>
      <c r="CI36" s="634"/>
      <c r="CJ36" s="634"/>
      <c r="CK36" s="634"/>
      <c r="CL36" s="634"/>
      <c r="CM36" s="634"/>
      <c r="CN36" s="634"/>
      <c r="CO36" s="634"/>
      <c r="CP36" s="634"/>
      <c r="CQ36" s="635"/>
      <c r="CR36" s="636">
        <v>1245179</v>
      </c>
      <c r="CS36" s="637"/>
      <c r="CT36" s="637"/>
      <c r="CU36" s="637"/>
      <c r="CV36" s="637"/>
      <c r="CW36" s="637"/>
      <c r="CX36" s="637"/>
      <c r="CY36" s="638"/>
      <c r="CZ36" s="641">
        <v>18.2</v>
      </c>
      <c r="DA36" s="669"/>
      <c r="DB36" s="669"/>
      <c r="DC36" s="671"/>
      <c r="DD36" s="645">
        <v>1132257</v>
      </c>
      <c r="DE36" s="637"/>
      <c r="DF36" s="637"/>
      <c r="DG36" s="637"/>
      <c r="DH36" s="637"/>
      <c r="DI36" s="637"/>
      <c r="DJ36" s="637"/>
      <c r="DK36" s="638"/>
      <c r="DL36" s="645">
        <v>630858</v>
      </c>
      <c r="DM36" s="637"/>
      <c r="DN36" s="637"/>
      <c r="DO36" s="637"/>
      <c r="DP36" s="637"/>
      <c r="DQ36" s="637"/>
      <c r="DR36" s="637"/>
      <c r="DS36" s="637"/>
      <c r="DT36" s="637"/>
      <c r="DU36" s="637"/>
      <c r="DV36" s="638"/>
      <c r="DW36" s="641">
        <v>15.1</v>
      </c>
      <c r="DX36" s="669"/>
      <c r="DY36" s="669"/>
      <c r="DZ36" s="669"/>
      <c r="EA36" s="669"/>
      <c r="EB36" s="669"/>
      <c r="EC36" s="670"/>
    </row>
    <row r="37" spans="2:133" ht="11.25" customHeight="1" x14ac:dyDescent="0.2">
      <c r="B37" s="633" t="s">
        <v>338</v>
      </c>
      <c r="C37" s="634"/>
      <c r="D37" s="634"/>
      <c r="E37" s="634"/>
      <c r="F37" s="634"/>
      <c r="G37" s="634"/>
      <c r="H37" s="634"/>
      <c r="I37" s="634"/>
      <c r="J37" s="634"/>
      <c r="K37" s="634"/>
      <c r="L37" s="634"/>
      <c r="M37" s="634"/>
      <c r="N37" s="634"/>
      <c r="O37" s="634"/>
      <c r="P37" s="634"/>
      <c r="Q37" s="635"/>
      <c r="R37" s="636">
        <v>256740</v>
      </c>
      <c r="S37" s="637"/>
      <c r="T37" s="637"/>
      <c r="U37" s="637"/>
      <c r="V37" s="637"/>
      <c r="W37" s="637"/>
      <c r="X37" s="637"/>
      <c r="Y37" s="638"/>
      <c r="Z37" s="639">
        <v>3.5</v>
      </c>
      <c r="AA37" s="639"/>
      <c r="AB37" s="639"/>
      <c r="AC37" s="639"/>
      <c r="AD37" s="640">
        <v>2524</v>
      </c>
      <c r="AE37" s="640"/>
      <c r="AF37" s="640"/>
      <c r="AG37" s="640"/>
      <c r="AH37" s="640"/>
      <c r="AI37" s="640"/>
      <c r="AJ37" s="640"/>
      <c r="AK37" s="640"/>
      <c r="AL37" s="641">
        <v>0.1</v>
      </c>
      <c r="AM37" s="642"/>
      <c r="AN37" s="642"/>
      <c r="AO37" s="643"/>
      <c r="AQ37" s="699" t="s">
        <v>339</v>
      </c>
      <c r="AR37" s="700"/>
      <c r="AS37" s="700"/>
      <c r="AT37" s="700"/>
      <c r="AU37" s="700"/>
      <c r="AV37" s="700"/>
      <c r="AW37" s="700"/>
      <c r="AX37" s="700"/>
      <c r="AY37" s="701"/>
      <c r="AZ37" s="636">
        <v>99792</v>
      </c>
      <c r="BA37" s="637"/>
      <c r="BB37" s="637"/>
      <c r="BC37" s="637"/>
      <c r="BD37" s="657"/>
      <c r="BE37" s="657"/>
      <c r="BF37" s="682"/>
      <c r="BG37" s="633" t="s">
        <v>340</v>
      </c>
      <c r="BH37" s="634"/>
      <c r="BI37" s="634"/>
      <c r="BJ37" s="634"/>
      <c r="BK37" s="634"/>
      <c r="BL37" s="634"/>
      <c r="BM37" s="634"/>
      <c r="BN37" s="634"/>
      <c r="BO37" s="634"/>
      <c r="BP37" s="634"/>
      <c r="BQ37" s="634"/>
      <c r="BR37" s="634"/>
      <c r="BS37" s="634"/>
      <c r="BT37" s="634"/>
      <c r="BU37" s="635"/>
      <c r="BV37" s="636">
        <v>31441</v>
      </c>
      <c r="BW37" s="637"/>
      <c r="BX37" s="637"/>
      <c r="BY37" s="637"/>
      <c r="BZ37" s="637"/>
      <c r="CA37" s="637"/>
      <c r="CB37" s="646"/>
      <c r="CD37" s="633" t="s">
        <v>341</v>
      </c>
      <c r="CE37" s="634"/>
      <c r="CF37" s="634"/>
      <c r="CG37" s="634"/>
      <c r="CH37" s="634"/>
      <c r="CI37" s="634"/>
      <c r="CJ37" s="634"/>
      <c r="CK37" s="634"/>
      <c r="CL37" s="634"/>
      <c r="CM37" s="634"/>
      <c r="CN37" s="634"/>
      <c r="CO37" s="634"/>
      <c r="CP37" s="634"/>
      <c r="CQ37" s="635"/>
      <c r="CR37" s="636">
        <v>507379</v>
      </c>
      <c r="CS37" s="657"/>
      <c r="CT37" s="657"/>
      <c r="CU37" s="657"/>
      <c r="CV37" s="657"/>
      <c r="CW37" s="657"/>
      <c r="CX37" s="657"/>
      <c r="CY37" s="658"/>
      <c r="CZ37" s="641">
        <v>7.4</v>
      </c>
      <c r="DA37" s="669"/>
      <c r="DB37" s="669"/>
      <c r="DC37" s="671"/>
      <c r="DD37" s="645">
        <v>507379</v>
      </c>
      <c r="DE37" s="657"/>
      <c r="DF37" s="657"/>
      <c r="DG37" s="657"/>
      <c r="DH37" s="657"/>
      <c r="DI37" s="657"/>
      <c r="DJ37" s="657"/>
      <c r="DK37" s="658"/>
      <c r="DL37" s="645">
        <v>507379</v>
      </c>
      <c r="DM37" s="657"/>
      <c r="DN37" s="657"/>
      <c r="DO37" s="657"/>
      <c r="DP37" s="657"/>
      <c r="DQ37" s="657"/>
      <c r="DR37" s="657"/>
      <c r="DS37" s="657"/>
      <c r="DT37" s="657"/>
      <c r="DU37" s="657"/>
      <c r="DV37" s="658"/>
      <c r="DW37" s="641">
        <v>12.1</v>
      </c>
      <c r="DX37" s="669"/>
      <c r="DY37" s="669"/>
      <c r="DZ37" s="669"/>
      <c r="EA37" s="669"/>
      <c r="EB37" s="669"/>
      <c r="EC37" s="670"/>
    </row>
    <row r="38" spans="2:133" ht="11.25" customHeight="1" x14ac:dyDescent="0.2">
      <c r="B38" s="633" t="s">
        <v>342</v>
      </c>
      <c r="C38" s="634"/>
      <c r="D38" s="634"/>
      <c r="E38" s="634"/>
      <c r="F38" s="634"/>
      <c r="G38" s="634"/>
      <c r="H38" s="634"/>
      <c r="I38" s="634"/>
      <c r="J38" s="634"/>
      <c r="K38" s="634"/>
      <c r="L38" s="634"/>
      <c r="M38" s="634"/>
      <c r="N38" s="634"/>
      <c r="O38" s="634"/>
      <c r="P38" s="634"/>
      <c r="Q38" s="635"/>
      <c r="R38" s="636">
        <v>342500</v>
      </c>
      <c r="S38" s="637"/>
      <c r="T38" s="637"/>
      <c r="U38" s="637"/>
      <c r="V38" s="637"/>
      <c r="W38" s="637"/>
      <c r="X38" s="637"/>
      <c r="Y38" s="638"/>
      <c r="Z38" s="639">
        <v>4.7</v>
      </c>
      <c r="AA38" s="639"/>
      <c r="AB38" s="639"/>
      <c r="AC38" s="639"/>
      <c r="AD38" s="640" t="s">
        <v>177</v>
      </c>
      <c r="AE38" s="640"/>
      <c r="AF38" s="640"/>
      <c r="AG38" s="640"/>
      <c r="AH38" s="640"/>
      <c r="AI38" s="640"/>
      <c r="AJ38" s="640"/>
      <c r="AK38" s="640"/>
      <c r="AL38" s="641" t="s">
        <v>252</v>
      </c>
      <c r="AM38" s="642"/>
      <c r="AN38" s="642"/>
      <c r="AO38" s="643"/>
      <c r="AQ38" s="699" t="s">
        <v>343</v>
      </c>
      <c r="AR38" s="700"/>
      <c r="AS38" s="700"/>
      <c r="AT38" s="700"/>
      <c r="AU38" s="700"/>
      <c r="AV38" s="700"/>
      <c r="AW38" s="700"/>
      <c r="AX38" s="700"/>
      <c r="AY38" s="701"/>
      <c r="AZ38" s="636">
        <v>29844</v>
      </c>
      <c r="BA38" s="637"/>
      <c r="BB38" s="637"/>
      <c r="BC38" s="637"/>
      <c r="BD38" s="657"/>
      <c r="BE38" s="657"/>
      <c r="BF38" s="682"/>
      <c r="BG38" s="633" t="s">
        <v>344</v>
      </c>
      <c r="BH38" s="634"/>
      <c r="BI38" s="634"/>
      <c r="BJ38" s="634"/>
      <c r="BK38" s="634"/>
      <c r="BL38" s="634"/>
      <c r="BM38" s="634"/>
      <c r="BN38" s="634"/>
      <c r="BO38" s="634"/>
      <c r="BP38" s="634"/>
      <c r="BQ38" s="634"/>
      <c r="BR38" s="634"/>
      <c r="BS38" s="634"/>
      <c r="BT38" s="634"/>
      <c r="BU38" s="635"/>
      <c r="BV38" s="636">
        <v>2699</v>
      </c>
      <c r="BW38" s="637"/>
      <c r="BX38" s="637"/>
      <c r="BY38" s="637"/>
      <c r="BZ38" s="637"/>
      <c r="CA38" s="637"/>
      <c r="CB38" s="646"/>
      <c r="CD38" s="633" t="s">
        <v>345</v>
      </c>
      <c r="CE38" s="634"/>
      <c r="CF38" s="634"/>
      <c r="CG38" s="634"/>
      <c r="CH38" s="634"/>
      <c r="CI38" s="634"/>
      <c r="CJ38" s="634"/>
      <c r="CK38" s="634"/>
      <c r="CL38" s="634"/>
      <c r="CM38" s="634"/>
      <c r="CN38" s="634"/>
      <c r="CO38" s="634"/>
      <c r="CP38" s="634"/>
      <c r="CQ38" s="635"/>
      <c r="CR38" s="636">
        <v>750774</v>
      </c>
      <c r="CS38" s="637"/>
      <c r="CT38" s="637"/>
      <c r="CU38" s="637"/>
      <c r="CV38" s="637"/>
      <c r="CW38" s="637"/>
      <c r="CX38" s="637"/>
      <c r="CY38" s="638"/>
      <c r="CZ38" s="641">
        <v>11</v>
      </c>
      <c r="DA38" s="669"/>
      <c r="DB38" s="669"/>
      <c r="DC38" s="671"/>
      <c r="DD38" s="645">
        <v>601141</v>
      </c>
      <c r="DE38" s="637"/>
      <c r="DF38" s="637"/>
      <c r="DG38" s="637"/>
      <c r="DH38" s="637"/>
      <c r="DI38" s="637"/>
      <c r="DJ38" s="637"/>
      <c r="DK38" s="638"/>
      <c r="DL38" s="645">
        <v>590644</v>
      </c>
      <c r="DM38" s="637"/>
      <c r="DN38" s="637"/>
      <c r="DO38" s="637"/>
      <c r="DP38" s="637"/>
      <c r="DQ38" s="637"/>
      <c r="DR38" s="637"/>
      <c r="DS38" s="637"/>
      <c r="DT38" s="637"/>
      <c r="DU38" s="637"/>
      <c r="DV38" s="638"/>
      <c r="DW38" s="641">
        <v>14.1</v>
      </c>
      <c r="DX38" s="669"/>
      <c r="DY38" s="669"/>
      <c r="DZ38" s="669"/>
      <c r="EA38" s="669"/>
      <c r="EB38" s="669"/>
      <c r="EC38" s="670"/>
    </row>
    <row r="39" spans="2:133" ht="11.25" customHeight="1" x14ac:dyDescent="0.2">
      <c r="B39" s="633" t="s">
        <v>346</v>
      </c>
      <c r="C39" s="634"/>
      <c r="D39" s="634"/>
      <c r="E39" s="634"/>
      <c r="F39" s="634"/>
      <c r="G39" s="634"/>
      <c r="H39" s="634"/>
      <c r="I39" s="634"/>
      <c r="J39" s="634"/>
      <c r="K39" s="634"/>
      <c r="L39" s="634"/>
      <c r="M39" s="634"/>
      <c r="N39" s="634"/>
      <c r="O39" s="634"/>
      <c r="P39" s="634"/>
      <c r="Q39" s="635"/>
      <c r="R39" s="636" t="s">
        <v>177</v>
      </c>
      <c r="S39" s="637"/>
      <c r="T39" s="637"/>
      <c r="U39" s="637"/>
      <c r="V39" s="637"/>
      <c r="W39" s="637"/>
      <c r="X39" s="637"/>
      <c r="Y39" s="638"/>
      <c r="Z39" s="639" t="s">
        <v>140</v>
      </c>
      <c r="AA39" s="639"/>
      <c r="AB39" s="639"/>
      <c r="AC39" s="639"/>
      <c r="AD39" s="640" t="s">
        <v>177</v>
      </c>
      <c r="AE39" s="640"/>
      <c r="AF39" s="640"/>
      <c r="AG39" s="640"/>
      <c r="AH39" s="640"/>
      <c r="AI39" s="640"/>
      <c r="AJ39" s="640"/>
      <c r="AK39" s="640"/>
      <c r="AL39" s="641" t="s">
        <v>252</v>
      </c>
      <c r="AM39" s="642"/>
      <c r="AN39" s="642"/>
      <c r="AO39" s="643"/>
      <c r="AQ39" s="699" t="s">
        <v>347</v>
      </c>
      <c r="AR39" s="700"/>
      <c r="AS39" s="700"/>
      <c r="AT39" s="700"/>
      <c r="AU39" s="700"/>
      <c r="AV39" s="700"/>
      <c r="AW39" s="700"/>
      <c r="AX39" s="700"/>
      <c r="AY39" s="701"/>
      <c r="AZ39" s="636">
        <v>624</v>
      </c>
      <c r="BA39" s="637"/>
      <c r="BB39" s="637"/>
      <c r="BC39" s="637"/>
      <c r="BD39" s="657"/>
      <c r="BE39" s="657"/>
      <c r="BF39" s="682"/>
      <c r="BG39" s="633" t="s">
        <v>348</v>
      </c>
      <c r="BH39" s="634"/>
      <c r="BI39" s="634"/>
      <c r="BJ39" s="634"/>
      <c r="BK39" s="634"/>
      <c r="BL39" s="634"/>
      <c r="BM39" s="634"/>
      <c r="BN39" s="634"/>
      <c r="BO39" s="634"/>
      <c r="BP39" s="634"/>
      <c r="BQ39" s="634"/>
      <c r="BR39" s="634"/>
      <c r="BS39" s="634"/>
      <c r="BT39" s="634"/>
      <c r="BU39" s="635"/>
      <c r="BV39" s="636">
        <v>4103</v>
      </c>
      <c r="BW39" s="637"/>
      <c r="BX39" s="637"/>
      <c r="BY39" s="637"/>
      <c r="BZ39" s="637"/>
      <c r="CA39" s="637"/>
      <c r="CB39" s="646"/>
      <c r="CD39" s="633" t="s">
        <v>349</v>
      </c>
      <c r="CE39" s="634"/>
      <c r="CF39" s="634"/>
      <c r="CG39" s="634"/>
      <c r="CH39" s="634"/>
      <c r="CI39" s="634"/>
      <c r="CJ39" s="634"/>
      <c r="CK39" s="634"/>
      <c r="CL39" s="634"/>
      <c r="CM39" s="634"/>
      <c r="CN39" s="634"/>
      <c r="CO39" s="634"/>
      <c r="CP39" s="634"/>
      <c r="CQ39" s="635"/>
      <c r="CR39" s="636">
        <v>592499</v>
      </c>
      <c r="CS39" s="657"/>
      <c r="CT39" s="657"/>
      <c r="CU39" s="657"/>
      <c r="CV39" s="657"/>
      <c r="CW39" s="657"/>
      <c r="CX39" s="657"/>
      <c r="CY39" s="658"/>
      <c r="CZ39" s="641">
        <v>8.6999999999999993</v>
      </c>
      <c r="DA39" s="669"/>
      <c r="DB39" s="669"/>
      <c r="DC39" s="671"/>
      <c r="DD39" s="645">
        <v>475567</v>
      </c>
      <c r="DE39" s="657"/>
      <c r="DF39" s="657"/>
      <c r="DG39" s="657"/>
      <c r="DH39" s="657"/>
      <c r="DI39" s="657"/>
      <c r="DJ39" s="657"/>
      <c r="DK39" s="658"/>
      <c r="DL39" s="645" t="s">
        <v>252</v>
      </c>
      <c r="DM39" s="657"/>
      <c r="DN39" s="657"/>
      <c r="DO39" s="657"/>
      <c r="DP39" s="657"/>
      <c r="DQ39" s="657"/>
      <c r="DR39" s="657"/>
      <c r="DS39" s="657"/>
      <c r="DT39" s="657"/>
      <c r="DU39" s="657"/>
      <c r="DV39" s="658"/>
      <c r="DW39" s="641" t="s">
        <v>252</v>
      </c>
      <c r="DX39" s="669"/>
      <c r="DY39" s="669"/>
      <c r="DZ39" s="669"/>
      <c r="EA39" s="669"/>
      <c r="EB39" s="669"/>
      <c r="EC39" s="670"/>
    </row>
    <row r="40" spans="2:133" ht="11.25" customHeight="1" x14ac:dyDescent="0.2">
      <c r="B40" s="633" t="s">
        <v>350</v>
      </c>
      <c r="C40" s="634"/>
      <c r="D40" s="634"/>
      <c r="E40" s="634"/>
      <c r="F40" s="634"/>
      <c r="G40" s="634"/>
      <c r="H40" s="634"/>
      <c r="I40" s="634"/>
      <c r="J40" s="634"/>
      <c r="K40" s="634"/>
      <c r="L40" s="634"/>
      <c r="M40" s="634"/>
      <c r="N40" s="634"/>
      <c r="O40" s="634"/>
      <c r="P40" s="634"/>
      <c r="Q40" s="635"/>
      <c r="R40" s="636" t="s">
        <v>140</v>
      </c>
      <c r="S40" s="637"/>
      <c r="T40" s="637"/>
      <c r="U40" s="637"/>
      <c r="V40" s="637"/>
      <c r="W40" s="637"/>
      <c r="X40" s="637"/>
      <c r="Y40" s="638"/>
      <c r="Z40" s="639" t="s">
        <v>140</v>
      </c>
      <c r="AA40" s="639"/>
      <c r="AB40" s="639"/>
      <c r="AC40" s="639"/>
      <c r="AD40" s="640" t="s">
        <v>177</v>
      </c>
      <c r="AE40" s="640"/>
      <c r="AF40" s="640"/>
      <c r="AG40" s="640"/>
      <c r="AH40" s="640"/>
      <c r="AI40" s="640"/>
      <c r="AJ40" s="640"/>
      <c r="AK40" s="640"/>
      <c r="AL40" s="641" t="s">
        <v>140</v>
      </c>
      <c r="AM40" s="642"/>
      <c r="AN40" s="642"/>
      <c r="AO40" s="643"/>
      <c r="AQ40" s="699" t="s">
        <v>351</v>
      </c>
      <c r="AR40" s="700"/>
      <c r="AS40" s="700"/>
      <c r="AT40" s="700"/>
      <c r="AU40" s="700"/>
      <c r="AV40" s="700"/>
      <c r="AW40" s="700"/>
      <c r="AX40" s="700"/>
      <c r="AY40" s="701"/>
      <c r="AZ40" s="636" t="s">
        <v>252</v>
      </c>
      <c r="BA40" s="637"/>
      <c r="BB40" s="637"/>
      <c r="BC40" s="637"/>
      <c r="BD40" s="657"/>
      <c r="BE40" s="657"/>
      <c r="BF40" s="682"/>
      <c r="BG40" s="686" t="s">
        <v>352</v>
      </c>
      <c r="BH40" s="687"/>
      <c r="BI40" s="687"/>
      <c r="BJ40" s="687"/>
      <c r="BK40" s="687"/>
      <c r="BL40" s="217"/>
      <c r="BM40" s="634" t="s">
        <v>353</v>
      </c>
      <c r="BN40" s="634"/>
      <c r="BO40" s="634"/>
      <c r="BP40" s="634"/>
      <c r="BQ40" s="634"/>
      <c r="BR40" s="634"/>
      <c r="BS40" s="634"/>
      <c r="BT40" s="634"/>
      <c r="BU40" s="635"/>
      <c r="BV40" s="636">
        <v>82</v>
      </c>
      <c r="BW40" s="637"/>
      <c r="BX40" s="637"/>
      <c r="BY40" s="637"/>
      <c r="BZ40" s="637"/>
      <c r="CA40" s="637"/>
      <c r="CB40" s="646"/>
      <c r="CD40" s="633" t="s">
        <v>354</v>
      </c>
      <c r="CE40" s="634"/>
      <c r="CF40" s="634"/>
      <c r="CG40" s="634"/>
      <c r="CH40" s="634"/>
      <c r="CI40" s="634"/>
      <c r="CJ40" s="634"/>
      <c r="CK40" s="634"/>
      <c r="CL40" s="634"/>
      <c r="CM40" s="634"/>
      <c r="CN40" s="634"/>
      <c r="CO40" s="634"/>
      <c r="CP40" s="634"/>
      <c r="CQ40" s="635"/>
      <c r="CR40" s="636">
        <v>24000</v>
      </c>
      <c r="CS40" s="637"/>
      <c r="CT40" s="637"/>
      <c r="CU40" s="637"/>
      <c r="CV40" s="637"/>
      <c r="CW40" s="637"/>
      <c r="CX40" s="637"/>
      <c r="CY40" s="638"/>
      <c r="CZ40" s="641">
        <v>0.4</v>
      </c>
      <c r="DA40" s="669"/>
      <c r="DB40" s="669"/>
      <c r="DC40" s="671"/>
      <c r="DD40" s="645" t="s">
        <v>140</v>
      </c>
      <c r="DE40" s="637"/>
      <c r="DF40" s="637"/>
      <c r="DG40" s="637"/>
      <c r="DH40" s="637"/>
      <c r="DI40" s="637"/>
      <c r="DJ40" s="637"/>
      <c r="DK40" s="638"/>
      <c r="DL40" s="645" t="s">
        <v>252</v>
      </c>
      <c r="DM40" s="637"/>
      <c r="DN40" s="637"/>
      <c r="DO40" s="637"/>
      <c r="DP40" s="637"/>
      <c r="DQ40" s="637"/>
      <c r="DR40" s="637"/>
      <c r="DS40" s="637"/>
      <c r="DT40" s="637"/>
      <c r="DU40" s="637"/>
      <c r="DV40" s="638"/>
      <c r="DW40" s="641" t="s">
        <v>140</v>
      </c>
      <c r="DX40" s="669"/>
      <c r="DY40" s="669"/>
      <c r="DZ40" s="669"/>
      <c r="EA40" s="669"/>
      <c r="EB40" s="669"/>
      <c r="EC40" s="670"/>
    </row>
    <row r="41" spans="2:133" ht="11.25" customHeight="1" x14ac:dyDescent="0.2">
      <c r="B41" s="659" t="s">
        <v>355</v>
      </c>
      <c r="C41" s="660"/>
      <c r="D41" s="660"/>
      <c r="E41" s="660"/>
      <c r="F41" s="660"/>
      <c r="G41" s="660"/>
      <c r="H41" s="660"/>
      <c r="I41" s="660"/>
      <c r="J41" s="660"/>
      <c r="K41" s="660"/>
      <c r="L41" s="660"/>
      <c r="M41" s="660"/>
      <c r="N41" s="660"/>
      <c r="O41" s="660"/>
      <c r="P41" s="660"/>
      <c r="Q41" s="661"/>
      <c r="R41" s="708">
        <v>7259556</v>
      </c>
      <c r="S41" s="709"/>
      <c r="T41" s="709"/>
      <c r="U41" s="709"/>
      <c r="V41" s="709"/>
      <c r="W41" s="709"/>
      <c r="X41" s="709"/>
      <c r="Y41" s="713"/>
      <c r="Z41" s="714">
        <v>100</v>
      </c>
      <c r="AA41" s="714"/>
      <c r="AB41" s="714"/>
      <c r="AC41" s="714"/>
      <c r="AD41" s="715">
        <v>4182344</v>
      </c>
      <c r="AE41" s="715"/>
      <c r="AF41" s="715"/>
      <c r="AG41" s="715"/>
      <c r="AH41" s="715"/>
      <c r="AI41" s="715"/>
      <c r="AJ41" s="715"/>
      <c r="AK41" s="715"/>
      <c r="AL41" s="716">
        <v>100</v>
      </c>
      <c r="AM41" s="696"/>
      <c r="AN41" s="696"/>
      <c r="AO41" s="717"/>
      <c r="AQ41" s="699" t="s">
        <v>356</v>
      </c>
      <c r="AR41" s="700"/>
      <c r="AS41" s="700"/>
      <c r="AT41" s="700"/>
      <c r="AU41" s="700"/>
      <c r="AV41" s="700"/>
      <c r="AW41" s="700"/>
      <c r="AX41" s="700"/>
      <c r="AY41" s="701"/>
      <c r="AZ41" s="636">
        <v>165099</v>
      </c>
      <c r="BA41" s="637"/>
      <c r="BB41" s="637"/>
      <c r="BC41" s="637"/>
      <c r="BD41" s="657"/>
      <c r="BE41" s="657"/>
      <c r="BF41" s="682"/>
      <c r="BG41" s="686"/>
      <c r="BH41" s="687"/>
      <c r="BI41" s="687"/>
      <c r="BJ41" s="687"/>
      <c r="BK41" s="687"/>
      <c r="BL41" s="217"/>
      <c r="BM41" s="634" t="s">
        <v>357</v>
      </c>
      <c r="BN41" s="634"/>
      <c r="BO41" s="634"/>
      <c r="BP41" s="634"/>
      <c r="BQ41" s="634"/>
      <c r="BR41" s="634"/>
      <c r="BS41" s="634"/>
      <c r="BT41" s="634"/>
      <c r="BU41" s="635"/>
      <c r="BV41" s="636" t="s">
        <v>140</v>
      </c>
      <c r="BW41" s="637"/>
      <c r="BX41" s="637"/>
      <c r="BY41" s="637"/>
      <c r="BZ41" s="637"/>
      <c r="CA41" s="637"/>
      <c r="CB41" s="646"/>
      <c r="CD41" s="633" t="s">
        <v>358</v>
      </c>
      <c r="CE41" s="634"/>
      <c r="CF41" s="634"/>
      <c r="CG41" s="634"/>
      <c r="CH41" s="634"/>
      <c r="CI41" s="634"/>
      <c r="CJ41" s="634"/>
      <c r="CK41" s="634"/>
      <c r="CL41" s="634"/>
      <c r="CM41" s="634"/>
      <c r="CN41" s="634"/>
      <c r="CO41" s="634"/>
      <c r="CP41" s="634"/>
      <c r="CQ41" s="635"/>
      <c r="CR41" s="636" t="s">
        <v>140</v>
      </c>
      <c r="CS41" s="657"/>
      <c r="CT41" s="657"/>
      <c r="CU41" s="657"/>
      <c r="CV41" s="657"/>
      <c r="CW41" s="657"/>
      <c r="CX41" s="657"/>
      <c r="CY41" s="658"/>
      <c r="CZ41" s="641" t="s">
        <v>140</v>
      </c>
      <c r="DA41" s="669"/>
      <c r="DB41" s="669"/>
      <c r="DC41" s="671"/>
      <c r="DD41" s="645" t="s">
        <v>252</v>
      </c>
      <c r="DE41" s="657"/>
      <c r="DF41" s="657"/>
      <c r="DG41" s="657"/>
      <c r="DH41" s="657"/>
      <c r="DI41" s="657"/>
      <c r="DJ41" s="657"/>
      <c r="DK41" s="658"/>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2">
      <c r="AQ42" s="705" t="s">
        <v>359</v>
      </c>
      <c r="AR42" s="706"/>
      <c r="AS42" s="706"/>
      <c r="AT42" s="706"/>
      <c r="AU42" s="706"/>
      <c r="AV42" s="706"/>
      <c r="AW42" s="706"/>
      <c r="AX42" s="706"/>
      <c r="AY42" s="707"/>
      <c r="AZ42" s="708">
        <v>585675</v>
      </c>
      <c r="BA42" s="709"/>
      <c r="BB42" s="709"/>
      <c r="BC42" s="709"/>
      <c r="BD42" s="695"/>
      <c r="BE42" s="695"/>
      <c r="BF42" s="697"/>
      <c r="BG42" s="688"/>
      <c r="BH42" s="689"/>
      <c r="BI42" s="689"/>
      <c r="BJ42" s="689"/>
      <c r="BK42" s="689"/>
      <c r="BL42" s="218"/>
      <c r="BM42" s="660" t="s">
        <v>360</v>
      </c>
      <c r="BN42" s="660"/>
      <c r="BO42" s="660"/>
      <c r="BP42" s="660"/>
      <c r="BQ42" s="660"/>
      <c r="BR42" s="660"/>
      <c r="BS42" s="660"/>
      <c r="BT42" s="660"/>
      <c r="BU42" s="661"/>
      <c r="BV42" s="708">
        <v>370</v>
      </c>
      <c r="BW42" s="709"/>
      <c r="BX42" s="709"/>
      <c r="BY42" s="709"/>
      <c r="BZ42" s="709"/>
      <c r="CA42" s="709"/>
      <c r="CB42" s="718"/>
      <c r="CD42" s="633" t="s">
        <v>361</v>
      </c>
      <c r="CE42" s="634"/>
      <c r="CF42" s="634"/>
      <c r="CG42" s="634"/>
      <c r="CH42" s="634"/>
      <c r="CI42" s="634"/>
      <c r="CJ42" s="634"/>
      <c r="CK42" s="634"/>
      <c r="CL42" s="634"/>
      <c r="CM42" s="634"/>
      <c r="CN42" s="634"/>
      <c r="CO42" s="634"/>
      <c r="CP42" s="634"/>
      <c r="CQ42" s="635"/>
      <c r="CR42" s="636">
        <v>474746</v>
      </c>
      <c r="CS42" s="657"/>
      <c r="CT42" s="657"/>
      <c r="CU42" s="657"/>
      <c r="CV42" s="657"/>
      <c r="CW42" s="657"/>
      <c r="CX42" s="657"/>
      <c r="CY42" s="658"/>
      <c r="CZ42" s="641">
        <v>7</v>
      </c>
      <c r="DA42" s="669"/>
      <c r="DB42" s="669"/>
      <c r="DC42" s="671"/>
      <c r="DD42" s="645">
        <v>93948</v>
      </c>
      <c r="DE42" s="657"/>
      <c r="DF42" s="657"/>
      <c r="DG42" s="657"/>
      <c r="DH42" s="657"/>
      <c r="DI42" s="657"/>
      <c r="DJ42" s="657"/>
      <c r="DK42" s="658"/>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2">
      <c r="B43" s="208" t="s">
        <v>362</v>
      </c>
      <c r="CD43" s="633" t="s">
        <v>363</v>
      </c>
      <c r="CE43" s="634"/>
      <c r="CF43" s="634"/>
      <c r="CG43" s="634"/>
      <c r="CH43" s="634"/>
      <c r="CI43" s="634"/>
      <c r="CJ43" s="634"/>
      <c r="CK43" s="634"/>
      <c r="CL43" s="634"/>
      <c r="CM43" s="634"/>
      <c r="CN43" s="634"/>
      <c r="CO43" s="634"/>
      <c r="CP43" s="634"/>
      <c r="CQ43" s="635"/>
      <c r="CR43" s="636">
        <v>34833</v>
      </c>
      <c r="CS43" s="657"/>
      <c r="CT43" s="657"/>
      <c r="CU43" s="657"/>
      <c r="CV43" s="657"/>
      <c r="CW43" s="657"/>
      <c r="CX43" s="657"/>
      <c r="CY43" s="658"/>
      <c r="CZ43" s="641">
        <v>0.5</v>
      </c>
      <c r="DA43" s="669"/>
      <c r="DB43" s="669"/>
      <c r="DC43" s="671"/>
      <c r="DD43" s="645">
        <v>34833</v>
      </c>
      <c r="DE43" s="657"/>
      <c r="DF43" s="657"/>
      <c r="DG43" s="657"/>
      <c r="DH43" s="657"/>
      <c r="DI43" s="657"/>
      <c r="DJ43" s="657"/>
      <c r="DK43" s="658"/>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2">
      <c r="B44" s="722" t="s">
        <v>364</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4" t="s">
        <v>311</v>
      </c>
      <c r="CE44" s="675"/>
      <c r="CF44" s="633" t="s">
        <v>365</v>
      </c>
      <c r="CG44" s="634"/>
      <c r="CH44" s="634"/>
      <c r="CI44" s="634"/>
      <c r="CJ44" s="634"/>
      <c r="CK44" s="634"/>
      <c r="CL44" s="634"/>
      <c r="CM44" s="634"/>
      <c r="CN44" s="634"/>
      <c r="CO44" s="634"/>
      <c r="CP44" s="634"/>
      <c r="CQ44" s="635"/>
      <c r="CR44" s="636">
        <v>474746</v>
      </c>
      <c r="CS44" s="637"/>
      <c r="CT44" s="637"/>
      <c r="CU44" s="637"/>
      <c r="CV44" s="637"/>
      <c r="CW44" s="637"/>
      <c r="CX44" s="637"/>
      <c r="CY44" s="638"/>
      <c r="CZ44" s="641">
        <v>7</v>
      </c>
      <c r="DA44" s="642"/>
      <c r="DB44" s="642"/>
      <c r="DC44" s="648"/>
      <c r="DD44" s="645">
        <v>93948</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2">
      <c r="B45" s="722" t="s">
        <v>366</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6"/>
      <c r="CE45" s="677"/>
      <c r="CF45" s="633" t="s">
        <v>367</v>
      </c>
      <c r="CG45" s="634"/>
      <c r="CH45" s="634"/>
      <c r="CI45" s="634"/>
      <c r="CJ45" s="634"/>
      <c r="CK45" s="634"/>
      <c r="CL45" s="634"/>
      <c r="CM45" s="634"/>
      <c r="CN45" s="634"/>
      <c r="CO45" s="634"/>
      <c r="CP45" s="634"/>
      <c r="CQ45" s="635"/>
      <c r="CR45" s="636">
        <v>113217</v>
      </c>
      <c r="CS45" s="657"/>
      <c r="CT45" s="657"/>
      <c r="CU45" s="657"/>
      <c r="CV45" s="657"/>
      <c r="CW45" s="657"/>
      <c r="CX45" s="657"/>
      <c r="CY45" s="658"/>
      <c r="CZ45" s="641">
        <v>1.7</v>
      </c>
      <c r="DA45" s="669"/>
      <c r="DB45" s="669"/>
      <c r="DC45" s="671"/>
      <c r="DD45" s="645">
        <v>16769</v>
      </c>
      <c r="DE45" s="657"/>
      <c r="DF45" s="657"/>
      <c r="DG45" s="657"/>
      <c r="DH45" s="657"/>
      <c r="DI45" s="657"/>
      <c r="DJ45" s="657"/>
      <c r="DK45" s="658"/>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2">
      <c r="B46" s="219"/>
      <c r="CD46" s="676"/>
      <c r="CE46" s="677"/>
      <c r="CF46" s="633" t="s">
        <v>368</v>
      </c>
      <c r="CG46" s="634"/>
      <c r="CH46" s="634"/>
      <c r="CI46" s="634"/>
      <c r="CJ46" s="634"/>
      <c r="CK46" s="634"/>
      <c r="CL46" s="634"/>
      <c r="CM46" s="634"/>
      <c r="CN46" s="634"/>
      <c r="CO46" s="634"/>
      <c r="CP46" s="634"/>
      <c r="CQ46" s="635"/>
      <c r="CR46" s="636">
        <v>346535</v>
      </c>
      <c r="CS46" s="637"/>
      <c r="CT46" s="637"/>
      <c r="CU46" s="637"/>
      <c r="CV46" s="637"/>
      <c r="CW46" s="637"/>
      <c r="CX46" s="637"/>
      <c r="CY46" s="638"/>
      <c r="CZ46" s="641">
        <v>5.0999999999999996</v>
      </c>
      <c r="DA46" s="642"/>
      <c r="DB46" s="642"/>
      <c r="DC46" s="648"/>
      <c r="DD46" s="645">
        <v>70885</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2">
      <c r="B47" s="219"/>
      <c r="CD47" s="676"/>
      <c r="CE47" s="677"/>
      <c r="CF47" s="633" t="s">
        <v>369</v>
      </c>
      <c r="CG47" s="634"/>
      <c r="CH47" s="634"/>
      <c r="CI47" s="634"/>
      <c r="CJ47" s="634"/>
      <c r="CK47" s="634"/>
      <c r="CL47" s="634"/>
      <c r="CM47" s="634"/>
      <c r="CN47" s="634"/>
      <c r="CO47" s="634"/>
      <c r="CP47" s="634"/>
      <c r="CQ47" s="635"/>
      <c r="CR47" s="636" t="s">
        <v>140</v>
      </c>
      <c r="CS47" s="657"/>
      <c r="CT47" s="657"/>
      <c r="CU47" s="657"/>
      <c r="CV47" s="657"/>
      <c r="CW47" s="657"/>
      <c r="CX47" s="657"/>
      <c r="CY47" s="658"/>
      <c r="CZ47" s="641" t="s">
        <v>252</v>
      </c>
      <c r="DA47" s="669"/>
      <c r="DB47" s="669"/>
      <c r="DC47" s="671"/>
      <c r="DD47" s="645" t="s">
        <v>177</v>
      </c>
      <c r="DE47" s="657"/>
      <c r="DF47" s="657"/>
      <c r="DG47" s="657"/>
      <c r="DH47" s="657"/>
      <c r="DI47" s="657"/>
      <c r="DJ47" s="657"/>
      <c r="DK47" s="658"/>
      <c r="DL47" s="719"/>
      <c r="DM47" s="720"/>
      <c r="DN47" s="720"/>
      <c r="DO47" s="720"/>
      <c r="DP47" s="720"/>
      <c r="DQ47" s="720"/>
      <c r="DR47" s="720"/>
      <c r="DS47" s="720"/>
      <c r="DT47" s="720"/>
      <c r="DU47" s="720"/>
      <c r="DV47" s="721"/>
      <c r="DW47" s="710"/>
      <c r="DX47" s="711"/>
      <c r="DY47" s="711"/>
      <c r="DZ47" s="711"/>
      <c r="EA47" s="711"/>
      <c r="EB47" s="711"/>
      <c r="EC47" s="712"/>
    </row>
    <row r="48" spans="2:133" ht="10.8" x14ac:dyDescent="0.2">
      <c r="B48" s="219"/>
      <c r="CD48" s="678"/>
      <c r="CE48" s="679"/>
      <c r="CF48" s="633" t="s">
        <v>370</v>
      </c>
      <c r="CG48" s="634"/>
      <c r="CH48" s="634"/>
      <c r="CI48" s="634"/>
      <c r="CJ48" s="634"/>
      <c r="CK48" s="634"/>
      <c r="CL48" s="634"/>
      <c r="CM48" s="634"/>
      <c r="CN48" s="634"/>
      <c r="CO48" s="634"/>
      <c r="CP48" s="634"/>
      <c r="CQ48" s="635"/>
      <c r="CR48" s="636" t="s">
        <v>140</v>
      </c>
      <c r="CS48" s="637"/>
      <c r="CT48" s="637"/>
      <c r="CU48" s="637"/>
      <c r="CV48" s="637"/>
      <c r="CW48" s="637"/>
      <c r="CX48" s="637"/>
      <c r="CY48" s="638"/>
      <c r="CZ48" s="641" t="s">
        <v>140</v>
      </c>
      <c r="DA48" s="642"/>
      <c r="DB48" s="642"/>
      <c r="DC48" s="648"/>
      <c r="DD48" s="645" t="s">
        <v>140</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2">
      <c r="B49" s="219"/>
      <c r="CD49" s="659" t="s">
        <v>371</v>
      </c>
      <c r="CE49" s="660"/>
      <c r="CF49" s="660"/>
      <c r="CG49" s="660"/>
      <c r="CH49" s="660"/>
      <c r="CI49" s="660"/>
      <c r="CJ49" s="660"/>
      <c r="CK49" s="660"/>
      <c r="CL49" s="660"/>
      <c r="CM49" s="660"/>
      <c r="CN49" s="660"/>
      <c r="CO49" s="660"/>
      <c r="CP49" s="660"/>
      <c r="CQ49" s="661"/>
      <c r="CR49" s="708">
        <v>6825640</v>
      </c>
      <c r="CS49" s="695"/>
      <c r="CT49" s="695"/>
      <c r="CU49" s="695"/>
      <c r="CV49" s="695"/>
      <c r="CW49" s="695"/>
      <c r="CX49" s="695"/>
      <c r="CY49" s="724"/>
      <c r="CZ49" s="716">
        <v>100</v>
      </c>
      <c r="DA49" s="725"/>
      <c r="DB49" s="725"/>
      <c r="DC49" s="726"/>
      <c r="DD49" s="727">
        <v>4740586</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3A9rNSjg/GbXc9MW8oC378vBnyjbUFQBoAqfSWVz/ofTcNpbVIR2czd/1dEFD5BOEkEBMiFsMTDAGTNfyeY7uA==" saltValue="rrUJOxrm3c6gzy5/il8fP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34" t="s">
        <v>372</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373</v>
      </c>
      <c r="DK2" s="736"/>
      <c r="DL2" s="736"/>
      <c r="DM2" s="736"/>
      <c r="DN2" s="736"/>
      <c r="DO2" s="737"/>
      <c r="DP2" s="222"/>
      <c r="DQ2" s="735" t="s">
        <v>374</v>
      </c>
      <c r="DR2" s="736"/>
      <c r="DS2" s="736"/>
      <c r="DT2" s="736"/>
      <c r="DU2" s="736"/>
      <c r="DV2" s="736"/>
      <c r="DW2" s="736"/>
      <c r="DX2" s="736"/>
      <c r="DY2" s="736"/>
      <c r="DZ2" s="737"/>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38" t="s">
        <v>375</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376</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8"/>
    </row>
    <row r="5" spans="1:131" s="229" customFormat="1" ht="26.25" customHeight="1" x14ac:dyDescent="0.2">
      <c r="A5" s="740" t="s">
        <v>377</v>
      </c>
      <c r="B5" s="741"/>
      <c r="C5" s="741"/>
      <c r="D5" s="741"/>
      <c r="E5" s="741"/>
      <c r="F5" s="741"/>
      <c r="G5" s="741"/>
      <c r="H5" s="741"/>
      <c r="I5" s="741"/>
      <c r="J5" s="741"/>
      <c r="K5" s="741"/>
      <c r="L5" s="741"/>
      <c r="M5" s="741"/>
      <c r="N5" s="741"/>
      <c r="O5" s="741"/>
      <c r="P5" s="742"/>
      <c r="Q5" s="746" t="s">
        <v>378</v>
      </c>
      <c r="R5" s="747"/>
      <c r="S5" s="747"/>
      <c r="T5" s="747"/>
      <c r="U5" s="748"/>
      <c r="V5" s="746" t="s">
        <v>379</v>
      </c>
      <c r="W5" s="747"/>
      <c r="X5" s="747"/>
      <c r="Y5" s="747"/>
      <c r="Z5" s="748"/>
      <c r="AA5" s="746" t="s">
        <v>380</v>
      </c>
      <c r="AB5" s="747"/>
      <c r="AC5" s="747"/>
      <c r="AD5" s="747"/>
      <c r="AE5" s="747"/>
      <c r="AF5" s="752" t="s">
        <v>381</v>
      </c>
      <c r="AG5" s="747"/>
      <c r="AH5" s="747"/>
      <c r="AI5" s="747"/>
      <c r="AJ5" s="753"/>
      <c r="AK5" s="747" t="s">
        <v>382</v>
      </c>
      <c r="AL5" s="747"/>
      <c r="AM5" s="747"/>
      <c r="AN5" s="747"/>
      <c r="AO5" s="748"/>
      <c r="AP5" s="746" t="s">
        <v>383</v>
      </c>
      <c r="AQ5" s="747"/>
      <c r="AR5" s="747"/>
      <c r="AS5" s="747"/>
      <c r="AT5" s="748"/>
      <c r="AU5" s="746" t="s">
        <v>384</v>
      </c>
      <c r="AV5" s="747"/>
      <c r="AW5" s="747"/>
      <c r="AX5" s="747"/>
      <c r="AY5" s="753"/>
      <c r="AZ5" s="226"/>
      <c r="BA5" s="226"/>
      <c r="BB5" s="226"/>
      <c r="BC5" s="226"/>
      <c r="BD5" s="226"/>
      <c r="BE5" s="227"/>
      <c r="BF5" s="227"/>
      <c r="BG5" s="227"/>
      <c r="BH5" s="227"/>
      <c r="BI5" s="227"/>
      <c r="BJ5" s="227"/>
      <c r="BK5" s="227"/>
      <c r="BL5" s="227"/>
      <c r="BM5" s="227"/>
      <c r="BN5" s="227"/>
      <c r="BO5" s="227"/>
      <c r="BP5" s="227"/>
      <c r="BQ5" s="740" t="s">
        <v>385</v>
      </c>
      <c r="BR5" s="741"/>
      <c r="BS5" s="741"/>
      <c r="BT5" s="741"/>
      <c r="BU5" s="741"/>
      <c r="BV5" s="741"/>
      <c r="BW5" s="741"/>
      <c r="BX5" s="741"/>
      <c r="BY5" s="741"/>
      <c r="BZ5" s="741"/>
      <c r="CA5" s="741"/>
      <c r="CB5" s="741"/>
      <c r="CC5" s="741"/>
      <c r="CD5" s="741"/>
      <c r="CE5" s="741"/>
      <c r="CF5" s="741"/>
      <c r="CG5" s="742"/>
      <c r="CH5" s="746" t="s">
        <v>386</v>
      </c>
      <c r="CI5" s="747"/>
      <c r="CJ5" s="747"/>
      <c r="CK5" s="747"/>
      <c r="CL5" s="748"/>
      <c r="CM5" s="746" t="s">
        <v>387</v>
      </c>
      <c r="CN5" s="747"/>
      <c r="CO5" s="747"/>
      <c r="CP5" s="747"/>
      <c r="CQ5" s="748"/>
      <c r="CR5" s="746" t="s">
        <v>388</v>
      </c>
      <c r="CS5" s="747"/>
      <c r="CT5" s="747"/>
      <c r="CU5" s="747"/>
      <c r="CV5" s="748"/>
      <c r="CW5" s="746" t="s">
        <v>389</v>
      </c>
      <c r="CX5" s="747"/>
      <c r="CY5" s="747"/>
      <c r="CZ5" s="747"/>
      <c r="DA5" s="748"/>
      <c r="DB5" s="746" t="s">
        <v>390</v>
      </c>
      <c r="DC5" s="747"/>
      <c r="DD5" s="747"/>
      <c r="DE5" s="747"/>
      <c r="DF5" s="748"/>
      <c r="DG5" s="776" t="s">
        <v>391</v>
      </c>
      <c r="DH5" s="777"/>
      <c r="DI5" s="777"/>
      <c r="DJ5" s="777"/>
      <c r="DK5" s="778"/>
      <c r="DL5" s="776" t="s">
        <v>392</v>
      </c>
      <c r="DM5" s="777"/>
      <c r="DN5" s="777"/>
      <c r="DO5" s="777"/>
      <c r="DP5" s="778"/>
      <c r="DQ5" s="746" t="s">
        <v>393</v>
      </c>
      <c r="DR5" s="747"/>
      <c r="DS5" s="747"/>
      <c r="DT5" s="747"/>
      <c r="DU5" s="748"/>
      <c r="DV5" s="746" t="s">
        <v>384</v>
      </c>
      <c r="DW5" s="747"/>
      <c r="DX5" s="747"/>
      <c r="DY5" s="747"/>
      <c r="DZ5" s="753"/>
      <c r="EA5" s="228"/>
    </row>
    <row r="6" spans="1:131" s="229" customFormat="1" ht="26.25" customHeight="1" thickBot="1" x14ac:dyDescent="0.25">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8"/>
    </row>
    <row r="7" spans="1:131" s="229" customFormat="1" ht="26.25" customHeight="1" thickTop="1" x14ac:dyDescent="0.2">
      <c r="A7" s="230">
        <v>1</v>
      </c>
      <c r="B7" s="762" t="s">
        <v>394</v>
      </c>
      <c r="C7" s="763"/>
      <c r="D7" s="763"/>
      <c r="E7" s="763"/>
      <c r="F7" s="763"/>
      <c r="G7" s="763"/>
      <c r="H7" s="763"/>
      <c r="I7" s="763"/>
      <c r="J7" s="763"/>
      <c r="K7" s="763"/>
      <c r="L7" s="763"/>
      <c r="M7" s="763"/>
      <c r="N7" s="763"/>
      <c r="O7" s="763"/>
      <c r="P7" s="764"/>
      <c r="Q7" s="765">
        <v>7045</v>
      </c>
      <c r="R7" s="766"/>
      <c r="S7" s="766"/>
      <c r="T7" s="766"/>
      <c r="U7" s="766"/>
      <c r="V7" s="766">
        <v>6611</v>
      </c>
      <c r="W7" s="766"/>
      <c r="X7" s="766"/>
      <c r="Y7" s="766"/>
      <c r="Z7" s="766"/>
      <c r="AA7" s="766">
        <v>434</v>
      </c>
      <c r="AB7" s="766"/>
      <c r="AC7" s="766"/>
      <c r="AD7" s="766"/>
      <c r="AE7" s="767"/>
      <c r="AF7" s="768">
        <v>430</v>
      </c>
      <c r="AG7" s="769"/>
      <c r="AH7" s="769"/>
      <c r="AI7" s="769"/>
      <c r="AJ7" s="770"/>
      <c r="AK7" s="771">
        <v>11</v>
      </c>
      <c r="AL7" s="772"/>
      <c r="AM7" s="772"/>
      <c r="AN7" s="772"/>
      <c r="AO7" s="772"/>
      <c r="AP7" s="772">
        <v>5268</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0">
        <v>1</v>
      </c>
      <c r="BR7" s="231"/>
      <c r="BS7" s="759" t="s">
        <v>612</v>
      </c>
      <c r="BT7" s="760"/>
      <c r="BU7" s="760"/>
      <c r="BV7" s="760"/>
      <c r="BW7" s="760"/>
      <c r="BX7" s="760"/>
      <c r="BY7" s="760"/>
      <c r="BZ7" s="760"/>
      <c r="CA7" s="760"/>
      <c r="CB7" s="760"/>
      <c r="CC7" s="760"/>
      <c r="CD7" s="760"/>
      <c r="CE7" s="760"/>
      <c r="CF7" s="760"/>
      <c r="CG7" s="775"/>
      <c r="CH7" s="756" t="s">
        <v>613</v>
      </c>
      <c r="CI7" s="757"/>
      <c r="CJ7" s="757"/>
      <c r="CK7" s="757"/>
      <c r="CL7" s="758"/>
      <c r="CM7" s="756">
        <v>246</v>
      </c>
      <c r="CN7" s="757"/>
      <c r="CO7" s="757"/>
      <c r="CP7" s="757"/>
      <c r="CQ7" s="758"/>
      <c r="CR7" s="756">
        <v>1</v>
      </c>
      <c r="CS7" s="757"/>
      <c r="CT7" s="757"/>
      <c r="CU7" s="757"/>
      <c r="CV7" s="758"/>
      <c r="CW7" s="756" t="s">
        <v>601</v>
      </c>
      <c r="CX7" s="757"/>
      <c r="CY7" s="757"/>
      <c r="CZ7" s="757"/>
      <c r="DA7" s="758"/>
      <c r="DB7" s="756" t="s">
        <v>601</v>
      </c>
      <c r="DC7" s="757"/>
      <c r="DD7" s="757"/>
      <c r="DE7" s="757"/>
      <c r="DF7" s="758"/>
      <c r="DG7" s="756" t="s">
        <v>601</v>
      </c>
      <c r="DH7" s="757"/>
      <c r="DI7" s="757"/>
      <c r="DJ7" s="757"/>
      <c r="DK7" s="758"/>
      <c r="DL7" s="756" t="s">
        <v>601</v>
      </c>
      <c r="DM7" s="757"/>
      <c r="DN7" s="757"/>
      <c r="DO7" s="757"/>
      <c r="DP7" s="758"/>
      <c r="DQ7" s="756" t="s">
        <v>601</v>
      </c>
      <c r="DR7" s="757"/>
      <c r="DS7" s="757"/>
      <c r="DT7" s="757"/>
      <c r="DU7" s="758"/>
      <c r="DV7" s="759"/>
      <c r="DW7" s="760"/>
      <c r="DX7" s="760"/>
      <c r="DY7" s="760"/>
      <c r="DZ7" s="761"/>
      <c r="EA7" s="228"/>
    </row>
    <row r="8" spans="1:131" s="229" customFormat="1" ht="26.25" customHeight="1" x14ac:dyDescent="0.2">
      <c r="A8" s="232">
        <v>2</v>
      </c>
      <c r="B8" s="793" t="s">
        <v>395</v>
      </c>
      <c r="C8" s="794"/>
      <c r="D8" s="794"/>
      <c r="E8" s="794"/>
      <c r="F8" s="794"/>
      <c r="G8" s="794"/>
      <c r="H8" s="794"/>
      <c r="I8" s="794"/>
      <c r="J8" s="794"/>
      <c r="K8" s="794"/>
      <c r="L8" s="794"/>
      <c r="M8" s="794"/>
      <c r="N8" s="794"/>
      <c r="O8" s="794"/>
      <c r="P8" s="795"/>
      <c r="Q8" s="796">
        <v>133</v>
      </c>
      <c r="R8" s="797"/>
      <c r="S8" s="797"/>
      <c r="T8" s="797"/>
      <c r="U8" s="797"/>
      <c r="V8" s="797">
        <v>133</v>
      </c>
      <c r="W8" s="797"/>
      <c r="X8" s="797"/>
      <c r="Y8" s="797"/>
      <c r="Z8" s="797"/>
      <c r="AA8" s="797" t="s">
        <v>601</v>
      </c>
      <c r="AB8" s="797"/>
      <c r="AC8" s="797"/>
      <c r="AD8" s="797"/>
      <c r="AE8" s="798"/>
      <c r="AF8" s="799" t="s">
        <v>140</v>
      </c>
      <c r="AG8" s="800"/>
      <c r="AH8" s="800"/>
      <c r="AI8" s="800"/>
      <c r="AJ8" s="801"/>
      <c r="AK8" s="782">
        <v>89</v>
      </c>
      <c r="AL8" s="783"/>
      <c r="AM8" s="783"/>
      <c r="AN8" s="783"/>
      <c r="AO8" s="783"/>
      <c r="AP8" s="783" t="s">
        <v>601</v>
      </c>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2">
        <v>2</v>
      </c>
      <c r="BR8" s="233"/>
      <c r="BS8" s="786"/>
      <c r="BT8" s="787"/>
      <c r="BU8" s="787"/>
      <c r="BV8" s="787"/>
      <c r="BW8" s="787"/>
      <c r="BX8" s="787"/>
      <c r="BY8" s="787"/>
      <c r="BZ8" s="787"/>
      <c r="CA8" s="787"/>
      <c r="CB8" s="787"/>
      <c r="CC8" s="787"/>
      <c r="CD8" s="787"/>
      <c r="CE8" s="787"/>
      <c r="CF8" s="787"/>
      <c r="CG8" s="788"/>
      <c r="CH8" s="789"/>
      <c r="CI8" s="790"/>
      <c r="CJ8" s="790"/>
      <c r="CK8" s="790"/>
      <c r="CL8" s="791"/>
      <c r="CM8" s="789"/>
      <c r="CN8" s="790"/>
      <c r="CO8" s="790"/>
      <c r="CP8" s="790"/>
      <c r="CQ8" s="791"/>
      <c r="CR8" s="789"/>
      <c r="CS8" s="790"/>
      <c r="CT8" s="790"/>
      <c r="CU8" s="790"/>
      <c r="CV8" s="791"/>
      <c r="CW8" s="789"/>
      <c r="CX8" s="790"/>
      <c r="CY8" s="790"/>
      <c r="CZ8" s="790"/>
      <c r="DA8" s="791"/>
      <c r="DB8" s="789"/>
      <c r="DC8" s="790"/>
      <c r="DD8" s="790"/>
      <c r="DE8" s="790"/>
      <c r="DF8" s="791"/>
      <c r="DG8" s="789"/>
      <c r="DH8" s="790"/>
      <c r="DI8" s="790"/>
      <c r="DJ8" s="790"/>
      <c r="DK8" s="791"/>
      <c r="DL8" s="789"/>
      <c r="DM8" s="790"/>
      <c r="DN8" s="790"/>
      <c r="DO8" s="790"/>
      <c r="DP8" s="791"/>
      <c r="DQ8" s="789"/>
      <c r="DR8" s="790"/>
      <c r="DS8" s="790"/>
      <c r="DT8" s="790"/>
      <c r="DU8" s="791"/>
      <c r="DV8" s="786"/>
      <c r="DW8" s="787"/>
      <c r="DX8" s="787"/>
      <c r="DY8" s="787"/>
      <c r="DZ8" s="792"/>
      <c r="EA8" s="228"/>
    </row>
    <row r="9" spans="1:131" s="229" customFormat="1" ht="26.25" customHeight="1" x14ac:dyDescent="0.2">
      <c r="A9" s="232">
        <v>3</v>
      </c>
      <c r="B9" s="793" t="s">
        <v>396</v>
      </c>
      <c r="C9" s="794"/>
      <c r="D9" s="794"/>
      <c r="E9" s="794"/>
      <c r="F9" s="794"/>
      <c r="G9" s="794"/>
      <c r="H9" s="794"/>
      <c r="I9" s="794"/>
      <c r="J9" s="794"/>
      <c r="K9" s="794"/>
      <c r="L9" s="794"/>
      <c r="M9" s="794"/>
      <c r="N9" s="794"/>
      <c r="O9" s="794"/>
      <c r="P9" s="795"/>
      <c r="Q9" s="796">
        <v>318</v>
      </c>
      <c r="R9" s="797"/>
      <c r="S9" s="797"/>
      <c r="T9" s="797"/>
      <c r="U9" s="797"/>
      <c r="V9" s="797">
        <v>318</v>
      </c>
      <c r="W9" s="797"/>
      <c r="X9" s="797"/>
      <c r="Y9" s="797"/>
      <c r="Z9" s="797"/>
      <c r="AA9" s="797" t="s">
        <v>601</v>
      </c>
      <c r="AB9" s="797"/>
      <c r="AC9" s="797"/>
      <c r="AD9" s="797"/>
      <c r="AE9" s="798"/>
      <c r="AF9" s="799" t="s">
        <v>397</v>
      </c>
      <c r="AG9" s="800"/>
      <c r="AH9" s="800"/>
      <c r="AI9" s="800"/>
      <c r="AJ9" s="801"/>
      <c r="AK9" s="782">
        <v>147</v>
      </c>
      <c r="AL9" s="783"/>
      <c r="AM9" s="783"/>
      <c r="AN9" s="783"/>
      <c r="AO9" s="783"/>
      <c r="AP9" s="783">
        <v>1619</v>
      </c>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2">
        <v>3</v>
      </c>
      <c r="BR9" s="233"/>
      <c r="BS9" s="786"/>
      <c r="BT9" s="787"/>
      <c r="BU9" s="787"/>
      <c r="BV9" s="787"/>
      <c r="BW9" s="787"/>
      <c r="BX9" s="787"/>
      <c r="BY9" s="787"/>
      <c r="BZ9" s="787"/>
      <c r="CA9" s="787"/>
      <c r="CB9" s="787"/>
      <c r="CC9" s="787"/>
      <c r="CD9" s="787"/>
      <c r="CE9" s="787"/>
      <c r="CF9" s="787"/>
      <c r="CG9" s="788"/>
      <c r="CH9" s="789"/>
      <c r="CI9" s="790"/>
      <c r="CJ9" s="790"/>
      <c r="CK9" s="790"/>
      <c r="CL9" s="791"/>
      <c r="CM9" s="789"/>
      <c r="CN9" s="790"/>
      <c r="CO9" s="790"/>
      <c r="CP9" s="790"/>
      <c r="CQ9" s="791"/>
      <c r="CR9" s="789"/>
      <c r="CS9" s="790"/>
      <c r="CT9" s="790"/>
      <c r="CU9" s="790"/>
      <c r="CV9" s="791"/>
      <c r="CW9" s="789"/>
      <c r="CX9" s="790"/>
      <c r="CY9" s="790"/>
      <c r="CZ9" s="790"/>
      <c r="DA9" s="791"/>
      <c r="DB9" s="789"/>
      <c r="DC9" s="790"/>
      <c r="DD9" s="790"/>
      <c r="DE9" s="790"/>
      <c r="DF9" s="791"/>
      <c r="DG9" s="789"/>
      <c r="DH9" s="790"/>
      <c r="DI9" s="790"/>
      <c r="DJ9" s="790"/>
      <c r="DK9" s="791"/>
      <c r="DL9" s="789"/>
      <c r="DM9" s="790"/>
      <c r="DN9" s="790"/>
      <c r="DO9" s="790"/>
      <c r="DP9" s="791"/>
      <c r="DQ9" s="789"/>
      <c r="DR9" s="790"/>
      <c r="DS9" s="790"/>
      <c r="DT9" s="790"/>
      <c r="DU9" s="791"/>
      <c r="DV9" s="786"/>
      <c r="DW9" s="787"/>
      <c r="DX9" s="787"/>
      <c r="DY9" s="787"/>
      <c r="DZ9" s="792"/>
      <c r="EA9" s="228"/>
    </row>
    <row r="10" spans="1:131" s="229" customFormat="1" ht="26.25" customHeight="1" x14ac:dyDescent="0.2">
      <c r="A10" s="232">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2">
        <v>4</v>
      </c>
      <c r="BR10" s="233"/>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8"/>
    </row>
    <row r="11" spans="1:131" s="229" customFormat="1" ht="26.25" customHeight="1" x14ac:dyDescent="0.2">
      <c r="A11" s="232">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2">
        <v>5</v>
      </c>
      <c r="BR11" s="233"/>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8"/>
    </row>
    <row r="12" spans="1:131" s="229" customFormat="1" ht="26.25" customHeight="1" x14ac:dyDescent="0.2">
      <c r="A12" s="232">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2">
        <v>6</v>
      </c>
      <c r="BR12" s="233"/>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8"/>
    </row>
    <row r="13" spans="1:131" s="229" customFormat="1" ht="26.25" customHeight="1" x14ac:dyDescent="0.2">
      <c r="A13" s="232">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2">
        <v>7</v>
      </c>
      <c r="BR13" s="233"/>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8"/>
    </row>
    <row r="14" spans="1:131" s="229" customFormat="1" ht="26.25" customHeight="1" x14ac:dyDescent="0.2">
      <c r="A14" s="232">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2">
        <v>8</v>
      </c>
      <c r="BR14" s="233"/>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8"/>
    </row>
    <row r="15" spans="1:131" s="229" customFormat="1" ht="26.25" customHeight="1" x14ac:dyDescent="0.2">
      <c r="A15" s="232">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2">
        <v>9</v>
      </c>
      <c r="BR15" s="233"/>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8"/>
    </row>
    <row r="16" spans="1:131" s="229" customFormat="1" ht="26.25" customHeight="1" x14ac:dyDescent="0.2">
      <c r="A16" s="232">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2">
        <v>10</v>
      </c>
      <c r="BR16" s="233"/>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8"/>
    </row>
    <row r="17" spans="1:131" s="229" customFormat="1" ht="26.25" customHeight="1" x14ac:dyDescent="0.2">
      <c r="A17" s="232">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2">
        <v>11</v>
      </c>
      <c r="BR17" s="233"/>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8"/>
    </row>
    <row r="18" spans="1:131" s="229" customFormat="1" ht="26.25" customHeight="1" x14ac:dyDescent="0.2">
      <c r="A18" s="232">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2">
        <v>12</v>
      </c>
      <c r="BR18" s="233"/>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8"/>
    </row>
    <row r="19" spans="1:131" s="229" customFormat="1" ht="26.25" customHeight="1" x14ac:dyDescent="0.2">
      <c r="A19" s="232">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2">
        <v>13</v>
      </c>
      <c r="BR19" s="233"/>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8"/>
    </row>
    <row r="20" spans="1:131" s="229" customFormat="1" ht="26.25" customHeight="1" x14ac:dyDescent="0.2">
      <c r="A20" s="232">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2">
        <v>14</v>
      </c>
      <c r="BR20" s="233"/>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8"/>
    </row>
    <row r="21" spans="1:131" s="229" customFormat="1" ht="26.25" customHeight="1" thickBot="1" x14ac:dyDescent="0.25">
      <c r="A21" s="232">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2">
        <v>15</v>
      </c>
      <c r="BR21" s="233"/>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8"/>
    </row>
    <row r="22" spans="1:131" s="229" customFormat="1" ht="26.25" customHeight="1" x14ac:dyDescent="0.2">
      <c r="A22" s="232">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398</v>
      </c>
      <c r="BA22" s="819"/>
      <c r="BB22" s="819"/>
      <c r="BC22" s="819"/>
      <c r="BD22" s="820"/>
      <c r="BE22" s="227"/>
      <c r="BF22" s="227"/>
      <c r="BG22" s="227"/>
      <c r="BH22" s="227"/>
      <c r="BI22" s="227"/>
      <c r="BJ22" s="227"/>
      <c r="BK22" s="227"/>
      <c r="BL22" s="227"/>
      <c r="BM22" s="227"/>
      <c r="BN22" s="227"/>
      <c r="BO22" s="227"/>
      <c r="BP22" s="227"/>
      <c r="BQ22" s="232">
        <v>16</v>
      </c>
      <c r="BR22" s="233"/>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8"/>
    </row>
    <row r="23" spans="1:131" s="229" customFormat="1" ht="26.25" customHeight="1" thickBot="1" x14ac:dyDescent="0.25">
      <c r="A23" s="234" t="s">
        <v>399</v>
      </c>
      <c r="B23" s="802" t="s">
        <v>400</v>
      </c>
      <c r="C23" s="803"/>
      <c r="D23" s="803"/>
      <c r="E23" s="803"/>
      <c r="F23" s="803"/>
      <c r="G23" s="803"/>
      <c r="H23" s="803"/>
      <c r="I23" s="803"/>
      <c r="J23" s="803"/>
      <c r="K23" s="803"/>
      <c r="L23" s="803"/>
      <c r="M23" s="803"/>
      <c r="N23" s="803"/>
      <c r="O23" s="803"/>
      <c r="P23" s="804"/>
      <c r="Q23" s="805">
        <v>7496</v>
      </c>
      <c r="R23" s="806"/>
      <c r="S23" s="806"/>
      <c r="T23" s="806"/>
      <c r="U23" s="806"/>
      <c r="V23" s="806">
        <v>7062</v>
      </c>
      <c r="W23" s="806"/>
      <c r="X23" s="806"/>
      <c r="Y23" s="806"/>
      <c r="Z23" s="806"/>
      <c r="AA23" s="806">
        <v>434</v>
      </c>
      <c r="AB23" s="806"/>
      <c r="AC23" s="806"/>
      <c r="AD23" s="806"/>
      <c r="AE23" s="807"/>
      <c r="AF23" s="808">
        <v>430</v>
      </c>
      <c r="AG23" s="806"/>
      <c r="AH23" s="806"/>
      <c r="AI23" s="806"/>
      <c r="AJ23" s="809"/>
      <c r="AK23" s="810"/>
      <c r="AL23" s="811"/>
      <c r="AM23" s="811"/>
      <c r="AN23" s="811"/>
      <c r="AO23" s="811"/>
      <c r="AP23" s="806">
        <v>6887</v>
      </c>
      <c r="AQ23" s="806"/>
      <c r="AR23" s="806"/>
      <c r="AS23" s="806"/>
      <c r="AT23" s="806"/>
      <c r="AU23" s="822"/>
      <c r="AV23" s="822"/>
      <c r="AW23" s="822"/>
      <c r="AX23" s="822"/>
      <c r="AY23" s="823"/>
      <c r="AZ23" s="824" t="s">
        <v>140</v>
      </c>
      <c r="BA23" s="825"/>
      <c r="BB23" s="825"/>
      <c r="BC23" s="825"/>
      <c r="BD23" s="826"/>
      <c r="BE23" s="227"/>
      <c r="BF23" s="227"/>
      <c r="BG23" s="227"/>
      <c r="BH23" s="227"/>
      <c r="BI23" s="227"/>
      <c r="BJ23" s="227"/>
      <c r="BK23" s="227"/>
      <c r="BL23" s="227"/>
      <c r="BM23" s="227"/>
      <c r="BN23" s="227"/>
      <c r="BO23" s="227"/>
      <c r="BP23" s="227"/>
      <c r="BQ23" s="232">
        <v>17</v>
      </c>
      <c r="BR23" s="233"/>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8"/>
    </row>
    <row r="24" spans="1:131" s="229" customFormat="1" ht="26.25" customHeight="1" x14ac:dyDescent="0.2">
      <c r="A24" s="821" t="s">
        <v>401</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2">
        <v>18</v>
      </c>
      <c r="BR24" s="233"/>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8"/>
    </row>
    <row r="25" spans="1:131" ht="26.25" customHeight="1" thickBot="1" x14ac:dyDescent="0.25">
      <c r="A25" s="738" t="s">
        <v>402</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5"/>
      <c r="BP25" s="235"/>
      <c r="BQ25" s="232">
        <v>19</v>
      </c>
      <c r="BR25" s="233"/>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2">
      <c r="A26" s="740" t="s">
        <v>377</v>
      </c>
      <c r="B26" s="741"/>
      <c r="C26" s="741"/>
      <c r="D26" s="741"/>
      <c r="E26" s="741"/>
      <c r="F26" s="741"/>
      <c r="G26" s="741"/>
      <c r="H26" s="741"/>
      <c r="I26" s="741"/>
      <c r="J26" s="741"/>
      <c r="K26" s="741"/>
      <c r="L26" s="741"/>
      <c r="M26" s="741"/>
      <c r="N26" s="741"/>
      <c r="O26" s="741"/>
      <c r="P26" s="742"/>
      <c r="Q26" s="746" t="s">
        <v>403</v>
      </c>
      <c r="R26" s="747"/>
      <c r="S26" s="747"/>
      <c r="T26" s="747"/>
      <c r="U26" s="748"/>
      <c r="V26" s="746" t="s">
        <v>404</v>
      </c>
      <c r="W26" s="747"/>
      <c r="X26" s="747"/>
      <c r="Y26" s="747"/>
      <c r="Z26" s="748"/>
      <c r="AA26" s="746" t="s">
        <v>405</v>
      </c>
      <c r="AB26" s="747"/>
      <c r="AC26" s="747"/>
      <c r="AD26" s="747"/>
      <c r="AE26" s="747"/>
      <c r="AF26" s="827" t="s">
        <v>406</v>
      </c>
      <c r="AG26" s="828"/>
      <c r="AH26" s="828"/>
      <c r="AI26" s="828"/>
      <c r="AJ26" s="829"/>
      <c r="AK26" s="747" t="s">
        <v>407</v>
      </c>
      <c r="AL26" s="747"/>
      <c r="AM26" s="747"/>
      <c r="AN26" s="747"/>
      <c r="AO26" s="748"/>
      <c r="AP26" s="746" t="s">
        <v>408</v>
      </c>
      <c r="AQ26" s="747"/>
      <c r="AR26" s="747"/>
      <c r="AS26" s="747"/>
      <c r="AT26" s="748"/>
      <c r="AU26" s="746" t="s">
        <v>409</v>
      </c>
      <c r="AV26" s="747"/>
      <c r="AW26" s="747"/>
      <c r="AX26" s="747"/>
      <c r="AY26" s="748"/>
      <c r="AZ26" s="746" t="s">
        <v>410</v>
      </c>
      <c r="BA26" s="747"/>
      <c r="BB26" s="747"/>
      <c r="BC26" s="747"/>
      <c r="BD26" s="748"/>
      <c r="BE26" s="746" t="s">
        <v>384</v>
      </c>
      <c r="BF26" s="747"/>
      <c r="BG26" s="747"/>
      <c r="BH26" s="747"/>
      <c r="BI26" s="753"/>
      <c r="BJ26" s="226"/>
      <c r="BK26" s="226"/>
      <c r="BL26" s="226"/>
      <c r="BM26" s="226"/>
      <c r="BN26" s="226"/>
      <c r="BO26" s="235"/>
      <c r="BP26" s="235"/>
      <c r="BQ26" s="232">
        <v>20</v>
      </c>
      <c r="BR26" s="233"/>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5">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5"/>
      <c r="BP27" s="235"/>
      <c r="BQ27" s="232">
        <v>21</v>
      </c>
      <c r="BR27" s="233"/>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2">
      <c r="A28" s="236">
        <v>1</v>
      </c>
      <c r="B28" s="762" t="s">
        <v>411</v>
      </c>
      <c r="C28" s="763"/>
      <c r="D28" s="763"/>
      <c r="E28" s="763"/>
      <c r="F28" s="763"/>
      <c r="G28" s="763"/>
      <c r="H28" s="763"/>
      <c r="I28" s="763"/>
      <c r="J28" s="763"/>
      <c r="K28" s="763"/>
      <c r="L28" s="763"/>
      <c r="M28" s="763"/>
      <c r="N28" s="763"/>
      <c r="O28" s="763"/>
      <c r="P28" s="764"/>
      <c r="Q28" s="835">
        <v>2202</v>
      </c>
      <c r="R28" s="836"/>
      <c r="S28" s="836"/>
      <c r="T28" s="836"/>
      <c r="U28" s="836"/>
      <c r="V28" s="836">
        <v>2163</v>
      </c>
      <c r="W28" s="836"/>
      <c r="X28" s="836"/>
      <c r="Y28" s="836"/>
      <c r="Z28" s="836"/>
      <c r="AA28" s="836">
        <v>39</v>
      </c>
      <c r="AB28" s="836"/>
      <c r="AC28" s="836"/>
      <c r="AD28" s="836"/>
      <c r="AE28" s="837"/>
      <c r="AF28" s="838">
        <v>39</v>
      </c>
      <c r="AG28" s="836"/>
      <c r="AH28" s="836"/>
      <c r="AI28" s="836"/>
      <c r="AJ28" s="839"/>
      <c r="AK28" s="840">
        <v>125</v>
      </c>
      <c r="AL28" s="841"/>
      <c r="AM28" s="841"/>
      <c r="AN28" s="841"/>
      <c r="AO28" s="841"/>
      <c r="AP28" s="841" t="s">
        <v>538</v>
      </c>
      <c r="AQ28" s="841"/>
      <c r="AR28" s="841"/>
      <c r="AS28" s="841"/>
      <c r="AT28" s="841"/>
      <c r="AU28" s="841" t="s">
        <v>538</v>
      </c>
      <c r="AV28" s="841"/>
      <c r="AW28" s="841"/>
      <c r="AX28" s="841"/>
      <c r="AY28" s="841"/>
      <c r="AZ28" s="842" t="s">
        <v>538</v>
      </c>
      <c r="BA28" s="842"/>
      <c r="BB28" s="842"/>
      <c r="BC28" s="842"/>
      <c r="BD28" s="842"/>
      <c r="BE28" s="833"/>
      <c r="BF28" s="833"/>
      <c r="BG28" s="833"/>
      <c r="BH28" s="833"/>
      <c r="BI28" s="834"/>
      <c r="BJ28" s="226"/>
      <c r="BK28" s="226"/>
      <c r="BL28" s="226"/>
      <c r="BM28" s="226"/>
      <c r="BN28" s="226"/>
      <c r="BO28" s="235"/>
      <c r="BP28" s="235"/>
      <c r="BQ28" s="232">
        <v>22</v>
      </c>
      <c r="BR28" s="233"/>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2">
      <c r="A29" s="236">
        <v>2</v>
      </c>
      <c r="B29" s="793" t="s">
        <v>412</v>
      </c>
      <c r="C29" s="794"/>
      <c r="D29" s="794"/>
      <c r="E29" s="794"/>
      <c r="F29" s="794"/>
      <c r="G29" s="794"/>
      <c r="H29" s="794"/>
      <c r="I29" s="794"/>
      <c r="J29" s="794"/>
      <c r="K29" s="794"/>
      <c r="L29" s="794"/>
      <c r="M29" s="794"/>
      <c r="N29" s="794"/>
      <c r="O29" s="794"/>
      <c r="P29" s="795"/>
      <c r="Q29" s="796">
        <v>1908</v>
      </c>
      <c r="R29" s="797"/>
      <c r="S29" s="797"/>
      <c r="T29" s="797"/>
      <c r="U29" s="797"/>
      <c r="V29" s="797">
        <v>1813</v>
      </c>
      <c r="W29" s="797"/>
      <c r="X29" s="797"/>
      <c r="Y29" s="797"/>
      <c r="Z29" s="797"/>
      <c r="AA29" s="797">
        <v>95</v>
      </c>
      <c r="AB29" s="797"/>
      <c r="AC29" s="797"/>
      <c r="AD29" s="797"/>
      <c r="AE29" s="798"/>
      <c r="AF29" s="799">
        <v>95</v>
      </c>
      <c r="AG29" s="800"/>
      <c r="AH29" s="800"/>
      <c r="AI29" s="800"/>
      <c r="AJ29" s="801"/>
      <c r="AK29" s="847">
        <v>289</v>
      </c>
      <c r="AL29" s="843"/>
      <c r="AM29" s="843"/>
      <c r="AN29" s="843"/>
      <c r="AO29" s="843"/>
      <c r="AP29" s="843" t="s">
        <v>538</v>
      </c>
      <c r="AQ29" s="843"/>
      <c r="AR29" s="843"/>
      <c r="AS29" s="843"/>
      <c r="AT29" s="843"/>
      <c r="AU29" s="843" t="s">
        <v>538</v>
      </c>
      <c r="AV29" s="843"/>
      <c r="AW29" s="843"/>
      <c r="AX29" s="843"/>
      <c r="AY29" s="843"/>
      <c r="AZ29" s="844" t="s">
        <v>538</v>
      </c>
      <c r="BA29" s="844"/>
      <c r="BB29" s="844"/>
      <c r="BC29" s="844"/>
      <c r="BD29" s="844"/>
      <c r="BE29" s="845"/>
      <c r="BF29" s="845"/>
      <c r="BG29" s="845"/>
      <c r="BH29" s="845"/>
      <c r="BI29" s="846"/>
      <c r="BJ29" s="226"/>
      <c r="BK29" s="226"/>
      <c r="BL29" s="226"/>
      <c r="BM29" s="226"/>
      <c r="BN29" s="226"/>
      <c r="BO29" s="235"/>
      <c r="BP29" s="235"/>
      <c r="BQ29" s="232">
        <v>23</v>
      </c>
      <c r="BR29" s="233"/>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2">
      <c r="A30" s="236">
        <v>3</v>
      </c>
      <c r="B30" s="793" t="s">
        <v>413</v>
      </c>
      <c r="C30" s="794"/>
      <c r="D30" s="794"/>
      <c r="E30" s="794"/>
      <c r="F30" s="794"/>
      <c r="G30" s="794"/>
      <c r="H30" s="794"/>
      <c r="I30" s="794"/>
      <c r="J30" s="794"/>
      <c r="K30" s="794"/>
      <c r="L30" s="794"/>
      <c r="M30" s="794"/>
      <c r="N30" s="794"/>
      <c r="O30" s="794"/>
      <c r="P30" s="795"/>
      <c r="Q30" s="796">
        <v>249</v>
      </c>
      <c r="R30" s="797"/>
      <c r="S30" s="797"/>
      <c r="T30" s="797"/>
      <c r="U30" s="797"/>
      <c r="V30" s="797">
        <v>246</v>
      </c>
      <c r="W30" s="797"/>
      <c r="X30" s="797"/>
      <c r="Y30" s="797"/>
      <c r="Z30" s="797"/>
      <c r="AA30" s="797">
        <v>3</v>
      </c>
      <c r="AB30" s="797"/>
      <c r="AC30" s="797"/>
      <c r="AD30" s="797"/>
      <c r="AE30" s="798"/>
      <c r="AF30" s="799">
        <v>3</v>
      </c>
      <c r="AG30" s="800"/>
      <c r="AH30" s="800"/>
      <c r="AI30" s="800"/>
      <c r="AJ30" s="801"/>
      <c r="AK30" s="847">
        <v>63</v>
      </c>
      <c r="AL30" s="843"/>
      <c r="AM30" s="843"/>
      <c r="AN30" s="843"/>
      <c r="AO30" s="843"/>
      <c r="AP30" s="843" t="s">
        <v>538</v>
      </c>
      <c r="AQ30" s="843"/>
      <c r="AR30" s="843"/>
      <c r="AS30" s="843"/>
      <c r="AT30" s="843"/>
      <c r="AU30" s="843" t="s">
        <v>538</v>
      </c>
      <c r="AV30" s="843"/>
      <c r="AW30" s="843"/>
      <c r="AX30" s="843"/>
      <c r="AY30" s="843"/>
      <c r="AZ30" s="844" t="s">
        <v>538</v>
      </c>
      <c r="BA30" s="844"/>
      <c r="BB30" s="844"/>
      <c r="BC30" s="844"/>
      <c r="BD30" s="844"/>
      <c r="BE30" s="845"/>
      <c r="BF30" s="845"/>
      <c r="BG30" s="845"/>
      <c r="BH30" s="845"/>
      <c r="BI30" s="846"/>
      <c r="BJ30" s="226"/>
      <c r="BK30" s="226"/>
      <c r="BL30" s="226"/>
      <c r="BM30" s="226"/>
      <c r="BN30" s="226"/>
      <c r="BO30" s="235"/>
      <c r="BP30" s="235"/>
      <c r="BQ30" s="232">
        <v>24</v>
      </c>
      <c r="BR30" s="233"/>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2">
      <c r="A31" s="236">
        <v>4</v>
      </c>
      <c r="B31" s="793" t="s">
        <v>414</v>
      </c>
      <c r="C31" s="794"/>
      <c r="D31" s="794"/>
      <c r="E31" s="794"/>
      <c r="F31" s="794"/>
      <c r="G31" s="794"/>
      <c r="H31" s="794"/>
      <c r="I31" s="794"/>
      <c r="J31" s="794"/>
      <c r="K31" s="794"/>
      <c r="L31" s="794"/>
      <c r="M31" s="794"/>
      <c r="N31" s="794"/>
      <c r="O31" s="794"/>
      <c r="P31" s="795"/>
      <c r="Q31" s="796">
        <v>22</v>
      </c>
      <c r="R31" s="797"/>
      <c r="S31" s="797"/>
      <c r="T31" s="797"/>
      <c r="U31" s="797"/>
      <c r="V31" s="797">
        <v>6</v>
      </c>
      <c r="W31" s="797"/>
      <c r="X31" s="797"/>
      <c r="Y31" s="797"/>
      <c r="Z31" s="797"/>
      <c r="AA31" s="797">
        <v>15</v>
      </c>
      <c r="AB31" s="797"/>
      <c r="AC31" s="797"/>
      <c r="AD31" s="797"/>
      <c r="AE31" s="798"/>
      <c r="AF31" s="799">
        <v>15</v>
      </c>
      <c r="AG31" s="800"/>
      <c r="AH31" s="800"/>
      <c r="AI31" s="800"/>
      <c r="AJ31" s="801"/>
      <c r="AK31" s="847">
        <v>100</v>
      </c>
      <c r="AL31" s="843"/>
      <c r="AM31" s="843"/>
      <c r="AN31" s="843"/>
      <c r="AO31" s="843"/>
      <c r="AP31" s="843">
        <v>603</v>
      </c>
      <c r="AQ31" s="843"/>
      <c r="AR31" s="843"/>
      <c r="AS31" s="843"/>
      <c r="AT31" s="843"/>
      <c r="AU31" s="843">
        <v>603</v>
      </c>
      <c r="AV31" s="843"/>
      <c r="AW31" s="843"/>
      <c r="AX31" s="843"/>
      <c r="AY31" s="843"/>
      <c r="AZ31" s="844" t="s">
        <v>538</v>
      </c>
      <c r="BA31" s="844"/>
      <c r="BB31" s="844"/>
      <c r="BC31" s="844"/>
      <c r="BD31" s="844"/>
      <c r="BE31" s="845" t="s">
        <v>415</v>
      </c>
      <c r="BF31" s="845"/>
      <c r="BG31" s="845"/>
      <c r="BH31" s="845"/>
      <c r="BI31" s="846"/>
      <c r="BJ31" s="226"/>
      <c r="BK31" s="226"/>
      <c r="BL31" s="226"/>
      <c r="BM31" s="226"/>
      <c r="BN31" s="226"/>
      <c r="BO31" s="235"/>
      <c r="BP31" s="235"/>
      <c r="BQ31" s="232">
        <v>25</v>
      </c>
      <c r="BR31" s="233"/>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2">
      <c r="A32" s="236">
        <v>5</v>
      </c>
      <c r="B32" s="793" t="s">
        <v>416</v>
      </c>
      <c r="C32" s="794"/>
      <c r="D32" s="794"/>
      <c r="E32" s="794"/>
      <c r="F32" s="794"/>
      <c r="G32" s="794"/>
      <c r="H32" s="794"/>
      <c r="I32" s="794"/>
      <c r="J32" s="794"/>
      <c r="K32" s="794"/>
      <c r="L32" s="794"/>
      <c r="M32" s="794"/>
      <c r="N32" s="794"/>
      <c r="O32" s="794"/>
      <c r="P32" s="795"/>
      <c r="Q32" s="796">
        <v>244</v>
      </c>
      <c r="R32" s="797"/>
      <c r="S32" s="797"/>
      <c r="T32" s="797"/>
      <c r="U32" s="797"/>
      <c r="V32" s="797">
        <v>71</v>
      </c>
      <c r="W32" s="797"/>
      <c r="X32" s="797"/>
      <c r="Y32" s="797"/>
      <c r="Z32" s="797"/>
      <c r="AA32" s="797">
        <v>173</v>
      </c>
      <c r="AB32" s="797"/>
      <c r="AC32" s="797"/>
      <c r="AD32" s="797"/>
      <c r="AE32" s="798"/>
      <c r="AF32" s="799">
        <v>173</v>
      </c>
      <c r="AG32" s="800"/>
      <c r="AH32" s="800"/>
      <c r="AI32" s="800"/>
      <c r="AJ32" s="801"/>
      <c r="AK32" s="847">
        <v>1</v>
      </c>
      <c r="AL32" s="843"/>
      <c r="AM32" s="843"/>
      <c r="AN32" s="843"/>
      <c r="AO32" s="843"/>
      <c r="AP32" s="843" t="s">
        <v>538</v>
      </c>
      <c r="AQ32" s="843"/>
      <c r="AR32" s="843"/>
      <c r="AS32" s="843"/>
      <c r="AT32" s="843"/>
      <c r="AU32" s="843" t="s">
        <v>538</v>
      </c>
      <c r="AV32" s="843"/>
      <c r="AW32" s="843"/>
      <c r="AX32" s="843"/>
      <c r="AY32" s="843"/>
      <c r="AZ32" s="844" t="s">
        <v>538</v>
      </c>
      <c r="BA32" s="844"/>
      <c r="BB32" s="844"/>
      <c r="BC32" s="844"/>
      <c r="BD32" s="844"/>
      <c r="BE32" s="845" t="s">
        <v>417</v>
      </c>
      <c r="BF32" s="845"/>
      <c r="BG32" s="845"/>
      <c r="BH32" s="845"/>
      <c r="BI32" s="846"/>
      <c r="BJ32" s="226"/>
      <c r="BK32" s="226"/>
      <c r="BL32" s="226"/>
      <c r="BM32" s="226"/>
      <c r="BN32" s="226"/>
      <c r="BO32" s="235"/>
      <c r="BP32" s="235"/>
      <c r="BQ32" s="232">
        <v>26</v>
      </c>
      <c r="BR32" s="233"/>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2">
      <c r="A33" s="236">
        <v>6</v>
      </c>
      <c r="B33" s="793"/>
      <c r="C33" s="794"/>
      <c r="D33" s="794"/>
      <c r="E33" s="794"/>
      <c r="F33" s="794"/>
      <c r="G33" s="794"/>
      <c r="H33" s="794"/>
      <c r="I33" s="794"/>
      <c r="J33" s="794"/>
      <c r="K33" s="794"/>
      <c r="L33" s="794"/>
      <c r="M33" s="794"/>
      <c r="N33" s="794"/>
      <c r="O33" s="794"/>
      <c r="P33" s="795"/>
      <c r="Q33" s="796"/>
      <c r="R33" s="797"/>
      <c r="S33" s="797"/>
      <c r="T33" s="797"/>
      <c r="U33" s="797"/>
      <c r="V33" s="797"/>
      <c r="W33" s="797"/>
      <c r="X33" s="797"/>
      <c r="Y33" s="797"/>
      <c r="Z33" s="797"/>
      <c r="AA33" s="797"/>
      <c r="AB33" s="797"/>
      <c r="AC33" s="797"/>
      <c r="AD33" s="797"/>
      <c r="AE33" s="798"/>
      <c r="AF33" s="799"/>
      <c r="AG33" s="800"/>
      <c r="AH33" s="800"/>
      <c r="AI33" s="800"/>
      <c r="AJ33" s="801"/>
      <c r="AK33" s="847"/>
      <c r="AL33" s="843"/>
      <c r="AM33" s="843"/>
      <c r="AN33" s="843"/>
      <c r="AO33" s="843"/>
      <c r="AP33" s="843"/>
      <c r="AQ33" s="843"/>
      <c r="AR33" s="843"/>
      <c r="AS33" s="843"/>
      <c r="AT33" s="843"/>
      <c r="AU33" s="843"/>
      <c r="AV33" s="843"/>
      <c r="AW33" s="843"/>
      <c r="AX33" s="843"/>
      <c r="AY33" s="843"/>
      <c r="AZ33" s="844"/>
      <c r="BA33" s="844"/>
      <c r="BB33" s="844"/>
      <c r="BC33" s="844"/>
      <c r="BD33" s="844"/>
      <c r="BE33" s="845"/>
      <c r="BF33" s="845"/>
      <c r="BG33" s="845"/>
      <c r="BH33" s="845"/>
      <c r="BI33" s="846"/>
      <c r="BJ33" s="226"/>
      <c r="BK33" s="226"/>
      <c r="BL33" s="226"/>
      <c r="BM33" s="226"/>
      <c r="BN33" s="226"/>
      <c r="BO33" s="235"/>
      <c r="BP33" s="235"/>
      <c r="BQ33" s="232">
        <v>27</v>
      </c>
      <c r="BR33" s="233"/>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2">
      <c r="A34" s="236">
        <v>7</v>
      </c>
      <c r="B34" s="793"/>
      <c r="C34" s="794"/>
      <c r="D34" s="794"/>
      <c r="E34" s="794"/>
      <c r="F34" s="794"/>
      <c r="G34" s="794"/>
      <c r="H34" s="794"/>
      <c r="I34" s="794"/>
      <c r="J34" s="794"/>
      <c r="K34" s="794"/>
      <c r="L34" s="794"/>
      <c r="M34" s="794"/>
      <c r="N34" s="794"/>
      <c r="O34" s="794"/>
      <c r="P34" s="795"/>
      <c r="Q34" s="796"/>
      <c r="R34" s="797"/>
      <c r="S34" s="797"/>
      <c r="T34" s="797"/>
      <c r="U34" s="797"/>
      <c r="V34" s="797"/>
      <c r="W34" s="797"/>
      <c r="X34" s="797"/>
      <c r="Y34" s="797"/>
      <c r="Z34" s="797"/>
      <c r="AA34" s="797"/>
      <c r="AB34" s="797"/>
      <c r="AC34" s="797"/>
      <c r="AD34" s="797"/>
      <c r="AE34" s="798"/>
      <c r="AF34" s="799"/>
      <c r="AG34" s="800"/>
      <c r="AH34" s="800"/>
      <c r="AI34" s="800"/>
      <c r="AJ34" s="801"/>
      <c r="AK34" s="847"/>
      <c r="AL34" s="843"/>
      <c r="AM34" s="843"/>
      <c r="AN34" s="843"/>
      <c r="AO34" s="843"/>
      <c r="AP34" s="843"/>
      <c r="AQ34" s="843"/>
      <c r="AR34" s="843"/>
      <c r="AS34" s="843"/>
      <c r="AT34" s="843"/>
      <c r="AU34" s="843"/>
      <c r="AV34" s="843"/>
      <c r="AW34" s="843"/>
      <c r="AX34" s="843"/>
      <c r="AY34" s="843"/>
      <c r="AZ34" s="844"/>
      <c r="BA34" s="844"/>
      <c r="BB34" s="844"/>
      <c r="BC34" s="844"/>
      <c r="BD34" s="844"/>
      <c r="BE34" s="845"/>
      <c r="BF34" s="845"/>
      <c r="BG34" s="845"/>
      <c r="BH34" s="845"/>
      <c r="BI34" s="846"/>
      <c r="BJ34" s="226"/>
      <c r="BK34" s="226"/>
      <c r="BL34" s="226"/>
      <c r="BM34" s="226"/>
      <c r="BN34" s="226"/>
      <c r="BO34" s="235"/>
      <c r="BP34" s="235"/>
      <c r="BQ34" s="232">
        <v>28</v>
      </c>
      <c r="BR34" s="233"/>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2">
      <c r="A35" s="236">
        <v>8</v>
      </c>
      <c r="B35" s="793"/>
      <c r="C35" s="794"/>
      <c r="D35" s="794"/>
      <c r="E35" s="794"/>
      <c r="F35" s="794"/>
      <c r="G35" s="794"/>
      <c r="H35" s="794"/>
      <c r="I35" s="794"/>
      <c r="J35" s="794"/>
      <c r="K35" s="794"/>
      <c r="L35" s="794"/>
      <c r="M35" s="794"/>
      <c r="N35" s="794"/>
      <c r="O35" s="794"/>
      <c r="P35" s="795"/>
      <c r="Q35" s="796"/>
      <c r="R35" s="797"/>
      <c r="S35" s="797"/>
      <c r="T35" s="797"/>
      <c r="U35" s="797"/>
      <c r="V35" s="797"/>
      <c r="W35" s="797"/>
      <c r="X35" s="797"/>
      <c r="Y35" s="797"/>
      <c r="Z35" s="797"/>
      <c r="AA35" s="797"/>
      <c r="AB35" s="797"/>
      <c r="AC35" s="797"/>
      <c r="AD35" s="797"/>
      <c r="AE35" s="798"/>
      <c r="AF35" s="799"/>
      <c r="AG35" s="800"/>
      <c r="AH35" s="800"/>
      <c r="AI35" s="800"/>
      <c r="AJ35" s="801"/>
      <c r="AK35" s="847"/>
      <c r="AL35" s="843"/>
      <c r="AM35" s="843"/>
      <c r="AN35" s="843"/>
      <c r="AO35" s="843"/>
      <c r="AP35" s="843"/>
      <c r="AQ35" s="843"/>
      <c r="AR35" s="843"/>
      <c r="AS35" s="843"/>
      <c r="AT35" s="843"/>
      <c r="AU35" s="843"/>
      <c r="AV35" s="843"/>
      <c r="AW35" s="843"/>
      <c r="AX35" s="843"/>
      <c r="AY35" s="843"/>
      <c r="AZ35" s="844"/>
      <c r="BA35" s="844"/>
      <c r="BB35" s="844"/>
      <c r="BC35" s="844"/>
      <c r="BD35" s="844"/>
      <c r="BE35" s="845"/>
      <c r="BF35" s="845"/>
      <c r="BG35" s="845"/>
      <c r="BH35" s="845"/>
      <c r="BI35" s="846"/>
      <c r="BJ35" s="226"/>
      <c r="BK35" s="226"/>
      <c r="BL35" s="226"/>
      <c r="BM35" s="226"/>
      <c r="BN35" s="226"/>
      <c r="BO35" s="235"/>
      <c r="BP35" s="235"/>
      <c r="BQ35" s="232">
        <v>29</v>
      </c>
      <c r="BR35" s="233"/>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2">
      <c r="A36" s="236">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47"/>
      <c r="AL36" s="843"/>
      <c r="AM36" s="843"/>
      <c r="AN36" s="843"/>
      <c r="AO36" s="843"/>
      <c r="AP36" s="843"/>
      <c r="AQ36" s="843"/>
      <c r="AR36" s="843"/>
      <c r="AS36" s="843"/>
      <c r="AT36" s="843"/>
      <c r="AU36" s="843"/>
      <c r="AV36" s="843"/>
      <c r="AW36" s="843"/>
      <c r="AX36" s="843"/>
      <c r="AY36" s="843"/>
      <c r="AZ36" s="844"/>
      <c r="BA36" s="844"/>
      <c r="BB36" s="844"/>
      <c r="BC36" s="844"/>
      <c r="BD36" s="844"/>
      <c r="BE36" s="845"/>
      <c r="BF36" s="845"/>
      <c r="BG36" s="845"/>
      <c r="BH36" s="845"/>
      <c r="BI36" s="846"/>
      <c r="BJ36" s="226"/>
      <c r="BK36" s="226"/>
      <c r="BL36" s="226"/>
      <c r="BM36" s="226"/>
      <c r="BN36" s="226"/>
      <c r="BO36" s="235"/>
      <c r="BP36" s="235"/>
      <c r="BQ36" s="232">
        <v>30</v>
      </c>
      <c r="BR36" s="233"/>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2">
      <c r="A37" s="236">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6"/>
      <c r="BK37" s="226"/>
      <c r="BL37" s="226"/>
      <c r="BM37" s="226"/>
      <c r="BN37" s="226"/>
      <c r="BO37" s="235"/>
      <c r="BP37" s="235"/>
      <c r="BQ37" s="232">
        <v>31</v>
      </c>
      <c r="BR37" s="233"/>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2">
      <c r="A38" s="236">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6"/>
      <c r="BK38" s="226"/>
      <c r="BL38" s="226"/>
      <c r="BM38" s="226"/>
      <c r="BN38" s="226"/>
      <c r="BO38" s="235"/>
      <c r="BP38" s="235"/>
      <c r="BQ38" s="232">
        <v>32</v>
      </c>
      <c r="BR38" s="233"/>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2">
      <c r="A39" s="236">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5"/>
      <c r="BP39" s="235"/>
      <c r="BQ39" s="232">
        <v>33</v>
      </c>
      <c r="BR39" s="233"/>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2">
      <c r="A40" s="232">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5"/>
      <c r="BP40" s="235"/>
      <c r="BQ40" s="232">
        <v>34</v>
      </c>
      <c r="BR40" s="233"/>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2">
      <c r="A41" s="232">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5"/>
      <c r="BP41" s="235"/>
      <c r="BQ41" s="232">
        <v>35</v>
      </c>
      <c r="BR41" s="233"/>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2">
      <c r="A42" s="232">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5"/>
      <c r="BP42" s="235"/>
      <c r="BQ42" s="232">
        <v>36</v>
      </c>
      <c r="BR42" s="233"/>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2">
      <c r="A43" s="232">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5"/>
      <c r="BP43" s="235"/>
      <c r="BQ43" s="232">
        <v>37</v>
      </c>
      <c r="BR43" s="233"/>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2">
      <c r="A44" s="232">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5"/>
      <c r="BP44" s="235"/>
      <c r="BQ44" s="232">
        <v>38</v>
      </c>
      <c r="BR44" s="233"/>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2">
      <c r="A45" s="232">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5"/>
      <c r="BP45" s="235"/>
      <c r="BQ45" s="232">
        <v>39</v>
      </c>
      <c r="BR45" s="233"/>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2">
      <c r="A46" s="232">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5"/>
      <c r="BP46" s="235"/>
      <c r="BQ46" s="232">
        <v>40</v>
      </c>
      <c r="BR46" s="233"/>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2">
      <c r="A47" s="232">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5"/>
      <c r="BP47" s="235"/>
      <c r="BQ47" s="232">
        <v>41</v>
      </c>
      <c r="BR47" s="233"/>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2">
      <c r="A48" s="232">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5"/>
      <c r="BP48" s="235"/>
      <c r="BQ48" s="232">
        <v>42</v>
      </c>
      <c r="BR48" s="233"/>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2">
      <c r="A49" s="232">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5"/>
      <c r="BP49" s="235"/>
      <c r="BQ49" s="232">
        <v>43</v>
      </c>
      <c r="BR49" s="233"/>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2">
      <c r="A50" s="232">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5"/>
      <c r="BP50" s="235"/>
      <c r="BQ50" s="232">
        <v>44</v>
      </c>
      <c r="BR50" s="233"/>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2">
      <c r="A51" s="232">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5"/>
      <c r="BP51" s="235"/>
      <c r="BQ51" s="232">
        <v>45</v>
      </c>
      <c r="BR51" s="233"/>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2">
      <c r="A52" s="232">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5"/>
      <c r="BP52" s="235"/>
      <c r="BQ52" s="232">
        <v>46</v>
      </c>
      <c r="BR52" s="233"/>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2">
      <c r="A53" s="232">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5"/>
      <c r="BP53" s="235"/>
      <c r="BQ53" s="232">
        <v>47</v>
      </c>
      <c r="BR53" s="233"/>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2">
      <c r="A54" s="232">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5"/>
      <c r="BP54" s="235"/>
      <c r="BQ54" s="232">
        <v>48</v>
      </c>
      <c r="BR54" s="233"/>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2">
      <c r="A55" s="232">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5"/>
      <c r="BP55" s="235"/>
      <c r="BQ55" s="232">
        <v>49</v>
      </c>
      <c r="BR55" s="233"/>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2">
      <c r="A56" s="232">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5"/>
      <c r="BP56" s="235"/>
      <c r="BQ56" s="232">
        <v>50</v>
      </c>
      <c r="BR56" s="233"/>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2">
      <c r="A57" s="232">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5"/>
      <c r="BP57" s="235"/>
      <c r="BQ57" s="232">
        <v>51</v>
      </c>
      <c r="BR57" s="233"/>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2">
      <c r="A58" s="232">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5"/>
      <c r="BP58" s="235"/>
      <c r="BQ58" s="232">
        <v>52</v>
      </c>
      <c r="BR58" s="233"/>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2">
      <c r="A59" s="232">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5"/>
      <c r="BP59" s="235"/>
      <c r="BQ59" s="232">
        <v>53</v>
      </c>
      <c r="BR59" s="233"/>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2">
      <c r="A60" s="232">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5"/>
      <c r="BP60" s="235"/>
      <c r="BQ60" s="232">
        <v>54</v>
      </c>
      <c r="BR60" s="233"/>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5">
      <c r="A61" s="232">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5"/>
      <c r="BP61" s="235"/>
      <c r="BQ61" s="232">
        <v>55</v>
      </c>
      <c r="BR61" s="233"/>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2">
      <c r="A62" s="232">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418</v>
      </c>
      <c r="BK62" s="819"/>
      <c r="BL62" s="819"/>
      <c r="BM62" s="819"/>
      <c r="BN62" s="820"/>
      <c r="BO62" s="235"/>
      <c r="BP62" s="235"/>
      <c r="BQ62" s="232">
        <v>56</v>
      </c>
      <c r="BR62" s="233"/>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5">
      <c r="A63" s="234" t="s">
        <v>399</v>
      </c>
      <c r="B63" s="802" t="s">
        <v>419</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325</v>
      </c>
      <c r="AG63" s="857"/>
      <c r="AH63" s="857"/>
      <c r="AI63" s="857"/>
      <c r="AJ63" s="858"/>
      <c r="AK63" s="859"/>
      <c r="AL63" s="854"/>
      <c r="AM63" s="854"/>
      <c r="AN63" s="854"/>
      <c r="AO63" s="854"/>
      <c r="AP63" s="857">
        <v>603</v>
      </c>
      <c r="AQ63" s="857"/>
      <c r="AR63" s="857"/>
      <c r="AS63" s="857"/>
      <c r="AT63" s="857"/>
      <c r="AU63" s="857">
        <v>603</v>
      </c>
      <c r="AV63" s="857"/>
      <c r="AW63" s="857"/>
      <c r="AX63" s="857"/>
      <c r="AY63" s="857"/>
      <c r="AZ63" s="861"/>
      <c r="BA63" s="861"/>
      <c r="BB63" s="861"/>
      <c r="BC63" s="861"/>
      <c r="BD63" s="861"/>
      <c r="BE63" s="862"/>
      <c r="BF63" s="862"/>
      <c r="BG63" s="862"/>
      <c r="BH63" s="862"/>
      <c r="BI63" s="863"/>
      <c r="BJ63" s="864" t="s">
        <v>420</v>
      </c>
      <c r="BK63" s="865"/>
      <c r="BL63" s="865"/>
      <c r="BM63" s="865"/>
      <c r="BN63" s="866"/>
      <c r="BO63" s="235"/>
      <c r="BP63" s="235"/>
      <c r="BQ63" s="232">
        <v>57</v>
      </c>
      <c r="BR63" s="233"/>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5">
      <c r="A65" s="226" t="s">
        <v>421</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2">
      <c r="A66" s="740" t="s">
        <v>422</v>
      </c>
      <c r="B66" s="741"/>
      <c r="C66" s="741"/>
      <c r="D66" s="741"/>
      <c r="E66" s="741"/>
      <c r="F66" s="741"/>
      <c r="G66" s="741"/>
      <c r="H66" s="741"/>
      <c r="I66" s="741"/>
      <c r="J66" s="741"/>
      <c r="K66" s="741"/>
      <c r="L66" s="741"/>
      <c r="M66" s="741"/>
      <c r="N66" s="741"/>
      <c r="O66" s="741"/>
      <c r="P66" s="742"/>
      <c r="Q66" s="746" t="s">
        <v>423</v>
      </c>
      <c r="R66" s="747"/>
      <c r="S66" s="747"/>
      <c r="T66" s="747"/>
      <c r="U66" s="748"/>
      <c r="V66" s="746" t="s">
        <v>424</v>
      </c>
      <c r="W66" s="747"/>
      <c r="X66" s="747"/>
      <c r="Y66" s="747"/>
      <c r="Z66" s="748"/>
      <c r="AA66" s="746" t="s">
        <v>425</v>
      </c>
      <c r="AB66" s="747"/>
      <c r="AC66" s="747"/>
      <c r="AD66" s="747"/>
      <c r="AE66" s="748"/>
      <c r="AF66" s="867" t="s">
        <v>426</v>
      </c>
      <c r="AG66" s="828"/>
      <c r="AH66" s="828"/>
      <c r="AI66" s="828"/>
      <c r="AJ66" s="868"/>
      <c r="AK66" s="746" t="s">
        <v>427</v>
      </c>
      <c r="AL66" s="741"/>
      <c r="AM66" s="741"/>
      <c r="AN66" s="741"/>
      <c r="AO66" s="742"/>
      <c r="AP66" s="746" t="s">
        <v>428</v>
      </c>
      <c r="AQ66" s="747"/>
      <c r="AR66" s="747"/>
      <c r="AS66" s="747"/>
      <c r="AT66" s="748"/>
      <c r="AU66" s="746" t="s">
        <v>429</v>
      </c>
      <c r="AV66" s="747"/>
      <c r="AW66" s="747"/>
      <c r="AX66" s="747"/>
      <c r="AY66" s="748"/>
      <c r="AZ66" s="746" t="s">
        <v>384</v>
      </c>
      <c r="BA66" s="747"/>
      <c r="BB66" s="747"/>
      <c r="BC66" s="747"/>
      <c r="BD66" s="753"/>
      <c r="BE66" s="235"/>
      <c r="BF66" s="235"/>
      <c r="BG66" s="235"/>
      <c r="BH66" s="235"/>
      <c r="BI66" s="235"/>
      <c r="BJ66" s="235"/>
      <c r="BK66" s="235"/>
      <c r="BL66" s="235"/>
      <c r="BM66" s="235"/>
      <c r="BN66" s="235"/>
      <c r="BO66" s="235"/>
      <c r="BP66" s="235"/>
      <c r="BQ66" s="232">
        <v>60</v>
      </c>
      <c r="BR66" s="237"/>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x14ac:dyDescent="0.25">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5"/>
      <c r="BF67" s="235"/>
      <c r="BG67" s="235"/>
      <c r="BH67" s="235"/>
      <c r="BI67" s="235"/>
      <c r="BJ67" s="235"/>
      <c r="BK67" s="235"/>
      <c r="BL67" s="235"/>
      <c r="BM67" s="235"/>
      <c r="BN67" s="235"/>
      <c r="BO67" s="235"/>
      <c r="BP67" s="235"/>
      <c r="BQ67" s="232">
        <v>61</v>
      </c>
      <c r="BR67" s="237"/>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x14ac:dyDescent="0.2">
      <c r="A68" s="230">
        <v>1</v>
      </c>
      <c r="B68" s="882" t="s">
        <v>602</v>
      </c>
      <c r="C68" s="883"/>
      <c r="D68" s="883"/>
      <c r="E68" s="883"/>
      <c r="F68" s="883"/>
      <c r="G68" s="883"/>
      <c r="H68" s="883"/>
      <c r="I68" s="883"/>
      <c r="J68" s="883"/>
      <c r="K68" s="883"/>
      <c r="L68" s="883"/>
      <c r="M68" s="883"/>
      <c r="N68" s="883"/>
      <c r="O68" s="883"/>
      <c r="P68" s="884"/>
      <c r="Q68" s="885">
        <v>21460</v>
      </c>
      <c r="R68" s="879"/>
      <c r="S68" s="879"/>
      <c r="T68" s="879"/>
      <c r="U68" s="879"/>
      <c r="V68" s="879">
        <v>20757</v>
      </c>
      <c r="W68" s="879"/>
      <c r="X68" s="879"/>
      <c r="Y68" s="879"/>
      <c r="Z68" s="879"/>
      <c r="AA68" s="879">
        <v>704</v>
      </c>
      <c r="AB68" s="879"/>
      <c r="AC68" s="879"/>
      <c r="AD68" s="879"/>
      <c r="AE68" s="879"/>
      <c r="AF68" s="879">
        <v>704</v>
      </c>
      <c r="AG68" s="879"/>
      <c r="AH68" s="879"/>
      <c r="AI68" s="879"/>
      <c r="AJ68" s="879"/>
      <c r="AK68" s="879">
        <v>118</v>
      </c>
      <c r="AL68" s="879"/>
      <c r="AM68" s="879"/>
      <c r="AN68" s="879"/>
      <c r="AO68" s="879"/>
      <c r="AP68" s="879" t="s">
        <v>601</v>
      </c>
      <c r="AQ68" s="879"/>
      <c r="AR68" s="879"/>
      <c r="AS68" s="879"/>
      <c r="AT68" s="879"/>
      <c r="AU68" s="879" t="s">
        <v>601</v>
      </c>
      <c r="AV68" s="879"/>
      <c r="AW68" s="879"/>
      <c r="AX68" s="879"/>
      <c r="AY68" s="879"/>
      <c r="AZ68" s="880"/>
      <c r="BA68" s="880"/>
      <c r="BB68" s="880"/>
      <c r="BC68" s="880"/>
      <c r="BD68" s="881"/>
      <c r="BE68" s="235"/>
      <c r="BF68" s="235"/>
      <c r="BG68" s="235"/>
      <c r="BH68" s="235"/>
      <c r="BI68" s="235"/>
      <c r="BJ68" s="235"/>
      <c r="BK68" s="235"/>
      <c r="BL68" s="235"/>
      <c r="BM68" s="235"/>
      <c r="BN68" s="235"/>
      <c r="BO68" s="235"/>
      <c r="BP68" s="235"/>
      <c r="BQ68" s="232">
        <v>62</v>
      </c>
      <c r="BR68" s="237"/>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x14ac:dyDescent="0.2">
      <c r="A69" s="232">
        <v>2</v>
      </c>
      <c r="B69" s="886" t="s">
        <v>603</v>
      </c>
      <c r="C69" s="887"/>
      <c r="D69" s="887"/>
      <c r="E69" s="887"/>
      <c r="F69" s="887"/>
      <c r="G69" s="887"/>
      <c r="H69" s="887"/>
      <c r="I69" s="887"/>
      <c r="J69" s="887"/>
      <c r="K69" s="887"/>
      <c r="L69" s="887"/>
      <c r="M69" s="887"/>
      <c r="N69" s="887"/>
      <c r="O69" s="887"/>
      <c r="P69" s="888"/>
      <c r="Q69" s="889">
        <v>179</v>
      </c>
      <c r="R69" s="843"/>
      <c r="S69" s="843"/>
      <c r="T69" s="843"/>
      <c r="U69" s="843"/>
      <c r="V69" s="843">
        <v>133</v>
      </c>
      <c r="W69" s="843"/>
      <c r="X69" s="843"/>
      <c r="Y69" s="843"/>
      <c r="Z69" s="843"/>
      <c r="AA69" s="843">
        <v>47</v>
      </c>
      <c r="AB69" s="843"/>
      <c r="AC69" s="843"/>
      <c r="AD69" s="843"/>
      <c r="AE69" s="843"/>
      <c r="AF69" s="843">
        <v>47</v>
      </c>
      <c r="AG69" s="843"/>
      <c r="AH69" s="843"/>
      <c r="AI69" s="843"/>
      <c r="AJ69" s="843"/>
      <c r="AK69" s="843" t="s">
        <v>601</v>
      </c>
      <c r="AL69" s="843"/>
      <c r="AM69" s="843"/>
      <c r="AN69" s="843"/>
      <c r="AO69" s="843"/>
      <c r="AP69" s="843" t="s">
        <v>601</v>
      </c>
      <c r="AQ69" s="843"/>
      <c r="AR69" s="843"/>
      <c r="AS69" s="843"/>
      <c r="AT69" s="843"/>
      <c r="AU69" s="843" t="s">
        <v>601</v>
      </c>
      <c r="AV69" s="843"/>
      <c r="AW69" s="843"/>
      <c r="AX69" s="843"/>
      <c r="AY69" s="843"/>
      <c r="AZ69" s="845"/>
      <c r="BA69" s="845"/>
      <c r="BB69" s="845"/>
      <c r="BC69" s="845"/>
      <c r="BD69" s="846"/>
      <c r="BE69" s="235"/>
      <c r="BF69" s="235"/>
      <c r="BG69" s="235"/>
      <c r="BH69" s="235"/>
      <c r="BI69" s="235"/>
      <c r="BJ69" s="235"/>
      <c r="BK69" s="235"/>
      <c r="BL69" s="235"/>
      <c r="BM69" s="235"/>
      <c r="BN69" s="235"/>
      <c r="BO69" s="235"/>
      <c r="BP69" s="235"/>
      <c r="BQ69" s="232">
        <v>63</v>
      </c>
      <c r="BR69" s="237"/>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x14ac:dyDescent="0.2">
      <c r="A70" s="232">
        <v>3</v>
      </c>
      <c r="B70" s="886" t="s">
        <v>604</v>
      </c>
      <c r="C70" s="887"/>
      <c r="D70" s="887"/>
      <c r="E70" s="887"/>
      <c r="F70" s="887"/>
      <c r="G70" s="887"/>
      <c r="H70" s="887"/>
      <c r="I70" s="887"/>
      <c r="J70" s="887"/>
      <c r="K70" s="887"/>
      <c r="L70" s="887"/>
      <c r="M70" s="887"/>
      <c r="N70" s="887"/>
      <c r="O70" s="887"/>
      <c r="P70" s="888"/>
      <c r="Q70" s="889">
        <v>107</v>
      </c>
      <c r="R70" s="843"/>
      <c r="S70" s="843"/>
      <c r="T70" s="843"/>
      <c r="U70" s="843"/>
      <c r="V70" s="843">
        <v>106</v>
      </c>
      <c r="W70" s="843"/>
      <c r="X70" s="843"/>
      <c r="Y70" s="843"/>
      <c r="Z70" s="843"/>
      <c r="AA70" s="843">
        <v>1</v>
      </c>
      <c r="AB70" s="843"/>
      <c r="AC70" s="843"/>
      <c r="AD70" s="843"/>
      <c r="AE70" s="843"/>
      <c r="AF70" s="843">
        <v>1</v>
      </c>
      <c r="AG70" s="843"/>
      <c r="AH70" s="843"/>
      <c r="AI70" s="843"/>
      <c r="AJ70" s="843"/>
      <c r="AK70" s="843">
        <v>8</v>
      </c>
      <c r="AL70" s="843"/>
      <c r="AM70" s="843"/>
      <c r="AN70" s="843"/>
      <c r="AO70" s="843"/>
      <c r="AP70" s="843" t="s">
        <v>601</v>
      </c>
      <c r="AQ70" s="843"/>
      <c r="AR70" s="843"/>
      <c r="AS70" s="843"/>
      <c r="AT70" s="843"/>
      <c r="AU70" s="843" t="s">
        <v>601</v>
      </c>
      <c r="AV70" s="843"/>
      <c r="AW70" s="843"/>
      <c r="AX70" s="843"/>
      <c r="AY70" s="843"/>
      <c r="AZ70" s="845"/>
      <c r="BA70" s="845"/>
      <c r="BB70" s="845"/>
      <c r="BC70" s="845"/>
      <c r="BD70" s="846"/>
      <c r="BE70" s="235"/>
      <c r="BF70" s="235"/>
      <c r="BG70" s="235"/>
      <c r="BH70" s="235"/>
      <c r="BI70" s="235"/>
      <c r="BJ70" s="235"/>
      <c r="BK70" s="235"/>
      <c r="BL70" s="235"/>
      <c r="BM70" s="235"/>
      <c r="BN70" s="235"/>
      <c r="BO70" s="235"/>
      <c r="BP70" s="235"/>
      <c r="BQ70" s="232">
        <v>64</v>
      </c>
      <c r="BR70" s="237"/>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x14ac:dyDescent="0.2">
      <c r="A71" s="232">
        <v>4</v>
      </c>
      <c r="B71" s="886" t="s">
        <v>605</v>
      </c>
      <c r="C71" s="887"/>
      <c r="D71" s="887"/>
      <c r="E71" s="887"/>
      <c r="F71" s="887"/>
      <c r="G71" s="887"/>
      <c r="H71" s="887"/>
      <c r="I71" s="887"/>
      <c r="J71" s="887"/>
      <c r="K71" s="887"/>
      <c r="L71" s="887"/>
      <c r="M71" s="887"/>
      <c r="N71" s="887"/>
      <c r="O71" s="887"/>
      <c r="P71" s="888"/>
      <c r="Q71" s="889">
        <v>101</v>
      </c>
      <c r="R71" s="843"/>
      <c r="S71" s="843"/>
      <c r="T71" s="843"/>
      <c r="U71" s="843"/>
      <c r="V71" s="843">
        <v>61</v>
      </c>
      <c r="W71" s="843"/>
      <c r="X71" s="843"/>
      <c r="Y71" s="843"/>
      <c r="Z71" s="843"/>
      <c r="AA71" s="843">
        <v>40</v>
      </c>
      <c r="AB71" s="843"/>
      <c r="AC71" s="843"/>
      <c r="AD71" s="843"/>
      <c r="AE71" s="843"/>
      <c r="AF71" s="843">
        <v>40</v>
      </c>
      <c r="AG71" s="843"/>
      <c r="AH71" s="843"/>
      <c r="AI71" s="843"/>
      <c r="AJ71" s="843"/>
      <c r="AK71" s="843" t="s">
        <v>601</v>
      </c>
      <c r="AL71" s="843"/>
      <c r="AM71" s="843"/>
      <c r="AN71" s="843"/>
      <c r="AO71" s="843"/>
      <c r="AP71" s="843" t="s">
        <v>601</v>
      </c>
      <c r="AQ71" s="843"/>
      <c r="AR71" s="843"/>
      <c r="AS71" s="843"/>
      <c r="AT71" s="843"/>
      <c r="AU71" s="843" t="s">
        <v>601</v>
      </c>
      <c r="AV71" s="843"/>
      <c r="AW71" s="843"/>
      <c r="AX71" s="843"/>
      <c r="AY71" s="843"/>
      <c r="AZ71" s="845"/>
      <c r="BA71" s="845"/>
      <c r="BB71" s="845"/>
      <c r="BC71" s="845"/>
      <c r="BD71" s="846"/>
      <c r="BE71" s="235"/>
      <c r="BF71" s="235"/>
      <c r="BG71" s="235"/>
      <c r="BH71" s="235"/>
      <c r="BI71" s="235"/>
      <c r="BJ71" s="235"/>
      <c r="BK71" s="235"/>
      <c r="BL71" s="235"/>
      <c r="BM71" s="235"/>
      <c r="BN71" s="235"/>
      <c r="BO71" s="235"/>
      <c r="BP71" s="235"/>
      <c r="BQ71" s="232">
        <v>65</v>
      </c>
      <c r="BR71" s="237"/>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x14ac:dyDescent="0.2">
      <c r="A72" s="232">
        <v>5</v>
      </c>
      <c r="B72" s="886" t="s">
        <v>606</v>
      </c>
      <c r="C72" s="887"/>
      <c r="D72" s="887"/>
      <c r="E72" s="887"/>
      <c r="F72" s="887"/>
      <c r="G72" s="887"/>
      <c r="H72" s="887"/>
      <c r="I72" s="887"/>
      <c r="J72" s="887"/>
      <c r="K72" s="887"/>
      <c r="L72" s="887"/>
      <c r="M72" s="887"/>
      <c r="N72" s="887"/>
      <c r="O72" s="887"/>
      <c r="P72" s="888"/>
      <c r="Q72" s="889">
        <v>4679</v>
      </c>
      <c r="R72" s="843"/>
      <c r="S72" s="843"/>
      <c r="T72" s="843"/>
      <c r="U72" s="843"/>
      <c r="V72" s="843">
        <v>4570</v>
      </c>
      <c r="W72" s="843"/>
      <c r="X72" s="843"/>
      <c r="Y72" s="843"/>
      <c r="Z72" s="843"/>
      <c r="AA72" s="843">
        <v>109</v>
      </c>
      <c r="AB72" s="843"/>
      <c r="AC72" s="843"/>
      <c r="AD72" s="843"/>
      <c r="AE72" s="843"/>
      <c r="AF72" s="843">
        <v>102</v>
      </c>
      <c r="AG72" s="843"/>
      <c r="AH72" s="843"/>
      <c r="AI72" s="843"/>
      <c r="AJ72" s="843"/>
      <c r="AK72" s="843" t="s">
        <v>601</v>
      </c>
      <c r="AL72" s="843"/>
      <c r="AM72" s="843"/>
      <c r="AN72" s="843"/>
      <c r="AO72" s="843"/>
      <c r="AP72" s="843">
        <v>2411</v>
      </c>
      <c r="AQ72" s="843"/>
      <c r="AR72" s="843"/>
      <c r="AS72" s="843"/>
      <c r="AT72" s="843"/>
      <c r="AU72" s="843">
        <v>2411</v>
      </c>
      <c r="AV72" s="843"/>
      <c r="AW72" s="843"/>
      <c r="AX72" s="843"/>
      <c r="AY72" s="843"/>
      <c r="AZ72" s="845"/>
      <c r="BA72" s="845"/>
      <c r="BB72" s="845"/>
      <c r="BC72" s="845"/>
      <c r="BD72" s="846"/>
      <c r="BE72" s="235"/>
      <c r="BF72" s="235"/>
      <c r="BG72" s="235"/>
      <c r="BH72" s="235"/>
      <c r="BI72" s="235"/>
      <c r="BJ72" s="235"/>
      <c r="BK72" s="235"/>
      <c r="BL72" s="235"/>
      <c r="BM72" s="235"/>
      <c r="BN72" s="235"/>
      <c r="BO72" s="235"/>
      <c r="BP72" s="235"/>
      <c r="BQ72" s="232">
        <v>66</v>
      </c>
      <c r="BR72" s="237"/>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x14ac:dyDescent="0.2">
      <c r="A73" s="232">
        <v>6</v>
      </c>
      <c r="B73" s="886" t="s">
        <v>607</v>
      </c>
      <c r="C73" s="887"/>
      <c r="D73" s="887"/>
      <c r="E73" s="887"/>
      <c r="F73" s="887"/>
      <c r="G73" s="887"/>
      <c r="H73" s="887"/>
      <c r="I73" s="887"/>
      <c r="J73" s="887"/>
      <c r="K73" s="887"/>
      <c r="L73" s="887"/>
      <c r="M73" s="887"/>
      <c r="N73" s="887"/>
      <c r="O73" s="887"/>
      <c r="P73" s="888"/>
      <c r="Q73" s="889">
        <v>4842</v>
      </c>
      <c r="R73" s="843"/>
      <c r="S73" s="843"/>
      <c r="T73" s="843"/>
      <c r="U73" s="843"/>
      <c r="V73" s="843">
        <v>4664</v>
      </c>
      <c r="W73" s="843"/>
      <c r="X73" s="843"/>
      <c r="Y73" s="843"/>
      <c r="Z73" s="843"/>
      <c r="AA73" s="843">
        <v>178</v>
      </c>
      <c r="AB73" s="843"/>
      <c r="AC73" s="843"/>
      <c r="AD73" s="843"/>
      <c r="AE73" s="843"/>
      <c r="AF73" s="843">
        <v>3921</v>
      </c>
      <c r="AG73" s="843"/>
      <c r="AH73" s="843"/>
      <c r="AI73" s="843"/>
      <c r="AJ73" s="843"/>
      <c r="AK73" s="843" t="s">
        <v>601</v>
      </c>
      <c r="AL73" s="843"/>
      <c r="AM73" s="843"/>
      <c r="AN73" s="843"/>
      <c r="AO73" s="843"/>
      <c r="AP73" s="843">
        <v>1711</v>
      </c>
      <c r="AQ73" s="843"/>
      <c r="AR73" s="843"/>
      <c r="AS73" s="843"/>
      <c r="AT73" s="843"/>
      <c r="AU73" s="843" t="s">
        <v>601</v>
      </c>
      <c r="AV73" s="843"/>
      <c r="AW73" s="843"/>
      <c r="AX73" s="843"/>
      <c r="AY73" s="843"/>
      <c r="AZ73" s="845"/>
      <c r="BA73" s="845"/>
      <c r="BB73" s="845"/>
      <c r="BC73" s="845"/>
      <c r="BD73" s="846"/>
      <c r="BE73" s="235"/>
      <c r="BF73" s="235"/>
      <c r="BG73" s="235"/>
      <c r="BH73" s="235"/>
      <c r="BI73" s="235"/>
      <c r="BJ73" s="235"/>
      <c r="BK73" s="235"/>
      <c r="BL73" s="235"/>
      <c r="BM73" s="235"/>
      <c r="BN73" s="235"/>
      <c r="BO73" s="235"/>
      <c r="BP73" s="235"/>
      <c r="BQ73" s="232">
        <v>67</v>
      </c>
      <c r="BR73" s="237"/>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x14ac:dyDescent="0.2">
      <c r="A74" s="232">
        <v>7</v>
      </c>
      <c r="B74" s="886" t="s">
        <v>608</v>
      </c>
      <c r="C74" s="887"/>
      <c r="D74" s="887"/>
      <c r="E74" s="887"/>
      <c r="F74" s="887"/>
      <c r="G74" s="887"/>
      <c r="H74" s="887"/>
      <c r="I74" s="887"/>
      <c r="J74" s="887"/>
      <c r="K74" s="887"/>
      <c r="L74" s="887"/>
      <c r="M74" s="887"/>
      <c r="N74" s="887"/>
      <c r="O74" s="887"/>
      <c r="P74" s="888"/>
      <c r="Q74" s="889">
        <v>6084</v>
      </c>
      <c r="R74" s="843"/>
      <c r="S74" s="843"/>
      <c r="T74" s="843"/>
      <c r="U74" s="843"/>
      <c r="V74" s="843">
        <v>5774</v>
      </c>
      <c r="W74" s="843"/>
      <c r="X74" s="843"/>
      <c r="Y74" s="843"/>
      <c r="Z74" s="843"/>
      <c r="AA74" s="843">
        <v>310</v>
      </c>
      <c r="AB74" s="843"/>
      <c r="AC74" s="843"/>
      <c r="AD74" s="843"/>
      <c r="AE74" s="843"/>
      <c r="AF74" s="843">
        <v>6094</v>
      </c>
      <c r="AG74" s="843"/>
      <c r="AH74" s="843"/>
      <c r="AI74" s="843"/>
      <c r="AJ74" s="843"/>
      <c r="AK74" s="843" t="s">
        <v>601</v>
      </c>
      <c r="AL74" s="843"/>
      <c r="AM74" s="843"/>
      <c r="AN74" s="843"/>
      <c r="AO74" s="843"/>
      <c r="AP74" s="843">
        <v>3912</v>
      </c>
      <c r="AQ74" s="843"/>
      <c r="AR74" s="843"/>
      <c r="AS74" s="843"/>
      <c r="AT74" s="843"/>
      <c r="AU74" s="843" t="s">
        <v>601</v>
      </c>
      <c r="AV74" s="843"/>
      <c r="AW74" s="843"/>
      <c r="AX74" s="843"/>
      <c r="AY74" s="843"/>
      <c r="AZ74" s="845"/>
      <c r="BA74" s="845"/>
      <c r="BB74" s="845"/>
      <c r="BC74" s="845"/>
      <c r="BD74" s="846"/>
      <c r="BE74" s="235"/>
      <c r="BF74" s="235"/>
      <c r="BG74" s="235"/>
      <c r="BH74" s="235"/>
      <c r="BI74" s="235"/>
      <c r="BJ74" s="235"/>
      <c r="BK74" s="235"/>
      <c r="BL74" s="235"/>
      <c r="BM74" s="235"/>
      <c r="BN74" s="235"/>
      <c r="BO74" s="235"/>
      <c r="BP74" s="235"/>
      <c r="BQ74" s="232">
        <v>68</v>
      </c>
      <c r="BR74" s="237"/>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x14ac:dyDescent="0.2">
      <c r="A75" s="232">
        <v>8</v>
      </c>
      <c r="B75" s="886" t="s">
        <v>609</v>
      </c>
      <c r="C75" s="887"/>
      <c r="D75" s="887"/>
      <c r="E75" s="887"/>
      <c r="F75" s="887"/>
      <c r="G75" s="887"/>
      <c r="H75" s="887"/>
      <c r="I75" s="887"/>
      <c r="J75" s="887"/>
      <c r="K75" s="887"/>
      <c r="L75" s="887"/>
      <c r="M75" s="887"/>
      <c r="N75" s="887"/>
      <c r="O75" s="887"/>
      <c r="P75" s="888"/>
      <c r="Q75" s="890">
        <v>1560</v>
      </c>
      <c r="R75" s="891"/>
      <c r="S75" s="891"/>
      <c r="T75" s="891"/>
      <c r="U75" s="847"/>
      <c r="V75" s="892">
        <v>1423</v>
      </c>
      <c r="W75" s="891"/>
      <c r="X75" s="891"/>
      <c r="Y75" s="891"/>
      <c r="Z75" s="847"/>
      <c r="AA75" s="892">
        <v>137</v>
      </c>
      <c r="AB75" s="891"/>
      <c r="AC75" s="891"/>
      <c r="AD75" s="891"/>
      <c r="AE75" s="847"/>
      <c r="AF75" s="892">
        <v>127</v>
      </c>
      <c r="AG75" s="891"/>
      <c r="AH75" s="891"/>
      <c r="AI75" s="891"/>
      <c r="AJ75" s="847"/>
      <c r="AK75" s="892" t="s">
        <v>601</v>
      </c>
      <c r="AL75" s="891"/>
      <c r="AM75" s="891"/>
      <c r="AN75" s="891"/>
      <c r="AO75" s="847"/>
      <c r="AP75" s="892">
        <v>291</v>
      </c>
      <c r="AQ75" s="891"/>
      <c r="AR75" s="891"/>
      <c r="AS75" s="891"/>
      <c r="AT75" s="847"/>
      <c r="AU75" s="892" t="s">
        <v>601</v>
      </c>
      <c r="AV75" s="891"/>
      <c r="AW75" s="891"/>
      <c r="AX75" s="891"/>
      <c r="AY75" s="847"/>
      <c r="AZ75" s="845"/>
      <c r="BA75" s="845"/>
      <c r="BB75" s="845"/>
      <c r="BC75" s="845"/>
      <c r="BD75" s="846"/>
      <c r="BE75" s="235"/>
      <c r="BF75" s="235"/>
      <c r="BG75" s="235"/>
      <c r="BH75" s="235"/>
      <c r="BI75" s="235"/>
      <c r="BJ75" s="235"/>
      <c r="BK75" s="235"/>
      <c r="BL75" s="235"/>
      <c r="BM75" s="235"/>
      <c r="BN75" s="235"/>
      <c r="BO75" s="235"/>
      <c r="BP75" s="235"/>
      <c r="BQ75" s="232">
        <v>69</v>
      </c>
      <c r="BR75" s="237"/>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x14ac:dyDescent="0.2">
      <c r="A76" s="232">
        <v>9</v>
      </c>
      <c r="B76" s="886" t="s">
        <v>610</v>
      </c>
      <c r="C76" s="887"/>
      <c r="D76" s="887"/>
      <c r="E76" s="887"/>
      <c r="F76" s="887"/>
      <c r="G76" s="887"/>
      <c r="H76" s="887"/>
      <c r="I76" s="887"/>
      <c r="J76" s="887"/>
      <c r="K76" s="887"/>
      <c r="L76" s="887"/>
      <c r="M76" s="887"/>
      <c r="N76" s="887"/>
      <c r="O76" s="887"/>
      <c r="P76" s="888"/>
      <c r="Q76" s="890">
        <v>2423</v>
      </c>
      <c r="R76" s="891"/>
      <c r="S76" s="891"/>
      <c r="T76" s="891"/>
      <c r="U76" s="847"/>
      <c r="V76" s="892">
        <v>2308</v>
      </c>
      <c r="W76" s="891"/>
      <c r="X76" s="891"/>
      <c r="Y76" s="891"/>
      <c r="Z76" s="847"/>
      <c r="AA76" s="892">
        <v>115</v>
      </c>
      <c r="AB76" s="891"/>
      <c r="AC76" s="891"/>
      <c r="AD76" s="891"/>
      <c r="AE76" s="847"/>
      <c r="AF76" s="892">
        <v>115</v>
      </c>
      <c r="AG76" s="891"/>
      <c r="AH76" s="891"/>
      <c r="AI76" s="891"/>
      <c r="AJ76" s="847"/>
      <c r="AK76" s="892">
        <v>130</v>
      </c>
      <c r="AL76" s="891"/>
      <c r="AM76" s="891"/>
      <c r="AN76" s="891"/>
      <c r="AO76" s="847"/>
      <c r="AP76" s="892" t="s">
        <v>601</v>
      </c>
      <c r="AQ76" s="891"/>
      <c r="AR76" s="891"/>
      <c r="AS76" s="891"/>
      <c r="AT76" s="847"/>
      <c r="AU76" s="892" t="s">
        <v>601</v>
      </c>
      <c r="AV76" s="891"/>
      <c r="AW76" s="891"/>
      <c r="AX76" s="891"/>
      <c r="AY76" s="847"/>
      <c r="AZ76" s="845"/>
      <c r="BA76" s="845"/>
      <c r="BB76" s="845"/>
      <c r="BC76" s="845"/>
      <c r="BD76" s="846"/>
      <c r="BE76" s="235"/>
      <c r="BF76" s="235"/>
      <c r="BG76" s="235"/>
      <c r="BH76" s="235"/>
      <c r="BI76" s="235"/>
      <c r="BJ76" s="235"/>
      <c r="BK76" s="235"/>
      <c r="BL76" s="235"/>
      <c r="BM76" s="235"/>
      <c r="BN76" s="235"/>
      <c r="BO76" s="235"/>
      <c r="BP76" s="235"/>
      <c r="BQ76" s="232">
        <v>70</v>
      </c>
      <c r="BR76" s="237"/>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x14ac:dyDescent="0.2">
      <c r="A77" s="232">
        <v>10</v>
      </c>
      <c r="B77" s="886" t="s">
        <v>611</v>
      </c>
      <c r="C77" s="887"/>
      <c r="D77" s="887"/>
      <c r="E77" s="887"/>
      <c r="F77" s="887"/>
      <c r="G77" s="887"/>
      <c r="H77" s="887"/>
      <c r="I77" s="887"/>
      <c r="J77" s="887"/>
      <c r="K77" s="887"/>
      <c r="L77" s="887"/>
      <c r="M77" s="887"/>
      <c r="N77" s="887"/>
      <c r="O77" s="887"/>
      <c r="P77" s="888"/>
      <c r="Q77" s="890">
        <v>719774</v>
      </c>
      <c r="R77" s="891"/>
      <c r="S77" s="891"/>
      <c r="T77" s="891"/>
      <c r="U77" s="847"/>
      <c r="V77" s="892">
        <v>711648</v>
      </c>
      <c r="W77" s="891"/>
      <c r="X77" s="891"/>
      <c r="Y77" s="891"/>
      <c r="Z77" s="847"/>
      <c r="AA77" s="892">
        <v>8126</v>
      </c>
      <c r="AB77" s="891"/>
      <c r="AC77" s="891"/>
      <c r="AD77" s="891"/>
      <c r="AE77" s="847"/>
      <c r="AF77" s="892">
        <v>8126</v>
      </c>
      <c r="AG77" s="891"/>
      <c r="AH77" s="891"/>
      <c r="AI77" s="891"/>
      <c r="AJ77" s="847"/>
      <c r="AK77" s="892">
        <v>4022</v>
      </c>
      <c r="AL77" s="891"/>
      <c r="AM77" s="891"/>
      <c r="AN77" s="891"/>
      <c r="AO77" s="847"/>
      <c r="AP77" s="892" t="s">
        <v>601</v>
      </c>
      <c r="AQ77" s="891"/>
      <c r="AR77" s="891"/>
      <c r="AS77" s="891"/>
      <c r="AT77" s="847"/>
      <c r="AU77" s="892" t="s">
        <v>601</v>
      </c>
      <c r="AV77" s="891"/>
      <c r="AW77" s="891"/>
      <c r="AX77" s="891"/>
      <c r="AY77" s="847"/>
      <c r="AZ77" s="845"/>
      <c r="BA77" s="845"/>
      <c r="BB77" s="845"/>
      <c r="BC77" s="845"/>
      <c r="BD77" s="846"/>
      <c r="BE77" s="235"/>
      <c r="BF77" s="235"/>
      <c r="BG77" s="235"/>
      <c r="BH77" s="235"/>
      <c r="BI77" s="235"/>
      <c r="BJ77" s="235"/>
      <c r="BK77" s="235"/>
      <c r="BL77" s="235"/>
      <c r="BM77" s="235"/>
      <c r="BN77" s="235"/>
      <c r="BO77" s="235"/>
      <c r="BP77" s="235"/>
      <c r="BQ77" s="232">
        <v>71</v>
      </c>
      <c r="BR77" s="237"/>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x14ac:dyDescent="0.2">
      <c r="A78" s="232">
        <v>11</v>
      </c>
      <c r="B78" s="886"/>
      <c r="C78" s="887"/>
      <c r="D78" s="887"/>
      <c r="E78" s="887"/>
      <c r="F78" s="887"/>
      <c r="G78" s="887"/>
      <c r="H78" s="887"/>
      <c r="I78" s="887"/>
      <c r="J78" s="887"/>
      <c r="K78" s="887"/>
      <c r="L78" s="887"/>
      <c r="M78" s="887"/>
      <c r="N78" s="887"/>
      <c r="O78" s="887"/>
      <c r="P78" s="888"/>
      <c r="Q78" s="889"/>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5"/>
      <c r="BA78" s="845"/>
      <c r="BB78" s="845"/>
      <c r="BC78" s="845"/>
      <c r="BD78" s="846"/>
      <c r="BE78" s="235"/>
      <c r="BF78" s="235"/>
      <c r="BG78" s="235"/>
      <c r="BH78" s="235"/>
      <c r="BI78" s="235"/>
      <c r="BJ78" s="224"/>
      <c r="BK78" s="224"/>
      <c r="BL78" s="224"/>
      <c r="BM78" s="224"/>
      <c r="BN78" s="224"/>
      <c r="BO78" s="235"/>
      <c r="BP78" s="235"/>
      <c r="BQ78" s="232">
        <v>72</v>
      </c>
      <c r="BR78" s="237"/>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x14ac:dyDescent="0.2">
      <c r="A79" s="232">
        <v>12</v>
      </c>
      <c r="B79" s="886"/>
      <c r="C79" s="887"/>
      <c r="D79" s="887"/>
      <c r="E79" s="887"/>
      <c r="F79" s="887"/>
      <c r="G79" s="887"/>
      <c r="H79" s="887"/>
      <c r="I79" s="887"/>
      <c r="J79" s="887"/>
      <c r="K79" s="887"/>
      <c r="L79" s="887"/>
      <c r="M79" s="887"/>
      <c r="N79" s="887"/>
      <c r="O79" s="887"/>
      <c r="P79" s="888"/>
      <c r="Q79" s="889"/>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5"/>
      <c r="BF79" s="235"/>
      <c r="BG79" s="235"/>
      <c r="BH79" s="235"/>
      <c r="BI79" s="235"/>
      <c r="BJ79" s="224"/>
      <c r="BK79" s="224"/>
      <c r="BL79" s="224"/>
      <c r="BM79" s="224"/>
      <c r="BN79" s="224"/>
      <c r="BO79" s="235"/>
      <c r="BP79" s="235"/>
      <c r="BQ79" s="232">
        <v>73</v>
      </c>
      <c r="BR79" s="237"/>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x14ac:dyDescent="0.2">
      <c r="A80" s="232">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5"/>
      <c r="BF80" s="235"/>
      <c r="BG80" s="235"/>
      <c r="BH80" s="235"/>
      <c r="BI80" s="235"/>
      <c r="BJ80" s="235"/>
      <c r="BK80" s="235"/>
      <c r="BL80" s="235"/>
      <c r="BM80" s="235"/>
      <c r="BN80" s="235"/>
      <c r="BO80" s="235"/>
      <c r="BP80" s="235"/>
      <c r="BQ80" s="232">
        <v>74</v>
      </c>
      <c r="BR80" s="237"/>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x14ac:dyDescent="0.2">
      <c r="A81" s="232">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5"/>
      <c r="BF81" s="235"/>
      <c r="BG81" s="235"/>
      <c r="BH81" s="235"/>
      <c r="BI81" s="235"/>
      <c r="BJ81" s="235"/>
      <c r="BK81" s="235"/>
      <c r="BL81" s="235"/>
      <c r="BM81" s="235"/>
      <c r="BN81" s="235"/>
      <c r="BO81" s="235"/>
      <c r="BP81" s="235"/>
      <c r="BQ81" s="232">
        <v>75</v>
      </c>
      <c r="BR81" s="237"/>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x14ac:dyDescent="0.2">
      <c r="A82" s="232">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5"/>
      <c r="BF82" s="235"/>
      <c r="BG82" s="235"/>
      <c r="BH82" s="235"/>
      <c r="BI82" s="235"/>
      <c r="BJ82" s="235"/>
      <c r="BK82" s="235"/>
      <c r="BL82" s="235"/>
      <c r="BM82" s="235"/>
      <c r="BN82" s="235"/>
      <c r="BO82" s="235"/>
      <c r="BP82" s="235"/>
      <c r="BQ82" s="232">
        <v>76</v>
      </c>
      <c r="BR82" s="237"/>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x14ac:dyDescent="0.2">
      <c r="A83" s="232">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5"/>
      <c r="BF83" s="235"/>
      <c r="BG83" s="235"/>
      <c r="BH83" s="235"/>
      <c r="BI83" s="235"/>
      <c r="BJ83" s="235"/>
      <c r="BK83" s="235"/>
      <c r="BL83" s="235"/>
      <c r="BM83" s="235"/>
      <c r="BN83" s="235"/>
      <c r="BO83" s="235"/>
      <c r="BP83" s="235"/>
      <c r="BQ83" s="232">
        <v>77</v>
      </c>
      <c r="BR83" s="237"/>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x14ac:dyDescent="0.2">
      <c r="A84" s="232">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5"/>
      <c r="BF84" s="235"/>
      <c r="BG84" s="235"/>
      <c r="BH84" s="235"/>
      <c r="BI84" s="235"/>
      <c r="BJ84" s="235"/>
      <c r="BK84" s="235"/>
      <c r="BL84" s="235"/>
      <c r="BM84" s="235"/>
      <c r="BN84" s="235"/>
      <c r="BO84" s="235"/>
      <c r="BP84" s="235"/>
      <c r="BQ84" s="232">
        <v>78</v>
      </c>
      <c r="BR84" s="237"/>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x14ac:dyDescent="0.2">
      <c r="A85" s="232">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5"/>
      <c r="BF85" s="235"/>
      <c r="BG85" s="235"/>
      <c r="BH85" s="235"/>
      <c r="BI85" s="235"/>
      <c r="BJ85" s="235"/>
      <c r="BK85" s="235"/>
      <c r="BL85" s="235"/>
      <c r="BM85" s="235"/>
      <c r="BN85" s="235"/>
      <c r="BO85" s="235"/>
      <c r="BP85" s="235"/>
      <c r="BQ85" s="232">
        <v>79</v>
      </c>
      <c r="BR85" s="237"/>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x14ac:dyDescent="0.2">
      <c r="A86" s="232">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5"/>
      <c r="BF86" s="235"/>
      <c r="BG86" s="235"/>
      <c r="BH86" s="235"/>
      <c r="BI86" s="235"/>
      <c r="BJ86" s="235"/>
      <c r="BK86" s="235"/>
      <c r="BL86" s="235"/>
      <c r="BM86" s="235"/>
      <c r="BN86" s="235"/>
      <c r="BO86" s="235"/>
      <c r="BP86" s="235"/>
      <c r="BQ86" s="232">
        <v>80</v>
      </c>
      <c r="BR86" s="237"/>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x14ac:dyDescent="0.2">
      <c r="A87" s="238">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5"/>
      <c r="BF87" s="235"/>
      <c r="BG87" s="235"/>
      <c r="BH87" s="235"/>
      <c r="BI87" s="235"/>
      <c r="BJ87" s="235"/>
      <c r="BK87" s="235"/>
      <c r="BL87" s="235"/>
      <c r="BM87" s="235"/>
      <c r="BN87" s="235"/>
      <c r="BO87" s="235"/>
      <c r="BP87" s="235"/>
      <c r="BQ87" s="232">
        <v>81</v>
      </c>
      <c r="BR87" s="237"/>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x14ac:dyDescent="0.25">
      <c r="A88" s="234" t="s">
        <v>399</v>
      </c>
      <c r="B88" s="802" t="s">
        <v>430</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v>19277</v>
      </c>
      <c r="AG88" s="857"/>
      <c r="AH88" s="857"/>
      <c r="AI88" s="857"/>
      <c r="AJ88" s="857"/>
      <c r="AK88" s="854"/>
      <c r="AL88" s="854"/>
      <c r="AM88" s="854"/>
      <c r="AN88" s="854"/>
      <c r="AO88" s="854"/>
      <c r="AP88" s="857">
        <v>8325</v>
      </c>
      <c r="AQ88" s="857"/>
      <c r="AR88" s="857"/>
      <c r="AS88" s="857"/>
      <c r="AT88" s="857"/>
      <c r="AU88" s="857">
        <v>2411</v>
      </c>
      <c r="AV88" s="857"/>
      <c r="AW88" s="857"/>
      <c r="AX88" s="857"/>
      <c r="AY88" s="857"/>
      <c r="AZ88" s="862"/>
      <c r="BA88" s="862"/>
      <c r="BB88" s="862"/>
      <c r="BC88" s="862"/>
      <c r="BD88" s="863"/>
      <c r="BE88" s="235"/>
      <c r="BF88" s="235"/>
      <c r="BG88" s="235"/>
      <c r="BH88" s="235"/>
      <c r="BI88" s="235"/>
      <c r="BJ88" s="235"/>
      <c r="BK88" s="235"/>
      <c r="BL88" s="235"/>
      <c r="BM88" s="235"/>
      <c r="BN88" s="235"/>
      <c r="BO88" s="235"/>
      <c r="BP88" s="235"/>
      <c r="BQ88" s="232">
        <v>82</v>
      </c>
      <c r="BR88" s="237"/>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399</v>
      </c>
      <c r="BR102" s="802" t="s">
        <v>431</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v>1</v>
      </c>
      <c r="CS102" s="865"/>
      <c r="CT102" s="865"/>
      <c r="CU102" s="865"/>
      <c r="CV102" s="904"/>
      <c r="CW102" s="903" t="s">
        <v>619</v>
      </c>
      <c r="CX102" s="865"/>
      <c r="CY102" s="865"/>
      <c r="CZ102" s="865"/>
      <c r="DA102" s="904"/>
      <c r="DB102" s="903" t="s">
        <v>619</v>
      </c>
      <c r="DC102" s="865"/>
      <c r="DD102" s="865"/>
      <c r="DE102" s="865"/>
      <c r="DF102" s="904"/>
      <c r="DG102" s="903" t="s">
        <v>619</v>
      </c>
      <c r="DH102" s="865"/>
      <c r="DI102" s="865"/>
      <c r="DJ102" s="865"/>
      <c r="DK102" s="904"/>
      <c r="DL102" s="903" t="s">
        <v>619</v>
      </c>
      <c r="DM102" s="865"/>
      <c r="DN102" s="865"/>
      <c r="DO102" s="865"/>
      <c r="DP102" s="904"/>
      <c r="DQ102" s="903" t="s">
        <v>619</v>
      </c>
      <c r="DR102" s="865"/>
      <c r="DS102" s="865"/>
      <c r="DT102" s="865"/>
      <c r="DU102" s="904"/>
      <c r="DV102" s="802"/>
      <c r="DW102" s="803"/>
      <c r="DX102" s="803"/>
      <c r="DY102" s="803"/>
      <c r="DZ102" s="927"/>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8" t="s">
        <v>432</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9" t="s">
        <v>433</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434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435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30" t="s">
        <v>436</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437</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x14ac:dyDescent="0.2">
      <c r="A109" s="925" t="s">
        <v>438</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439</v>
      </c>
      <c r="AB109" s="906"/>
      <c r="AC109" s="906"/>
      <c r="AD109" s="906"/>
      <c r="AE109" s="907"/>
      <c r="AF109" s="905" t="s">
        <v>440</v>
      </c>
      <c r="AG109" s="906"/>
      <c r="AH109" s="906"/>
      <c r="AI109" s="906"/>
      <c r="AJ109" s="907"/>
      <c r="AK109" s="905" t="s">
        <v>314</v>
      </c>
      <c r="AL109" s="906"/>
      <c r="AM109" s="906"/>
      <c r="AN109" s="906"/>
      <c r="AO109" s="907"/>
      <c r="AP109" s="905" t="s">
        <v>441</v>
      </c>
      <c r="AQ109" s="906"/>
      <c r="AR109" s="906"/>
      <c r="AS109" s="906"/>
      <c r="AT109" s="908"/>
      <c r="AU109" s="925" t="s">
        <v>438</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439</v>
      </c>
      <c r="BR109" s="906"/>
      <c r="BS109" s="906"/>
      <c r="BT109" s="906"/>
      <c r="BU109" s="907"/>
      <c r="BV109" s="905" t="s">
        <v>440</v>
      </c>
      <c r="BW109" s="906"/>
      <c r="BX109" s="906"/>
      <c r="BY109" s="906"/>
      <c r="BZ109" s="907"/>
      <c r="CA109" s="905" t="s">
        <v>314</v>
      </c>
      <c r="CB109" s="906"/>
      <c r="CC109" s="906"/>
      <c r="CD109" s="906"/>
      <c r="CE109" s="907"/>
      <c r="CF109" s="926" t="s">
        <v>441</v>
      </c>
      <c r="CG109" s="926"/>
      <c r="CH109" s="926"/>
      <c r="CI109" s="926"/>
      <c r="CJ109" s="926"/>
      <c r="CK109" s="905" t="s">
        <v>442</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439</v>
      </c>
      <c r="DH109" s="906"/>
      <c r="DI109" s="906"/>
      <c r="DJ109" s="906"/>
      <c r="DK109" s="907"/>
      <c r="DL109" s="905" t="s">
        <v>440</v>
      </c>
      <c r="DM109" s="906"/>
      <c r="DN109" s="906"/>
      <c r="DO109" s="906"/>
      <c r="DP109" s="907"/>
      <c r="DQ109" s="905" t="s">
        <v>314</v>
      </c>
      <c r="DR109" s="906"/>
      <c r="DS109" s="906"/>
      <c r="DT109" s="906"/>
      <c r="DU109" s="907"/>
      <c r="DV109" s="905" t="s">
        <v>441</v>
      </c>
      <c r="DW109" s="906"/>
      <c r="DX109" s="906"/>
      <c r="DY109" s="906"/>
      <c r="DZ109" s="908"/>
    </row>
    <row r="110" spans="1:131" s="224" customFormat="1" ht="26.25" customHeight="1" x14ac:dyDescent="0.2">
      <c r="A110" s="909" t="s">
        <v>443</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706249</v>
      </c>
      <c r="AB110" s="913"/>
      <c r="AC110" s="913"/>
      <c r="AD110" s="913"/>
      <c r="AE110" s="914"/>
      <c r="AF110" s="915">
        <v>713604</v>
      </c>
      <c r="AG110" s="913"/>
      <c r="AH110" s="913"/>
      <c r="AI110" s="913"/>
      <c r="AJ110" s="914"/>
      <c r="AK110" s="915">
        <v>724985</v>
      </c>
      <c r="AL110" s="913"/>
      <c r="AM110" s="913"/>
      <c r="AN110" s="913"/>
      <c r="AO110" s="914"/>
      <c r="AP110" s="916">
        <v>19.3</v>
      </c>
      <c r="AQ110" s="917"/>
      <c r="AR110" s="917"/>
      <c r="AS110" s="917"/>
      <c r="AT110" s="918"/>
      <c r="AU110" s="919" t="s">
        <v>75</v>
      </c>
      <c r="AV110" s="920"/>
      <c r="AW110" s="920"/>
      <c r="AX110" s="920"/>
      <c r="AY110" s="920"/>
      <c r="AZ110" s="942" t="s">
        <v>444</v>
      </c>
      <c r="BA110" s="910"/>
      <c r="BB110" s="910"/>
      <c r="BC110" s="910"/>
      <c r="BD110" s="910"/>
      <c r="BE110" s="910"/>
      <c r="BF110" s="910"/>
      <c r="BG110" s="910"/>
      <c r="BH110" s="910"/>
      <c r="BI110" s="910"/>
      <c r="BJ110" s="910"/>
      <c r="BK110" s="910"/>
      <c r="BL110" s="910"/>
      <c r="BM110" s="910"/>
      <c r="BN110" s="910"/>
      <c r="BO110" s="910"/>
      <c r="BP110" s="911"/>
      <c r="BQ110" s="943">
        <v>7399827</v>
      </c>
      <c r="BR110" s="944"/>
      <c r="BS110" s="944"/>
      <c r="BT110" s="944"/>
      <c r="BU110" s="944"/>
      <c r="BV110" s="944">
        <v>7226738</v>
      </c>
      <c r="BW110" s="944"/>
      <c r="BX110" s="944"/>
      <c r="BY110" s="944"/>
      <c r="BZ110" s="944"/>
      <c r="CA110" s="944">
        <v>6887378</v>
      </c>
      <c r="CB110" s="944"/>
      <c r="CC110" s="944"/>
      <c r="CD110" s="944"/>
      <c r="CE110" s="944"/>
      <c r="CF110" s="957">
        <v>183.7</v>
      </c>
      <c r="CG110" s="958"/>
      <c r="CH110" s="958"/>
      <c r="CI110" s="958"/>
      <c r="CJ110" s="958"/>
      <c r="CK110" s="959" t="s">
        <v>445</v>
      </c>
      <c r="CL110" s="960"/>
      <c r="CM110" s="942" t="s">
        <v>446</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t="s">
        <v>447</v>
      </c>
      <c r="DH110" s="944"/>
      <c r="DI110" s="944"/>
      <c r="DJ110" s="944"/>
      <c r="DK110" s="944"/>
      <c r="DL110" s="944" t="s">
        <v>447</v>
      </c>
      <c r="DM110" s="944"/>
      <c r="DN110" s="944"/>
      <c r="DO110" s="944"/>
      <c r="DP110" s="944"/>
      <c r="DQ110" s="944" t="s">
        <v>447</v>
      </c>
      <c r="DR110" s="944"/>
      <c r="DS110" s="944"/>
      <c r="DT110" s="944"/>
      <c r="DU110" s="944"/>
      <c r="DV110" s="945" t="s">
        <v>447</v>
      </c>
      <c r="DW110" s="945"/>
      <c r="DX110" s="945"/>
      <c r="DY110" s="945"/>
      <c r="DZ110" s="946"/>
    </row>
    <row r="111" spans="1:131" s="224" customFormat="1" ht="26.25" customHeight="1" x14ac:dyDescent="0.2">
      <c r="A111" s="947" t="s">
        <v>448</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140</v>
      </c>
      <c r="AB111" s="951"/>
      <c r="AC111" s="951"/>
      <c r="AD111" s="951"/>
      <c r="AE111" s="952"/>
      <c r="AF111" s="953" t="s">
        <v>140</v>
      </c>
      <c r="AG111" s="951"/>
      <c r="AH111" s="951"/>
      <c r="AI111" s="951"/>
      <c r="AJ111" s="952"/>
      <c r="AK111" s="953" t="s">
        <v>140</v>
      </c>
      <c r="AL111" s="951"/>
      <c r="AM111" s="951"/>
      <c r="AN111" s="951"/>
      <c r="AO111" s="952"/>
      <c r="AP111" s="954" t="s">
        <v>140</v>
      </c>
      <c r="AQ111" s="955"/>
      <c r="AR111" s="955"/>
      <c r="AS111" s="955"/>
      <c r="AT111" s="956"/>
      <c r="AU111" s="921"/>
      <c r="AV111" s="922"/>
      <c r="AW111" s="922"/>
      <c r="AX111" s="922"/>
      <c r="AY111" s="922"/>
      <c r="AZ111" s="935" t="s">
        <v>449</v>
      </c>
      <c r="BA111" s="936"/>
      <c r="BB111" s="936"/>
      <c r="BC111" s="936"/>
      <c r="BD111" s="936"/>
      <c r="BE111" s="936"/>
      <c r="BF111" s="936"/>
      <c r="BG111" s="936"/>
      <c r="BH111" s="936"/>
      <c r="BI111" s="936"/>
      <c r="BJ111" s="936"/>
      <c r="BK111" s="936"/>
      <c r="BL111" s="936"/>
      <c r="BM111" s="936"/>
      <c r="BN111" s="936"/>
      <c r="BO111" s="936"/>
      <c r="BP111" s="937"/>
      <c r="BQ111" s="938">
        <v>19257</v>
      </c>
      <c r="BR111" s="939"/>
      <c r="BS111" s="939"/>
      <c r="BT111" s="939"/>
      <c r="BU111" s="939"/>
      <c r="BV111" s="939" t="s">
        <v>450</v>
      </c>
      <c r="BW111" s="939"/>
      <c r="BX111" s="939"/>
      <c r="BY111" s="939"/>
      <c r="BZ111" s="939"/>
      <c r="CA111" s="939" t="s">
        <v>451</v>
      </c>
      <c r="CB111" s="939"/>
      <c r="CC111" s="939"/>
      <c r="CD111" s="939"/>
      <c r="CE111" s="939"/>
      <c r="CF111" s="933" t="s">
        <v>452</v>
      </c>
      <c r="CG111" s="934"/>
      <c r="CH111" s="934"/>
      <c r="CI111" s="934"/>
      <c r="CJ111" s="934"/>
      <c r="CK111" s="961"/>
      <c r="CL111" s="962"/>
      <c r="CM111" s="935" t="s">
        <v>453</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450</v>
      </c>
      <c r="DH111" s="939"/>
      <c r="DI111" s="939"/>
      <c r="DJ111" s="939"/>
      <c r="DK111" s="939"/>
      <c r="DL111" s="939" t="s">
        <v>451</v>
      </c>
      <c r="DM111" s="939"/>
      <c r="DN111" s="939"/>
      <c r="DO111" s="939"/>
      <c r="DP111" s="939"/>
      <c r="DQ111" s="939" t="s">
        <v>454</v>
      </c>
      <c r="DR111" s="939"/>
      <c r="DS111" s="939"/>
      <c r="DT111" s="939"/>
      <c r="DU111" s="939"/>
      <c r="DV111" s="940" t="s">
        <v>455</v>
      </c>
      <c r="DW111" s="940"/>
      <c r="DX111" s="940"/>
      <c r="DY111" s="940"/>
      <c r="DZ111" s="941"/>
    </row>
    <row r="112" spans="1:131" s="224" customFormat="1" ht="26.25" customHeight="1" x14ac:dyDescent="0.2">
      <c r="A112" s="965" t="s">
        <v>456</v>
      </c>
      <c r="B112" s="966"/>
      <c r="C112" s="936" t="s">
        <v>457</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458</v>
      </c>
      <c r="AB112" s="972"/>
      <c r="AC112" s="972"/>
      <c r="AD112" s="972"/>
      <c r="AE112" s="973"/>
      <c r="AF112" s="974" t="s">
        <v>450</v>
      </c>
      <c r="AG112" s="972"/>
      <c r="AH112" s="972"/>
      <c r="AI112" s="972"/>
      <c r="AJ112" s="973"/>
      <c r="AK112" s="974" t="s">
        <v>459</v>
      </c>
      <c r="AL112" s="972"/>
      <c r="AM112" s="972"/>
      <c r="AN112" s="972"/>
      <c r="AO112" s="973"/>
      <c r="AP112" s="975" t="s">
        <v>460</v>
      </c>
      <c r="AQ112" s="976"/>
      <c r="AR112" s="976"/>
      <c r="AS112" s="976"/>
      <c r="AT112" s="977"/>
      <c r="AU112" s="921"/>
      <c r="AV112" s="922"/>
      <c r="AW112" s="922"/>
      <c r="AX112" s="922"/>
      <c r="AY112" s="922"/>
      <c r="AZ112" s="935" t="s">
        <v>461</v>
      </c>
      <c r="BA112" s="936"/>
      <c r="BB112" s="936"/>
      <c r="BC112" s="936"/>
      <c r="BD112" s="936"/>
      <c r="BE112" s="936"/>
      <c r="BF112" s="936"/>
      <c r="BG112" s="936"/>
      <c r="BH112" s="936"/>
      <c r="BI112" s="936"/>
      <c r="BJ112" s="936"/>
      <c r="BK112" s="936"/>
      <c r="BL112" s="936"/>
      <c r="BM112" s="936"/>
      <c r="BN112" s="936"/>
      <c r="BO112" s="936"/>
      <c r="BP112" s="937"/>
      <c r="BQ112" s="938">
        <v>672511</v>
      </c>
      <c r="BR112" s="939"/>
      <c r="BS112" s="939"/>
      <c r="BT112" s="939"/>
      <c r="BU112" s="939"/>
      <c r="BV112" s="939">
        <v>627572</v>
      </c>
      <c r="BW112" s="939"/>
      <c r="BX112" s="939"/>
      <c r="BY112" s="939"/>
      <c r="BZ112" s="939"/>
      <c r="CA112" s="939">
        <v>603428</v>
      </c>
      <c r="CB112" s="939"/>
      <c r="CC112" s="939"/>
      <c r="CD112" s="939"/>
      <c r="CE112" s="939"/>
      <c r="CF112" s="933">
        <v>16.100000000000001</v>
      </c>
      <c r="CG112" s="934"/>
      <c r="CH112" s="934"/>
      <c r="CI112" s="934"/>
      <c r="CJ112" s="934"/>
      <c r="CK112" s="961"/>
      <c r="CL112" s="962"/>
      <c r="CM112" s="935" t="s">
        <v>462</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t="s">
        <v>463</v>
      </c>
      <c r="DH112" s="939"/>
      <c r="DI112" s="939"/>
      <c r="DJ112" s="939"/>
      <c r="DK112" s="939"/>
      <c r="DL112" s="939" t="s">
        <v>454</v>
      </c>
      <c r="DM112" s="939"/>
      <c r="DN112" s="939"/>
      <c r="DO112" s="939"/>
      <c r="DP112" s="939"/>
      <c r="DQ112" s="939" t="s">
        <v>463</v>
      </c>
      <c r="DR112" s="939"/>
      <c r="DS112" s="939"/>
      <c r="DT112" s="939"/>
      <c r="DU112" s="939"/>
      <c r="DV112" s="940" t="s">
        <v>458</v>
      </c>
      <c r="DW112" s="940"/>
      <c r="DX112" s="940"/>
      <c r="DY112" s="940"/>
      <c r="DZ112" s="941"/>
    </row>
    <row r="113" spans="1:130" s="224" customFormat="1" ht="26.25" customHeight="1" x14ac:dyDescent="0.2">
      <c r="A113" s="967"/>
      <c r="B113" s="968"/>
      <c r="C113" s="936" t="s">
        <v>464</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73150</v>
      </c>
      <c r="AB113" s="951"/>
      <c r="AC113" s="951"/>
      <c r="AD113" s="951"/>
      <c r="AE113" s="952"/>
      <c r="AF113" s="953">
        <v>75684</v>
      </c>
      <c r="AG113" s="951"/>
      <c r="AH113" s="951"/>
      <c r="AI113" s="951"/>
      <c r="AJ113" s="952"/>
      <c r="AK113" s="953">
        <v>79898</v>
      </c>
      <c r="AL113" s="951"/>
      <c r="AM113" s="951"/>
      <c r="AN113" s="951"/>
      <c r="AO113" s="952"/>
      <c r="AP113" s="954">
        <v>2.1</v>
      </c>
      <c r="AQ113" s="955"/>
      <c r="AR113" s="955"/>
      <c r="AS113" s="955"/>
      <c r="AT113" s="956"/>
      <c r="AU113" s="921"/>
      <c r="AV113" s="922"/>
      <c r="AW113" s="922"/>
      <c r="AX113" s="922"/>
      <c r="AY113" s="922"/>
      <c r="AZ113" s="935" t="s">
        <v>465</v>
      </c>
      <c r="BA113" s="936"/>
      <c r="BB113" s="936"/>
      <c r="BC113" s="936"/>
      <c r="BD113" s="936"/>
      <c r="BE113" s="936"/>
      <c r="BF113" s="936"/>
      <c r="BG113" s="936"/>
      <c r="BH113" s="936"/>
      <c r="BI113" s="936"/>
      <c r="BJ113" s="936"/>
      <c r="BK113" s="936"/>
      <c r="BL113" s="936"/>
      <c r="BM113" s="936"/>
      <c r="BN113" s="936"/>
      <c r="BO113" s="936"/>
      <c r="BP113" s="937"/>
      <c r="BQ113" s="938">
        <v>273346</v>
      </c>
      <c r="BR113" s="939"/>
      <c r="BS113" s="939"/>
      <c r="BT113" s="939"/>
      <c r="BU113" s="939"/>
      <c r="BV113" s="939">
        <v>296749</v>
      </c>
      <c r="BW113" s="939"/>
      <c r="BX113" s="939"/>
      <c r="BY113" s="939"/>
      <c r="BZ113" s="939"/>
      <c r="CA113" s="939">
        <v>298637</v>
      </c>
      <c r="CB113" s="939"/>
      <c r="CC113" s="939"/>
      <c r="CD113" s="939"/>
      <c r="CE113" s="939"/>
      <c r="CF113" s="933">
        <v>8</v>
      </c>
      <c r="CG113" s="934"/>
      <c r="CH113" s="934"/>
      <c r="CI113" s="934"/>
      <c r="CJ113" s="934"/>
      <c r="CK113" s="961"/>
      <c r="CL113" s="962"/>
      <c r="CM113" s="935" t="s">
        <v>466</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452</v>
      </c>
      <c r="DH113" s="972"/>
      <c r="DI113" s="972"/>
      <c r="DJ113" s="972"/>
      <c r="DK113" s="973"/>
      <c r="DL113" s="974" t="s">
        <v>467</v>
      </c>
      <c r="DM113" s="972"/>
      <c r="DN113" s="972"/>
      <c r="DO113" s="972"/>
      <c r="DP113" s="973"/>
      <c r="DQ113" s="974" t="s">
        <v>450</v>
      </c>
      <c r="DR113" s="972"/>
      <c r="DS113" s="972"/>
      <c r="DT113" s="972"/>
      <c r="DU113" s="973"/>
      <c r="DV113" s="975" t="s">
        <v>450</v>
      </c>
      <c r="DW113" s="976"/>
      <c r="DX113" s="976"/>
      <c r="DY113" s="976"/>
      <c r="DZ113" s="977"/>
    </row>
    <row r="114" spans="1:130" s="224" customFormat="1" ht="26.25" customHeight="1" x14ac:dyDescent="0.2">
      <c r="A114" s="967"/>
      <c r="B114" s="968"/>
      <c r="C114" s="936" t="s">
        <v>468</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v>37301</v>
      </c>
      <c r="AB114" s="972"/>
      <c r="AC114" s="972"/>
      <c r="AD114" s="972"/>
      <c r="AE114" s="973"/>
      <c r="AF114" s="974">
        <v>36846</v>
      </c>
      <c r="AG114" s="972"/>
      <c r="AH114" s="972"/>
      <c r="AI114" s="972"/>
      <c r="AJ114" s="973"/>
      <c r="AK114" s="974">
        <v>38450</v>
      </c>
      <c r="AL114" s="972"/>
      <c r="AM114" s="972"/>
      <c r="AN114" s="972"/>
      <c r="AO114" s="973"/>
      <c r="AP114" s="975">
        <v>1</v>
      </c>
      <c r="AQ114" s="976"/>
      <c r="AR114" s="976"/>
      <c r="AS114" s="976"/>
      <c r="AT114" s="977"/>
      <c r="AU114" s="921"/>
      <c r="AV114" s="922"/>
      <c r="AW114" s="922"/>
      <c r="AX114" s="922"/>
      <c r="AY114" s="922"/>
      <c r="AZ114" s="935" t="s">
        <v>469</v>
      </c>
      <c r="BA114" s="936"/>
      <c r="BB114" s="936"/>
      <c r="BC114" s="936"/>
      <c r="BD114" s="936"/>
      <c r="BE114" s="936"/>
      <c r="BF114" s="936"/>
      <c r="BG114" s="936"/>
      <c r="BH114" s="936"/>
      <c r="BI114" s="936"/>
      <c r="BJ114" s="936"/>
      <c r="BK114" s="936"/>
      <c r="BL114" s="936"/>
      <c r="BM114" s="936"/>
      <c r="BN114" s="936"/>
      <c r="BO114" s="936"/>
      <c r="BP114" s="937"/>
      <c r="BQ114" s="938">
        <v>1188449</v>
      </c>
      <c r="BR114" s="939"/>
      <c r="BS114" s="939"/>
      <c r="BT114" s="939"/>
      <c r="BU114" s="939"/>
      <c r="BV114" s="939">
        <v>1134547</v>
      </c>
      <c r="BW114" s="939"/>
      <c r="BX114" s="939"/>
      <c r="BY114" s="939"/>
      <c r="BZ114" s="939"/>
      <c r="CA114" s="939">
        <v>1055002</v>
      </c>
      <c r="CB114" s="939"/>
      <c r="CC114" s="939"/>
      <c r="CD114" s="939"/>
      <c r="CE114" s="939"/>
      <c r="CF114" s="933">
        <v>28.1</v>
      </c>
      <c r="CG114" s="934"/>
      <c r="CH114" s="934"/>
      <c r="CI114" s="934"/>
      <c r="CJ114" s="934"/>
      <c r="CK114" s="961"/>
      <c r="CL114" s="962"/>
      <c r="CM114" s="935" t="s">
        <v>470</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458</v>
      </c>
      <c r="DH114" s="972"/>
      <c r="DI114" s="972"/>
      <c r="DJ114" s="972"/>
      <c r="DK114" s="973"/>
      <c r="DL114" s="974" t="s">
        <v>463</v>
      </c>
      <c r="DM114" s="972"/>
      <c r="DN114" s="972"/>
      <c r="DO114" s="972"/>
      <c r="DP114" s="973"/>
      <c r="DQ114" s="974" t="s">
        <v>471</v>
      </c>
      <c r="DR114" s="972"/>
      <c r="DS114" s="972"/>
      <c r="DT114" s="972"/>
      <c r="DU114" s="973"/>
      <c r="DV114" s="975" t="s">
        <v>450</v>
      </c>
      <c r="DW114" s="976"/>
      <c r="DX114" s="976"/>
      <c r="DY114" s="976"/>
      <c r="DZ114" s="977"/>
    </row>
    <row r="115" spans="1:130" s="224" customFormat="1" ht="26.25" customHeight="1" x14ac:dyDescent="0.2">
      <c r="A115" s="967"/>
      <c r="B115" s="968"/>
      <c r="C115" s="936" t="s">
        <v>472</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v>10989</v>
      </c>
      <c r="AB115" s="951"/>
      <c r="AC115" s="951"/>
      <c r="AD115" s="951"/>
      <c r="AE115" s="952"/>
      <c r="AF115" s="953" t="s">
        <v>460</v>
      </c>
      <c r="AG115" s="951"/>
      <c r="AH115" s="951"/>
      <c r="AI115" s="951"/>
      <c r="AJ115" s="952"/>
      <c r="AK115" s="953" t="s">
        <v>467</v>
      </c>
      <c r="AL115" s="951"/>
      <c r="AM115" s="951"/>
      <c r="AN115" s="951"/>
      <c r="AO115" s="952"/>
      <c r="AP115" s="954" t="s">
        <v>450</v>
      </c>
      <c r="AQ115" s="955"/>
      <c r="AR115" s="955"/>
      <c r="AS115" s="955"/>
      <c r="AT115" s="956"/>
      <c r="AU115" s="921"/>
      <c r="AV115" s="922"/>
      <c r="AW115" s="922"/>
      <c r="AX115" s="922"/>
      <c r="AY115" s="922"/>
      <c r="AZ115" s="935" t="s">
        <v>473</v>
      </c>
      <c r="BA115" s="936"/>
      <c r="BB115" s="936"/>
      <c r="BC115" s="936"/>
      <c r="BD115" s="936"/>
      <c r="BE115" s="936"/>
      <c r="BF115" s="936"/>
      <c r="BG115" s="936"/>
      <c r="BH115" s="936"/>
      <c r="BI115" s="936"/>
      <c r="BJ115" s="936"/>
      <c r="BK115" s="936"/>
      <c r="BL115" s="936"/>
      <c r="BM115" s="936"/>
      <c r="BN115" s="936"/>
      <c r="BO115" s="936"/>
      <c r="BP115" s="937"/>
      <c r="BQ115" s="938">
        <v>1271247</v>
      </c>
      <c r="BR115" s="939"/>
      <c r="BS115" s="939"/>
      <c r="BT115" s="939"/>
      <c r="BU115" s="939"/>
      <c r="BV115" s="939">
        <v>588401</v>
      </c>
      <c r="BW115" s="939"/>
      <c r="BX115" s="939"/>
      <c r="BY115" s="939"/>
      <c r="BZ115" s="939"/>
      <c r="CA115" s="939">
        <v>244311</v>
      </c>
      <c r="CB115" s="939"/>
      <c r="CC115" s="939"/>
      <c r="CD115" s="939"/>
      <c r="CE115" s="939"/>
      <c r="CF115" s="933">
        <v>6.5</v>
      </c>
      <c r="CG115" s="934"/>
      <c r="CH115" s="934"/>
      <c r="CI115" s="934"/>
      <c r="CJ115" s="934"/>
      <c r="CK115" s="961"/>
      <c r="CL115" s="962"/>
      <c r="CM115" s="935" t="s">
        <v>474</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t="s">
        <v>454</v>
      </c>
      <c r="DH115" s="972"/>
      <c r="DI115" s="972"/>
      <c r="DJ115" s="972"/>
      <c r="DK115" s="973"/>
      <c r="DL115" s="974" t="s">
        <v>450</v>
      </c>
      <c r="DM115" s="972"/>
      <c r="DN115" s="972"/>
      <c r="DO115" s="972"/>
      <c r="DP115" s="973"/>
      <c r="DQ115" s="974" t="s">
        <v>450</v>
      </c>
      <c r="DR115" s="972"/>
      <c r="DS115" s="972"/>
      <c r="DT115" s="972"/>
      <c r="DU115" s="973"/>
      <c r="DV115" s="975" t="s">
        <v>467</v>
      </c>
      <c r="DW115" s="976"/>
      <c r="DX115" s="976"/>
      <c r="DY115" s="976"/>
      <c r="DZ115" s="977"/>
    </row>
    <row r="116" spans="1:130" s="224" customFormat="1" ht="26.25" customHeight="1" x14ac:dyDescent="0.2">
      <c r="A116" s="969"/>
      <c r="B116" s="970"/>
      <c r="C116" s="978" t="s">
        <v>475</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t="s">
        <v>452</v>
      </c>
      <c r="AB116" s="972"/>
      <c r="AC116" s="972"/>
      <c r="AD116" s="972"/>
      <c r="AE116" s="973"/>
      <c r="AF116" s="974" t="s">
        <v>476</v>
      </c>
      <c r="AG116" s="972"/>
      <c r="AH116" s="972"/>
      <c r="AI116" s="972"/>
      <c r="AJ116" s="973"/>
      <c r="AK116" s="974" t="s">
        <v>450</v>
      </c>
      <c r="AL116" s="972"/>
      <c r="AM116" s="972"/>
      <c r="AN116" s="972"/>
      <c r="AO116" s="973"/>
      <c r="AP116" s="975" t="s">
        <v>458</v>
      </c>
      <c r="AQ116" s="976"/>
      <c r="AR116" s="976"/>
      <c r="AS116" s="976"/>
      <c r="AT116" s="977"/>
      <c r="AU116" s="921"/>
      <c r="AV116" s="922"/>
      <c r="AW116" s="922"/>
      <c r="AX116" s="922"/>
      <c r="AY116" s="922"/>
      <c r="AZ116" s="980" t="s">
        <v>477</v>
      </c>
      <c r="BA116" s="981"/>
      <c r="BB116" s="981"/>
      <c r="BC116" s="981"/>
      <c r="BD116" s="981"/>
      <c r="BE116" s="981"/>
      <c r="BF116" s="981"/>
      <c r="BG116" s="981"/>
      <c r="BH116" s="981"/>
      <c r="BI116" s="981"/>
      <c r="BJ116" s="981"/>
      <c r="BK116" s="981"/>
      <c r="BL116" s="981"/>
      <c r="BM116" s="981"/>
      <c r="BN116" s="981"/>
      <c r="BO116" s="981"/>
      <c r="BP116" s="982"/>
      <c r="BQ116" s="938" t="s">
        <v>455</v>
      </c>
      <c r="BR116" s="939"/>
      <c r="BS116" s="939"/>
      <c r="BT116" s="939"/>
      <c r="BU116" s="939"/>
      <c r="BV116" s="939" t="s">
        <v>454</v>
      </c>
      <c r="BW116" s="939"/>
      <c r="BX116" s="939"/>
      <c r="BY116" s="939"/>
      <c r="BZ116" s="939"/>
      <c r="CA116" s="939" t="s">
        <v>478</v>
      </c>
      <c r="CB116" s="939"/>
      <c r="CC116" s="939"/>
      <c r="CD116" s="939"/>
      <c r="CE116" s="939"/>
      <c r="CF116" s="933" t="s">
        <v>450</v>
      </c>
      <c r="CG116" s="934"/>
      <c r="CH116" s="934"/>
      <c r="CI116" s="934"/>
      <c r="CJ116" s="934"/>
      <c r="CK116" s="961"/>
      <c r="CL116" s="962"/>
      <c r="CM116" s="935" t="s">
        <v>479</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t="s">
        <v>140</v>
      </c>
      <c r="DH116" s="972"/>
      <c r="DI116" s="972"/>
      <c r="DJ116" s="972"/>
      <c r="DK116" s="973"/>
      <c r="DL116" s="974" t="s">
        <v>450</v>
      </c>
      <c r="DM116" s="972"/>
      <c r="DN116" s="972"/>
      <c r="DO116" s="972"/>
      <c r="DP116" s="973"/>
      <c r="DQ116" s="974" t="s">
        <v>471</v>
      </c>
      <c r="DR116" s="972"/>
      <c r="DS116" s="972"/>
      <c r="DT116" s="972"/>
      <c r="DU116" s="973"/>
      <c r="DV116" s="975" t="s">
        <v>450</v>
      </c>
      <c r="DW116" s="976"/>
      <c r="DX116" s="976"/>
      <c r="DY116" s="976"/>
      <c r="DZ116" s="977"/>
    </row>
    <row r="117" spans="1:130" s="224" customFormat="1" ht="26.25" customHeight="1" x14ac:dyDescent="0.2">
      <c r="A117" s="925" t="s">
        <v>191</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480</v>
      </c>
      <c r="Z117" s="907"/>
      <c r="AA117" s="991">
        <v>827689</v>
      </c>
      <c r="AB117" s="992"/>
      <c r="AC117" s="992"/>
      <c r="AD117" s="992"/>
      <c r="AE117" s="993"/>
      <c r="AF117" s="994">
        <v>826134</v>
      </c>
      <c r="AG117" s="992"/>
      <c r="AH117" s="992"/>
      <c r="AI117" s="992"/>
      <c r="AJ117" s="993"/>
      <c r="AK117" s="994">
        <v>843333</v>
      </c>
      <c r="AL117" s="992"/>
      <c r="AM117" s="992"/>
      <c r="AN117" s="992"/>
      <c r="AO117" s="993"/>
      <c r="AP117" s="995"/>
      <c r="AQ117" s="996"/>
      <c r="AR117" s="996"/>
      <c r="AS117" s="996"/>
      <c r="AT117" s="997"/>
      <c r="AU117" s="921"/>
      <c r="AV117" s="922"/>
      <c r="AW117" s="922"/>
      <c r="AX117" s="922"/>
      <c r="AY117" s="922"/>
      <c r="AZ117" s="987" t="s">
        <v>481</v>
      </c>
      <c r="BA117" s="988"/>
      <c r="BB117" s="988"/>
      <c r="BC117" s="988"/>
      <c r="BD117" s="988"/>
      <c r="BE117" s="988"/>
      <c r="BF117" s="988"/>
      <c r="BG117" s="988"/>
      <c r="BH117" s="988"/>
      <c r="BI117" s="988"/>
      <c r="BJ117" s="988"/>
      <c r="BK117" s="988"/>
      <c r="BL117" s="988"/>
      <c r="BM117" s="988"/>
      <c r="BN117" s="988"/>
      <c r="BO117" s="988"/>
      <c r="BP117" s="989"/>
      <c r="BQ117" s="938" t="s">
        <v>471</v>
      </c>
      <c r="BR117" s="939"/>
      <c r="BS117" s="939"/>
      <c r="BT117" s="939"/>
      <c r="BU117" s="939"/>
      <c r="BV117" s="939" t="s">
        <v>482</v>
      </c>
      <c r="BW117" s="939"/>
      <c r="BX117" s="939"/>
      <c r="BY117" s="939"/>
      <c r="BZ117" s="939"/>
      <c r="CA117" s="939" t="s">
        <v>459</v>
      </c>
      <c r="CB117" s="939"/>
      <c r="CC117" s="939"/>
      <c r="CD117" s="939"/>
      <c r="CE117" s="939"/>
      <c r="CF117" s="933" t="s">
        <v>460</v>
      </c>
      <c r="CG117" s="934"/>
      <c r="CH117" s="934"/>
      <c r="CI117" s="934"/>
      <c r="CJ117" s="934"/>
      <c r="CK117" s="961"/>
      <c r="CL117" s="962"/>
      <c r="CM117" s="935" t="s">
        <v>483</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482</v>
      </c>
      <c r="DH117" s="972"/>
      <c r="DI117" s="972"/>
      <c r="DJ117" s="972"/>
      <c r="DK117" s="973"/>
      <c r="DL117" s="974" t="s">
        <v>455</v>
      </c>
      <c r="DM117" s="972"/>
      <c r="DN117" s="972"/>
      <c r="DO117" s="972"/>
      <c r="DP117" s="973"/>
      <c r="DQ117" s="974" t="s">
        <v>484</v>
      </c>
      <c r="DR117" s="972"/>
      <c r="DS117" s="972"/>
      <c r="DT117" s="972"/>
      <c r="DU117" s="973"/>
      <c r="DV117" s="975" t="s">
        <v>460</v>
      </c>
      <c r="DW117" s="976"/>
      <c r="DX117" s="976"/>
      <c r="DY117" s="976"/>
      <c r="DZ117" s="977"/>
    </row>
    <row r="118" spans="1:130" s="224" customFormat="1" ht="26.25" customHeight="1" x14ac:dyDescent="0.2">
      <c r="A118" s="925" t="s">
        <v>442</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439</v>
      </c>
      <c r="AB118" s="906"/>
      <c r="AC118" s="906"/>
      <c r="AD118" s="906"/>
      <c r="AE118" s="907"/>
      <c r="AF118" s="905" t="s">
        <v>440</v>
      </c>
      <c r="AG118" s="906"/>
      <c r="AH118" s="906"/>
      <c r="AI118" s="906"/>
      <c r="AJ118" s="907"/>
      <c r="AK118" s="905" t="s">
        <v>314</v>
      </c>
      <c r="AL118" s="906"/>
      <c r="AM118" s="906"/>
      <c r="AN118" s="906"/>
      <c r="AO118" s="907"/>
      <c r="AP118" s="983" t="s">
        <v>441</v>
      </c>
      <c r="AQ118" s="984"/>
      <c r="AR118" s="984"/>
      <c r="AS118" s="984"/>
      <c r="AT118" s="985"/>
      <c r="AU118" s="921"/>
      <c r="AV118" s="922"/>
      <c r="AW118" s="922"/>
      <c r="AX118" s="922"/>
      <c r="AY118" s="922"/>
      <c r="AZ118" s="986" t="s">
        <v>485</v>
      </c>
      <c r="BA118" s="978"/>
      <c r="BB118" s="978"/>
      <c r="BC118" s="978"/>
      <c r="BD118" s="978"/>
      <c r="BE118" s="978"/>
      <c r="BF118" s="978"/>
      <c r="BG118" s="978"/>
      <c r="BH118" s="978"/>
      <c r="BI118" s="978"/>
      <c r="BJ118" s="978"/>
      <c r="BK118" s="978"/>
      <c r="BL118" s="978"/>
      <c r="BM118" s="978"/>
      <c r="BN118" s="978"/>
      <c r="BO118" s="978"/>
      <c r="BP118" s="979"/>
      <c r="BQ118" s="1012" t="s">
        <v>458</v>
      </c>
      <c r="BR118" s="1013"/>
      <c r="BS118" s="1013"/>
      <c r="BT118" s="1013"/>
      <c r="BU118" s="1013"/>
      <c r="BV118" s="1013" t="s">
        <v>460</v>
      </c>
      <c r="BW118" s="1013"/>
      <c r="BX118" s="1013"/>
      <c r="BY118" s="1013"/>
      <c r="BZ118" s="1013"/>
      <c r="CA118" s="1013" t="s">
        <v>460</v>
      </c>
      <c r="CB118" s="1013"/>
      <c r="CC118" s="1013"/>
      <c r="CD118" s="1013"/>
      <c r="CE118" s="1013"/>
      <c r="CF118" s="933" t="s">
        <v>450</v>
      </c>
      <c r="CG118" s="934"/>
      <c r="CH118" s="934"/>
      <c r="CI118" s="934"/>
      <c r="CJ118" s="934"/>
      <c r="CK118" s="961"/>
      <c r="CL118" s="962"/>
      <c r="CM118" s="935" t="s">
        <v>486</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463</v>
      </c>
      <c r="DH118" s="972"/>
      <c r="DI118" s="972"/>
      <c r="DJ118" s="972"/>
      <c r="DK118" s="973"/>
      <c r="DL118" s="974" t="s">
        <v>463</v>
      </c>
      <c r="DM118" s="972"/>
      <c r="DN118" s="972"/>
      <c r="DO118" s="972"/>
      <c r="DP118" s="973"/>
      <c r="DQ118" s="974" t="s">
        <v>471</v>
      </c>
      <c r="DR118" s="972"/>
      <c r="DS118" s="972"/>
      <c r="DT118" s="972"/>
      <c r="DU118" s="973"/>
      <c r="DV118" s="975" t="s">
        <v>476</v>
      </c>
      <c r="DW118" s="976"/>
      <c r="DX118" s="976"/>
      <c r="DY118" s="976"/>
      <c r="DZ118" s="977"/>
    </row>
    <row r="119" spans="1:130" s="224" customFormat="1" ht="26.25" customHeight="1" x14ac:dyDescent="0.2">
      <c r="A119" s="1069" t="s">
        <v>445</v>
      </c>
      <c r="B119" s="960"/>
      <c r="C119" s="942" t="s">
        <v>446</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t="s">
        <v>460</v>
      </c>
      <c r="AB119" s="913"/>
      <c r="AC119" s="913"/>
      <c r="AD119" s="913"/>
      <c r="AE119" s="914"/>
      <c r="AF119" s="915" t="s">
        <v>455</v>
      </c>
      <c r="AG119" s="913"/>
      <c r="AH119" s="913"/>
      <c r="AI119" s="913"/>
      <c r="AJ119" s="914"/>
      <c r="AK119" s="915" t="s">
        <v>450</v>
      </c>
      <c r="AL119" s="913"/>
      <c r="AM119" s="913"/>
      <c r="AN119" s="913"/>
      <c r="AO119" s="914"/>
      <c r="AP119" s="916" t="s">
        <v>458</v>
      </c>
      <c r="AQ119" s="917"/>
      <c r="AR119" s="917"/>
      <c r="AS119" s="917"/>
      <c r="AT119" s="918"/>
      <c r="AU119" s="923"/>
      <c r="AV119" s="924"/>
      <c r="AW119" s="924"/>
      <c r="AX119" s="924"/>
      <c r="AY119" s="924"/>
      <c r="AZ119" s="245" t="s">
        <v>191</v>
      </c>
      <c r="BA119" s="245"/>
      <c r="BB119" s="245"/>
      <c r="BC119" s="245"/>
      <c r="BD119" s="245"/>
      <c r="BE119" s="245"/>
      <c r="BF119" s="245"/>
      <c r="BG119" s="245"/>
      <c r="BH119" s="245"/>
      <c r="BI119" s="245"/>
      <c r="BJ119" s="245"/>
      <c r="BK119" s="245"/>
      <c r="BL119" s="245"/>
      <c r="BM119" s="245"/>
      <c r="BN119" s="245"/>
      <c r="BO119" s="990" t="s">
        <v>487</v>
      </c>
      <c r="BP119" s="1018"/>
      <c r="BQ119" s="1012">
        <v>10824637</v>
      </c>
      <c r="BR119" s="1013"/>
      <c r="BS119" s="1013"/>
      <c r="BT119" s="1013"/>
      <c r="BU119" s="1013"/>
      <c r="BV119" s="1013">
        <v>9874007</v>
      </c>
      <c r="BW119" s="1013"/>
      <c r="BX119" s="1013"/>
      <c r="BY119" s="1013"/>
      <c r="BZ119" s="1013"/>
      <c r="CA119" s="1013">
        <v>9088756</v>
      </c>
      <c r="CB119" s="1013"/>
      <c r="CC119" s="1013"/>
      <c r="CD119" s="1013"/>
      <c r="CE119" s="1013"/>
      <c r="CF119" s="1014"/>
      <c r="CG119" s="1015"/>
      <c r="CH119" s="1015"/>
      <c r="CI119" s="1015"/>
      <c r="CJ119" s="1016"/>
      <c r="CK119" s="963"/>
      <c r="CL119" s="964"/>
      <c r="CM119" s="986" t="s">
        <v>488</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v>19257</v>
      </c>
      <c r="DH119" s="999"/>
      <c r="DI119" s="999"/>
      <c r="DJ119" s="999"/>
      <c r="DK119" s="1000"/>
      <c r="DL119" s="998" t="s">
        <v>471</v>
      </c>
      <c r="DM119" s="999"/>
      <c r="DN119" s="999"/>
      <c r="DO119" s="999"/>
      <c r="DP119" s="1000"/>
      <c r="DQ119" s="998" t="s">
        <v>450</v>
      </c>
      <c r="DR119" s="999"/>
      <c r="DS119" s="999"/>
      <c r="DT119" s="999"/>
      <c r="DU119" s="1000"/>
      <c r="DV119" s="1001" t="s">
        <v>452</v>
      </c>
      <c r="DW119" s="1002"/>
      <c r="DX119" s="1002"/>
      <c r="DY119" s="1002"/>
      <c r="DZ119" s="1003"/>
    </row>
    <row r="120" spans="1:130" s="224" customFormat="1" ht="26.25" customHeight="1" x14ac:dyDescent="0.2">
      <c r="A120" s="1070"/>
      <c r="B120" s="962"/>
      <c r="C120" s="935" t="s">
        <v>453</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478</v>
      </c>
      <c r="AB120" s="972"/>
      <c r="AC120" s="972"/>
      <c r="AD120" s="972"/>
      <c r="AE120" s="973"/>
      <c r="AF120" s="974" t="s">
        <v>471</v>
      </c>
      <c r="AG120" s="972"/>
      <c r="AH120" s="972"/>
      <c r="AI120" s="972"/>
      <c r="AJ120" s="973"/>
      <c r="AK120" s="974" t="s">
        <v>455</v>
      </c>
      <c r="AL120" s="972"/>
      <c r="AM120" s="972"/>
      <c r="AN120" s="972"/>
      <c r="AO120" s="973"/>
      <c r="AP120" s="975" t="s">
        <v>460</v>
      </c>
      <c r="AQ120" s="976"/>
      <c r="AR120" s="976"/>
      <c r="AS120" s="976"/>
      <c r="AT120" s="977"/>
      <c r="AU120" s="1004" t="s">
        <v>489</v>
      </c>
      <c r="AV120" s="1005"/>
      <c r="AW120" s="1005"/>
      <c r="AX120" s="1005"/>
      <c r="AY120" s="1006"/>
      <c r="AZ120" s="942" t="s">
        <v>490</v>
      </c>
      <c r="BA120" s="910"/>
      <c r="BB120" s="910"/>
      <c r="BC120" s="910"/>
      <c r="BD120" s="910"/>
      <c r="BE120" s="910"/>
      <c r="BF120" s="910"/>
      <c r="BG120" s="910"/>
      <c r="BH120" s="910"/>
      <c r="BI120" s="910"/>
      <c r="BJ120" s="910"/>
      <c r="BK120" s="910"/>
      <c r="BL120" s="910"/>
      <c r="BM120" s="910"/>
      <c r="BN120" s="910"/>
      <c r="BO120" s="910"/>
      <c r="BP120" s="911"/>
      <c r="BQ120" s="943">
        <v>2364467</v>
      </c>
      <c r="BR120" s="944"/>
      <c r="BS120" s="944"/>
      <c r="BT120" s="944"/>
      <c r="BU120" s="944"/>
      <c r="BV120" s="944">
        <v>3195561</v>
      </c>
      <c r="BW120" s="944"/>
      <c r="BX120" s="944"/>
      <c r="BY120" s="944"/>
      <c r="BZ120" s="944"/>
      <c r="CA120" s="944">
        <v>3673574</v>
      </c>
      <c r="CB120" s="944"/>
      <c r="CC120" s="944"/>
      <c r="CD120" s="944"/>
      <c r="CE120" s="944"/>
      <c r="CF120" s="957">
        <v>98</v>
      </c>
      <c r="CG120" s="958"/>
      <c r="CH120" s="958"/>
      <c r="CI120" s="958"/>
      <c r="CJ120" s="958"/>
      <c r="CK120" s="1019" t="s">
        <v>491</v>
      </c>
      <c r="CL120" s="1020"/>
      <c r="CM120" s="1020"/>
      <c r="CN120" s="1020"/>
      <c r="CO120" s="1021"/>
      <c r="CP120" s="1027" t="s">
        <v>492</v>
      </c>
      <c r="CQ120" s="1028"/>
      <c r="CR120" s="1028"/>
      <c r="CS120" s="1028"/>
      <c r="CT120" s="1028"/>
      <c r="CU120" s="1028"/>
      <c r="CV120" s="1028"/>
      <c r="CW120" s="1028"/>
      <c r="CX120" s="1028"/>
      <c r="CY120" s="1028"/>
      <c r="CZ120" s="1028"/>
      <c r="DA120" s="1028"/>
      <c r="DB120" s="1028"/>
      <c r="DC120" s="1028"/>
      <c r="DD120" s="1028"/>
      <c r="DE120" s="1028"/>
      <c r="DF120" s="1029"/>
      <c r="DG120" s="943">
        <v>672511</v>
      </c>
      <c r="DH120" s="944"/>
      <c r="DI120" s="944"/>
      <c r="DJ120" s="944"/>
      <c r="DK120" s="944"/>
      <c r="DL120" s="944">
        <v>627572</v>
      </c>
      <c r="DM120" s="944"/>
      <c r="DN120" s="944"/>
      <c r="DO120" s="944"/>
      <c r="DP120" s="944"/>
      <c r="DQ120" s="944">
        <v>603428</v>
      </c>
      <c r="DR120" s="944"/>
      <c r="DS120" s="944"/>
      <c r="DT120" s="944"/>
      <c r="DU120" s="944"/>
      <c r="DV120" s="945">
        <v>16.100000000000001</v>
      </c>
      <c r="DW120" s="945"/>
      <c r="DX120" s="945"/>
      <c r="DY120" s="945"/>
      <c r="DZ120" s="946"/>
    </row>
    <row r="121" spans="1:130" s="224" customFormat="1" ht="26.25" customHeight="1" x14ac:dyDescent="0.2">
      <c r="A121" s="1070"/>
      <c r="B121" s="962"/>
      <c r="C121" s="987" t="s">
        <v>493</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t="s">
        <v>494</v>
      </c>
      <c r="AB121" s="972"/>
      <c r="AC121" s="972"/>
      <c r="AD121" s="972"/>
      <c r="AE121" s="973"/>
      <c r="AF121" s="974" t="s">
        <v>458</v>
      </c>
      <c r="AG121" s="972"/>
      <c r="AH121" s="972"/>
      <c r="AI121" s="972"/>
      <c r="AJ121" s="973"/>
      <c r="AK121" s="974" t="s">
        <v>455</v>
      </c>
      <c r="AL121" s="972"/>
      <c r="AM121" s="972"/>
      <c r="AN121" s="972"/>
      <c r="AO121" s="973"/>
      <c r="AP121" s="975" t="s">
        <v>140</v>
      </c>
      <c r="AQ121" s="976"/>
      <c r="AR121" s="976"/>
      <c r="AS121" s="976"/>
      <c r="AT121" s="977"/>
      <c r="AU121" s="1007"/>
      <c r="AV121" s="1008"/>
      <c r="AW121" s="1008"/>
      <c r="AX121" s="1008"/>
      <c r="AY121" s="1009"/>
      <c r="AZ121" s="935" t="s">
        <v>495</v>
      </c>
      <c r="BA121" s="936"/>
      <c r="BB121" s="936"/>
      <c r="BC121" s="936"/>
      <c r="BD121" s="936"/>
      <c r="BE121" s="936"/>
      <c r="BF121" s="936"/>
      <c r="BG121" s="936"/>
      <c r="BH121" s="936"/>
      <c r="BI121" s="936"/>
      <c r="BJ121" s="936"/>
      <c r="BK121" s="936"/>
      <c r="BL121" s="936"/>
      <c r="BM121" s="936"/>
      <c r="BN121" s="936"/>
      <c r="BO121" s="936"/>
      <c r="BP121" s="937"/>
      <c r="BQ121" s="938">
        <v>1462015</v>
      </c>
      <c r="BR121" s="939"/>
      <c r="BS121" s="939"/>
      <c r="BT121" s="939"/>
      <c r="BU121" s="939"/>
      <c r="BV121" s="939">
        <v>1394621</v>
      </c>
      <c r="BW121" s="939"/>
      <c r="BX121" s="939"/>
      <c r="BY121" s="939"/>
      <c r="BZ121" s="939"/>
      <c r="CA121" s="939">
        <v>1329722</v>
      </c>
      <c r="CB121" s="939"/>
      <c r="CC121" s="939"/>
      <c r="CD121" s="939"/>
      <c r="CE121" s="939"/>
      <c r="CF121" s="933">
        <v>35.5</v>
      </c>
      <c r="CG121" s="934"/>
      <c r="CH121" s="934"/>
      <c r="CI121" s="934"/>
      <c r="CJ121" s="934"/>
      <c r="CK121" s="1022"/>
      <c r="CL121" s="1023"/>
      <c r="CM121" s="1023"/>
      <c r="CN121" s="1023"/>
      <c r="CO121" s="1024"/>
      <c r="CP121" s="1032" t="s">
        <v>496</v>
      </c>
      <c r="CQ121" s="1033"/>
      <c r="CR121" s="1033"/>
      <c r="CS121" s="1033"/>
      <c r="CT121" s="1033"/>
      <c r="CU121" s="1033"/>
      <c r="CV121" s="1033"/>
      <c r="CW121" s="1033"/>
      <c r="CX121" s="1033"/>
      <c r="CY121" s="1033"/>
      <c r="CZ121" s="1033"/>
      <c r="DA121" s="1033"/>
      <c r="DB121" s="1033"/>
      <c r="DC121" s="1033"/>
      <c r="DD121" s="1033"/>
      <c r="DE121" s="1033"/>
      <c r="DF121" s="1034"/>
      <c r="DG121" s="938" t="s">
        <v>455</v>
      </c>
      <c r="DH121" s="939"/>
      <c r="DI121" s="939"/>
      <c r="DJ121" s="939"/>
      <c r="DK121" s="939"/>
      <c r="DL121" s="939" t="s">
        <v>460</v>
      </c>
      <c r="DM121" s="939"/>
      <c r="DN121" s="939"/>
      <c r="DO121" s="939"/>
      <c r="DP121" s="939"/>
      <c r="DQ121" s="939" t="s">
        <v>482</v>
      </c>
      <c r="DR121" s="939"/>
      <c r="DS121" s="939"/>
      <c r="DT121" s="939"/>
      <c r="DU121" s="939"/>
      <c r="DV121" s="940" t="s">
        <v>458</v>
      </c>
      <c r="DW121" s="940"/>
      <c r="DX121" s="940"/>
      <c r="DY121" s="940"/>
      <c r="DZ121" s="941"/>
    </row>
    <row r="122" spans="1:130" s="224" customFormat="1" ht="26.25" customHeight="1" x14ac:dyDescent="0.2">
      <c r="A122" s="1070"/>
      <c r="B122" s="962"/>
      <c r="C122" s="935" t="s">
        <v>470</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455</v>
      </c>
      <c r="AB122" s="972"/>
      <c r="AC122" s="972"/>
      <c r="AD122" s="972"/>
      <c r="AE122" s="973"/>
      <c r="AF122" s="974" t="s">
        <v>460</v>
      </c>
      <c r="AG122" s="972"/>
      <c r="AH122" s="972"/>
      <c r="AI122" s="972"/>
      <c r="AJ122" s="973"/>
      <c r="AK122" s="974" t="s">
        <v>455</v>
      </c>
      <c r="AL122" s="972"/>
      <c r="AM122" s="972"/>
      <c r="AN122" s="972"/>
      <c r="AO122" s="973"/>
      <c r="AP122" s="975" t="s">
        <v>478</v>
      </c>
      <c r="AQ122" s="976"/>
      <c r="AR122" s="976"/>
      <c r="AS122" s="976"/>
      <c r="AT122" s="977"/>
      <c r="AU122" s="1007"/>
      <c r="AV122" s="1008"/>
      <c r="AW122" s="1008"/>
      <c r="AX122" s="1008"/>
      <c r="AY122" s="1009"/>
      <c r="AZ122" s="986" t="s">
        <v>497</v>
      </c>
      <c r="BA122" s="978"/>
      <c r="BB122" s="978"/>
      <c r="BC122" s="978"/>
      <c r="BD122" s="978"/>
      <c r="BE122" s="978"/>
      <c r="BF122" s="978"/>
      <c r="BG122" s="978"/>
      <c r="BH122" s="978"/>
      <c r="BI122" s="978"/>
      <c r="BJ122" s="978"/>
      <c r="BK122" s="978"/>
      <c r="BL122" s="978"/>
      <c r="BM122" s="978"/>
      <c r="BN122" s="978"/>
      <c r="BO122" s="978"/>
      <c r="BP122" s="979"/>
      <c r="BQ122" s="1012">
        <v>4934852</v>
      </c>
      <c r="BR122" s="1013"/>
      <c r="BS122" s="1013"/>
      <c r="BT122" s="1013"/>
      <c r="BU122" s="1013"/>
      <c r="BV122" s="1013">
        <v>4841154</v>
      </c>
      <c r="BW122" s="1013"/>
      <c r="BX122" s="1013"/>
      <c r="BY122" s="1013"/>
      <c r="BZ122" s="1013"/>
      <c r="CA122" s="1013">
        <v>4574939</v>
      </c>
      <c r="CB122" s="1013"/>
      <c r="CC122" s="1013"/>
      <c r="CD122" s="1013"/>
      <c r="CE122" s="1013"/>
      <c r="CF122" s="1030">
        <v>122</v>
      </c>
      <c r="CG122" s="1031"/>
      <c r="CH122" s="1031"/>
      <c r="CI122" s="1031"/>
      <c r="CJ122" s="1031"/>
      <c r="CK122" s="1022"/>
      <c r="CL122" s="1023"/>
      <c r="CM122" s="1023"/>
      <c r="CN122" s="1023"/>
      <c r="CO122" s="1024"/>
      <c r="CP122" s="1032" t="s">
        <v>498</v>
      </c>
      <c r="CQ122" s="1033"/>
      <c r="CR122" s="1033"/>
      <c r="CS122" s="1033"/>
      <c r="CT122" s="1033"/>
      <c r="CU122" s="1033"/>
      <c r="CV122" s="1033"/>
      <c r="CW122" s="1033"/>
      <c r="CX122" s="1033"/>
      <c r="CY122" s="1033"/>
      <c r="CZ122" s="1033"/>
      <c r="DA122" s="1033"/>
      <c r="DB122" s="1033"/>
      <c r="DC122" s="1033"/>
      <c r="DD122" s="1033"/>
      <c r="DE122" s="1033"/>
      <c r="DF122" s="1034"/>
      <c r="DG122" s="938" t="s">
        <v>482</v>
      </c>
      <c r="DH122" s="939"/>
      <c r="DI122" s="939"/>
      <c r="DJ122" s="939"/>
      <c r="DK122" s="939"/>
      <c r="DL122" s="939" t="s">
        <v>455</v>
      </c>
      <c r="DM122" s="939"/>
      <c r="DN122" s="939"/>
      <c r="DO122" s="939"/>
      <c r="DP122" s="939"/>
      <c r="DQ122" s="939" t="s">
        <v>484</v>
      </c>
      <c r="DR122" s="939"/>
      <c r="DS122" s="939"/>
      <c r="DT122" s="939"/>
      <c r="DU122" s="939"/>
      <c r="DV122" s="940" t="s">
        <v>455</v>
      </c>
      <c r="DW122" s="940"/>
      <c r="DX122" s="940"/>
      <c r="DY122" s="940"/>
      <c r="DZ122" s="941"/>
    </row>
    <row r="123" spans="1:130" s="224" customFormat="1" ht="26.25" customHeight="1" x14ac:dyDescent="0.2">
      <c r="A123" s="1070"/>
      <c r="B123" s="962"/>
      <c r="C123" s="935" t="s">
        <v>479</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476</v>
      </c>
      <c r="AB123" s="972"/>
      <c r="AC123" s="972"/>
      <c r="AD123" s="972"/>
      <c r="AE123" s="973"/>
      <c r="AF123" s="974" t="s">
        <v>484</v>
      </c>
      <c r="AG123" s="972"/>
      <c r="AH123" s="972"/>
      <c r="AI123" s="972"/>
      <c r="AJ123" s="973"/>
      <c r="AK123" s="974" t="s">
        <v>455</v>
      </c>
      <c r="AL123" s="972"/>
      <c r="AM123" s="972"/>
      <c r="AN123" s="972"/>
      <c r="AO123" s="973"/>
      <c r="AP123" s="975" t="s">
        <v>476</v>
      </c>
      <c r="AQ123" s="976"/>
      <c r="AR123" s="976"/>
      <c r="AS123" s="976"/>
      <c r="AT123" s="977"/>
      <c r="AU123" s="1010"/>
      <c r="AV123" s="1011"/>
      <c r="AW123" s="1011"/>
      <c r="AX123" s="1011"/>
      <c r="AY123" s="1011"/>
      <c r="AZ123" s="245" t="s">
        <v>191</v>
      </c>
      <c r="BA123" s="245"/>
      <c r="BB123" s="245"/>
      <c r="BC123" s="245"/>
      <c r="BD123" s="245"/>
      <c r="BE123" s="245"/>
      <c r="BF123" s="245"/>
      <c r="BG123" s="245"/>
      <c r="BH123" s="245"/>
      <c r="BI123" s="245"/>
      <c r="BJ123" s="245"/>
      <c r="BK123" s="245"/>
      <c r="BL123" s="245"/>
      <c r="BM123" s="245"/>
      <c r="BN123" s="245"/>
      <c r="BO123" s="990" t="s">
        <v>499</v>
      </c>
      <c r="BP123" s="1018"/>
      <c r="BQ123" s="1076">
        <v>8761334</v>
      </c>
      <c r="BR123" s="1077"/>
      <c r="BS123" s="1077"/>
      <c r="BT123" s="1077"/>
      <c r="BU123" s="1077"/>
      <c r="BV123" s="1077">
        <v>9431336</v>
      </c>
      <c r="BW123" s="1077"/>
      <c r="BX123" s="1077"/>
      <c r="BY123" s="1077"/>
      <c r="BZ123" s="1077"/>
      <c r="CA123" s="1077">
        <v>9578235</v>
      </c>
      <c r="CB123" s="1077"/>
      <c r="CC123" s="1077"/>
      <c r="CD123" s="1077"/>
      <c r="CE123" s="1077"/>
      <c r="CF123" s="1014"/>
      <c r="CG123" s="1015"/>
      <c r="CH123" s="1015"/>
      <c r="CI123" s="1015"/>
      <c r="CJ123" s="1016"/>
      <c r="CK123" s="1022"/>
      <c r="CL123" s="1023"/>
      <c r="CM123" s="1023"/>
      <c r="CN123" s="1023"/>
      <c r="CO123" s="1024"/>
      <c r="CP123" s="1032" t="s">
        <v>500</v>
      </c>
      <c r="CQ123" s="1033"/>
      <c r="CR123" s="1033"/>
      <c r="CS123" s="1033"/>
      <c r="CT123" s="1033"/>
      <c r="CU123" s="1033"/>
      <c r="CV123" s="1033"/>
      <c r="CW123" s="1033"/>
      <c r="CX123" s="1033"/>
      <c r="CY123" s="1033"/>
      <c r="CZ123" s="1033"/>
      <c r="DA123" s="1033"/>
      <c r="DB123" s="1033"/>
      <c r="DC123" s="1033"/>
      <c r="DD123" s="1033"/>
      <c r="DE123" s="1033"/>
      <c r="DF123" s="1034"/>
      <c r="DG123" s="971" t="s">
        <v>451</v>
      </c>
      <c r="DH123" s="972"/>
      <c r="DI123" s="972"/>
      <c r="DJ123" s="972"/>
      <c r="DK123" s="973"/>
      <c r="DL123" s="974" t="s">
        <v>476</v>
      </c>
      <c r="DM123" s="972"/>
      <c r="DN123" s="972"/>
      <c r="DO123" s="972"/>
      <c r="DP123" s="973"/>
      <c r="DQ123" s="974" t="s">
        <v>482</v>
      </c>
      <c r="DR123" s="972"/>
      <c r="DS123" s="972"/>
      <c r="DT123" s="972"/>
      <c r="DU123" s="973"/>
      <c r="DV123" s="975" t="s">
        <v>471</v>
      </c>
      <c r="DW123" s="976"/>
      <c r="DX123" s="976"/>
      <c r="DY123" s="976"/>
      <c r="DZ123" s="977"/>
    </row>
    <row r="124" spans="1:130" s="224" customFormat="1" ht="26.25" customHeight="1" thickBot="1" x14ac:dyDescent="0.25">
      <c r="A124" s="1070"/>
      <c r="B124" s="962"/>
      <c r="C124" s="935" t="s">
        <v>483</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463</v>
      </c>
      <c r="AB124" s="972"/>
      <c r="AC124" s="972"/>
      <c r="AD124" s="972"/>
      <c r="AE124" s="973"/>
      <c r="AF124" s="974" t="s">
        <v>455</v>
      </c>
      <c r="AG124" s="972"/>
      <c r="AH124" s="972"/>
      <c r="AI124" s="972"/>
      <c r="AJ124" s="973"/>
      <c r="AK124" s="974" t="s">
        <v>484</v>
      </c>
      <c r="AL124" s="972"/>
      <c r="AM124" s="972"/>
      <c r="AN124" s="972"/>
      <c r="AO124" s="973"/>
      <c r="AP124" s="975" t="s">
        <v>463</v>
      </c>
      <c r="AQ124" s="976"/>
      <c r="AR124" s="976"/>
      <c r="AS124" s="976"/>
      <c r="AT124" s="977"/>
      <c r="AU124" s="1072" t="s">
        <v>501</v>
      </c>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4"/>
      <c r="BQ124" s="1075">
        <v>57.2</v>
      </c>
      <c r="BR124" s="1040"/>
      <c r="BS124" s="1040"/>
      <c r="BT124" s="1040"/>
      <c r="BU124" s="1040"/>
      <c r="BV124" s="1040">
        <v>11.5</v>
      </c>
      <c r="BW124" s="1040"/>
      <c r="BX124" s="1040"/>
      <c r="BY124" s="1040"/>
      <c r="BZ124" s="1040"/>
      <c r="CA124" s="1040" t="s">
        <v>455</v>
      </c>
      <c r="CB124" s="1040"/>
      <c r="CC124" s="1040"/>
      <c r="CD124" s="1040"/>
      <c r="CE124" s="1040"/>
      <c r="CF124" s="1041"/>
      <c r="CG124" s="1042"/>
      <c r="CH124" s="1042"/>
      <c r="CI124" s="1042"/>
      <c r="CJ124" s="1043"/>
      <c r="CK124" s="1025"/>
      <c r="CL124" s="1025"/>
      <c r="CM124" s="1025"/>
      <c r="CN124" s="1025"/>
      <c r="CO124" s="1026"/>
      <c r="CP124" s="1032" t="s">
        <v>502</v>
      </c>
      <c r="CQ124" s="1033"/>
      <c r="CR124" s="1033"/>
      <c r="CS124" s="1033"/>
      <c r="CT124" s="1033"/>
      <c r="CU124" s="1033"/>
      <c r="CV124" s="1033"/>
      <c r="CW124" s="1033"/>
      <c r="CX124" s="1033"/>
      <c r="CY124" s="1033"/>
      <c r="CZ124" s="1033"/>
      <c r="DA124" s="1033"/>
      <c r="DB124" s="1033"/>
      <c r="DC124" s="1033"/>
      <c r="DD124" s="1033"/>
      <c r="DE124" s="1033"/>
      <c r="DF124" s="1034"/>
      <c r="DG124" s="1017" t="s">
        <v>478</v>
      </c>
      <c r="DH124" s="999"/>
      <c r="DI124" s="999"/>
      <c r="DJ124" s="999"/>
      <c r="DK124" s="1000"/>
      <c r="DL124" s="998" t="s">
        <v>463</v>
      </c>
      <c r="DM124" s="999"/>
      <c r="DN124" s="999"/>
      <c r="DO124" s="999"/>
      <c r="DP124" s="1000"/>
      <c r="DQ124" s="998" t="s">
        <v>463</v>
      </c>
      <c r="DR124" s="999"/>
      <c r="DS124" s="999"/>
      <c r="DT124" s="999"/>
      <c r="DU124" s="1000"/>
      <c r="DV124" s="1001" t="s">
        <v>471</v>
      </c>
      <c r="DW124" s="1002"/>
      <c r="DX124" s="1002"/>
      <c r="DY124" s="1002"/>
      <c r="DZ124" s="1003"/>
    </row>
    <row r="125" spans="1:130" s="224" customFormat="1" ht="26.25" customHeight="1" x14ac:dyDescent="0.2">
      <c r="A125" s="1070"/>
      <c r="B125" s="962"/>
      <c r="C125" s="935" t="s">
        <v>486</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140</v>
      </c>
      <c r="AB125" s="972"/>
      <c r="AC125" s="972"/>
      <c r="AD125" s="972"/>
      <c r="AE125" s="973"/>
      <c r="AF125" s="974" t="s">
        <v>482</v>
      </c>
      <c r="AG125" s="972"/>
      <c r="AH125" s="972"/>
      <c r="AI125" s="972"/>
      <c r="AJ125" s="973"/>
      <c r="AK125" s="974" t="s">
        <v>140</v>
      </c>
      <c r="AL125" s="972"/>
      <c r="AM125" s="972"/>
      <c r="AN125" s="972"/>
      <c r="AO125" s="973"/>
      <c r="AP125" s="975" t="s">
        <v>140</v>
      </c>
      <c r="AQ125" s="976"/>
      <c r="AR125" s="976"/>
      <c r="AS125" s="976"/>
      <c r="AT125" s="977"/>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5" t="s">
        <v>503</v>
      </c>
      <c r="CL125" s="1020"/>
      <c r="CM125" s="1020"/>
      <c r="CN125" s="1020"/>
      <c r="CO125" s="1021"/>
      <c r="CP125" s="942" t="s">
        <v>504</v>
      </c>
      <c r="CQ125" s="910"/>
      <c r="CR125" s="910"/>
      <c r="CS125" s="910"/>
      <c r="CT125" s="910"/>
      <c r="CU125" s="910"/>
      <c r="CV125" s="910"/>
      <c r="CW125" s="910"/>
      <c r="CX125" s="910"/>
      <c r="CY125" s="910"/>
      <c r="CZ125" s="910"/>
      <c r="DA125" s="910"/>
      <c r="DB125" s="910"/>
      <c r="DC125" s="910"/>
      <c r="DD125" s="910"/>
      <c r="DE125" s="910"/>
      <c r="DF125" s="911"/>
      <c r="DG125" s="943" t="s">
        <v>140</v>
      </c>
      <c r="DH125" s="944"/>
      <c r="DI125" s="944"/>
      <c r="DJ125" s="944"/>
      <c r="DK125" s="944"/>
      <c r="DL125" s="944" t="s">
        <v>140</v>
      </c>
      <c r="DM125" s="944"/>
      <c r="DN125" s="944"/>
      <c r="DO125" s="944"/>
      <c r="DP125" s="944"/>
      <c r="DQ125" s="944" t="s">
        <v>471</v>
      </c>
      <c r="DR125" s="944"/>
      <c r="DS125" s="944"/>
      <c r="DT125" s="944"/>
      <c r="DU125" s="944"/>
      <c r="DV125" s="945" t="s">
        <v>478</v>
      </c>
      <c r="DW125" s="945"/>
      <c r="DX125" s="945"/>
      <c r="DY125" s="945"/>
      <c r="DZ125" s="946"/>
    </row>
    <row r="126" spans="1:130" s="224" customFormat="1" ht="26.25" customHeight="1" thickBot="1" x14ac:dyDescent="0.25">
      <c r="A126" s="1070"/>
      <c r="B126" s="962"/>
      <c r="C126" s="935" t="s">
        <v>488</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v>10989</v>
      </c>
      <c r="AB126" s="972"/>
      <c r="AC126" s="972"/>
      <c r="AD126" s="972"/>
      <c r="AE126" s="973"/>
      <c r="AF126" s="974" t="s">
        <v>471</v>
      </c>
      <c r="AG126" s="972"/>
      <c r="AH126" s="972"/>
      <c r="AI126" s="972"/>
      <c r="AJ126" s="973"/>
      <c r="AK126" s="974" t="s">
        <v>140</v>
      </c>
      <c r="AL126" s="972"/>
      <c r="AM126" s="972"/>
      <c r="AN126" s="972"/>
      <c r="AO126" s="973"/>
      <c r="AP126" s="975" t="s">
        <v>451</v>
      </c>
      <c r="AQ126" s="976"/>
      <c r="AR126" s="976"/>
      <c r="AS126" s="976"/>
      <c r="AT126" s="97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6"/>
      <c r="CL126" s="1023"/>
      <c r="CM126" s="1023"/>
      <c r="CN126" s="1023"/>
      <c r="CO126" s="1024"/>
      <c r="CP126" s="935" t="s">
        <v>505</v>
      </c>
      <c r="CQ126" s="936"/>
      <c r="CR126" s="936"/>
      <c r="CS126" s="936"/>
      <c r="CT126" s="936"/>
      <c r="CU126" s="936"/>
      <c r="CV126" s="936"/>
      <c r="CW126" s="936"/>
      <c r="CX126" s="936"/>
      <c r="CY126" s="936"/>
      <c r="CZ126" s="936"/>
      <c r="DA126" s="936"/>
      <c r="DB126" s="936"/>
      <c r="DC126" s="936"/>
      <c r="DD126" s="936"/>
      <c r="DE126" s="936"/>
      <c r="DF126" s="937"/>
      <c r="DG126" s="938" t="s">
        <v>455</v>
      </c>
      <c r="DH126" s="939"/>
      <c r="DI126" s="939"/>
      <c r="DJ126" s="939"/>
      <c r="DK126" s="939"/>
      <c r="DL126" s="939" t="s">
        <v>140</v>
      </c>
      <c r="DM126" s="939"/>
      <c r="DN126" s="939"/>
      <c r="DO126" s="939"/>
      <c r="DP126" s="939"/>
      <c r="DQ126" s="939" t="s">
        <v>455</v>
      </c>
      <c r="DR126" s="939"/>
      <c r="DS126" s="939"/>
      <c r="DT126" s="939"/>
      <c r="DU126" s="939"/>
      <c r="DV126" s="940" t="s">
        <v>476</v>
      </c>
      <c r="DW126" s="940"/>
      <c r="DX126" s="940"/>
      <c r="DY126" s="940"/>
      <c r="DZ126" s="941"/>
    </row>
    <row r="127" spans="1:130" s="224" customFormat="1" ht="26.25" customHeight="1" x14ac:dyDescent="0.2">
      <c r="A127" s="1071"/>
      <c r="B127" s="964"/>
      <c r="C127" s="986" t="s">
        <v>506</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t="s">
        <v>140</v>
      </c>
      <c r="AB127" s="972"/>
      <c r="AC127" s="972"/>
      <c r="AD127" s="972"/>
      <c r="AE127" s="973"/>
      <c r="AF127" s="974" t="s">
        <v>471</v>
      </c>
      <c r="AG127" s="972"/>
      <c r="AH127" s="972"/>
      <c r="AI127" s="972"/>
      <c r="AJ127" s="973"/>
      <c r="AK127" s="974" t="s">
        <v>482</v>
      </c>
      <c r="AL127" s="972"/>
      <c r="AM127" s="972"/>
      <c r="AN127" s="972"/>
      <c r="AO127" s="973"/>
      <c r="AP127" s="975" t="s">
        <v>463</v>
      </c>
      <c r="AQ127" s="976"/>
      <c r="AR127" s="976"/>
      <c r="AS127" s="976"/>
      <c r="AT127" s="977"/>
      <c r="AU127" s="226"/>
      <c r="AV127" s="226"/>
      <c r="AW127" s="226"/>
      <c r="AX127" s="1044" t="s">
        <v>507</v>
      </c>
      <c r="AY127" s="1045"/>
      <c r="AZ127" s="1045"/>
      <c r="BA127" s="1045"/>
      <c r="BB127" s="1045"/>
      <c r="BC127" s="1045"/>
      <c r="BD127" s="1045"/>
      <c r="BE127" s="1046"/>
      <c r="BF127" s="1047" t="s">
        <v>508</v>
      </c>
      <c r="BG127" s="1045"/>
      <c r="BH127" s="1045"/>
      <c r="BI127" s="1045"/>
      <c r="BJ127" s="1045"/>
      <c r="BK127" s="1045"/>
      <c r="BL127" s="1046"/>
      <c r="BM127" s="1047" t="s">
        <v>509</v>
      </c>
      <c r="BN127" s="1045"/>
      <c r="BO127" s="1045"/>
      <c r="BP127" s="1045"/>
      <c r="BQ127" s="1045"/>
      <c r="BR127" s="1045"/>
      <c r="BS127" s="1046"/>
      <c r="BT127" s="1047" t="s">
        <v>510</v>
      </c>
      <c r="BU127" s="1045"/>
      <c r="BV127" s="1045"/>
      <c r="BW127" s="1045"/>
      <c r="BX127" s="1045"/>
      <c r="BY127" s="1045"/>
      <c r="BZ127" s="1068"/>
      <c r="CA127" s="226"/>
      <c r="CB127" s="226"/>
      <c r="CC127" s="226"/>
      <c r="CD127" s="249"/>
      <c r="CE127" s="249"/>
      <c r="CF127" s="249"/>
      <c r="CG127" s="226"/>
      <c r="CH127" s="226"/>
      <c r="CI127" s="226"/>
      <c r="CJ127" s="248"/>
      <c r="CK127" s="1036"/>
      <c r="CL127" s="1023"/>
      <c r="CM127" s="1023"/>
      <c r="CN127" s="1023"/>
      <c r="CO127" s="1024"/>
      <c r="CP127" s="935" t="s">
        <v>511</v>
      </c>
      <c r="CQ127" s="936"/>
      <c r="CR127" s="936"/>
      <c r="CS127" s="936"/>
      <c r="CT127" s="936"/>
      <c r="CU127" s="936"/>
      <c r="CV127" s="936"/>
      <c r="CW127" s="936"/>
      <c r="CX127" s="936"/>
      <c r="CY127" s="936"/>
      <c r="CZ127" s="936"/>
      <c r="DA127" s="936"/>
      <c r="DB127" s="936"/>
      <c r="DC127" s="936"/>
      <c r="DD127" s="936"/>
      <c r="DE127" s="936"/>
      <c r="DF127" s="937"/>
      <c r="DG127" s="938">
        <v>1271247</v>
      </c>
      <c r="DH127" s="939"/>
      <c r="DI127" s="939"/>
      <c r="DJ127" s="939"/>
      <c r="DK127" s="939"/>
      <c r="DL127" s="939">
        <v>588401</v>
      </c>
      <c r="DM127" s="939"/>
      <c r="DN127" s="939"/>
      <c r="DO127" s="939"/>
      <c r="DP127" s="939"/>
      <c r="DQ127" s="939">
        <v>244311</v>
      </c>
      <c r="DR127" s="939"/>
      <c r="DS127" s="939"/>
      <c r="DT127" s="939"/>
      <c r="DU127" s="939"/>
      <c r="DV127" s="940">
        <v>6.5</v>
      </c>
      <c r="DW127" s="940"/>
      <c r="DX127" s="940"/>
      <c r="DY127" s="940"/>
      <c r="DZ127" s="941"/>
    </row>
    <row r="128" spans="1:130" s="224" customFormat="1" ht="26.25" customHeight="1" thickBot="1" x14ac:dyDescent="0.25">
      <c r="A128" s="1054" t="s">
        <v>512</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513</v>
      </c>
      <c r="X128" s="1056"/>
      <c r="Y128" s="1056"/>
      <c r="Z128" s="1057"/>
      <c r="AA128" s="1058">
        <v>130122</v>
      </c>
      <c r="AB128" s="1059"/>
      <c r="AC128" s="1059"/>
      <c r="AD128" s="1059"/>
      <c r="AE128" s="1060"/>
      <c r="AF128" s="1061">
        <v>118179</v>
      </c>
      <c r="AG128" s="1059"/>
      <c r="AH128" s="1059"/>
      <c r="AI128" s="1059"/>
      <c r="AJ128" s="1060"/>
      <c r="AK128" s="1061">
        <v>111577</v>
      </c>
      <c r="AL128" s="1059"/>
      <c r="AM128" s="1059"/>
      <c r="AN128" s="1059"/>
      <c r="AO128" s="1060"/>
      <c r="AP128" s="1062"/>
      <c r="AQ128" s="1063"/>
      <c r="AR128" s="1063"/>
      <c r="AS128" s="1063"/>
      <c r="AT128" s="1064"/>
      <c r="AU128" s="226"/>
      <c r="AV128" s="226"/>
      <c r="AW128" s="226"/>
      <c r="AX128" s="909" t="s">
        <v>514</v>
      </c>
      <c r="AY128" s="910"/>
      <c r="AZ128" s="910"/>
      <c r="BA128" s="910"/>
      <c r="BB128" s="910"/>
      <c r="BC128" s="910"/>
      <c r="BD128" s="910"/>
      <c r="BE128" s="911"/>
      <c r="BF128" s="1065" t="s">
        <v>482</v>
      </c>
      <c r="BG128" s="1066"/>
      <c r="BH128" s="1066"/>
      <c r="BI128" s="1066"/>
      <c r="BJ128" s="1066"/>
      <c r="BK128" s="1066"/>
      <c r="BL128" s="1067"/>
      <c r="BM128" s="1065">
        <v>15</v>
      </c>
      <c r="BN128" s="1066"/>
      <c r="BO128" s="1066"/>
      <c r="BP128" s="1066"/>
      <c r="BQ128" s="1066"/>
      <c r="BR128" s="1066"/>
      <c r="BS128" s="1067"/>
      <c r="BT128" s="1065">
        <v>20</v>
      </c>
      <c r="BU128" s="1066"/>
      <c r="BV128" s="1066"/>
      <c r="BW128" s="1066"/>
      <c r="BX128" s="1066"/>
      <c r="BY128" s="1066"/>
      <c r="BZ128" s="1089"/>
      <c r="CA128" s="249"/>
      <c r="CB128" s="249"/>
      <c r="CC128" s="249"/>
      <c r="CD128" s="249"/>
      <c r="CE128" s="249"/>
      <c r="CF128" s="249"/>
      <c r="CG128" s="226"/>
      <c r="CH128" s="226"/>
      <c r="CI128" s="226"/>
      <c r="CJ128" s="248"/>
      <c r="CK128" s="1037"/>
      <c r="CL128" s="1038"/>
      <c r="CM128" s="1038"/>
      <c r="CN128" s="1038"/>
      <c r="CO128" s="1039"/>
      <c r="CP128" s="1048" t="s">
        <v>515</v>
      </c>
      <c r="CQ128" s="739"/>
      <c r="CR128" s="739"/>
      <c r="CS128" s="739"/>
      <c r="CT128" s="739"/>
      <c r="CU128" s="739"/>
      <c r="CV128" s="739"/>
      <c r="CW128" s="739"/>
      <c r="CX128" s="739"/>
      <c r="CY128" s="739"/>
      <c r="CZ128" s="739"/>
      <c r="DA128" s="739"/>
      <c r="DB128" s="739"/>
      <c r="DC128" s="739"/>
      <c r="DD128" s="739"/>
      <c r="DE128" s="739"/>
      <c r="DF128" s="1049"/>
      <c r="DG128" s="1050" t="s">
        <v>478</v>
      </c>
      <c r="DH128" s="1051"/>
      <c r="DI128" s="1051"/>
      <c r="DJ128" s="1051"/>
      <c r="DK128" s="1051"/>
      <c r="DL128" s="1051" t="s">
        <v>455</v>
      </c>
      <c r="DM128" s="1051"/>
      <c r="DN128" s="1051"/>
      <c r="DO128" s="1051"/>
      <c r="DP128" s="1051"/>
      <c r="DQ128" s="1051" t="s">
        <v>471</v>
      </c>
      <c r="DR128" s="1051"/>
      <c r="DS128" s="1051"/>
      <c r="DT128" s="1051"/>
      <c r="DU128" s="1051"/>
      <c r="DV128" s="1052" t="s">
        <v>482</v>
      </c>
      <c r="DW128" s="1052"/>
      <c r="DX128" s="1052"/>
      <c r="DY128" s="1052"/>
      <c r="DZ128" s="1053"/>
    </row>
    <row r="129" spans="1:131" s="224" customFormat="1" ht="26.25" customHeight="1" x14ac:dyDescent="0.2">
      <c r="A129" s="947" t="s">
        <v>109</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516</v>
      </c>
      <c r="X129" s="1084"/>
      <c r="Y129" s="1084"/>
      <c r="Z129" s="1085"/>
      <c r="AA129" s="971">
        <v>4031321</v>
      </c>
      <c r="AB129" s="972"/>
      <c r="AC129" s="972"/>
      <c r="AD129" s="972"/>
      <c r="AE129" s="973"/>
      <c r="AF129" s="974">
        <v>4263723</v>
      </c>
      <c r="AG129" s="972"/>
      <c r="AH129" s="972"/>
      <c r="AI129" s="972"/>
      <c r="AJ129" s="973"/>
      <c r="AK129" s="974">
        <v>4179592</v>
      </c>
      <c r="AL129" s="972"/>
      <c r="AM129" s="972"/>
      <c r="AN129" s="972"/>
      <c r="AO129" s="973"/>
      <c r="AP129" s="1086"/>
      <c r="AQ129" s="1087"/>
      <c r="AR129" s="1087"/>
      <c r="AS129" s="1087"/>
      <c r="AT129" s="1088"/>
      <c r="AU129" s="227"/>
      <c r="AV129" s="227"/>
      <c r="AW129" s="227"/>
      <c r="AX129" s="1078" t="s">
        <v>517</v>
      </c>
      <c r="AY129" s="936"/>
      <c r="AZ129" s="936"/>
      <c r="BA129" s="936"/>
      <c r="BB129" s="936"/>
      <c r="BC129" s="936"/>
      <c r="BD129" s="936"/>
      <c r="BE129" s="937"/>
      <c r="BF129" s="1079" t="s">
        <v>452</v>
      </c>
      <c r="BG129" s="1080"/>
      <c r="BH129" s="1080"/>
      <c r="BI129" s="1080"/>
      <c r="BJ129" s="1080"/>
      <c r="BK129" s="1080"/>
      <c r="BL129" s="1081"/>
      <c r="BM129" s="1079">
        <v>20</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47" t="s">
        <v>518</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519</v>
      </c>
      <c r="X130" s="1084"/>
      <c r="Y130" s="1084"/>
      <c r="Z130" s="1085"/>
      <c r="AA130" s="971">
        <v>427708</v>
      </c>
      <c r="AB130" s="972"/>
      <c r="AC130" s="972"/>
      <c r="AD130" s="972"/>
      <c r="AE130" s="973"/>
      <c r="AF130" s="974">
        <v>430628</v>
      </c>
      <c r="AG130" s="972"/>
      <c r="AH130" s="972"/>
      <c r="AI130" s="972"/>
      <c r="AJ130" s="973"/>
      <c r="AK130" s="974">
        <v>430486</v>
      </c>
      <c r="AL130" s="972"/>
      <c r="AM130" s="972"/>
      <c r="AN130" s="972"/>
      <c r="AO130" s="973"/>
      <c r="AP130" s="1086"/>
      <c r="AQ130" s="1087"/>
      <c r="AR130" s="1087"/>
      <c r="AS130" s="1087"/>
      <c r="AT130" s="1088"/>
      <c r="AU130" s="227"/>
      <c r="AV130" s="227"/>
      <c r="AW130" s="227"/>
      <c r="AX130" s="1078" t="s">
        <v>520</v>
      </c>
      <c r="AY130" s="936"/>
      <c r="AZ130" s="936"/>
      <c r="BA130" s="936"/>
      <c r="BB130" s="936"/>
      <c r="BC130" s="936"/>
      <c r="BD130" s="936"/>
      <c r="BE130" s="937"/>
      <c r="BF130" s="1114">
        <v>7.5</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521</v>
      </c>
      <c r="X131" s="1121"/>
      <c r="Y131" s="1121"/>
      <c r="Z131" s="1122"/>
      <c r="AA131" s="1017">
        <v>3603613</v>
      </c>
      <c r="AB131" s="999"/>
      <c r="AC131" s="999"/>
      <c r="AD131" s="999"/>
      <c r="AE131" s="1000"/>
      <c r="AF131" s="998">
        <v>3833095</v>
      </c>
      <c r="AG131" s="999"/>
      <c r="AH131" s="999"/>
      <c r="AI131" s="999"/>
      <c r="AJ131" s="1000"/>
      <c r="AK131" s="998">
        <v>3749106</v>
      </c>
      <c r="AL131" s="999"/>
      <c r="AM131" s="999"/>
      <c r="AN131" s="999"/>
      <c r="AO131" s="1000"/>
      <c r="AP131" s="1123"/>
      <c r="AQ131" s="1124"/>
      <c r="AR131" s="1124"/>
      <c r="AS131" s="1124"/>
      <c r="AT131" s="1125"/>
      <c r="AU131" s="227"/>
      <c r="AV131" s="227"/>
      <c r="AW131" s="227"/>
      <c r="AX131" s="1096" t="s">
        <v>522</v>
      </c>
      <c r="AY131" s="739"/>
      <c r="AZ131" s="739"/>
      <c r="BA131" s="739"/>
      <c r="BB131" s="739"/>
      <c r="BC131" s="739"/>
      <c r="BD131" s="739"/>
      <c r="BE131" s="1049"/>
      <c r="BF131" s="1097" t="s">
        <v>452</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103" t="s">
        <v>523</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524</v>
      </c>
      <c r="W132" s="1107"/>
      <c r="X132" s="1107"/>
      <c r="Y132" s="1107"/>
      <c r="Z132" s="1108"/>
      <c r="AA132" s="1109">
        <v>7.4885677240000001</v>
      </c>
      <c r="AB132" s="1110"/>
      <c r="AC132" s="1110"/>
      <c r="AD132" s="1110"/>
      <c r="AE132" s="1111"/>
      <c r="AF132" s="1112">
        <v>7.2350672239999998</v>
      </c>
      <c r="AG132" s="1110"/>
      <c r="AH132" s="1110"/>
      <c r="AI132" s="1110"/>
      <c r="AJ132" s="1111"/>
      <c r="AK132" s="1112">
        <v>8.0357823970000002</v>
      </c>
      <c r="AL132" s="1110"/>
      <c r="AM132" s="1110"/>
      <c r="AN132" s="1110"/>
      <c r="AO132" s="1111"/>
      <c r="AP132" s="1014"/>
      <c r="AQ132" s="1015"/>
      <c r="AR132" s="1015"/>
      <c r="AS132" s="1015"/>
      <c r="AT132" s="111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525</v>
      </c>
      <c r="W133" s="1090"/>
      <c r="X133" s="1090"/>
      <c r="Y133" s="1090"/>
      <c r="Z133" s="1091"/>
      <c r="AA133" s="1092">
        <v>7.4</v>
      </c>
      <c r="AB133" s="1093"/>
      <c r="AC133" s="1093"/>
      <c r="AD133" s="1093"/>
      <c r="AE133" s="1094"/>
      <c r="AF133" s="1092">
        <v>7.4</v>
      </c>
      <c r="AG133" s="1093"/>
      <c r="AH133" s="1093"/>
      <c r="AI133" s="1093"/>
      <c r="AJ133" s="1094"/>
      <c r="AK133" s="1092">
        <v>7.5</v>
      </c>
      <c r="AL133" s="1093"/>
      <c r="AM133" s="1093"/>
      <c r="AN133" s="1093"/>
      <c r="AO133" s="1094"/>
      <c r="AP133" s="1041"/>
      <c r="AQ133" s="1042"/>
      <c r="AR133" s="1042"/>
      <c r="AS133" s="1042"/>
      <c r="AT133" s="109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Ng9qzj1ZB3wY63SjjYhOlzP/H9zBzqCeewfQCEqJ7pgKu/9swMqkUD4PPK+a6e/FDzqnu411nkbXmKEZJyn1aA==" saltValue="eVjgB5cOH2VSsagIDShHP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Normal="85" zoomScaleSheetLayoutView="100" workbookViewId="0">
      <selection activeCell="AL74" sqref="AL74"/>
    </sheetView>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526</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6ubJ9vyvQarwaK6H0uhHTfUSMn3LJr0eiCxxHGNblVRgtfJ+4Nb2wROMPSCkuu1onHwThPHmjcTyRQ1DNT+Lvg==" saltValue="vdroOs0ppWnKEaq4DrcMd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Normal="100" zoomScaleSheetLayoutView="55" workbookViewId="0">
      <selection activeCell="I59" sqref="I59"/>
    </sheetView>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5zgs8VrrngUb05q5jN2eyTQ1CoAsFK39PpJRX7icgm1m05Imbu1GDI7Eq5VUxKlEoitCXwBPP0SJnSTHNbbVXA==" saltValue="hq6AcDX37pRf33qKvTQDd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527</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528</v>
      </c>
      <c r="AL6" s="260"/>
      <c r="AM6" s="260"/>
      <c r="AN6" s="260"/>
    </row>
    <row r="7" spans="1:46" ht="13.5" customHeight="1" x14ac:dyDescent="0.2">
      <c r="A7" s="259"/>
      <c r="AK7" s="262"/>
      <c r="AL7" s="263"/>
      <c r="AM7" s="263"/>
      <c r="AN7" s="264"/>
      <c r="AO7" s="1127" t="s">
        <v>529</v>
      </c>
      <c r="AP7" s="265"/>
      <c r="AQ7" s="266" t="s">
        <v>530</v>
      </c>
      <c r="AR7" s="267"/>
    </row>
    <row r="8" spans="1:46" ht="13.2" x14ac:dyDescent="0.2">
      <c r="A8" s="259"/>
      <c r="AK8" s="268"/>
      <c r="AL8" s="269"/>
      <c r="AM8" s="269"/>
      <c r="AN8" s="270"/>
      <c r="AO8" s="1128"/>
      <c r="AP8" s="271" t="s">
        <v>531</v>
      </c>
      <c r="AQ8" s="272" t="s">
        <v>532</v>
      </c>
      <c r="AR8" s="273" t="s">
        <v>533</v>
      </c>
    </row>
    <row r="9" spans="1:46" ht="13.2" x14ac:dyDescent="0.2">
      <c r="A9" s="259"/>
      <c r="AK9" s="1129" t="s">
        <v>534</v>
      </c>
      <c r="AL9" s="1130"/>
      <c r="AM9" s="1130"/>
      <c r="AN9" s="1131"/>
      <c r="AO9" s="274">
        <v>1185469</v>
      </c>
      <c r="AP9" s="274">
        <v>81058</v>
      </c>
      <c r="AQ9" s="275">
        <v>104296</v>
      </c>
      <c r="AR9" s="276">
        <v>-22.3</v>
      </c>
    </row>
    <row r="10" spans="1:46" ht="13.5" customHeight="1" x14ac:dyDescent="0.2">
      <c r="A10" s="259"/>
      <c r="AK10" s="1129" t="s">
        <v>535</v>
      </c>
      <c r="AL10" s="1130"/>
      <c r="AM10" s="1130"/>
      <c r="AN10" s="1131"/>
      <c r="AO10" s="277">
        <v>254416</v>
      </c>
      <c r="AP10" s="277">
        <v>17396</v>
      </c>
      <c r="AQ10" s="278">
        <v>16614</v>
      </c>
      <c r="AR10" s="279">
        <v>4.7</v>
      </c>
    </row>
    <row r="11" spans="1:46" ht="13.5" customHeight="1" x14ac:dyDescent="0.2">
      <c r="A11" s="259"/>
      <c r="AK11" s="1129" t="s">
        <v>536</v>
      </c>
      <c r="AL11" s="1130"/>
      <c r="AM11" s="1130"/>
      <c r="AN11" s="1131"/>
      <c r="AO11" s="277">
        <v>3987</v>
      </c>
      <c r="AP11" s="277">
        <v>273</v>
      </c>
      <c r="AQ11" s="278">
        <v>799</v>
      </c>
      <c r="AR11" s="279">
        <v>-65.8</v>
      </c>
    </row>
    <row r="12" spans="1:46" ht="13.5" customHeight="1" x14ac:dyDescent="0.2">
      <c r="A12" s="259"/>
      <c r="AK12" s="1129" t="s">
        <v>537</v>
      </c>
      <c r="AL12" s="1130"/>
      <c r="AM12" s="1130"/>
      <c r="AN12" s="1131"/>
      <c r="AO12" s="277" t="s">
        <v>538</v>
      </c>
      <c r="AP12" s="277" t="s">
        <v>538</v>
      </c>
      <c r="AQ12" s="278" t="s">
        <v>538</v>
      </c>
      <c r="AR12" s="279" t="s">
        <v>538</v>
      </c>
    </row>
    <row r="13" spans="1:46" ht="13.5" customHeight="1" x14ac:dyDescent="0.2">
      <c r="A13" s="259"/>
      <c r="AK13" s="1129" t="s">
        <v>539</v>
      </c>
      <c r="AL13" s="1130"/>
      <c r="AM13" s="1130"/>
      <c r="AN13" s="1131"/>
      <c r="AO13" s="277">
        <v>68092</v>
      </c>
      <c r="AP13" s="277">
        <v>4656</v>
      </c>
      <c r="AQ13" s="278">
        <v>4504</v>
      </c>
      <c r="AR13" s="279">
        <v>3.4</v>
      </c>
    </row>
    <row r="14" spans="1:46" ht="13.5" customHeight="1" x14ac:dyDescent="0.2">
      <c r="A14" s="259"/>
      <c r="AK14" s="1129" t="s">
        <v>540</v>
      </c>
      <c r="AL14" s="1130"/>
      <c r="AM14" s="1130"/>
      <c r="AN14" s="1131"/>
      <c r="AO14" s="277">
        <v>34833</v>
      </c>
      <c r="AP14" s="277">
        <v>2382</v>
      </c>
      <c r="AQ14" s="278">
        <v>2125</v>
      </c>
      <c r="AR14" s="279">
        <v>12.1</v>
      </c>
    </row>
    <row r="15" spans="1:46" ht="13.5" customHeight="1" x14ac:dyDescent="0.2">
      <c r="A15" s="259"/>
      <c r="AK15" s="1132" t="s">
        <v>541</v>
      </c>
      <c r="AL15" s="1133"/>
      <c r="AM15" s="1133"/>
      <c r="AN15" s="1134"/>
      <c r="AO15" s="277">
        <v>-137548</v>
      </c>
      <c r="AP15" s="277">
        <v>-9405</v>
      </c>
      <c r="AQ15" s="278">
        <v>-7352</v>
      </c>
      <c r="AR15" s="279">
        <v>27.9</v>
      </c>
    </row>
    <row r="16" spans="1:46" ht="13.2" x14ac:dyDescent="0.2">
      <c r="A16" s="259"/>
      <c r="AK16" s="1132" t="s">
        <v>191</v>
      </c>
      <c r="AL16" s="1133"/>
      <c r="AM16" s="1133"/>
      <c r="AN16" s="1134"/>
      <c r="AO16" s="277">
        <v>1409249</v>
      </c>
      <c r="AP16" s="277">
        <v>96359</v>
      </c>
      <c r="AQ16" s="278">
        <v>120986</v>
      </c>
      <c r="AR16" s="279">
        <v>-20.399999999999999</v>
      </c>
    </row>
    <row r="17" spans="1:46" ht="13.2" x14ac:dyDescent="0.2">
      <c r="A17" s="259"/>
    </row>
    <row r="18" spans="1:46" ht="13.2" x14ac:dyDescent="0.2">
      <c r="A18" s="259"/>
      <c r="AQ18" s="280"/>
      <c r="AR18" s="280"/>
    </row>
    <row r="19" spans="1:46" ht="13.2" x14ac:dyDescent="0.2">
      <c r="A19" s="259"/>
      <c r="AK19" s="255" t="s">
        <v>542</v>
      </c>
    </row>
    <row r="20" spans="1:46" ht="13.2" x14ac:dyDescent="0.2">
      <c r="A20" s="259"/>
      <c r="AK20" s="281"/>
      <c r="AL20" s="282"/>
      <c r="AM20" s="282"/>
      <c r="AN20" s="283"/>
      <c r="AO20" s="284" t="s">
        <v>543</v>
      </c>
      <c r="AP20" s="285" t="s">
        <v>544</v>
      </c>
      <c r="AQ20" s="286" t="s">
        <v>545</v>
      </c>
      <c r="AR20" s="287"/>
    </row>
    <row r="21" spans="1:46" s="260" customFormat="1" ht="13.2" x14ac:dyDescent="0.2">
      <c r="A21" s="288"/>
      <c r="AK21" s="1135" t="s">
        <v>546</v>
      </c>
      <c r="AL21" s="1136"/>
      <c r="AM21" s="1136"/>
      <c r="AN21" s="1137"/>
      <c r="AO21" s="289">
        <v>8.6199999999999992</v>
      </c>
      <c r="AP21" s="290">
        <v>10.56</v>
      </c>
      <c r="AQ21" s="291">
        <v>-1.94</v>
      </c>
      <c r="AS21" s="292"/>
      <c r="AT21" s="288"/>
    </row>
    <row r="22" spans="1:46" s="260" customFormat="1" ht="13.2" x14ac:dyDescent="0.2">
      <c r="A22" s="288"/>
      <c r="AK22" s="1135" t="s">
        <v>547</v>
      </c>
      <c r="AL22" s="1136"/>
      <c r="AM22" s="1136"/>
      <c r="AN22" s="1137"/>
      <c r="AO22" s="293">
        <v>102.1</v>
      </c>
      <c r="AP22" s="294">
        <v>96.8</v>
      </c>
      <c r="AQ22" s="295">
        <v>5.3</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26" t="s">
        <v>548</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ht="13.2" x14ac:dyDescent="0.2">
      <c r="A27" s="300"/>
      <c r="AS27" s="255"/>
      <c r="AT27" s="255"/>
    </row>
    <row r="28" spans="1:46" ht="16.2" x14ac:dyDescent="0.2">
      <c r="A28" s="256" t="s">
        <v>549</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550</v>
      </c>
      <c r="AL29" s="260"/>
      <c r="AM29" s="260"/>
      <c r="AN29" s="260"/>
      <c r="AS29" s="302"/>
    </row>
    <row r="30" spans="1:46" ht="13.5" customHeight="1" x14ac:dyDescent="0.2">
      <c r="A30" s="259"/>
      <c r="AK30" s="262"/>
      <c r="AL30" s="263"/>
      <c r="AM30" s="263"/>
      <c r="AN30" s="264"/>
      <c r="AO30" s="1127" t="s">
        <v>529</v>
      </c>
      <c r="AP30" s="265"/>
      <c r="AQ30" s="266" t="s">
        <v>530</v>
      </c>
      <c r="AR30" s="267"/>
    </row>
    <row r="31" spans="1:46" ht="13.2" x14ac:dyDescent="0.2">
      <c r="A31" s="259"/>
      <c r="AK31" s="268"/>
      <c r="AL31" s="269"/>
      <c r="AM31" s="269"/>
      <c r="AN31" s="270"/>
      <c r="AO31" s="1128"/>
      <c r="AP31" s="271" t="s">
        <v>531</v>
      </c>
      <c r="AQ31" s="272" t="s">
        <v>532</v>
      </c>
      <c r="AR31" s="273" t="s">
        <v>533</v>
      </c>
    </row>
    <row r="32" spans="1:46" ht="27" customHeight="1" x14ac:dyDescent="0.2">
      <c r="A32" s="259"/>
      <c r="AK32" s="1143" t="s">
        <v>551</v>
      </c>
      <c r="AL32" s="1144"/>
      <c r="AM32" s="1144"/>
      <c r="AN32" s="1145"/>
      <c r="AO32" s="303">
        <v>724985</v>
      </c>
      <c r="AP32" s="303">
        <v>49572</v>
      </c>
      <c r="AQ32" s="304">
        <v>60627</v>
      </c>
      <c r="AR32" s="305">
        <v>-18.2</v>
      </c>
    </row>
    <row r="33" spans="1:46" ht="13.5" customHeight="1" x14ac:dyDescent="0.2">
      <c r="A33" s="259"/>
      <c r="AK33" s="1143" t="s">
        <v>552</v>
      </c>
      <c r="AL33" s="1144"/>
      <c r="AM33" s="1144"/>
      <c r="AN33" s="1145"/>
      <c r="AO33" s="303" t="s">
        <v>538</v>
      </c>
      <c r="AP33" s="303" t="s">
        <v>538</v>
      </c>
      <c r="AQ33" s="304" t="s">
        <v>538</v>
      </c>
      <c r="AR33" s="305" t="s">
        <v>538</v>
      </c>
    </row>
    <row r="34" spans="1:46" ht="27" customHeight="1" x14ac:dyDescent="0.2">
      <c r="A34" s="259"/>
      <c r="AK34" s="1143" t="s">
        <v>553</v>
      </c>
      <c r="AL34" s="1144"/>
      <c r="AM34" s="1144"/>
      <c r="AN34" s="1145"/>
      <c r="AO34" s="303" t="s">
        <v>538</v>
      </c>
      <c r="AP34" s="303" t="s">
        <v>538</v>
      </c>
      <c r="AQ34" s="304" t="s">
        <v>538</v>
      </c>
      <c r="AR34" s="305" t="s">
        <v>538</v>
      </c>
    </row>
    <row r="35" spans="1:46" ht="27" customHeight="1" x14ac:dyDescent="0.2">
      <c r="A35" s="259"/>
      <c r="AK35" s="1143" t="s">
        <v>554</v>
      </c>
      <c r="AL35" s="1144"/>
      <c r="AM35" s="1144"/>
      <c r="AN35" s="1145"/>
      <c r="AO35" s="303">
        <v>79898</v>
      </c>
      <c r="AP35" s="303">
        <v>5463</v>
      </c>
      <c r="AQ35" s="304">
        <v>21887</v>
      </c>
      <c r="AR35" s="305">
        <v>-75</v>
      </c>
    </row>
    <row r="36" spans="1:46" ht="27" customHeight="1" x14ac:dyDescent="0.2">
      <c r="A36" s="259"/>
      <c r="AK36" s="1143" t="s">
        <v>555</v>
      </c>
      <c r="AL36" s="1144"/>
      <c r="AM36" s="1144"/>
      <c r="AN36" s="1145"/>
      <c r="AO36" s="303">
        <v>38450</v>
      </c>
      <c r="AP36" s="303">
        <v>2629</v>
      </c>
      <c r="AQ36" s="304">
        <v>5351</v>
      </c>
      <c r="AR36" s="305">
        <v>-50.9</v>
      </c>
    </row>
    <row r="37" spans="1:46" ht="13.5" customHeight="1" x14ac:dyDescent="0.2">
      <c r="A37" s="259"/>
      <c r="AK37" s="1143" t="s">
        <v>556</v>
      </c>
      <c r="AL37" s="1144"/>
      <c r="AM37" s="1144"/>
      <c r="AN37" s="1145"/>
      <c r="AO37" s="303" t="s">
        <v>538</v>
      </c>
      <c r="AP37" s="303" t="s">
        <v>538</v>
      </c>
      <c r="AQ37" s="304">
        <v>569</v>
      </c>
      <c r="AR37" s="305" t="s">
        <v>538</v>
      </c>
    </row>
    <row r="38" spans="1:46" ht="27" customHeight="1" x14ac:dyDescent="0.2">
      <c r="A38" s="259"/>
      <c r="AK38" s="1146" t="s">
        <v>557</v>
      </c>
      <c r="AL38" s="1147"/>
      <c r="AM38" s="1147"/>
      <c r="AN38" s="1148"/>
      <c r="AO38" s="306" t="s">
        <v>538</v>
      </c>
      <c r="AP38" s="306" t="s">
        <v>538</v>
      </c>
      <c r="AQ38" s="307">
        <v>12</v>
      </c>
      <c r="AR38" s="295" t="s">
        <v>538</v>
      </c>
      <c r="AS38" s="302"/>
    </row>
    <row r="39" spans="1:46" ht="13.2" x14ac:dyDescent="0.2">
      <c r="A39" s="259"/>
      <c r="AK39" s="1146" t="s">
        <v>558</v>
      </c>
      <c r="AL39" s="1147"/>
      <c r="AM39" s="1147"/>
      <c r="AN39" s="1148"/>
      <c r="AO39" s="303">
        <v>-111577</v>
      </c>
      <c r="AP39" s="303">
        <v>-7629</v>
      </c>
      <c r="AQ39" s="304">
        <v>-1532</v>
      </c>
      <c r="AR39" s="305">
        <v>398</v>
      </c>
      <c r="AS39" s="302"/>
    </row>
    <row r="40" spans="1:46" ht="27" customHeight="1" x14ac:dyDescent="0.2">
      <c r="A40" s="259"/>
      <c r="AK40" s="1143" t="s">
        <v>559</v>
      </c>
      <c r="AL40" s="1144"/>
      <c r="AM40" s="1144"/>
      <c r="AN40" s="1145"/>
      <c r="AO40" s="303">
        <v>-430486</v>
      </c>
      <c r="AP40" s="303">
        <v>-29435</v>
      </c>
      <c r="AQ40" s="304">
        <v>-57744</v>
      </c>
      <c r="AR40" s="305">
        <v>-49</v>
      </c>
      <c r="AS40" s="302"/>
    </row>
    <row r="41" spans="1:46" ht="13.2" x14ac:dyDescent="0.2">
      <c r="A41" s="259"/>
      <c r="AK41" s="1149" t="s">
        <v>306</v>
      </c>
      <c r="AL41" s="1150"/>
      <c r="AM41" s="1150"/>
      <c r="AN41" s="1151"/>
      <c r="AO41" s="303">
        <v>301270</v>
      </c>
      <c r="AP41" s="303">
        <v>20600</v>
      </c>
      <c r="AQ41" s="304">
        <v>29170</v>
      </c>
      <c r="AR41" s="305">
        <v>-29.4</v>
      </c>
      <c r="AS41" s="302"/>
    </row>
    <row r="42" spans="1:46" ht="13.2" x14ac:dyDescent="0.2">
      <c r="A42" s="259"/>
      <c r="AK42" s="308" t="s">
        <v>560</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561</v>
      </c>
    </row>
    <row r="48" spans="1:46" ht="13.2" x14ac:dyDescent="0.2">
      <c r="A48" s="259"/>
      <c r="AK48" s="313" t="s">
        <v>562</v>
      </c>
      <c r="AL48" s="313"/>
      <c r="AM48" s="313"/>
      <c r="AN48" s="313"/>
      <c r="AO48" s="313"/>
      <c r="AP48" s="313"/>
      <c r="AQ48" s="314"/>
      <c r="AR48" s="313"/>
    </row>
    <row r="49" spans="1:44" ht="13.5" customHeight="1" x14ac:dyDescent="0.2">
      <c r="A49" s="259"/>
      <c r="AK49" s="315"/>
      <c r="AL49" s="316"/>
      <c r="AM49" s="1138" t="s">
        <v>529</v>
      </c>
      <c r="AN49" s="1140" t="s">
        <v>563</v>
      </c>
      <c r="AO49" s="1141"/>
      <c r="AP49" s="1141"/>
      <c r="AQ49" s="1141"/>
      <c r="AR49" s="1142"/>
    </row>
    <row r="50" spans="1:44" ht="13.2" x14ac:dyDescent="0.2">
      <c r="A50" s="259"/>
      <c r="AK50" s="317"/>
      <c r="AL50" s="318"/>
      <c r="AM50" s="1139"/>
      <c r="AN50" s="319" t="s">
        <v>564</v>
      </c>
      <c r="AO50" s="320" t="s">
        <v>565</v>
      </c>
      <c r="AP50" s="321" t="s">
        <v>566</v>
      </c>
      <c r="AQ50" s="322" t="s">
        <v>567</v>
      </c>
      <c r="AR50" s="323" t="s">
        <v>568</v>
      </c>
    </row>
    <row r="51" spans="1:44" ht="13.2" x14ac:dyDescent="0.2">
      <c r="A51" s="259"/>
      <c r="AK51" s="315" t="s">
        <v>569</v>
      </c>
      <c r="AL51" s="316"/>
      <c r="AM51" s="324">
        <v>648286</v>
      </c>
      <c r="AN51" s="325">
        <v>40500</v>
      </c>
      <c r="AO51" s="326">
        <v>50.1</v>
      </c>
      <c r="AP51" s="327">
        <v>73475</v>
      </c>
      <c r="AQ51" s="328">
        <v>9.1</v>
      </c>
      <c r="AR51" s="329">
        <v>41</v>
      </c>
    </row>
    <row r="52" spans="1:44" ht="13.2" x14ac:dyDescent="0.2">
      <c r="A52" s="259"/>
      <c r="AK52" s="330"/>
      <c r="AL52" s="331" t="s">
        <v>570</v>
      </c>
      <c r="AM52" s="332">
        <v>486496</v>
      </c>
      <c r="AN52" s="333">
        <v>30393</v>
      </c>
      <c r="AO52" s="334">
        <v>66</v>
      </c>
      <c r="AP52" s="335">
        <v>43072</v>
      </c>
      <c r="AQ52" s="336">
        <v>31.1</v>
      </c>
      <c r="AR52" s="337">
        <v>34.9</v>
      </c>
    </row>
    <row r="53" spans="1:44" ht="13.2" x14ac:dyDescent="0.2">
      <c r="A53" s="259"/>
      <c r="AK53" s="315" t="s">
        <v>571</v>
      </c>
      <c r="AL53" s="316"/>
      <c r="AM53" s="324">
        <v>470942</v>
      </c>
      <c r="AN53" s="325">
        <v>30035</v>
      </c>
      <c r="AO53" s="326">
        <v>-25.8</v>
      </c>
      <c r="AP53" s="327">
        <v>87464</v>
      </c>
      <c r="AQ53" s="328">
        <v>19</v>
      </c>
      <c r="AR53" s="329">
        <v>-44.8</v>
      </c>
    </row>
    <row r="54" spans="1:44" ht="13.2" x14ac:dyDescent="0.2">
      <c r="A54" s="259"/>
      <c r="AK54" s="330"/>
      <c r="AL54" s="331" t="s">
        <v>570</v>
      </c>
      <c r="AM54" s="332">
        <v>243188</v>
      </c>
      <c r="AN54" s="333">
        <v>15509</v>
      </c>
      <c r="AO54" s="334">
        <v>-49</v>
      </c>
      <c r="AP54" s="335">
        <v>47479</v>
      </c>
      <c r="AQ54" s="336">
        <v>10.199999999999999</v>
      </c>
      <c r="AR54" s="337">
        <v>-59.2</v>
      </c>
    </row>
    <row r="55" spans="1:44" ht="13.2" x14ac:dyDescent="0.2">
      <c r="A55" s="259"/>
      <c r="AK55" s="315" t="s">
        <v>572</v>
      </c>
      <c r="AL55" s="316"/>
      <c r="AM55" s="324">
        <v>360189</v>
      </c>
      <c r="AN55" s="325">
        <v>23487</v>
      </c>
      <c r="AO55" s="326">
        <v>-21.8</v>
      </c>
      <c r="AP55" s="327">
        <v>117234</v>
      </c>
      <c r="AQ55" s="328">
        <v>34</v>
      </c>
      <c r="AR55" s="329">
        <v>-55.8</v>
      </c>
    </row>
    <row r="56" spans="1:44" ht="13.2" x14ac:dyDescent="0.2">
      <c r="A56" s="259"/>
      <c r="AK56" s="330"/>
      <c r="AL56" s="331" t="s">
        <v>570</v>
      </c>
      <c r="AM56" s="332">
        <v>233804</v>
      </c>
      <c r="AN56" s="333">
        <v>15245</v>
      </c>
      <c r="AO56" s="334">
        <v>-1.7</v>
      </c>
      <c r="AP56" s="335">
        <v>59796</v>
      </c>
      <c r="AQ56" s="336">
        <v>25.9</v>
      </c>
      <c r="AR56" s="337">
        <v>-27.6</v>
      </c>
    </row>
    <row r="57" spans="1:44" ht="13.2" x14ac:dyDescent="0.2">
      <c r="A57" s="259"/>
      <c r="AK57" s="315" t="s">
        <v>573</v>
      </c>
      <c r="AL57" s="316"/>
      <c r="AM57" s="324">
        <v>510600</v>
      </c>
      <c r="AN57" s="325">
        <v>34147</v>
      </c>
      <c r="AO57" s="326">
        <v>45.4</v>
      </c>
      <c r="AP57" s="327">
        <v>85942</v>
      </c>
      <c r="AQ57" s="328">
        <v>-26.7</v>
      </c>
      <c r="AR57" s="329">
        <v>72.099999999999994</v>
      </c>
    </row>
    <row r="58" spans="1:44" ht="13.2" x14ac:dyDescent="0.2">
      <c r="A58" s="259"/>
      <c r="AK58" s="330"/>
      <c r="AL58" s="331" t="s">
        <v>570</v>
      </c>
      <c r="AM58" s="332">
        <v>431688</v>
      </c>
      <c r="AN58" s="333">
        <v>28870</v>
      </c>
      <c r="AO58" s="334">
        <v>89.4</v>
      </c>
      <c r="AP58" s="335">
        <v>48630</v>
      </c>
      <c r="AQ58" s="336">
        <v>-18.7</v>
      </c>
      <c r="AR58" s="337">
        <v>108.1</v>
      </c>
    </row>
    <row r="59" spans="1:44" ht="13.2" x14ac:dyDescent="0.2">
      <c r="A59" s="259"/>
      <c r="AK59" s="315" t="s">
        <v>574</v>
      </c>
      <c r="AL59" s="316"/>
      <c r="AM59" s="324">
        <v>474746</v>
      </c>
      <c r="AN59" s="325">
        <v>32461</v>
      </c>
      <c r="AO59" s="326">
        <v>-4.9000000000000004</v>
      </c>
      <c r="AP59" s="327">
        <v>95007</v>
      </c>
      <c r="AQ59" s="328">
        <v>10.5</v>
      </c>
      <c r="AR59" s="329">
        <v>-15.4</v>
      </c>
    </row>
    <row r="60" spans="1:44" ht="13.2" x14ac:dyDescent="0.2">
      <c r="A60" s="259"/>
      <c r="AK60" s="330"/>
      <c r="AL60" s="331" t="s">
        <v>570</v>
      </c>
      <c r="AM60" s="332">
        <v>346535</v>
      </c>
      <c r="AN60" s="333">
        <v>23695</v>
      </c>
      <c r="AO60" s="334">
        <v>-17.899999999999999</v>
      </c>
      <c r="AP60" s="335">
        <v>48509</v>
      </c>
      <c r="AQ60" s="336">
        <v>-0.2</v>
      </c>
      <c r="AR60" s="337">
        <v>-17.7</v>
      </c>
    </row>
    <row r="61" spans="1:44" ht="13.2" x14ac:dyDescent="0.2">
      <c r="A61" s="259"/>
      <c r="AK61" s="315" t="s">
        <v>575</v>
      </c>
      <c r="AL61" s="338"/>
      <c r="AM61" s="324">
        <v>492953</v>
      </c>
      <c r="AN61" s="325">
        <v>32126</v>
      </c>
      <c r="AO61" s="326">
        <v>8.6</v>
      </c>
      <c r="AP61" s="327">
        <v>91824</v>
      </c>
      <c r="AQ61" s="339">
        <v>9.1999999999999993</v>
      </c>
      <c r="AR61" s="329">
        <v>-0.6</v>
      </c>
    </row>
    <row r="62" spans="1:44" ht="13.2" x14ac:dyDescent="0.2">
      <c r="A62" s="259"/>
      <c r="AK62" s="330"/>
      <c r="AL62" s="331" t="s">
        <v>570</v>
      </c>
      <c r="AM62" s="332">
        <v>348342</v>
      </c>
      <c r="AN62" s="333">
        <v>22742</v>
      </c>
      <c r="AO62" s="334">
        <v>17.399999999999999</v>
      </c>
      <c r="AP62" s="335">
        <v>49497</v>
      </c>
      <c r="AQ62" s="336">
        <v>9.6999999999999993</v>
      </c>
      <c r="AR62" s="337">
        <v>7.7</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2MlAY1ENyKcViNEdXZweT5BpD1wUX9vyJA+WiBBsjjKgblo6eGlRmkWeWoEl5I0t6Unz2qZXKOLLHs7FIwy8/w==" saltValue="e8Dd/pyVqLWNJVm9yLLLM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577</v>
      </c>
    </row>
    <row r="121" spans="125:125" ht="13.5" hidden="1" customHeight="1" x14ac:dyDescent="0.2">
      <c r="DU121" s="253"/>
    </row>
  </sheetData>
  <sheetProtection algorithmName="SHA-512" hashValue="i+pg+d9b8o4ee/+CWqh3gDifdZXDCQ4xdAhNIQDBFnziLbdj+cLEmoq2owKxDCqR7frpordYC2JwqQF2Ya7ApA==" saltValue="fSZJB2btknX3oIP1mPzua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578</v>
      </c>
    </row>
  </sheetData>
  <sheetProtection algorithmName="SHA-512" hashValue="nOhcfCc6SOrsMS7uMnh8/hgUjRzuaJuRqpN59rUD9tXoozGfYyfEgo9Lc0PUlk802EYVNmcZx+LmYALhiYL2pA==" saltValue="9KBheKGPeiNj4I4SgHREj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579</v>
      </c>
      <c r="G46" s="8" t="s">
        <v>580</v>
      </c>
      <c r="H46" s="8" t="s">
        <v>581</v>
      </c>
      <c r="I46" s="8" t="s">
        <v>582</v>
      </c>
      <c r="J46" s="9" t="s">
        <v>583</v>
      </c>
    </row>
    <row r="47" spans="2:10" ht="57.75" customHeight="1" x14ac:dyDescent="0.2">
      <c r="B47" s="10"/>
      <c r="C47" s="1152" t="s">
        <v>3</v>
      </c>
      <c r="D47" s="1152"/>
      <c r="E47" s="1153"/>
      <c r="F47" s="11">
        <v>28.48</v>
      </c>
      <c r="G47" s="12">
        <v>23.77</v>
      </c>
      <c r="H47" s="12">
        <v>22.81</v>
      </c>
      <c r="I47" s="12">
        <v>38.28</v>
      </c>
      <c r="J47" s="13">
        <v>48.54</v>
      </c>
    </row>
    <row r="48" spans="2:10" ht="57.75" customHeight="1" x14ac:dyDescent="0.2">
      <c r="B48" s="14"/>
      <c r="C48" s="1154" t="s">
        <v>4</v>
      </c>
      <c r="D48" s="1154"/>
      <c r="E48" s="1155"/>
      <c r="F48" s="15">
        <v>7.28</v>
      </c>
      <c r="G48" s="16">
        <v>4.04</v>
      </c>
      <c r="H48" s="16">
        <v>15.18</v>
      </c>
      <c r="I48" s="16">
        <v>10.94</v>
      </c>
      <c r="J48" s="17">
        <v>10.29</v>
      </c>
    </row>
    <row r="49" spans="2:10" ht="57.75" customHeight="1" thickBot="1" x14ac:dyDescent="0.25">
      <c r="B49" s="18"/>
      <c r="C49" s="1156" t="s">
        <v>5</v>
      </c>
      <c r="D49" s="1156"/>
      <c r="E49" s="1157"/>
      <c r="F49" s="19">
        <v>2.92</v>
      </c>
      <c r="G49" s="20" t="s">
        <v>584</v>
      </c>
      <c r="H49" s="20">
        <v>11.62</v>
      </c>
      <c r="I49" s="20">
        <v>13.31</v>
      </c>
      <c r="J49" s="21">
        <v>8.61</v>
      </c>
    </row>
    <row r="50" spans="2:10" ht="13.2" x14ac:dyDescent="0.2"/>
  </sheetData>
  <sheetProtection algorithmName="SHA-512" hashValue="9sSr7gzXDdwbIGC9sz+EQ3OiAg0LTR9BcNGZPwhQ/vPUYMU9+K9Vh6Jk81Qc48JY/l4vr+qmsHeykev0UwxxMg==" saltValue="TFMVSuhcw0vzYtvLMv0TJ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579</v>
      </c>
      <c r="G33" s="29" t="s">
        <v>580</v>
      </c>
      <c r="H33" s="29" t="s">
        <v>581</v>
      </c>
      <c r="I33" s="29" t="s">
        <v>582</v>
      </c>
      <c r="J33" s="30" t="s">
        <v>583</v>
      </c>
      <c r="K33" s="22"/>
      <c r="L33" s="22"/>
      <c r="M33" s="22"/>
      <c r="N33" s="22"/>
      <c r="O33" s="22"/>
      <c r="P33" s="22"/>
    </row>
    <row r="34" spans="1:16" ht="39" customHeight="1" x14ac:dyDescent="0.2">
      <c r="A34" s="22"/>
      <c r="B34" s="31"/>
      <c r="C34" s="1162" t="s">
        <v>585</v>
      </c>
      <c r="D34" s="1162"/>
      <c r="E34" s="1163"/>
      <c r="F34" s="32">
        <v>7.28</v>
      </c>
      <c r="G34" s="33">
        <v>4.04</v>
      </c>
      <c r="H34" s="33">
        <v>15.17</v>
      </c>
      <c r="I34" s="33">
        <v>10.93</v>
      </c>
      <c r="J34" s="34">
        <v>10.28</v>
      </c>
      <c r="K34" s="22"/>
      <c r="L34" s="22"/>
      <c r="M34" s="22"/>
      <c r="N34" s="22"/>
      <c r="O34" s="22"/>
      <c r="P34" s="22"/>
    </row>
    <row r="35" spans="1:16" ht="39" customHeight="1" x14ac:dyDescent="0.2">
      <c r="A35" s="22"/>
      <c r="B35" s="35"/>
      <c r="C35" s="1158" t="s">
        <v>586</v>
      </c>
      <c r="D35" s="1158"/>
      <c r="E35" s="1159"/>
      <c r="F35" s="36">
        <v>5.09</v>
      </c>
      <c r="G35" s="37">
        <v>6.05</v>
      </c>
      <c r="H35" s="37">
        <v>5.51</v>
      </c>
      <c r="I35" s="37">
        <v>4.6100000000000003</v>
      </c>
      <c r="J35" s="38">
        <v>4.1399999999999997</v>
      </c>
      <c r="K35" s="22"/>
      <c r="L35" s="22"/>
      <c r="M35" s="22"/>
      <c r="N35" s="22"/>
      <c r="O35" s="22"/>
      <c r="P35" s="22"/>
    </row>
    <row r="36" spans="1:16" ht="39" customHeight="1" x14ac:dyDescent="0.2">
      <c r="A36" s="22"/>
      <c r="B36" s="35"/>
      <c r="C36" s="1158" t="s">
        <v>587</v>
      </c>
      <c r="D36" s="1158"/>
      <c r="E36" s="1159"/>
      <c r="F36" s="36">
        <v>2.16</v>
      </c>
      <c r="G36" s="37">
        <v>0.76</v>
      </c>
      <c r="H36" s="37">
        <v>1.69</v>
      </c>
      <c r="I36" s="37">
        <v>1.76</v>
      </c>
      <c r="J36" s="38">
        <v>2.2599999999999998</v>
      </c>
      <c r="K36" s="22"/>
      <c r="L36" s="22"/>
      <c r="M36" s="22"/>
      <c r="N36" s="22"/>
      <c r="O36" s="22"/>
      <c r="P36" s="22"/>
    </row>
    <row r="37" spans="1:16" ht="39" customHeight="1" x14ac:dyDescent="0.2">
      <c r="A37" s="22"/>
      <c r="B37" s="35"/>
      <c r="C37" s="1158" t="s">
        <v>588</v>
      </c>
      <c r="D37" s="1158"/>
      <c r="E37" s="1159"/>
      <c r="F37" s="36">
        <v>1.52</v>
      </c>
      <c r="G37" s="37">
        <v>1.48</v>
      </c>
      <c r="H37" s="37">
        <v>1.25</v>
      </c>
      <c r="I37" s="37">
        <v>1.54</v>
      </c>
      <c r="J37" s="38">
        <v>0.92</v>
      </c>
      <c r="K37" s="22"/>
      <c r="L37" s="22"/>
      <c r="M37" s="22"/>
      <c r="N37" s="22"/>
      <c r="O37" s="22"/>
      <c r="P37" s="22"/>
    </row>
    <row r="38" spans="1:16" ht="39" customHeight="1" x14ac:dyDescent="0.2">
      <c r="A38" s="22"/>
      <c r="B38" s="35"/>
      <c r="C38" s="1158" t="s">
        <v>589</v>
      </c>
      <c r="D38" s="1158"/>
      <c r="E38" s="1159"/>
      <c r="F38" s="36">
        <v>0</v>
      </c>
      <c r="G38" s="37">
        <v>0</v>
      </c>
      <c r="H38" s="37">
        <v>0.01</v>
      </c>
      <c r="I38" s="37">
        <v>0.25</v>
      </c>
      <c r="J38" s="38">
        <v>0.37</v>
      </c>
      <c r="K38" s="22"/>
      <c r="L38" s="22"/>
      <c r="M38" s="22"/>
      <c r="N38" s="22"/>
      <c r="O38" s="22"/>
      <c r="P38" s="22"/>
    </row>
    <row r="39" spans="1:16" ht="39" customHeight="1" x14ac:dyDescent="0.2">
      <c r="A39" s="22"/>
      <c r="B39" s="35"/>
      <c r="C39" s="1158" t="s">
        <v>590</v>
      </c>
      <c r="D39" s="1158"/>
      <c r="E39" s="1159"/>
      <c r="F39" s="36">
        <v>0.06</v>
      </c>
      <c r="G39" s="37">
        <v>7.0000000000000007E-2</v>
      </c>
      <c r="H39" s="37">
        <v>7.0000000000000007E-2</v>
      </c>
      <c r="I39" s="37">
        <v>7.0000000000000007E-2</v>
      </c>
      <c r="J39" s="38">
        <v>0.06</v>
      </c>
      <c r="K39" s="22"/>
      <c r="L39" s="22"/>
      <c r="M39" s="22"/>
      <c r="N39" s="22"/>
      <c r="O39" s="22"/>
      <c r="P39" s="22"/>
    </row>
    <row r="40" spans="1:16" ht="39" customHeight="1" x14ac:dyDescent="0.2">
      <c r="A40" s="22"/>
      <c r="B40" s="35"/>
      <c r="C40" s="1158" t="s">
        <v>591</v>
      </c>
      <c r="D40" s="1158"/>
      <c r="E40" s="1159"/>
      <c r="F40" s="36">
        <v>0</v>
      </c>
      <c r="G40" s="37">
        <v>0</v>
      </c>
      <c r="H40" s="37">
        <v>0</v>
      </c>
      <c r="I40" s="37">
        <v>0</v>
      </c>
      <c r="J40" s="38">
        <v>0</v>
      </c>
      <c r="K40" s="22"/>
      <c r="L40" s="22"/>
      <c r="M40" s="22"/>
      <c r="N40" s="22"/>
      <c r="O40" s="22"/>
      <c r="P40" s="22"/>
    </row>
    <row r="41" spans="1:16" ht="39" customHeight="1" x14ac:dyDescent="0.2">
      <c r="A41" s="22"/>
      <c r="B41" s="35"/>
      <c r="C41" s="1158" t="s">
        <v>592</v>
      </c>
      <c r="D41" s="1158"/>
      <c r="E41" s="1159"/>
      <c r="F41" s="36">
        <v>0</v>
      </c>
      <c r="G41" s="37">
        <v>0</v>
      </c>
      <c r="H41" s="37">
        <v>0</v>
      </c>
      <c r="I41" s="37">
        <v>0</v>
      </c>
      <c r="J41" s="38">
        <v>0</v>
      </c>
      <c r="K41" s="22"/>
      <c r="L41" s="22"/>
      <c r="M41" s="22"/>
      <c r="N41" s="22"/>
      <c r="O41" s="22"/>
      <c r="P41" s="22"/>
    </row>
    <row r="42" spans="1:16" ht="39" customHeight="1" x14ac:dyDescent="0.2">
      <c r="A42" s="22"/>
      <c r="B42" s="39"/>
      <c r="C42" s="1158" t="s">
        <v>593</v>
      </c>
      <c r="D42" s="1158"/>
      <c r="E42" s="1159"/>
      <c r="F42" s="36" t="s">
        <v>538</v>
      </c>
      <c r="G42" s="37" t="s">
        <v>538</v>
      </c>
      <c r="H42" s="37" t="s">
        <v>538</v>
      </c>
      <c r="I42" s="37" t="s">
        <v>538</v>
      </c>
      <c r="J42" s="38" t="s">
        <v>538</v>
      </c>
      <c r="K42" s="22"/>
      <c r="L42" s="22"/>
      <c r="M42" s="22"/>
      <c r="N42" s="22"/>
      <c r="O42" s="22"/>
      <c r="P42" s="22"/>
    </row>
    <row r="43" spans="1:16" ht="39" customHeight="1" thickBot="1" x14ac:dyDescent="0.25">
      <c r="A43" s="22"/>
      <c r="B43" s="40"/>
      <c r="C43" s="1160" t="s">
        <v>594</v>
      </c>
      <c r="D43" s="1160"/>
      <c r="E43" s="1161"/>
      <c r="F43" s="41" t="s">
        <v>538</v>
      </c>
      <c r="G43" s="42" t="s">
        <v>538</v>
      </c>
      <c r="H43" s="42" t="s">
        <v>538</v>
      </c>
      <c r="I43" s="42" t="s">
        <v>538</v>
      </c>
      <c r="J43" s="43" t="s">
        <v>538</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yPeZG1F6Ga/e1C5fF3nHtokS0oXWfZYNkB+oc5aNZk0w7hXtboDQccBPeF/FiHXA5rPfXnvd3YpIQ9EuL/7laA==" saltValue="sl6tKY8g9RcOJNuDHdfc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42" zoomScaleNormal="100" zoomScaleSheetLayoutView="55" workbookViewId="0">
      <selection activeCell="D60" sqref="D60:J60"/>
    </sheetView>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579</v>
      </c>
      <c r="L44" s="54" t="s">
        <v>580</v>
      </c>
      <c r="M44" s="54" t="s">
        <v>581</v>
      </c>
      <c r="N44" s="54" t="s">
        <v>582</v>
      </c>
      <c r="O44" s="55" t="s">
        <v>583</v>
      </c>
      <c r="P44" s="46"/>
      <c r="Q44" s="46"/>
      <c r="R44" s="46"/>
      <c r="S44" s="46"/>
      <c r="T44" s="46"/>
      <c r="U44" s="46"/>
    </row>
    <row r="45" spans="1:21" ht="30.75" customHeight="1" x14ac:dyDescent="0.2">
      <c r="A45" s="46"/>
      <c r="B45" s="1164" t="s">
        <v>11</v>
      </c>
      <c r="C45" s="1165"/>
      <c r="D45" s="56"/>
      <c r="E45" s="1170" t="s">
        <v>12</v>
      </c>
      <c r="F45" s="1170"/>
      <c r="G45" s="1170"/>
      <c r="H45" s="1170"/>
      <c r="I45" s="1170"/>
      <c r="J45" s="1171"/>
      <c r="K45" s="57">
        <v>785</v>
      </c>
      <c r="L45" s="58">
        <v>710</v>
      </c>
      <c r="M45" s="58">
        <v>706</v>
      </c>
      <c r="N45" s="58">
        <v>714</v>
      </c>
      <c r="O45" s="59">
        <v>725</v>
      </c>
      <c r="P45" s="46"/>
      <c r="Q45" s="46"/>
      <c r="R45" s="46"/>
      <c r="S45" s="46"/>
      <c r="T45" s="46"/>
      <c r="U45" s="46"/>
    </row>
    <row r="46" spans="1:21" ht="30.75" customHeight="1" x14ac:dyDescent="0.2">
      <c r="A46" s="46"/>
      <c r="B46" s="1166"/>
      <c r="C46" s="1167"/>
      <c r="D46" s="60"/>
      <c r="E46" s="1172" t="s">
        <v>13</v>
      </c>
      <c r="F46" s="1172"/>
      <c r="G46" s="1172"/>
      <c r="H46" s="1172"/>
      <c r="I46" s="1172"/>
      <c r="J46" s="1173"/>
      <c r="K46" s="61" t="s">
        <v>538</v>
      </c>
      <c r="L46" s="62" t="s">
        <v>538</v>
      </c>
      <c r="M46" s="62" t="s">
        <v>538</v>
      </c>
      <c r="N46" s="62" t="s">
        <v>538</v>
      </c>
      <c r="O46" s="63" t="s">
        <v>538</v>
      </c>
      <c r="P46" s="46"/>
      <c r="Q46" s="46"/>
      <c r="R46" s="46"/>
      <c r="S46" s="46"/>
      <c r="T46" s="46"/>
      <c r="U46" s="46"/>
    </row>
    <row r="47" spans="1:21" ht="30.75" customHeight="1" x14ac:dyDescent="0.2">
      <c r="A47" s="46"/>
      <c r="B47" s="1166"/>
      <c r="C47" s="1167"/>
      <c r="D47" s="60"/>
      <c r="E47" s="1172" t="s">
        <v>14</v>
      </c>
      <c r="F47" s="1172"/>
      <c r="G47" s="1172"/>
      <c r="H47" s="1172"/>
      <c r="I47" s="1172"/>
      <c r="J47" s="1173"/>
      <c r="K47" s="61" t="s">
        <v>538</v>
      </c>
      <c r="L47" s="62" t="s">
        <v>538</v>
      </c>
      <c r="M47" s="62" t="s">
        <v>538</v>
      </c>
      <c r="N47" s="62" t="s">
        <v>538</v>
      </c>
      <c r="O47" s="63" t="s">
        <v>538</v>
      </c>
      <c r="P47" s="46"/>
      <c r="Q47" s="46"/>
      <c r="R47" s="46"/>
      <c r="S47" s="46"/>
      <c r="T47" s="46"/>
      <c r="U47" s="46"/>
    </row>
    <row r="48" spans="1:21" ht="30.75" customHeight="1" x14ac:dyDescent="0.2">
      <c r="A48" s="46"/>
      <c r="B48" s="1166"/>
      <c r="C48" s="1167"/>
      <c r="D48" s="60"/>
      <c r="E48" s="1172" t="s">
        <v>15</v>
      </c>
      <c r="F48" s="1172"/>
      <c r="G48" s="1172"/>
      <c r="H48" s="1172"/>
      <c r="I48" s="1172"/>
      <c r="J48" s="1173"/>
      <c r="K48" s="61">
        <v>70</v>
      </c>
      <c r="L48" s="62">
        <v>72</v>
      </c>
      <c r="M48" s="62">
        <v>73</v>
      </c>
      <c r="N48" s="62">
        <v>76</v>
      </c>
      <c r="O48" s="63">
        <v>80</v>
      </c>
      <c r="P48" s="46"/>
      <c r="Q48" s="46"/>
      <c r="R48" s="46"/>
      <c r="S48" s="46"/>
      <c r="T48" s="46"/>
      <c r="U48" s="46"/>
    </row>
    <row r="49" spans="1:21" ht="30.75" customHeight="1" x14ac:dyDescent="0.2">
      <c r="A49" s="46"/>
      <c r="B49" s="1166"/>
      <c r="C49" s="1167"/>
      <c r="D49" s="60"/>
      <c r="E49" s="1172" t="s">
        <v>16</v>
      </c>
      <c r="F49" s="1172"/>
      <c r="G49" s="1172"/>
      <c r="H49" s="1172"/>
      <c r="I49" s="1172"/>
      <c r="J49" s="1173"/>
      <c r="K49" s="61">
        <v>26</v>
      </c>
      <c r="L49" s="62">
        <v>30</v>
      </c>
      <c r="M49" s="62">
        <v>37</v>
      </c>
      <c r="N49" s="62">
        <v>37</v>
      </c>
      <c r="O49" s="63">
        <v>38</v>
      </c>
      <c r="P49" s="46"/>
      <c r="Q49" s="46"/>
      <c r="R49" s="46"/>
      <c r="S49" s="46"/>
      <c r="T49" s="46"/>
      <c r="U49" s="46"/>
    </row>
    <row r="50" spans="1:21" ht="30.75" customHeight="1" x14ac:dyDescent="0.2">
      <c r="A50" s="46"/>
      <c r="B50" s="1166"/>
      <c r="C50" s="1167"/>
      <c r="D50" s="60"/>
      <c r="E50" s="1172" t="s">
        <v>17</v>
      </c>
      <c r="F50" s="1172"/>
      <c r="G50" s="1172"/>
      <c r="H50" s="1172"/>
      <c r="I50" s="1172"/>
      <c r="J50" s="1173"/>
      <c r="K50" s="61">
        <v>19</v>
      </c>
      <c r="L50" s="62">
        <v>18</v>
      </c>
      <c r="M50" s="62">
        <v>11</v>
      </c>
      <c r="N50" s="62" t="s">
        <v>538</v>
      </c>
      <c r="O50" s="63" t="s">
        <v>538</v>
      </c>
      <c r="P50" s="46"/>
      <c r="Q50" s="46"/>
      <c r="R50" s="46"/>
      <c r="S50" s="46"/>
      <c r="T50" s="46"/>
      <c r="U50" s="46"/>
    </row>
    <row r="51" spans="1:21" ht="30.75" customHeight="1" x14ac:dyDescent="0.2">
      <c r="A51" s="46"/>
      <c r="B51" s="1168"/>
      <c r="C51" s="1169"/>
      <c r="D51" s="64"/>
      <c r="E51" s="1172" t="s">
        <v>18</v>
      </c>
      <c r="F51" s="1172"/>
      <c r="G51" s="1172"/>
      <c r="H51" s="1172"/>
      <c r="I51" s="1172"/>
      <c r="J51" s="1173"/>
      <c r="K51" s="61" t="s">
        <v>538</v>
      </c>
      <c r="L51" s="62" t="s">
        <v>538</v>
      </c>
      <c r="M51" s="62" t="s">
        <v>538</v>
      </c>
      <c r="N51" s="62" t="s">
        <v>538</v>
      </c>
      <c r="O51" s="63" t="s">
        <v>538</v>
      </c>
      <c r="P51" s="46"/>
      <c r="Q51" s="46"/>
      <c r="R51" s="46"/>
      <c r="S51" s="46"/>
      <c r="T51" s="46"/>
      <c r="U51" s="46"/>
    </row>
    <row r="52" spans="1:21" ht="30.75" customHeight="1" x14ac:dyDescent="0.2">
      <c r="A52" s="46"/>
      <c r="B52" s="1174" t="s">
        <v>19</v>
      </c>
      <c r="C52" s="1175"/>
      <c r="D52" s="64"/>
      <c r="E52" s="1172" t="s">
        <v>20</v>
      </c>
      <c r="F52" s="1172"/>
      <c r="G52" s="1172"/>
      <c r="H52" s="1172"/>
      <c r="I52" s="1172"/>
      <c r="J52" s="1173"/>
      <c r="K52" s="61">
        <v>652</v>
      </c>
      <c r="L52" s="62">
        <v>568</v>
      </c>
      <c r="M52" s="62">
        <v>558</v>
      </c>
      <c r="N52" s="62">
        <v>549</v>
      </c>
      <c r="O52" s="63">
        <v>543</v>
      </c>
      <c r="P52" s="46"/>
      <c r="Q52" s="46"/>
      <c r="R52" s="46"/>
      <c r="S52" s="46"/>
      <c r="T52" s="46"/>
      <c r="U52" s="46"/>
    </row>
    <row r="53" spans="1:21" ht="30.75" customHeight="1" thickBot="1" x14ac:dyDescent="0.25">
      <c r="A53" s="46"/>
      <c r="B53" s="1176" t="s">
        <v>21</v>
      </c>
      <c r="C53" s="1177"/>
      <c r="D53" s="65"/>
      <c r="E53" s="1178" t="s">
        <v>22</v>
      </c>
      <c r="F53" s="1178"/>
      <c r="G53" s="1178"/>
      <c r="H53" s="1178"/>
      <c r="I53" s="1178"/>
      <c r="J53" s="1179"/>
      <c r="K53" s="66">
        <v>248</v>
      </c>
      <c r="L53" s="67">
        <v>262</v>
      </c>
      <c r="M53" s="67">
        <v>269</v>
      </c>
      <c r="N53" s="67">
        <v>278</v>
      </c>
      <c r="O53" s="68">
        <v>300</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25</v>
      </c>
      <c r="C56" s="71"/>
      <c r="D56" s="71"/>
      <c r="E56" s="71"/>
      <c r="F56" s="71"/>
      <c r="G56" s="71"/>
      <c r="H56" s="71"/>
      <c r="I56" s="71"/>
      <c r="J56" s="71"/>
      <c r="K56" s="72"/>
      <c r="L56" s="72"/>
      <c r="M56" s="72"/>
      <c r="N56" s="72"/>
      <c r="O56" s="73" t="s">
        <v>595</v>
      </c>
      <c r="P56" s="46"/>
      <c r="Q56" s="46"/>
      <c r="R56" s="46"/>
      <c r="S56" s="46"/>
      <c r="T56" s="46"/>
      <c r="U56" s="46"/>
    </row>
    <row r="57" spans="1:21" ht="31.5" customHeight="1" thickBot="1" x14ac:dyDescent="0.25">
      <c r="A57" s="46"/>
      <c r="B57" s="74"/>
      <c r="C57" s="75"/>
      <c r="D57" s="75"/>
      <c r="E57" s="76"/>
      <c r="F57" s="76"/>
      <c r="G57" s="76"/>
      <c r="H57" s="76"/>
      <c r="I57" s="76"/>
      <c r="J57" s="77" t="s">
        <v>2</v>
      </c>
      <c r="K57" s="78" t="s">
        <v>596</v>
      </c>
      <c r="L57" s="79" t="s">
        <v>597</v>
      </c>
      <c r="M57" s="79" t="s">
        <v>598</v>
      </c>
      <c r="N57" s="79" t="s">
        <v>599</v>
      </c>
      <c r="O57" s="80" t="s">
        <v>600</v>
      </c>
      <c r="P57" s="46"/>
      <c r="Q57" s="46"/>
      <c r="R57" s="46"/>
      <c r="S57" s="46"/>
      <c r="T57" s="46"/>
      <c r="U57" s="46"/>
    </row>
    <row r="58" spans="1:21" ht="31.5" customHeight="1" x14ac:dyDescent="0.2">
      <c r="B58" s="1180" t="s">
        <v>26</v>
      </c>
      <c r="C58" s="1181"/>
      <c r="D58" s="1186" t="s">
        <v>27</v>
      </c>
      <c r="E58" s="1187"/>
      <c r="F58" s="1187"/>
      <c r="G58" s="1187"/>
      <c r="H58" s="1187"/>
      <c r="I58" s="1187"/>
      <c r="J58" s="1188"/>
      <c r="K58" s="81" t="s">
        <v>620</v>
      </c>
      <c r="L58" s="82" t="s">
        <v>620</v>
      </c>
      <c r="M58" s="82" t="s">
        <v>620</v>
      </c>
      <c r="N58" s="82" t="s">
        <v>620</v>
      </c>
      <c r="O58" s="83" t="s">
        <v>620</v>
      </c>
    </row>
    <row r="59" spans="1:21" ht="31.5" customHeight="1" x14ac:dyDescent="0.2">
      <c r="B59" s="1182"/>
      <c r="C59" s="1183"/>
      <c r="D59" s="1189" t="s">
        <v>28</v>
      </c>
      <c r="E59" s="1190"/>
      <c r="F59" s="1190"/>
      <c r="G59" s="1190"/>
      <c r="H59" s="1190"/>
      <c r="I59" s="1190"/>
      <c r="J59" s="1191"/>
      <c r="K59" s="84" t="s">
        <v>620</v>
      </c>
      <c r="L59" s="85" t="s">
        <v>620</v>
      </c>
      <c r="M59" s="85" t="s">
        <v>620</v>
      </c>
      <c r="N59" s="85" t="s">
        <v>620</v>
      </c>
      <c r="O59" s="86" t="s">
        <v>620</v>
      </c>
    </row>
    <row r="60" spans="1:21" ht="31.5" customHeight="1" thickBot="1" x14ac:dyDescent="0.25">
      <c r="B60" s="1184"/>
      <c r="C60" s="1185"/>
      <c r="D60" s="1192" t="s">
        <v>29</v>
      </c>
      <c r="E60" s="1193"/>
      <c r="F60" s="1193"/>
      <c r="G60" s="1193"/>
      <c r="H60" s="1193"/>
      <c r="I60" s="1193"/>
      <c r="J60" s="1194"/>
      <c r="K60" s="87" t="s">
        <v>620</v>
      </c>
      <c r="L60" s="88" t="s">
        <v>620</v>
      </c>
      <c r="M60" s="88" t="s">
        <v>620</v>
      </c>
      <c r="N60" s="88" t="s">
        <v>620</v>
      </c>
      <c r="O60" s="89" t="s">
        <v>620</v>
      </c>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P+1ebB1+6xC2ejP1WshFc160wf7aBAG0wFDYLKPgle/gbO8IjRgcrDyck3iLhc9fxqjTGPCwr4Oc/Ys7lmEwqg==" saltValue="diRZemhEweBhWiFkfPAB7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25">
      <c r="B40" s="96" t="s">
        <v>10</v>
      </c>
      <c r="C40" s="97"/>
      <c r="D40" s="97"/>
      <c r="E40" s="98"/>
      <c r="F40" s="98"/>
      <c r="G40" s="98"/>
      <c r="H40" s="99" t="s">
        <v>2</v>
      </c>
      <c r="I40" s="100" t="s">
        <v>579</v>
      </c>
      <c r="J40" s="101" t="s">
        <v>580</v>
      </c>
      <c r="K40" s="101" t="s">
        <v>581</v>
      </c>
      <c r="L40" s="101" t="s">
        <v>582</v>
      </c>
      <c r="M40" s="102" t="s">
        <v>583</v>
      </c>
    </row>
    <row r="41" spans="2:13" ht="27.75" customHeight="1" x14ac:dyDescent="0.2">
      <c r="B41" s="1195" t="s">
        <v>32</v>
      </c>
      <c r="C41" s="1196"/>
      <c r="D41" s="103"/>
      <c r="E41" s="1201" t="s">
        <v>33</v>
      </c>
      <c r="F41" s="1201"/>
      <c r="G41" s="1201"/>
      <c r="H41" s="1202"/>
      <c r="I41" s="342">
        <v>7949</v>
      </c>
      <c r="J41" s="343">
        <v>7726</v>
      </c>
      <c r="K41" s="343">
        <v>7400</v>
      </c>
      <c r="L41" s="343">
        <v>7227</v>
      </c>
      <c r="M41" s="344">
        <v>6887</v>
      </c>
    </row>
    <row r="42" spans="2:13" ht="27.75" customHeight="1" x14ac:dyDescent="0.2">
      <c r="B42" s="1197"/>
      <c r="C42" s="1198"/>
      <c r="D42" s="104"/>
      <c r="E42" s="1203" t="s">
        <v>34</v>
      </c>
      <c r="F42" s="1203"/>
      <c r="G42" s="1203"/>
      <c r="H42" s="1204"/>
      <c r="I42" s="345">
        <v>70</v>
      </c>
      <c r="J42" s="346">
        <v>55</v>
      </c>
      <c r="K42" s="346">
        <v>19</v>
      </c>
      <c r="L42" s="346" t="s">
        <v>538</v>
      </c>
      <c r="M42" s="347" t="s">
        <v>538</v>
      </c>
    </row>
    <row r="43" spans="2:13" ht="27.75" customHeight="1" x14ac:dyDescent="0.2">
      <c r="B43" s="1197"/>
      <c r="C43" s="1198"/>
      <c r="D43" s="104"/>
      <c r="E43" s="1203" t="s">
        <v>35</v>
      </c>
      <c r="F43" s="1203"/>
      <c r="G43" s="1203"/>
      <c r="H43" s="1204"/>
      <c r="I43" s="345">
        <v>758</v>
      </c>
      <c r="J43" s="346">
        <v>741</v>
      </c>
      <c r="K43" s="346">
        <v>673</v>
      </c>
      <c r="L43" s="346">
        <v>628</v>
      </c>
      <c r="M43" s="347">
        <v>603</v>
      </c>
    </row>
    <row r="44" spans="2:13" ht="27.75" customHeight="1" x14ac:dyDescent="0.2">
      <c r="B44" s="1197"/>
      <c r="C44" s="1198"/>
      <c r="D44" s="104"/>
      <c r="E44" s="1203" t="s">
        <v>36</v>
      </c>
      <c r="F44" s="1203"/>
      <c r="G44" s="1203"/>
      <c r="H44" s="1204"/>
      <c r="I44" s="345">
        <v>235</v>
      </c>
      <c r="J44" s="346">
        <v>296</v>
      </c>
      <c r="K44" s="346">
        <v>273</v>
      </c>
      <c r="L44" s="346">
        <v>297</v>
      </c>
      <c r="M44" s="347">
        <v>299</v>
      </c>
    </row>
    <row r="45" spans="2:13" ht="27.75" customHeight="1" x14ac:dyDescent="0.2">
      <c r="B45" s="1197"/>
      <c r="C45" s="1198"/>
      <c r="D45" s="104"/>
      <c r="E45" s="1203" t="s">
        <v>37</v>
      </c>
      <c r="F45" s="1203"/>
      <c r="G45" s="1203"/>
      <c r="H45" s="1204"/>
      <c r="I45" s="345">
        <v>1342</v>
      </c>
      <c r="J45" s="346">
        <v>1255</v>
      </c>
      <c r="K45" s="346">
        <v>1188</v>
      </c>
      <c r="L45" s="346">
        <v>1135</v>
      </c>
      <c r="M45" s="347">
        <v>1055</v>
      </c>
    </row>
    <row r="46" spans="2:13" ht="27.75" customHeight="1" x14ac:dyDescent="0.2">
      <c r="B46" s="1197"/>
      <c r="C46" s="1198"/>
      <c r="D46" s="105"/>
      <c r="E46" s="1203" t="s">
        <v>38</v>
      </c>
      <c r="F46" s="1203"/>
      <c r="G46" s="1203"/>
      <c r="H46" s="1204"/>
      <c r="I46" s="345">
        <v>995</v>
      </c>
      <c r="J46" s="346">
        <v>1234</v>
      </c>
      <c r="K46" s="346">
        <v>1271</v>
      </c>
      <c r="L46" s="346">
        <v>588</v>
      </c>
      <c r="M46" s="347">
        <v>244</v>
      </c>
    </row>
    <row r="47" spans="2:13" ht="27.75" customHeight="1" x14ac:dyDescent="0.2">
      <c r="B47" s="1197"/>
      <c r="C47" s="1198"/>
      <c r="D47" s="106"/>
      <c r="E47" s="1205" t="s">
        <v>39</v>
      </c>
      <c r="F47" s="1206"/>
      <c r="G47" s="1206"/>
      <c r="H47" s="1207"/>
      <c r="I47" s="345" t="s">
        <v>538</v>
      </c>
      <c r="J47" s="346" t="s">
        <v>538</v>
      </c>
      <c r="K47" s="346" t="s">
        <v>538</v>
      </c>
      <c r="L47" s="346" t="s">
        <v>538</v>
      </c>
      <c r="M47" s="347" t="s">
        <v>538</v>
      </c>
    </row>
    <row r="48" spans="2:13" ht="27.75" customHeight="1" x14ac:dyDescent="0.2">
      <c r="B48" s="1197"/>
      <c r="C48" s="1198"/>
      <c r="D48" s="104"/>
      <c r="E48" s="1203" t="s">
        <v>40</v>
      </c>
      <c r="F48" s="1203"/>
      <c r="G48" s="1203"/>
      <c r="H48" s="1204"/>
      <c r="I48" s="345" t="s">
        <v>538</v>
      </c>
      <c r="J48" s="346" t="s">
        <v>538</v>
      </c>
      <c r="K48" s="346" t="s">
        <v>538</v>
      </c>
      <c r="L48" s="346" t="s">
        <v>538</v>
      </c>
      <c r="M48" s="347" t="s">
        <v>538</v>
      </c>
    </row>
    <row r="49" spans="2:13" ht="27.75" customHeight="1" x14ac:dyDescent="0.2">
      <c r="B49" s="1199"/>
      <c r="C49" s="1200"/>
      <c r="D49" s="104"/>
      <c r="E49" s="1203" t="s">
        <v>41</v>
      </c>
      <c r="F49" s="1203"/>
      <c r="G49" s="1203"/>
      <c r="H49" s="1204"/>
      <c r="I49" s="345" t="s">
        <v>538</v>
      </c>
      <c r="J49" s="346" t="s">
        <v>538</v>
      </c>
      <c r="K49" s="346" t="s">
        <v>538</v>
      </c>
      <c r="L49" s="346" t="s">
        <v>538</v>
      </c>
      <c r="M49" s="347" t="s">
        <v>538</v>
      </c>
    </row>
    <row r="50" spans="2:13" ht="27.75" customHeight="1" x14ac:dyDescent="0.2">
      <c r="B50" s="1208" t="s">
        <v>42</v>
      </c>
      <c r="C50" s="1209"/>
      <c r="D50" s="107"/>
      <c r="E50" s="1203" t="s">
        <v>43</v>
      </c>
      <c r="F50" s="1203"/>
      <c r="G50" s="1203"/>
      <c r="H50" s="1204"/>
      <c r="I50" s="345">
        <v>2162</v>
      </c>
      <c r="J50" s="346">
        <v>3154</v>
      </c>
      <c r="K50" s="346">
        <v>2364</v>
      </c>
      <c r="L50" s="346">
        <v>3196</v>
      </c>
      <c r="M50" s="347">
        <v>3674</v>
      </c>
    </row>
    <row r="51" spans="2:13" ht="27.75" customHeight="1" x14ac:dyDescent="0.2">
      <c r="B51" s="1197"/>
      <c r="C51" s="1198"/>
      <c r="D51" s="104"/>
      <c r="E51" s="1203" t="s">
        <v>44</v>
      </c>
      <c r="F51" s="1203"/>
      <c r="G51" s="1203"/>
      <c r="H51" s="1204"/>
      <c r="I51" s="345">
        <v>1598</v>
      </c>
      <c r="J51" s="346">
        <v>368</v>
      </c>
      <c r="K51" s="346">
        <v>1462</v>
      </c>
      <c r="L51" s="346">
        <v>1395</v>
      </c>
      <c r="M51" s="347">
        <v>1330</v>
      </c>
    </row>
    <row r="52" spans="2:13" ht="27.75" customHeight="1" x14ac:dyDescent="0.2">
      <c r="B52" s="1199"/>
      <c r="C52" s="1200"/>
      <c r="D52" s="104"/>
      <c r="E52" s="1203" t="s">
        <v>45</v>
      </c>
      <c r="F52" s="1203"/>
      <c r="G52" s="1203"/>
      <c r="H52" s="1204"/>
      <c r="I52" s="345">
        <v>5257</v>
      </c>
      <c r="J52" s="346">
        <v>5097</v>
      </c>
      <c r="K52" s="346">
        <v>4935</v>
      </c>
      <c r="L52" s="346">
        <v>4841</v>
      </c>
      <c r="M52" s="347">
        <v>4575</v>
      </c>
    </row>
    <row r="53" spans="2:13" ht="27.75" customHeight="1" thickBot="1" x14ac:dyDescent="0.25">
      <c r="B53" s="1210" t="s">
        <v>46</v>
      </c>
      <c r="C53" s="1211"/>
      <c r="D53" s="108"/>
      <c r="E53" s="1212" t="s">
        <v>47</v>
      </c>
      <c r="F53" s="1212"/>
      <c r="G53" s="1212"/>
      <c r="H53" s="1213"/>
      <c r="I53" s="348">
        <v>2331</v>
      </c>
      <c r="J53" s="349">
        <v>2687</v>
      </c>
      <c r="K53" s="349">
        <v>2063</v>
      </c>
      <c r="L53" s="349">
        <v>443</v>
      </c>
      <c r="M53" s="350">
        <v>-489</v>
      </c>
    </row>
    <row r="54" spans="2:13" ht="27.75" customHeight="1" x14ac:dyDescent="0.2">
      <c r="B54" s="109" t="s">
        <v>48</v>
      </c>
      <c r="C54" s="110"/>
      <c r="D54" s="110"/>
      <c r="E54" s="111"/>
      <c r="F54" s="111"/>
      <c r="G54" s="111"/>
      <c r="H54" s="111"/>
      <c r="I54" s="112"/>
      <c r="J54" s="112"/>
      <c r="K54" s="112"/>
      <c r="L54" s="112"/>
      <c r="M54" s="112"/>
    </row>
    <row r="55" spans="2:13" ht="13.2" x14ac:dyDescent="0.2"/>
  </sheetData>
  <sheetProtection algorithmName="SHA-512" hashValue="Sw0CkG2gTL91StcyqX4VBA4PY9vC4ee4CyJwpipyeTmNPVyXVmCVBH7uAaZQVjl43DWLncnWugqKMbOLnk3FmQ==" saltValue="6AsiGo5Z30xhzGqvzwoWl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70" zoomScaleNormal="70" zoomScaleSheetLayoutView="100" workbookViewId="0">
      <selection activeCell="C57" sqref="C57:E57"/>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49</v>
      </c>
    </row>
    <row r="54" spans="2:8" ht="29.25" customHeight="1" thickBot="1" x14ac:dyDescent="0.3">
      <c r="B54" s="114" t="s">
        <v>1</v>
      </c>
      <c r="C54" s="115"/>
      <c r="D54" s="115"/>
      <c r="E54" s="116" t="s">
        <v>2</v>
      </c>
      <c r="F54" s="117" t="s">
        <v>581</v>
      </c>
      <c r="G54" s="117" t="s">
        <v>582</v>
      </c>
      <c r="H54" s="118" t="s">
        <v>583</v>
      </c>
    </row>
    <row r="55" spans="2:8" ht="52.5" customHeight="1" x14ac:dyDescent="0.2">
      <c r="B55" s="119"/>
      <c r="C55" s="1222" t="s">
        <v>50</v>
      </c>
      <c r="D55" s="1222"/>
      <c r="E55" s="1223"/>
      <c r="F55" s="120">
        <v>919</v>
      </c>
      <c r="G55" s="120">
        <v>1632</v>
      </c>
      <c r="H55" s="121">
        <v>2029</v>
      </c>
    </row>
    <row r="56" spans="2:8" ht="52.5" customHeight="1" x14ac:dyDescent="0.2">
      <c r="B56" s="122"/>
      <c r="C56" s="1224" t="s">
        <v>51</v>
      </c>
      <c r="D56" s="1224"/>
      <c r="E56" s="1225"/>
      <c r="F56" s="123">
        <v>8</v>
      </c>
      <c r="G56" s="123">
        <v>8</v>
      </c>
      <c r="H56" s="124">
        <v>8</v>
      </c>
    </row>
    <row r="57" spans="2:8" ht="53.25" customHeight="1" x14ac:dyDescent="0.2">
      <c r="B57" s="122"/>
      <c r="C57" s="1226" t="s">
        <v>52</v>
      </c>
      <c r="D57" s="1226"/>
      <c r="E57" s="1227"/>
      <c r="F57" s="125">
        <v>1693</v>
      </c>
      <c r="G57" s="125">
        <v>1818</v>
      </c>
      <c r="H57" s="126">
        <v>1909</v>
      </c>
    </row>
    <row r="58" spans="2:8" ht="45.75" customHeight="1" x14ac:dyDescent="0.2">
      <c r="B58" s="127"/>
      <c r="C58" s="1214" t="s">
        <v>614</v>
      </c>
      <c r="D58" s="1215"/>
      <c r="E58" s="1216"/>
      <c r="F58" s="128">
        <v>1245</v>
      </c>
      <c r="G58" s="128">
        <v>1275</v>
      </c>
      <c r="H58" s="129">
        <v>1216</v>
      </c>
    </row>
    <row r="59" spans="2:8" ht="45.75" customHeight="1" x14ac:dyDescent="0.2">
      <c r="B59" s="127"/>
      <c r="C59" s="1214" t="s">
        <v>615</v>
      </c>
      <c r="D59" s="1215"/>
      <c r="E59" s="1216"/>
      <c r="F59" s="128">
        <v>155</v>
      </c>
      <c r="G59" s="128">
        <v>225</v>
      </c>
      <c r="H59" s="129">
        <v>295</v>
      </c>
    </row>
    <row r="60" spans="2:8" ht="45.75" customHeight="1" x14ac:dyDescent="0.2">
      <c r="B60" s="127"/>
      <c r="C60" s="1214" t="s">
        <v>616</v>
      </c>
      <c r="D60" s="1215"/>
      <c r="E60" s="1216"/>
      <c r="F60" s="128">
        <v>106</v>
      </c>
      <c r="G60" s="128">
        <v>149</v>
      </c>
      <c r="H60" s="129">
        <v>232</v>
      </c>
    </row>
    <row r="61" spans="2:8" ht="45.75" customHeight="1" x14ac:dyDescent="0.2">
      <c r="B61" s="127"/>
      <c r="C61" s="1214" t="s">
        <v>617</v>
      </c>
      <c r="D61" s="1215"/>
      <c r="E61" s="1216"/>
      <c r="F61" s="128">
        <v>51</v>
      </c>
      <c r="G61" s="128">
        <v>51</v>
      </c>
      <c r="H61" s="129">
        <v>51</v>
      </c>
    </row>
    <row r="62" spans="2:8" ht="45.75" customHeight="1" thickBot="1" x14ac:dyDescent="0.25">
      <c r="B62" s="130"/>
      <c r="C62" s="1217" t="s">
        <v>618</v>
      </c>
      <c r="D62" s="1218"/>
      <c r="E62" s="1219"/>
      <c r="F62" s="131">
        <v>45</v>
      </c>
      <c r="G62" s="131">
        <v>45</v>
      </c>
      <c r="H62" s="132">
        <v>41</v>
      </c>
    </row>
    <row r="63" spans="2:8" ht="52.5" customHeight="1" thickBot="1" x14ac:dyDescent="0.25">
      <c r="B63" s="133"/>
      <c r="C63" s="1220" t="s">
        <v>53</v>
      </c>
      <c r="D63" s="1220"/>
      <c r="E63" s="1221"/>
      <c r="F63" s="134">
        <v>2621</v>
      </c>
      <c r="G63" s="134">
        <v>3458</v>
      </c>
      <c r="H63" s="135">
        <v>3946</v>
      </c>
    </row>
    <row r="64" spans="2:8" ht="13.2" x14ac:dyDescent="0.2"/>
  </sheetData>
  <sheetProtection algorithmName="SHA-512" hashValue="HgOPJMzBBzpJ+B4NhuBPGPOIhELKD2QUNrtZFLA4gQJ2tvZKzFhIQrQXQiVaje6uITXL5butRV++uxZxTt5skw==" saltValue="ojjHz+GX+ThghSVwMYXYy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2013F-B94C-40F8-9D86-50DB57F6EF2E}">
  <sheetPr codeName="Sheet10">
    <pageSetUpPr fitToPage="1"/>
  </sheetPr>
  <dimension ref="A1:DE85"/>
  <sheetViews>
    <sheetView showGridLines="0" topLeftCell="I44" zoomScale="70" zoomScaleNormal="70" zoomScaleSheetLayoutView="55" workbookViewId="0">
      <selection activeCell="AN65" sqref="AN65:DC69"/>
    </sheetView>
  </sheetViews>
  <sheetFormatPr defaultColWidth="0" defaultRowHeight="13.5" customHeight="1" zeroHeight="1" x14ac:dyDescent="0.2"/>
  <cols>
    <col min="1" max="1" width="6.33203125" style="255" customWidth="1"/>
    <col min="2" max="107" width="2.44140625" style="255" customWidth="1"/>
    <col min="108" max="108" width="6.109375" style="261" customWidth="1"/>
    <col min="109" max="109" width="5.88671875" style="259" customWidth="1"/>
    <col min="110" max="16384" width="8.66406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2"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2"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2"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2"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2"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2"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2"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2"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2"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2"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2"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2"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2"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2"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2"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2" x14ac:dyDescent="0.2">
      <c r="DD19" s="255"/>
      <c r="DE19" s="255"/>
    </row>
    <row r="20" spans="1:109" ht="13.2"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2" x14ac:dyDescent="0.2">
      <c r="B23" s="259"/>
    </row>
    <row r="24" spans="1:109" ht="13.2" x14ac:dyDescent="0.2">
      <c r="B24" s="259"/>
    </row>
    <row r="25" spans="1:109" ht="13.2" x14ac:dyDescent="0.2">
      <c r="B25" s="259"/>
    </row>
    <row r="26" spans="1:109" ht="13.2" x14ac:dyDescent="0.2">
      <c r="B26" s="259"/>
    </row>
    <row r="27" spans="1:109" ht="13.2" x14ac:dyDescent="0.2">
      <c r="B27" s="259"/>
    </row>
    <row r="28" spans="1:109" ht="13.2" x14ac:dyDescent="0.2">
      <c r="B28" s="259"/>
    </row>
    <row r="29" spans="1:109" ht="13.2" x14ac:dyDescent="0.2">
      <c r="B29" s="259"/>
    </row>
    <row r="30" spans="1:109" ht="13.2" x14ac:dyDescent="0.2">
      <c r="B30" s="259"/>
    </row>
    <row r="31" spans="1:109" ht="13.2" x14ac:dyDescent="0.2">
      <c r="B31" s="259"/>
    </row>
    <row r="32" spans="1:109" ht="13.2" x14ac:dyDescent="0.2">
      <c r="B32" s="259"/>
    </row>
    <row r="33" spans="2:109" ht="13.2" x14ac:dyDescent="0.2">
      <c r="B33" s="259"/>
    </row>
    <row r="34" spans="2:109" ht="13.2" x14ac:dyDescent="0.2">
      <c r="B34" s="259"/>
    </row>
    <row r="35" spans="2:109" ht="13.2" x14ac:dyDescent="0.2">
      <c r="B35" s="259"/>
    </row>
    <row r="36" spans="2:109" ht="13.2" x14ac:dyDescent="0.2">
      <c r="B36" s="259"/>
    </row>
    <row r="37" spans="2:109" ht="13.2" x14ac:dyDescent="0.2">
      <c r="B37" s="259"/>
    </row>
    <row r="38" spans="2:109" ht="13.2" x14ac:dyDescent="0.2">
      <c r="B38" s="259"/>
    </row>
    <row r="39" spans="2:109" ht="13.2"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2" x14ac:dyDescent="0.2">
      <c r="B40" s="356"/>
      <c r="DD40" s="356"/>
      <c r="DE40" s="255"/>
    </row>
    <row r="41" spans="2:109" ht="16.2" x14ac:dyDescent="0.2">
      <c r="B41" s="256" t="s">
        <v>621</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2" x14ac:dyDescent="0.2">
      <c r="B42" s="259"/>
      <c r="G42" s="357"/>
      <c r="I42" s="358"/>
      <c r="J42" s="358"/>
      <c r="K42" s="358"/>
      <c r="AM42" s="357"/>
      <c r="AN42" s="357" t="s">
        <v>622</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40" t="s">
        <v>623</v>
      </c>
      <c r="AO43" s="1241"/>
      <c r="AP43" s="1241"/>
      <c r="AQ43" s="1241"/>
      <c r="AR43" s="1241"/>
      <c r="AS43" s="1241"/>
      <c r="AT43" s="1241"/>
      <c r="AU43" s="1241"/>
      <c r="AV43" s="1241"/>
      <c r="AW43" s="1241"/>
      <c r="AX43" s="1241"/>
      <c r="AY43" s="1241"/>
      <c r="AZ43" s="1241"/>
      <c r="BA43" s="1241"/>
      <c r="BB43" s="1241"/>
      <c r="BC43" s="1241"/>
      <c r="BD43" s="1241"/>
      <c r="BE43" s="1241"/>
      <c r="BF43" s="1241"/>
      <c r="BG43" s="1241"/>
      <c r="BH43" s="1241"/>
      <c r="BI43" s="1241"/>
      <c r="BJ43" s="1241"/>
      <c r="BK43" s="1241"/>
      <c r="BL43" s="1241"/>
      <c r="BM43" s="1241"/>
      <c r="BN43" s="1241"/>
      <c r="BO43" s="1241"/>
      <c r="BP43" s="1241"/>
      <c r="BQ43" s="1241"/>
      <c r="BR43" s="1241"/>
      <c r="BS43" s="1241"/>
      <c r="BT43" s="1241"/>
      <c r="BU43" s="1241"/>
      <c r="BV43" s="1241"/>
      <c r="BW43" s="1241"/>
      <c r="BX43" s="1241"/>
      <c r="BY43" s="1241"/>
      <c r="BZ43" s="1241"/>
      <c r="CA43" s="1241"/>
      <c r="CB43" s="1241"/>
      <c r="CC43" s="1241"/>
      <c r="CD43" s="1241"/>
      <c r="CE43" s="1241"/>
      <c r="CF43" s="1241"/>
      <c r="CG43" s="1241"/>
      <c r="CH43" s="1241"/>
      <c r="CI43" s="1241"/>
      <c r="CJ43" s="1241"/>
      <c r="CK43" s="1241"/>
      <c r="CL43" s="1241"/>
      <c r="CM43" s="1241"/>
      <c r="CN43" s="1241"/>
      <c r="CO43" s="1241"/>
      <c r="CP43" s="1241"/>
      <c r="CQ43" s="1241"/>
      <c r="CR43" s="1241"/>
      <c r="CS43" s="1241"/>
      <c r="CT43" s="1241"/>
      <c r="CU43" s="1241"/>
      <c r="CV43" s="1241"/>
      <c r="CW43" s="1241"/>
      <c r="CX43" s="1241"/>
      <c r="CY43" s="1241"/>
      <c r="CZ43" s="1241"/>
      <c r="DA43" s="1241"/>
      <c r="DB43" s="1241"/>
      <c r="DC43" s="1242"/>
    </row>
    <row r="44" spans="2:109" ht="13.2" x14ac:dyDescent="0.2">
      <c r="B44" s="259"/>
      <c r="AN44" s="1243"/>
      <c r="AO44" s="1244"/>
      <c r="AP44" s="1244"/>
      <c r="AQ44" s="1244"/>
      <c r="AR44" s="1244"/>
      <c r="AS44" s="1244"/>
      <c r="AT44" s="1244"/>
      <c r="AU44" s="1244"/>
      <c r="AV44" s="1244"/>
      <c r="AW44" s="1244"/>
      <c r="AX44" s="1244"/>
      <c r="AY44" s="1244"/>
      <c r="AZ44" s="1244"/>
      <c r="BA44" s="1244"/>
      <c r="BB44" s="1244"/>
      <c r="BC44" s="1244"/>
      <c r="BD44" s="1244"/>
      <c r="BE44" s="1244"/>
      <c r="BF44" s="1244"/>
      <c r="BG44" s="1244"/>
      <c r="BH44" s="1244"/>
      <c r="BI44" s="1244"/>
      <c r="BJ44" s="1244"/>
      <c r="BK44" s="1244"/>
      <c r="BL44" s="1244"/>
      <c r="BM44" s="1244"/>
      <c r="BN44" s="1244"/>
      <c r="BO44" s="1244"/>
      <c r="BP44" s="1244"/>
      <c r="BQ44" s="1244"/>
      <c r="BR44" s="1244"/>
      <c r="BS44" s="1244"/>
      <c r="BT44" s="1244"/>
      <c r="BU44" s="1244"/>
      <c r="BV44" s="1244"/>
      <c r="BW44" s="1244"/>
      <c r="BX44" s="1244"/>
      <c r="BY44" s="1244"/>
      <c r="BZ44" s="1244"/>
      <c r="CA44" s="1244"/>
      <c r="CB44" s="1244"/>
      <c r="CC44" s="1244"/>
      <c r="CD44" s="1244"/>
      <c r="CE44" s="1244"/>
      <c r="CF44" s="1244"/>
      <c r="CG44" s="1244"/>
      <c r="CH44" s="1244"/>
      <c r="CI44" s="1244"/>
      <c r="CJ44" s="1244"/>
      <c r="CK44" s="1244"/>
      <c r="CL44" s="1244"/>
      <c r="CM44" s="1244"/>
      <c r="CN44" s="1244"/>
      <c r="CO44" s="1244"/>
      <c r="CP44" s="1244"/>
      <c r="CQ44" s="1244"/>
      <c r="CR44" s="1244"/>
      <c r="CS44" s="1244"/>
      <c r="CT44" s="1244"/>
      <c r="CU44" s="1244"/>
      <c r="CV44" s="1244"/>
      <c r="CW44" s="1244"/>
      <c r="CX44" s="1244"/>
      <c r="CY44" s="1244"/>
      <c r="CZ44" s="1244"/>
      <c r="DA44" s="1244"/>
      <c r="DB44" s="1244"/>
      <c r="DC44" s="1245"/>
    </row>
    <row r="45" spans="2:109" ht="13.2" x14ac:dyDescent="0.2">
      <c r="B45" s="259"/>
      <c r="AN45" s="1243"/>
      <c r="AO45" s="1244"/>
      <c r="AP45" s="1244"/>
      <c r="AQ45" s="1244"/>
      <c r="AR45" s="1244"/>
      <c r="AS45" s="1244"/>
      <c r="AT45" s="1244"/>
      <c r="AU45" s="1244"/>
      <c r="AV45" s="1244"/>
      <c r="AW45" s="1244"/>
      <c r="AX45" s="1244"/>
      <c r="AY45" s="1244"/>
      <c r="AZ45" s="1244"/>
      <c r="BA45" s="1244"/>
      <c r="BB45" s="1244"/>
      <c r="BC45" s="1244"/>
      <c r="BD45" s="1244"/>
      <c r="BE45" s="1244"/>
      <c r="BF45" s="1244"/>
      <c r="BG45" s="1244"/>
      <c r="BH45" s="1244"/>
      <c r="BI45" s="1244"/>
      <c r="BJ45" s="1244"/>
      <c r="BK45" s="1244"/>
      <c r="BL45" s="1244"/>
      <c r="BM45" s="1244"/>
      <c r="BN45" s="1244"/>
      <c r="BO45" s="1244"/>
      <c r="BP45" s="1244"/>
      <c r="BQ45" s="1244"/>
      <c r="BR45" s="1244"/>
      <c r="BS45" s="1244"/>
      <c r="BT45" s="1244"/>
      <c r="BU45" s="1244"/>
      <c r="BV45" s="1244"/>
      <c r="BW45" s="1244"/>
      <c r="BX45" s="1244"/>
      <c r="BY45" s="1244"/>
      <c r="BZ45" s="1244"/>
      <c r="CA45" s="1244"/>
      <c r="CB45" s="1244"/>
      <c r="CC45" s="1244"/>
      <c r="CD45" s="1244"/>
      <c r="CE45" s="1244"/>
      <c r="CF45" s="1244"/>
      <c r="CG45" s="1244"/>
      <c r="CH45" s="1244"/>
      <c r="CI45" s="1244"/>
      <c r="CJ45" s="1244"/>
      <c r="CK45" s="1244"/>
      <c r="CL45" s="1244"/>
      <c r="CM45" s="1244"/>
      <c r="CN45" s="1244"/>
      <c r="CO45" s="1244"/>
      <c r="CP45" s="1244"/>
      <c r="CQ45" s="1244"/>
      <c r="CR45" s="1244"/>
      <c r="CS45" s="1244"/>
      <c r="CT45" s="1244"/>
      <c r="CU45" s="1244"/>
      <c r="CV45" s="1244"/>
      <c r="CW45" s="1244"/>
      <c r="CX45" s="1244"/>
      <c r="CY45" s="1244"/>
      <c r="CZ45" s="1244"/>
      <c r="DA45" s="1244"/>
      <c r="DB45" s="1244"/>
      <c r="DC45" s="1245"/>
    </row>
    <row r="46" spans="2:109" ht="13.2" x14ac:dyDescent="0.2">
      <c r="B46" s="259"/>
      <c r="AN46" s="1243"/>
      <c r="AO46" s="1244"/>
      <c r="AP46" s="1244"/>
      <c r="AQ46" s="1244"/>
      <c r="AR46" s="1244"/>
      <c r="AS46" s="1244"/>
      <c r="AT46" s="1244"/>
      <c r="AU46" s="1244"/>
      <c r="AV46" s="1244"/>
      <c r="AW46" s="1244"/>
      <c r="AX46" s="1244"/>
      <c r="AY46" s="1244"/>
      <c r="AZ46" s="1244"/>
      <c r="BA46" s="1244"/>
      <c r="BB46" s="1244"/>
      <c r="BC46" s="1244"/>
      <c r="BD46" s="1244"/>
      <c r="BE46" s="1244"/>
      <c r="BF46" s="1244"/>
      <c r="BG46" s="1244"/>
      <c r="BH46" s="1244"/>
      <c r="BI46" s="1244"/>
      <c r="BJ46" s="1244"/>
      <c r="BK46" s="1244"/>
      <c r="BL46" s="1244"/>
      <c r="BM46" s="1244"/>
      <c r="BN46" s="1244"/>
      <c r="BO46" s="1244"/>
      <c r="BP46" s="1244"/>
      <c r="BQ46" s="1244"/>
      <c r="BR46" s="1244"/>
      <c r="BS46" s="1244"/>
      <c r="BT46" s="1244"/>
      <c r="BU46" s="1244"/>
      <c r="BV46" s="1244"/>
      <c r="BW46" s="1244"/>
      <c r="BX46" s="1244"/>
      <c r="BY46" s="1244"/>
      <c r="BZ46" s="1244"/>
      <c r="CA46" s="1244"/>
      <c r="CB46" s="1244"/>
      <c r="CC46" s="1244"/>
      <c r="CD46" s="1244"/>
      <c r="CE46" s="1244"/>
      <c r="CF46" s="1244"/>
      <c r="CG46" s="1244"/>
      <c r="CH46" s="1244"/>
      <c r="CI46" s="1244"/>
      <c r="CJ46" s="1244"/>
      <c r="CK46" s="1244"/>
      <c r="CL46" s="1244"/>
      <c r="CM46" s="1244"/>
      <c r="CN46" s="1244"/>
      <c r="CO46" s="1244"/>
      <c r="CP46" s="1244"/>
      <c r="CQ46" s="1244"/>
      <c r="CR46" s="1244"/>
      <c r="CS46" s="1244"/>
      <c r="CT46" s="1244"/>
      <c r="CU46" s="1244"/>
      <c r="CV46" s="1244"/>
      <c r="CW46" s="1244"/>
      <c r="CX46" s="1244"/>
      <c r="CY46" s="1244"/>
      <c r="CZ46" s="1244"/>
      <c r="DA46" s="1244"/>
      <c r="DB46" s="1244"/>
      <c r="DC46" s="1245"/>
    </row>
    <row r="47" spans="2:109" ht="13.2" x14ac:dyDescent="0.2">
      <c r="B47" s="259"/>
      <c r="AN47" s="1246"/>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c r="CB47" s="1247"/>
      <c r="CC47" s="1247"/>
      <c r="CD47" s="1247"/>
      <c r="CE47" s="1247"/>
      <c r="CF47" s="1247"/>
      <c r="CG47" s="1247"/>
      <c r="CH47" s="1247"/>
      <c r="CI47" s="1247"/>
      <c r="CJ47" s="1247"/>
      <c r="CK47" s="1247"/>
      <c r="CL47" s="1247"/>
      <c r="CM47" s="1247"/>
      <c r="CN47" s="1247"/>
      <c r="CO47" s="1247"/>
      <c r="CP47" s="1247"/>
      <c r="CQ47" s="1247"/>
      <c r="CR47" s="1247"/>
      <c r="CS47" s="1247"/>
      <c r="CT47" s="1247"/>
      <c r="CU47" s="1247"/>
      <c r="CV47" s="1247"/>
      <c r="CW47" s="1247"/>
      <c r="CX47" s="1247"/>
      <c r="CY47" s="1247"/>
      <c r="CZ47" s="1247"/>
      <c r="DA47" s="1247"/>
      <c r="DB47" s="1247"/>
      <c r="DC47" s="1248"/>
    </row>
    <row r="48" spans="2:109" ht="13.2"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2" x14ac:dyDescent="0.2">
      <c r="B49" s="259"/>
      <c r="AN49" s="255" t="s">
        <v>624</v>
      </c>
    </row>
    <row r="50" spans="1:109" ht="13.2" x14ac:dyDescent="0.2">
      <c r="B50" s="259"/>
      <c r="G50" s="1234"/>
      <c r="H50" s="1234"/>
      <c r="I50" s="1234"/>
      <c r="J50" s="1234"/>
      <c r="K50" s="360"/>
      <c r="L50" s="360"/>
      <c r="M50" s="361"/>
      <c r="N50" s="361"/>
      <c r="AN50" s="1237"/>
      <c r="AO50" s="1238"/>
      <c r="AP50" s="1238"/>
      <c r="AQ50" s="1238"/>
      <c r="AR50" s="1238"/>
      <c r="AS50" s="1238"/>
      <c r="AT50" s="1238"/>
      <c r="AU50" s="1238"/>
      <c r="AV50" s="1238"/>
      <c r="AW50" s="1238"/>
      <c r="AX50" s="1238"/>
      <c r="AY50" s="1238"/>
      <c r="AZ50" s="1238"/>
      <c r="BA50" s="1238"/>
      <c r="BB50" s="1238"/>
      <c r="BC50" s="1238"/>
      <c r="BD50" s="1238"/>
      <c r="BE50" s="1238"/>
      <c r="BF50" s="1238"/>
      <c r="BG50" s="1238"/>
      <c r="BH50" s="1238"/>
      <c r="BI50" s="1238"/>
      <c r="BJ50" s="1238"/>
      <c r="BK50" s="1238"/>
      <c r="BL50" s="1238"/>
      <c r="BM50" s="1238"/>
      <c r="BN50" s="1238"/>
      <c r="BO50" s="1239"/>
      <c r="BP50" s="1233" t="s">
        <v>579</v>
      </c>
      <c r="BQ50" s="1233"/>
      <c r="BR50" s="1233"/>
      <c r="BS50" s="1233"/>
      <c r="BT50" s="1233"/>
      <c r="BU50" s="1233"/>
      <c r="BV50" s="1233"/>
      <c r="BW50" s="1233"/>
      <c r="BX50" s="1233" t="s">
        <v>580</v>
      </c>
      <c r="BY50" s="1233"/>
      <c r="BZ50" s="1233"/>
      <c r="CA50" s="1233"/>
      <c r="CB50" s="1233"/>
      <c r="CC50" s="1233"/>
      <c r="CD50" s="1233"/>
      <c r="CE50" s="1233"/>
      <c r="CF50" s="1233" t="s">
        <v>581</v>
      </c>
      <c r="CG50" s="1233"/>
      <c r="CH50" s="1233"/>
      <c r="CI50" s="1233"/>
      <c r="CJ50" s="1233"/>
      <c r="CK50" s="1233"/>
      <c r="CL50" s="1233"/>
      <c r="CM50" s="1233"/>
      <c r="CN50" s="1233" t="s">
        <v>582</v>
      </c>
      <c r="CO50" s="1233"/>
      <c r="CP50" s="1233"/>
      <c r="CQ50" s="1233"/>
      <c r="CR50" s="1233"/>
      <c r="CS50" s="1233"/>
      <c r="CT50" s="1233"/>
      <c r="CU50" s="1233"/>
      <c r="CV50" s="1233" t="s">
        <v>583</v>
      </c>
      <c r="CW50" s="1233"/>
      <c r="CX50" s="1233"/>
      <c r="CY50" s="1233"/>
      <c r="CZ50" s="1233"/>
      <c r="DA50" s="1233"/>
      <c r="DB50" s="1233"/>
      <c r="DC50" s="1233"/>
    </row>
    <row r="51" spans="1:109" ht="13.5" customHeight="1" x14ac:dyDescent="0.2">
      <c r="B51" s="259"/>
      <c r="G51" s="1236"/>
      <c r="H51" s="1236"/>
      <c r="I51" s="1249"/>
      <c r="J51" s="1249"/>
      <c r="K51" s="1235"/>
      <c r="L51" s="1235"/>
      <c r="M51" s="1235"/>
      <c r="N51" s="1235"/>
      <c r="AM51" s="359"/>
      <c r="AN51" s="1231" t="s">
        <v>625</v>
      </c>
      <c r="AO51" s="1231"/>
      <c r="AP51" s="1231"/>
      <c r="AQ51" s="1231"/>
      <c r="AR51" s="1231"/>
      <c r="AS51" s="1231"/>
      <c r="AT51" s="1231"/>
      <c r="AU51" s="1231"/>
      <c r="AV51" s="1231"/>
      <c r="AW51" s="1231"/>
      <c r="AX51" s="1231"/>
      <c r="AY51" s="1231"/>
      <c r="AZ51" s="1231"/>
      <c r="BA51" s="1231"/>
      <c r="BB51" s="1231" t="s">
        <v>626</v>
      </c>
      <c r="BC51" s="1231"/>
      <c r="BD51" s="1231"/>
      <c r="BE51" s="1231"/>
      <c r="BF51" s="1231"/>
      <c r="BG51" s="1231"/>
      <c r="BH51" s="1231"/>
      <c r="BI51" s="1231"/>
      <c r="BJ51" s="1231"/>
      <c r="BK51" s="1231"/>
      <c r="BL51" s="1231"/>
      <c r="BM51" s="1231"/>
      <c r="BN51" s="1231"/>
      <c r="BO51" s="1231"/>
      <c r="BP51" s="1228">
        <v>67.099999999999994</v>
      </c>
      <c r="BQ51" s="1228"/>
      <c r="BR51" s="1228"/>
      <c r="BS51" s="1228"/>
      <c r="BT51" s="1228"/>
      <c r="BU51" s="1228"/>
      <c r="BV51" s="1228"/>
      <c r="BW51" s="1228"/>
      <c r="BX51" s="1228">
        <v>79.099999999999994</v>
      </c>
      <c r="BY51" s="1228"/>
      <c r="BZ51" s="1228"/>
      <c r="CA51" s="1228"/>
      <c r="CB51" s="1228"/>
      <c r="CC51" s="1228"/>
      <c r="CD51" s="1228"/>
      <c r="CE51" s="1228"/>
      <c r="CF51" s="1228">
        <v>57.2</v>
      </c>
      <c r="CG51" s="1228"/>
      <c r="CH51" s="1228"/>
      <c r="CI51" s="1228"/>
      <c r="CJ51" s="1228"/>
      <c r="CK51" s="1228"/>
      <c r="CL51" s="1228"/>
      <c r="CM51" s="1228"/>
      <c r="CN51" s="1228">
        <v>11.5</v>
      </c>
      <c r="CO51" s="1228"/>
      <c r="CP51" s="1228"/>
      <c r="CQ51" s="1228"/>
      <c r="CR51" s="1228"/>
      <c r="CS51" s="1228"/>
      <c r="CT51" s="1228"/>
      <c r="CU51" s="1228"/>
      <c r="CV51" s="1228"/>
      <c r="CW51" s="1228"/>
      <c r="CX51" s="1228"/>
      <c r="CY51" s="1228"/>
      <c r="CZ51" s="1228"/>
      <c r="DA51" s="1228"/>
      <c r="DB51" s="1228"/>
      <c r="DC51" s="1228"/>
    </row>
    <row r="52" spans="1:109" ht="13.2" x14ac:dyDescent="0.2">
      <c r="B52" s="259"/>
      <c r="G52" s="1236"/>
      <c r="H52" s="1236"/>
      <c r="I52" s="1249"/>
      <c r="J52" s="1249"/>
      <c r="K52" s="1235"/>
      <c r="L52" s="1235"/>
      <c r="M52" s="1235"/>
      <c r="N52" s="1235"/>
      <c r="AM52" s="359"/>
      <c r="AN52" s="1231"/>
      <c r="AO52" s="1231"/>
      <c r="AP52" s="1231"/>
      <c r="AQ52" s="1231"/>
      <c r="AR52" s="1231"/>
      <c r="AS52" s="1231"/>
      <c r="AT52" s="1231"/>
      <c r="AU52" s="1231"/>
      <c r="AV52" s="1231"/>
      <c r="AW52" s="1231"/>
      <c r="AX52" s="1231"/>
      <c r="AY52" s="1231"/>
      <c r="AZ52" s="1231"/>
      <c r="BA52" s="1231"/>
      <c r="BB52" s="1231"/>
      <c r="BC52" s="1231"/>
      <c r="BD52" s="1231"/>
      <c r="BE52" s="1231"/>
      <c r="BF52" s="1231"/>
      <c r="BG52" s="1231"/>
      <c r="BH52" s="1231"/>
      <c r="BI52" s="1231"/>
      <c r="BJ52" s="1231"/>
      <c r="BK52" s="1231"/>
      <c r="BL52" s="1231"/>
      <c r="BM52" s="1231"/>
      <c r="BN52" s="1231"/>
      <c r="BO52" s="1231"/>
      <c r="BP52" s="1228"/>
      <c r="BQ52" s="1228"/>
      <c r="BR52" s="1228"/>
      <c r="BS52" s="1228"/>
      <c r="BT52" s="1228"/>
      <c r="BU52" s="1228"/>
      <c r="BV52" s="1228"/>
      <c r="BW52" s="1228"/>
      <c r="BX52" s="1228"/>
      <c r="BY52" s="1228"/>
      <c r="BZ52" s="1228"/>
      <c r="CA52" s="1228"/>
      <c r="CB52" s="1228"/>
      <c r="CC52" s="1228"/>
      <c r="CD52" s="1228"/>
      <c r="CE52" s="1228"/>
      <c r="CF52" s="1228"/>
      <c r="CG52" s="1228"/>
      <c r="CH52" s="1228"/>
      <c r="CI52" s="1228"/>
      <c r="CJ52" s="1228"/>
      <c r="CK52" s="1228"/>
      <c r="CL52" s="1228"/>
      <c r="CM52" s="1228"/>
      <c r="CN52" s="1228"/>
      <c r="CO52" s="1228"/>
      <c r="CP52" s="1228"/>
      <c r="CQ52" s="1228"/>
      <c r="CR52" s="1228"/>
      <c r="CS52" s="1228"/>
      <c r="CT52" s="1228"/>
      <c r="CU52" s="1228"/>
      <c r="CV52" s="1228"/>
      <c r="CW52" s="1228"/>
      <c r="CX52" s="1228"/>
      <c r="CY52" s="1228"/>
      <c r="CZ52" s="1228"/>
      <c r="DA52" s="1228"/>
      <c r="DB52" s="1228"/>
      <c r="DC52" s="1228"/>
    </row>
    <row r="53" spans="1:109" ht="13.2" x14ac:dyDescent="0.2">
      <c r="A53" s="358"/>
      <c r="B53" s="259"/>
      <c r="G53" s="1236"/>
      <c r="H53" s="1236"/>
      <c r="I53" s="1234"/>
      <c r="J53" s="1234"/>
      <c r="K53" s="1235"/>
      <c r="L53" s="1235"/>
      <c r="M53" s="1235"/>
      <c r="N53" s="1235"/>
      <c r="AM53" s="359"/>
      <c r="AN53" s="1231"/>
      <c r="AO53" s="1231"/>
      <c r="AP53" s="1231"/>
      <c r="AQ53" s="1231"/>
      <c r="AR53" s="1231"/>
      <c r="AS53" s="1231"/>
      <c r="AT53" s="1231"/>
      <c r="AU53" s="1231"/>
      <c r="AV53" s="1231"/>
      <c r="AW53" s="1231"/>
      <c r="AX53" s="1231"/>
      <c r="AY53" s="1231"/>
      <c r="AZ53" s="1231"/>
      <c r="BA53" s="1231"/>
      <c r="BB53" s="1231" t="s">
        <v>627</v>
      </c>
      <c r="BC53" s="1231"/>
      <c r="BD53" s="1231"/>
      <c r="BE53" s="1231"/>
      <c r="BF53" s="1231"/>
      <c r="BG53" s="1231"/>
      <c r="BH53" s="1231"/>
      <c r="BI53" s="1231"/>
      <c r="BJ53" s="1231"/>
      <c r="BK53" s="1231"/>
      <c r="BL53" s="1231"/>
      <c r="BM53" s="1231"/>
      <c r="BN53" s="1231"/>
      <c r="BO53" s="1231"/>
      <c r="BP53" s="1228">
        <v>58.8</v>
      </c>
      <c r="BQ53" s="1228"/>
      <c r="BR53" s="1228"/>
      <c r="BS53" s="1228"/>
      <c r="BT53" s="1228"/>
      <c r="BU53" s="1228"/>
      <c r="BV53" s="1228"/>
      <c r="BW53" s="1228"/>
      <c r="BX53" s="1228">
        <v>60.1</v>
      </c>
      <c r="BY53" s="1228"/>
      <c r="BZ53" s="1228"/>
      <c r="CA53" s="1228"/>
      <c r="CB53" s="1228"/>
      <c r="CC53" s="1228"/>
      <c r="CD53" s="1228"/>
      <c r="CE53" s="1228"/>
      <c r="CF53" s="1228">
        <v>61.8</v>
      </c>
      <c r="CG53" s="1228"/>
      <c r="CH53" s="1228"/>
      <c r="CI53" s="1228"/>
      <c r="CJ53" s="1228"/>
      <c r="CK53" s="1228"/>
      <c r="CL53" s="1228"/>
      <c r="CM53" s="1228"/>
      <c r="CN53" s="1228">
        <v>62.3</v>
      </c>
      <c r="CO53" s="1228"/>
      <c r="CP53" s="1228"/>
      <c r="CQ53" s="1228"/>
      <c r="CR53" s="1228"/>
      <c r="CS53" s="1228"/>
      <c r="CT53" s="1228"/>
      <c r="CU53" s="1228"/>
      <c r="CV53" s="1228">
        <v>62.8</v>
      </c>
      <c r="CW53" s="1228"/>
      <c r="CX53" s="1228"/>
      <c r="CY53" s="1228"/>
      <c r="CZ53" s="1228"/>
      <c r="DA53" s="1228"/>
      <c r="DB53" s="1228"/>
      <c r="DC53" s="1228"/>
    </row>
    <row r="54" spans="1:109" ht="13.2" x14ac:dyDescent="0.2">
      <c r="A54" s="358"/>
      <c r="B54" s="259"/>
      <c r="G54" s="1236"/>
      <c r="H54" s="1236"/>
      <c r="I54" s="1234"/>
      <c r="J54" s="1234"/>
      <c r="K54" s="1235"/>
      <c r="L54" s="1235"/>
      <c r="M54" s="1235"/>
      <c r="N54" s="1235"/>
      <c r="AM54" s="359"/>
      <c r="AN54" s="1231"/>
      <c r="AO54" s="1231"/>
      <c r="AP54" s="1231"/>
      <c r="AQ54" s="1231"/>
      <c r="AR54" s="1231"/>
      <c r="AS54" s="1231"/>
      <c r="AT54" s="1231"/>
      <c r="AU54" s="1231"/>
      <c r="AV54" s="1231"/>
      <c r="AW54" s="1231"/>
      <c r="AX54" s="1231"/>
      <c r="AY54" s="1231"/>
      <c r="AZ54" s="1231"/>
      <c r="BA54" s="1231"/>
      <c r="BB54" s="1231"/>
      <c r="BC54" s="1231"/>
      <c r="BD54" s="1231"/>
      <c r="BE54" s="1231"/>
      <c r="BF54" s="1231"/>
      <c r="BG54" s="1231"/>
      <c r="BH54" s="1231"/>
      <c r="BI54" s="1231"/>
      <c r="BJ54" s="1231"/>
      <c r="BK54" s="1231"/>
      <c r="BL54" s="1231"/>
      <c r="BM54" s="1231"/>
      <c r="BN54" s="1231"/>
      <c r="BO54" s="1231"/>
      <c r="BP54" s="1228"/>
      <c r="BQ54" s="1228"/>
      <c r="BR54" s="1228"/>
      <c r="BS54" s="1228"/>
      <c r="BT54" s="1228"/>
      <c r="BU54" s="1228"/>
      <c r="BV54" s="1228"/>
      <c r="BW54" s="1228"/>
      <c r="BX54" s="1228"/>
      <c r="BY54" s="1228"/>
      <c r="BZ54" s="1228"/>
      <c r="CA54" s="1228"/>
      <c r="CB54" s="1228"/>
      <c r="CC54" s="1228"/>
      <c r="CD54" s="1228"/>
      <c r="CE54" s="1228"/>
      <c r="CF54" s="1228"/>
      <c r="CG54" s="1228"/>
      <c r="CH54" s="1228"/>
      <c r="CI54" s="1228"/>
      <c r="CJ54" s="1228"/>
      <c r="CK54" s="1228"/>
      <c r="CL54" s="1228"/>
      <c r="CM54" s="1228"/>
      <c r="CN54" s="1228"/>
      <c r="CO54" s="1228"/>
      <c r="CP54" s="1228"/>
      <c r="CQ54" s="1228"/>
      <c r="CR54" s="1228"/>
      <c r="CS54" s="1228"/>
      <c r="CT54" s="1228"/>
      <c r="CU54" s="1228"/>
      <c r="CV54" s="1228"/>
      <c r="CW54" s="1228"/>
      <c r="CX54" s="1228"/>
      <c r="CY54" s="1228"/>
      <c r="CZ54" s="1228"/>
      <c r="DA54" s="1228"/>
      <c r="DB54" s="1228"/>
      <c r="DC54" s="1228"/>
    </row>
    <row r="55" spans="1:109" ht="13.2" x14ac:dyDescent="0.2">
      <c r="A55" s="358"/>
      <c r="B55" s="259"/>
      <c r="G55" s="1234"/>
      <c r="H55" s="1234"/>
      <c r="I55" s="1234"/>
      <c r="J55" s="1234"/>
      <c r="K55" s="1235"/>
      <c r="L55" s="1235"/>
      <c r="M55" s="1235"/>
      <c r="N55" s="1235"/>
      <c r="AN55" s="1233" t="s">
        <v>628</v>
      </c>
      <c r="AO55" s="1233"/>
      <c r="AP55" s="1233"/>
      <c r="AQ55" s="1233"/>
      <c r="AR55" s="1233"/>
      <c r="AS55" s="1233"/>
      <c r="AT55" s="1233"/>
      <c r="AU55" s="1233"/>
      <c r="AV55" s="1233"/>
      <c r="AW55" s="1233"/>
      <c r="AX55" s="1233"/>
      <c r="AY55" s="1233"/>
      <c r="AZ55" s="1233"/>
      <c r="BA55" s="1233"/>
      <c r="BB55" s="1231" t="s">
        <v>626</v>
      </c>
      <c r="BC55" s="1231"/>
      <c r="BD55" s="1231"/>
      <c r="BE55" s="1231"/>
      <c r="BF55" s="1231"/>
      <c r="BG55" s="1231"/>
      <c r="BH55" s="1231"/>
      <c r="BI55" s="1231"/>
      <c r="BJ55" s="1231"/>
      <c r="BK55" s="1231"/>
      <c r="BL55" s="1231"/>
      <c r="BM55" s="1231"/>
      <c r="BN55" s="1231"/>
      <c r="BO55" s="1231"/>
      <c r="BP55" s="1228">
        <v>20.5</v>
      </c>
      <c r="BQ55" s="1228"/>
      <c r="BR55" s="1228"/>
      <c r="BS55" s="1228"/>
      <c r="BT55" s="1228"/>
      <c r="BU55" s="1228"/>
      <c r="BV55" s="1228"/>
      <c r="BW55" s="1228"/>
      <c r="BX55" s="1228">
        <v>21.4</v>
      </c>
      <c r="BY55" s="1228"/>
      <c r="BZ55" s="1228"/>
      <c r="CA55" s="1228"/>
      <c r="CB55" s="1228"/>
      <c r="CC55" s="1228"/>
      <c r="CD55" s="1228"/>
      <c r="CE55" s="1228"/>
      <c r="CF55" s="1228">
        <v>13.7</v>
      </c>
      <c r="CG55" s="1228"/>
      <c r="CH55" s="1228"/>
      <c r="CI55" s="1228"/>
      <c r="CJ55" s="1228"/>
      <c r="CK55" s="1228"/>
      <c r="CL55" s="1228"/>
      <c r="CM55" s="1228"/>
      <c r="CN55" s="1228">
        <v>8.5</v>
      </c>
      <c r="CO55" s="1228"/>
      <c r="CP55" s="1228"/>
      <c r="CQ55" s="1228"/>
      <c r="CR55" s="1228"/>
      <c r="CS55" s="1228"/>
      <c r="CT55" s="1228"/>
      <c r="CU55" s="1228"/>
      <c r="CV55" s="1228">
        <v>0</v>
      </c>
      <c r="CW55" s="1228"/>
      <c r="CX55" s="1228"/>
      <c r="CY55" s="1228"/>
      <c r="CZ55" s="1228"/>
      <c r="DA55" s="1228"/>
      <c r="DB55" s="1228"/>
      <c r="DC55" s="1228"/>
    </row>
    <row r="56" spans="1:109" ht="13.2" x14ac:dyDescent="0.2">
      <c r="A56" s="358"/>
      <c r="B56" s="259"/>
      <c r="G56" s="1234"/>
      <c r="H56" s="1234"/>
      <c r="I56" s="1234"/>
      <c r="J56" s="1234"/>
      <c r="K56" s="1235"/>
      <c r="L56" s="1235"/>
      <c r="M56" s="1235"/>
      <c r="N56" s="1235"/>
      <c r="AN56" s="1233"/>
      <c r="AO56" s="1233"/>
      <c r="AP56" s="1233"/>
      <c r="AQ56" s="1233"/>
      <c r="AR56" s="1233"/>
      <c r="AS56" s="1233"/>
      <c r="AT56" s="1233"/>
      <c r="AU56" s="1233"/>
      <c r="AV56" s="1233"/>
      <c r="AW56" s="1233"/>
      <c r="AX56" s="1233"/>
      <c r="AY56" s="1233"/>
      <c r="AZ56" s="1233"/>
      <c r="BA56" s="1233"/>
      <c r="BB56" s="1231"/>
      <c r="BC56" s="1231"/>
      <c r="BD56" s="1231"/>
      <c r="BE56" s="1231"/>
      <c r="BF56" s="1231"/>
      <c r="BG56" s="1231"/>
      <c r="BH56" s="1231"/>
      <c r="BI56" s="1231"/>
      <c r="BJ56" s="1231"/>
      <c r="BK56" s="1231"/>
      <c r="BL56" s="1231"/>
      <c r="BM56" s="1231"/>
      <c r="BN56" s="1231"/>
      <c r="BO56" s="1231"/>
      <c r="BP56" s="1228"/>
      <c r="BQ56" s="1228"/>
      <c r="BR56" s="1228"/>
      <c r="BS56" s="1228"/>
      <c r="BT56" s="1228"/>
      <c r="BU56" s="1228"/>
      <c r="BV56" s="1228"/>
      <c r="BW56" s="1228"/>
      <c r="BX56" s="1228"/>
      <c r="BY56" s="1228"/>
      <c r="BZ56" s="1228"/>
      <c r="CA56" s="1228"/>
      <c r="CB56" s="1228"/>
      <c r="CC56" s="1228"/>
      <c r="CD56" s="1228"/>
      <c r="CE56" s="1228"/>
      <c r="CF56" s="1228"/>
      <c r="CG56" s="1228"/>
      <c r="CH56" s="1228"/>
      <c r="CI56" s="1228"/>
      <c r="CJ56" s="1228"/>
      <c r="CK56" s="1228"/>
      <c r="CL56" s="1228"/>
      <c r="CM56" s="1228"/>
      <c r="CN56" s="1228"/>
      <c r="CO56" s="1228"/>
      <c r="CP56" s="1228"/>
      <c r="CQ56" s="1228"/>
      <c r="CR56" s="1228"/>
      <c r="CS56" s="1228"/>
      <c r="CT56" s="1228"/>
      <c r="CU56" s="1228"/>
      <c r="CV56" s="1228"/>
      <c r="CW56" s="1228"/>
      <c r="CX56" s="1228"/>
      <c r="CY56" s="1228"/>
      <c r="CZ56" s="1228"/>
      <c r="DA56" s="1228"/>
      <c r="DB56" s="1228"/>
      <c r="DC56" s="1228"/>
    </row>
    <row r="57" spans="1:109" s="358" customFormat="1" ht="13.2" x14ac:dyDescent="0.2">
      <c r="B57" s="362"/>
      <c r="G57" s="1234"/>
      <c r="H57" s="1234"/>
      <c r="I57" s="1229"/>
      <c r="J57" s="1229"/>
      <c r="K57" s="1235"/>
      <c r="L57" s="1235"/>
      <c r="M57" s="1235"/>
      <c r="N57" s="1235"/>
      <c r="AM57" s="255"/>
      <c r="AN57" s="1233"/>
      <c r="AO57" s="1233"/>
      <c r="AP57" s="1233"/>
      <c r="AQ57" s="1233"/>
      <c r="AR57" s="1233"/>
      <c r="AS57" s="1233"/>
      <c r="AT57" s="1233"/>
      <c r="AU57" s="1233"/>
      <c r="AV57" s="1233"/>
      <c r="AW57" s="1233"/>
      <c r="AX57" s="1233"/>
      <c r="AY57" s="1233"/>
      <c r="AZ57" s="1233"/>
      <c r="BA57" s="1233"/>
      <c r="BB57" s="1231" t="s">
        <v>627</v>
      </c>
      <c r="BC57" s="1231"/>
      <c r="BD57" s="1231"/>
      <c r="BE57" s="1231"/>
      <c r="BF57" s="1231"/>
      <c r="BG57" s="1231"/>
      <c r="BH57" s="1231"/>
      <c r="BI57" s="1231"/>
      <c r="BJ57" s="1231"/>
      <c r="BK57" s="1231"/>
      <c r="BL57" s="1231"/>
      <c r="BM57" s="1231"/>
      <c r="BN57" s="1231"/>
      <c r="BO57" s="1231"/>
      <c r="BP57" s="1228">
        <v>60.3</v>
      </c>
      <c r="BQ57" s="1228"/>
      <c r="BR57" s="1228"/>
      <c r="BS57" s="1228"/>
      <c r="BT57" s="1228"/>
      <c r="BU57" s="1228"/>
      <c r="BV57" s="1228"/>
      <c r="BW57" s="1228"/>
      <c r="BX57" s="1228">
        <v>60.5</v>
      </c>
      <c r="BY57" s="1228"/>
      <c r="BZ57" s="1228"/>
      <c r="CA57" s="1228"/>
      <c r="CB57" s="1228"/>
      <c r="CC57" s="1228"/>
      <c r="CD57" s="1228"/>
      <c r="CE57" s="1228"/>
      <c r="CF57" s="1228">
        <v>62</v>
      </c>
      <c r="CG57" s="1228"/>
      <c r="CH57" s="1228"/>
      <c r="CI57" s="1228"/>
      <c r="CJ57" s="1228"/>
      <c r="CK57" s="1228"/>
      <c r="CL57" s="1228"/>
      <c r="CM57" s="1228"/>
      <c r="CN57" s="1228">
        <v>62</v>
      </c>
      <c r="CO57" s="1228"/>
      <c r="CP57" s="1228"/>
      <c r="CQ57" s="1228"/>
      <c r="CR57" s="1228"/>
      <c r="CS57" s="1228"/>
      <c r="CT57" s="1228"/>
      <c r="CU57" s="1228"/>
      <c r="CV57" s="1228">
        <v>63.1</v>
      </c>
      <c r="CW57" s="1228"/>
      <c r="CX57" s="1228"/>
      <c r="CY57" s="1228"/>
      <c r="CZ57" s="1228"/>
      <c r="DA57" s="1228"/>
      <c r="DB57" s="1228"/>
      <c r="DC57" s="1228"/>
      <c r="DD57" s="363"/>
      <c r="DE57" s="362"/>
    </row>
    <row r="58" spans="1:109" s="358" customFormat="1" ht="13.2" x14ac:dyDescent="0.2">
      <c r="A58" s="255"/>
      <c r="B58" s="362"/>
      <c r="G58" s="1234"/>
      <c r="H58" s="1234"/>
      <c r="I58" s="1229"/>
      <c r="J58" s="1229"/>
      <c r="K58" s="1235"/>
      <c r="L58" s="1235"/>
      <c r="M58" s="1235"/>
      <c r="N58" s="1235"/>
      <c r="AM58" s="255"/>
      <c r="AN58" s="1233"/>
      <c r="AO58" s="1233"/>
      <c r="AP58" s="1233"/>
      <c r="AQ58" s="1233"/>
      <c r="AR58" s="1233"/>
      <c r="AS58" s="1233"/>
      <c r="AT58" s="1233"/>
      <c r="AU58" s="1233"/>
      <c r="AV58" s="1233"/>
      <c r="AW58" s="1233"/>
      <c r="AX58" s="1233"/>
      <c r="AY58" s="1233"/>
      <c r="AZ58" s="1233"/>
      <c r="BA58" s="1233"/>
      <c r="BB58" s="1231"/>
      <c r="BC58" s="1231"/>
      <c r="BD58" s="1231"/>
      <c r="BE58" s="1231"/>
      <c r="BF58" s="1231"/>
      <c r="BG58" s="1231"/>
      <c r="BH58" s="1231"/>
      <c r="BI58" s="1231"/>
      <c r="BJ58" s="1231"/>
      <c r="BK58" s="1231"/>
      <c r="BL58" s="1231"/>
      <c r="BM58" s="1231"/>
      <c r="BN58" s="1231"/>
      <c r="BO58" s="1231"/>
      <c r="BP58" s="1228"/>
      <c r="BQ58" s="1228"/>
      <c r="BR58" s="1228"/>
      <c r="BS58" s="1228"/>
      <c r="BT58" s="1228"/>
      <c r="BU58" s="1228"/>
      <c r="BV58" s="1228"/>
      <c r="BW58" s="1228"/>
      <c r="BX58" s="1228"/>
      <c r="BY58" s="1228"/>
      <c r="BZ58" s="1228"/>
      <c r="CA58" s="1228"/>
      <c r="CB58" s="1228"/>
      <c r="CC58" s="1228"/>
      <c r="CD58" s="1228"/>
      <c r="CE58" s="1228"/>
      <c r="CF58" s="1228"/>
      <c r="CG58" s="1228"/>
      <c r="CH58" s="1228"/>
      <c r="CI58" s="1228"/>
      <c r="CJ58" s="1228"/>
      <c r="CK58" s="1228"/>
      <c r="CL58" s="1228"/>
      <c r="CM58" s="1228"/>
      <c r="CN58" s="1228"/>
      <c r="CO58" s="1228"/>
      <c r="CP58" s="1228"/>
      <c r="CQ58" s="1228"/>
      <c r="CR58" s="1228"/>
      <c r="CS58" s="1228"/>
      <c r="CT58" s="1228"/>
      <c r="CU58" s="1228"/>
      <c r="CV58" s="1228"/>
      <c r="CW58" s="1228"/>
      <c r="CX58" s="1228"/>
      <c r="CY58" s="1228"/>
      <c r="CZ58" s="1228"/>
      <c r="DA58" s="1228"/>
      <c r="DB58" s="1228"/>
      <c r="DC58" s="1228"/>
      <c r="DD58" s="363"/>
      <c r="DE58" s="362"/>
    </row>
    <row r="59" spans="1:109" s="358" customFormat="1" ht="13.2"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2"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2"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2"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2" x14ac:dyDescent="0.2">
      <c r="B63" s="312" t="s">
        <v>629</v>
      </c>
    </row>
    <row r="64" spans="1:109" ht="13.2" x14ac:dyDescent="0.2">
      <c r="B64" s="259"/>
      <c r="G64" s="357"/>
      <c r="I64" s="369"/>
      <c r="J64" s="369"/>
      <c r="K64" s="369"/>
      <c r="L64" s="369"/>
      <c r="M64" s="369"/>
      <c r="N64" s="370"/>
      <c r="AM64" s="357"/>
      <c r="AN64" s="357" t="s">
        <v>622</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2" x14ac:dyDescent="0.2">
      <c r="B65" s="259"/>
      <c r="AN65" s="1240" t="s">
        <v>630</v>
      </c>
      <c r="AO65" s="1241"/>
      <c r="AP65" s="1241"/>
      <c r="AQ65" s="1241"/>
      <c r="AR65" s="1241"/>
      <c r="AS65" s="1241"/>
      <c r="AT65" s="1241"/>
      <c r="AU65" s="1241"/>
      <c r="AV65" s="1241"/>
      <c r="AW65" s="1241"/>
      <c r="AX65" s="1241"/>
      <c r="AY65" s="1241"/>
      <c r="AZ65" s="1241"/>
      <c r="BA65" s="1241"/>
      <c r="BB65" s="1241"/>
      <c r="BC65" s="1241"/>
      <c r="BD65" s="1241"/>
      <c r="BE65" s="1241"/>
      <c r="BF65" s="1241"/>
      <c r="BG65" s="1241"/>
      <c r="BH65" s="1241"/>
      <c r="BI65" s="1241"/>
      <c r="BJ65" s="1241"/>
      <c r="BK65" s="1241"/>
      <c r="BL65" s="1241"/>
      <c r="BM65" s="1241"/>
      <c r="BN65" s="1241"/>
      <c r="BO65" s="1241"/>
      <c r="BP65" s="1241"/>
      <c r="BQ65" s="1241"/>
      <c r="BR65" s="1241"/>
      <c r="BS65" s="1241"/>
      <c r="BT65" s="1241"/>
      <c r="BU65" s="1241"/>
      <c r="BV65" s="1241"/>
      <c r="BW65" s="1241"/>
      <c r="BX65" s="1241"/>
      <c r="BY65" s="1241"/>
      <c r="BZ65" s="1241"/>
      <c r="CA65" s="1241"/>
      <c r="CB65" s="1241"/>
      <c r="CC65" s="1241"/>
      <c r="CD65" s="1241"/>
      <c r="CE65" s="1241"/>
      <c r="CF65" s="1241"/>
      <c r="CG65" s="1241"/>
      <c r="CH65" s="1241"/>
      <c r="CI65" s="1241"/>
      <c r="CJ65" s="1241"/>
      <c r="CK65" s="1241"/>
      <c r="CL65" s="1241"/>
      <c r="CM65" s="1241"/>
      <c r="CN65" s="1241"/>
      <c r="CO65" s="1241"/>
      <c r="CP65" s="1241"/>
      <c r="CQ65" s="1241"/>
      <c r="CR65" s="1241"/>
      <c r="CS65" s="1241"/>
      <c r="CT65" s="1241"/>
      <c r="CU65" s="1241"/>
      <c r="CV65" s="1241"/>
      <c r="CW65" s="1241"/>
      <c r="CX65" s="1241"/>
      <c r="CY65" s="1241"/>
      <c r="CZ65" s="1241"/>
      <c r="DA65" s="1241"/>
      <c r="DB65" s="1241"/>
      <c r="DC65" s="1242"/>
    </row>
    <row r="66" spans="2:107" ht="13.2" x14ac:dyDescent="0.2">
      <c r="B66" s="259"/>
      <c r="AN66" s="1243"/>
      <c r="AO66" s="1244"/>
      <c r="AP66" s="1244"/>
      <c r="AQ66" s="1244"/>
      <c r="AR66" s="1244"/>
      <c r="AS66" s="1244"/>
      <c r="AT66" s="1244"/>
      <c r="AU66" s="1244"/>
      <c r="AV66" s="1244"/>
      <c r="AW66" s="1244"/>
      <c r="AX66" s="1244"/>
      <c r="AY66" s="1244"/>
      <c r="AZ66" s="1244"/>
      <c r="BA66" s="1244"/>
      <c r="BB66" s="1244"/>
      <c r="BC66" s="1244"/>
      <c r="BD66" s="1244"/>
      <c r="BE66" s="1244"/>
      <c r="BF66" s="1244"/>
      <c r="BG66" s="1244"/>
      <c r="BH66" s="1244"/>
      <c r="BI66" s="1244"/>
      <c r="BJ66" s="1244"/>
      <c r="BK66" s="1244"/>
      <c r="BL66" s="1244"/>
      <c r="BM66" s="1244"/>
      <c r="BN66" s="1244"/>
      <c r="BO66" s="1244"/>
      <c r="BP66" s="1244"/>
      <c r="BQ66" s="1244"/>
      <c r="BR66" s="1244"/>
      <c r="BS66" s="1244"/>
      <c r="BT66" s="1244"/>
      <c r="BU66" s="1244"/>
      <c r="BV66" s="1244"/>
      <c r="BW66" s="1244"/>
      <c r="BX66" s="1244"/>
      <c r="BY66" s="1244"/>
      <c r="BZ66" s="1244"/>
      <c r="CA66" s="1244"/>
      <c r="CB66" s="1244"/>
      <c r="CC66" s="1244"/>
      <c r="CD66" s="1244"/>
      <c r="CE66" s="1244"/>
      <c r="CF66" s="1244"/>
      <c r="CG66" s="1244"/>
      <c r="CH66" s="1244"/>
      <c r="CI66" s="1244"/>
      <c r="CJ66" s="1244"/>
      <c r="CK66" s="1244"/>
      <c r="CL66" s="1244"/>
      <c r="CM66" s="1244"/>
      <c r="CN66" s="1244"/>
      <c r="CO66" s="1244"/>
      <c r="CP66" s="1244"/>
      <c r="CQ66" s="1244"/>
      <c r="CR66" s="1244"/>
      <c r="CS66" s="1244"/>
      <c r="CT66" s="1244"/>
      <c r="CU66" s="1244"/>
      <c r="CV66" s="1244"/>
      <c r="CW66" s="1244"/>
      <c r="CX66" s="1244"/>
      <c r="CY66" s="1244"/>
      <c r="CZ66" s="1244"/>
      <c r="DA66" s="1244"/>
      <c r="DB66" s="1244"/>
      <c r="DC66" s="1245"/>
    </row>
    <row r="67" spans="2:107" ht="13.2" x14ac:dyDescent="0.2">
      <c r="B67" s="259"/>
      <c r="AN67" s="1243"/>
      <c r="AO67" s="1244"/>
      <c r="AP67" s="1244"/>
      <c r="AQ67" s="1244"/>
      <c r="AR67" s="1244"/>
      <c r="AS67" s="1244"/>
      <c r="AT67" s="1244"/>
      <c r="AU67" s="1244"/>
      <c r="AV67" s="1244"/>
      <c r="AW67" s="1244"/>
      <c r="AX67" s="1244"/>
      <c r="AY67" s="1244"/>
      <c r="AZ67" s="1244"/>
      <c r="BA67" s="1244"/>
      <c r="BB67" s="1244"/>
      <c r="BC67" s="1244"/>
      <c r="BD67" s="1244"/>
      <c r="BE67" s="1244"/>
      <c r="BF67" s="1244"/>
      <c r="BG67" s="1244"/>
      <c r="BH67" s="1244"/>
      <c r="BI67" s="1244"/>
      <c r="BJ67" s="1244"/>
      <c r="BK67" s="1244"/>
      <c r="BL67" s="1244"/>
      <c r="BM67" s="1244"/>
      <c r="BN67" s="1244"/>
      <c r="BO67" s="1244"/>
      <c r="BP67" s="1244"/>
      <c r="BQ67" s="1244"/>
      <c r="BR67" s="1244"/>
      <c r="BS67" s="1244"/>
      <c r="BT67" s="1244"/>
      <c r="BU67" s="1244"/>
      <c r="BV67" s="1244"/>
      <c r="BW67" s="1244"/>
      <c r="BX67" s="1244"/>
      <c r="BY67" s="1244"/>
      <c r="BZ67" s="1244"/>
      <c r="CA67" s="1244"/>
      <c r="CB67" s="1244"/>
      <c r="CC67" s="1244"/>
      <c r="CD67" s="1244"/>
      <c r="CE67" s="1244"/>
      <c r="CF67" s="1244"/>
      <c r="CG67" s="1244"/>
      <c r="CH67" s="1244"/>
      <c r="CI67" s="1244"/>
      <c r="CJ67" s="1244"/>
      <c r="CK67" s="1244"/>
      <c r="CL67" s="1244"/>
      <c r="CM67" s="1244"/>
      <c r="CN67" s="1244"/>
      <c r="CO67" s="1244"/>
      <c r="CP67" s="1244"/>
      <c r="CQ67" s="1244"/>
      <c r="CR67" s="1244"/>
      <c r="CS67" s="1244"/>
      <c r="CT67" s="1244"/>
      <c r="CU67" s="1244"/>
      <c r="CV67" s="1244"/>
      <c r="CW67" s="1244"/>
      <c r="CX67" s="1244"/>
      <c r="CY67" s="1244"/>
      <c r="CZ67" s="1244"/>
      <c r="DA67" s="1244"/>
      <c r="DB67" s="1244"/>
      <c r="DC67" s="1245"/>
    </row>
    <row r="68" spans="2:107" ht="13.2" x14ac:dyDescent="0.2">
      <c r="B68" s="259"/>
      <c r="AN68" s="1243"/>
      <c r="AO68" s="1244"/>
      <c r="AP68" s="1244"/>
      <c r="AQ68" s="1244"/>
      <c r="AR68" s="1244"/>
      <c r="AS68" s="1244"/>
      <c r="AT68" s="1244"/>
      <c r="AU68" s="1244"/>
      <c r="AV68" s="1244"/>
      <c r="AW68" s="1244"/>
      <c r="AX68" s="1244"/>
      <c r="AY68" s="1244"/>
      <c r="AZ68" s="1244"/>
      <c r="BA68" s="1244"/>
      <c r="BB68" s="1244"/>
      <c r="BC68" s="1244"/>
      <c r="BD68" s="1244"/>
      <c r="BE68" s="1244"/>
      <c r="BF68" s="1244"/>
      <c r="BG68" s="1244"/>
      <c r="BH68" s="1244"/>
      <c r="BI68" s="1244"/>
      <c r="BJ68" s="1244"/>
      <c r="BK68" s="1244"/>
      <c r="BL68" s="1244"/>
      <c r="BM68" s="1244"/>
      <c r="BN68" s="1244"/>
      <c r="BO68" s="1244"/>
      <c r="BP68" s="1244"/>
      <c r="BQ68" s="1244"/>
      <c r="BR68" s="1244"/>
      <c r="BS68" s="1244"/>
      <c r="BT68" s="1244"/>
      <c r="BU68" s="1244"/>
      <c r="BV68" s="1244"/>
      <c r="BW68" s="1244"/>
      <c r="BX68" s="1244"/>
      <c r="BY68" s="1244"/>
      <c r="BZ68" s="1244"/>
      <c r="CA68" s="1244"/>
      <c r="CB68" s="1244"/>
      <c r="CC68" s="1244"/>
      <c r="CD68" s="1244"/>
      <c r="CE68" s="1244"/>
      <c r="CF68" s="1244"/>
      <c r="CG68" s="1244"/>
      <c r="CH68" s="1244"/>
      <c r="CI68" s="1244"/>
      <c r="CJ68" s="1244"/>
      <c r="CK68" s="1244"/>
      <c r="CL68" s="1244"/>
      <c r="CM68" s="1244"/>
      <c r="CN68" s="1244"/>
      <c r="CO68" s="1244"/>
      <c r="CP68" s="1244"/>
      <c r="CQ68" s="1244"/>
      <c r="CR68" s="1244"/>
      <c r="CS68" s="1244"/>
      <c r="CT68" s="1244"/>
      <c r="CU68" s="1244"/>
      <c r="CV68" s="1244"/>
      <c r="CW68" s="1244"/>
      <c r="CX68" s="1244"/>
      <c r="CY68" s="1244"/>
      <c r="CZ68" s="1244"/>
      <c r="DA68" s="1244"/>
      <c r="DB68" s="1244"/>
      <c r="DC68" s="1245"/>
    </row>
    <row r="69" spans="2:107" ht="13.2" x14ac:dyDescent="0.2">
      <c r="B69" s="259"/>
      <c r="AN69" s="1246"/>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c r="CB69" s="1247"/>
      <c r="CC69" s="1247"/>
      <c r="CD69" s="1247"/>
      <c r="CE69" s="1247"/>
      <c r="CF69" s="1247"/>
      <c r="CG69" s="1247"/>
      <c r="CH69" s="1247"/>
      <c r="CI69" s="1247"/>
      <c r="CJ69" s="1247"/>
      <c r="CK69" s="1247"/>
      <c r="CL69" s="1247"/>
      <c r="CM69" s="1247"/>
      <c r="CN69" s="1247"/>
      <c r="CO69" s="1247"/>
      <c r="CP69" s="1247"/>
      <c r="CQ69" s="1247"/>
      <c r="CR69" s="1247"/>
      <c r="CS69" s="1247"/>
      <c r="CT69" s="1247"/>
      <c r="CU69" s="1247"/>
      <c r="CV69" s="1247"/>
      <c r="CW69" s="1247"/>
      <c r="CX69" s="1247"/>
      <c r="CY69" s="1247"/>
      <c r="CZ69" s="1247"/>
      <c r="DA69" s="1247"/>
      <c r="DB69" s="1247"/>
      <c r="DC69" s="1248"/>
    </row>
    <row r="70" spans="2:107" ht="13.2"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2" x14ac:dyDescent="0.2">
      <c r="B71" s="259"/>
      <c r="G71" s="374"/>
      <c r="I71" s="375"/>
      <c r="J71" s="372"/>
      <c r="K71" s="372"/>
      <c r="L71" s="373"/>
      <c r="M71" s="372"/>
      <c r="N71" s="373"/>
      <c r="AM71" s="374"/>
      <c r="AN71" s="255" t="s">
        <v>624</v>
      </c>
    </row>
    <row r="72" spans="2:107" ht="13.2" x14ac:dyDescent="0.2">
      <c r="B72" s="259"/>
      <c r="G72" s="1234"/>
      <c r="H72" s="1234"/>
      <c r="I72" s="1234"/>
      <c r="J72" s="1234"/>
      <c r="K72" s="360"/>
      <c r="L72" s="360"/>
      <c r="M72" s="361"/>
      <c r="N72" s="361"/>
      <c r="AN72" s="1237"/>
      <c r="AO72" s="1238"/>
      <c r="AP72" s="1238"/>
      <c r="AQ72" s="1238"/>
      <c r="AR72" s="1238"/>
      <c r="AS72" s="1238"/>
      <c r="AT72" s="1238"/>
      <c r="AU72" s="1238"/>
      <c r="AV72" s="1238"/>
      <c r="AW72" s="1238"/>
      <c r="AX72" s="1238"/>
      <c r="AY72" s="1238"/>
      <c r="AZ72" s="1238"/>
      <c r="BA72" s="1238"/>
      <c r="BB72" s="1238"/>
      <c r="BC72" s="1238"/>
      <c r="BD72" s="1238"/>
      <c r="BE72" s="1238"/>
      <c r="BF72" s="1238"/>
      <c r="BG72" s="1238"/>
      <c r="BH72" s="1238"/>
      <c r="BI72" s="1238"/>
      <c r="BJ72" s="1238"/>
      <c r="BK72" s="1238"/>
      <c r="BL72" s="1238"/>
      <c r="BM72" s="1238"/>
      <c r="BN72" s="1238"/>
      <c r="BO72" s="1239"/>
      <c r="BP72" s="1233" t="s">
        <v>579</v>
      </c>
      <c r="BQ72" s="1233"/>
      <c r="BR72" s="1233"/>
      <c r="BS72" s="1233"/>
      <c r="BT72" s="1233"/>
      <c r="BU72" s="1233"/>
      <c r="BV72" s="1233"/>
      <c r="BW72" s="1233"/>
      <c r="BX72" s="1233" t="s">
        <v>580</v>
      </c>
      <c r="BY72" s="1233"/>
      <c r="BZ72" s="1233"/>
      <c r="CA72" s="1233"/>
      <c r="CB72" s="1233"/>
      <c r="CC72" s="1233"/>
      <c r="CD72" s="1233"/>
      <c r="CE72" s="1233"/>
      <c r="CF72" s="1233" t="s">
        <v>581</v>
      </c>
      <c r="CG72" s="1233"/>
      <c r="CH72" s="1233"/>
      <c r="CI72" s="1233"/>
      <c r="CJ72" s="1233"/>
      <c r="CK72" s="1233"/>
      <c r="CL72" s="1233"/>
      <c r="CM72" s="1233"/>
      <c r="CN72" s="1233" t="s">
        <v>582</v>
      </c>
      <c r="CO72" s="1233"/>
      <c r="CP72" s="1233"/>
      <c r="CQ72" s="1233"/>
      <c r="CR72" s="1233"/>
      <c r="CS72" s="1233"/>
      <c r="CT72" s="1233"/>
      <c r="CU72" s="1233"/>
      <c r="CV72" s="1233" t="s">
        <v>583</v>
      </c>
      <c r="CW72" s="1233"/>
      <c r="CX72" s="1233"/>
      <c r="CY72" s="1233"/>
      <c r="CZ72" s="1233"/>
      <c r="DA72" s="1233"/>
      <c r="DB72" s="1233"/>
      <c r="DC72" s="1233"/>
    </row>
    <row r="73" spans="2:107" ht="13.2" x14ac:dyDescent="0.2">
      <c r="B73" s="259"/>
      <c r="G73" s="1236"/>
      <c r="H73" s="1236"/>
      <c r="I73" s="1236"/>
      <c r="J73" s="1236"/>
      <c r="K73" s="1232"/>
      <c r="L73" s="1232"/>
      <c r="M73" s="1232"/>
      <c r="N73" s="1232"/>
      <c r="AM73" s="359"/>
      <c r="AN73" s="1231" t="s">
        <v>625</v>
      </c>
      <c r="AO73" s="1231"/>
      <c r="AP73" s="1231"/>
      <c r="AQ73" s="1231"/>
      <c r="AR73" s="1231"/>
      <c r="AS73" s="1231"/>
      <c r="AT73" s="1231"/>
      <c r="AU73" s="1231"/>
      <c r="AV73" s="1231"/>
      <c r="AW73" s="1231"/>
      <c r="AX73" s="1231"/>
      <c r="AY73" s="1231"/>
      <c r="AZ73" s="1231"/>
      <c r="BA73" s="1231"/>
      <c r="BB73" s="1231" t="s">
        <v>626</v>
      </c>
      <c r="BC73" s="1231"/>
      <c r="BD73" s="1231"/>
      <c r="BE73" s="1231"/>
      <c r="BF73" s="1231"/>
      <c r="BG73" s="1231"/>
      <c r="BH73" s="1231"/>
      <c r="BI73" s="1231"/>
      <c r="BJ73" s="1231"/>
      <c r="BK73" s="1231"/>
      <c r="BL73" s="1231"/>
      <c r="BM73" s="1231"/>
      <c r="BN73" s="1231"/>
      <c r="BO73" s="1231"/>
      <c r="BP73" s="1228">
        <v>67.099999999999994</v>
      </c>
      <c r="BQ73" s="1228"/>
      <c r="BR73" s="1228"/>
      <c r="BS73" s="1228"/>
      <c r="BT73" s="1228"/>
      <c r="BU73" s="1228"/>
      <c r="BV73" s="1228"/>
      <c r="BW73" s="1228"/>
      <c r="BX73" s="1228">
        <v>79.099999999999994</v>
      </c>
      <c r="BY73" s="1228"/>
      <c r="BZ73" s="1228"/>
      <c r="CA73" s="1228"/>
      <c r="CB73" s="1228"/>
      <c r="CC73" s="1228"/>
      <c r="CD73" s="1228"/>
      <c r="CE73" s="1228"/>
      <c r="CF73" s="1228">
        <v>57.2</v>
      </c>
      <c r="CG73" s="1228"/>
      <c r="CH73" s="1228"/>
      <c r="CI73" s="1228"/>
      <c r="CJ73" s="1228"/>
      <c r="CK73" s="1228"/>
      <c r="CL73" s="1228"/>
      <c r="CM73" s="1228"/>
      <c r="CN73" s="1228">
        <v>11.5</v>
      </c>
      <c r="CO73" s="1228"/>
      <c r="CP73" s="1228"/>
      <c r="CQ73" s="1228"/>
      <c r="CR73" s="1228"/>
      <c r="CS73" s="1228"/>
      <c r="CT73" s="1228"/>
      <c r="CU73" s="1228"/>
      <c r="CV73" s="1228"/>
      <c r="CW73" s="1228"/>
      <c r="CX73" s="1228"/>
      <c r="CY73" s="1228"/>
      <c r="CZ73" s="1228"/>
      <c r="DA73" s="1228"/>
      <c r="DB73" s="1228"/>
      <c r="DC73" s="1228"/>
    </row>
    <row r="74" spans="2:107" ht="13.2" x14ac:dyDescent="0.2">
      <c r="B74" s="259"/>
      <c r="G74" s="1236"/>
      <c r="H74" s="1236"/>
      <c r="I74" s="1236"/>
      <c r="J74" s="1236"/>
      <c r="K74" s="1232"/>
      <c r="L74" s="1232"/>
      <c r="M74" s="1232"/>
      <c r="N74" s="1232"/>
      <c r="AM74" s="359"/>
      <c r="AN74" s="1231"/>
      <c r="AO74" s="1231"/>
      <c r="AP74" s="1231"/>
      <c r="AQ74" s="1231"/>
      <c r="AR74" s="1231"/>
      <c r="AS74" s="1231"/>
      <c r="AT74" s="1231"/>
      <c r="AU74" s="1231"/>
      <c r="AV74" s="1231"/>
      <c r="AW74" s="1231"/>
      <c r="AX74" s="1231"/>
      <c r="AY74" s="1231"/>
      <c r="AZ74" s="1231"/>
      <c r="BA74" s="1231"/>
      <c r="BB74" s="1231"/>
      <c r="BC74" s="1231"/>
      <c r="BD74" s="1231"/>
      <c r="BE74" s="1231"/>
      <c r="BF74" s="1231"/>
      <c r="BG74" s="1231"/>
      <c r="BH74" s="1231"/>
      <c r="BI74" s="1231"/>
      <c r="BJ74" s="1231"/>
      <c r="BK74" s="1231"/>
      <c r="BL74" s="1231"/>
      <c r="BM74" s="1231"/>
      <c r="BN74" s="1231"/>
      <c r="BO74" s="1231"/>
      <c r="BP74" s="1228"/>
      <c r="BQ74" s="1228"/>
      <c r="BR74" s="1228"/>
      <c r="BS74" s="1228"/>
      <c r="BT74" s="1228"/>
      <c r="BU74" s="1228"/>
      <c r="BV74" s="1228"/>
      <c r="BW74" s="1228"/>
      <c r="BX74" s="1228"/>
      <c r="BY74" s="1228"/>
      <c r="BZ74" s="1228"/>
      <c r="CA74" s="1228"/>
      <c r="CB74" s="1228"/>
      <c r="CC74" s="1228"/>
      <c r="CD74" s="1228"/>
      <c r="CE74" s="1228"/>
      <c r="CF74" s="1228"/>
      <c r="CG74" s="1228"/>
      <c r="CH74" s="1228"/>
      <c r="CI74" s="1228"/>
      <c r="CJ74" s="1228"/>
      <c r="CK74" s="1228"/>
      <c r="CL74" s="1228"/>
      <c r="CM74" s="1228"/>
      <c r="CN74" s="1228"/>
      <c r="CO74" s="1228"/>
      <c r="CP74" s="1228"/>
      <c r="CQ74" s="1228"/>
      <c r="CR74" s="1228"/>
      <c r="CS74" s="1228"/>
      <c r="CT74" s="1228"/>
      <c r="CU74" s="1228"/>
      <c r="CV74" s="1228"/>
      <c r="CW74" s="1228"/>
      <c r="CX74" s="1228"/>
      <c r="CY74" s="1228"/>
      <c r="CZ74" s="1228"/>
      <c r="DA74" s="1228"/>
      <c r="DB74" s="1228"/>
      <c r="DC74" s="1228"/>
    </row>
    <row r="75" spans="2:107" ht="13.2" x14ac:dyDescent="0.2">
      <c r="B75" s="259"/>
      <c r="G75" s="1236"/>
      <c r="H75" s="1236"/>
      <c r="I75" s="1234"/>
      <c r="J75" s="1234"/>
      <c r="K75" s="1235"/>
      <c r="L75" s="1235"/>
      <c r="M75" s="1235"/>
      <c r="N75" s="1235"/>
      <c r="AM75" s="359"/>
      <c r="AN75" s="1231"/>
      <c r="AO75" s="1231"/>
      <c r="AP75" s="1231"/>
      <c r="AQ75" s="1231"/>
      <c r="AR75" s="1231"/>
      <c r="AS75" s="1231"/>
      <c r="AT75" s="1231"/>
      <c r="AU75" s="1231"/>
      <c r="AV75" s="1231"/>
      <c r="AW75" s="1231"/>
      <c r="AX75" s="1231"/>
      <c r="AY75" s="1231"/>
      <c r="AZ75" s="1231"/>
      <c r="BA75" s="1231"/>
      <c r="BB75" s="1231" t="s">
        <v>631</v>
      </c>
      <c r="BC75" s="1231"/>
      <c r="BD75" s="1231"/>
      <c r="BE75" s="1231"/>
      <c r="BF75" s="1231"/>
      <c r="BG75" s="1231"/>
      <c r="BH75" s="1231"/>
      <c r="BI75" s="1231"/>
      <c r="BJ75" s="1231"/>
      <c r="BK75" s="1231"/>
      <c r="BL75" s="1231"/>
      <c r="BM75" s="1231"/>
      <c r="BN75" s="1231"/>
      <c r="BO75" s="1231"/>
      <c r="BP75" s="1228">
        <v>6.9</v>
      </c>
      <c r="BQ75" s="1228"/>
      <c r="BR75" s="1228"/>
      <c r="BS75" s="1228"/>
      <c r="BT75" s="1228"/>
      <c r="BU75" s="1228"/>
      <c r="BV75" s="1228"/>
      <c r="BW75" s="1228"/>
      <c r="BX75" s="1228">
        <v>7.2</v>
      </c>
      <c r="BY75" s="1228"/>
      <c r="BZ75" s="1228"/>
      <c r="CA75" s="1228"/>
      <c r="CB75" s="1228"/>
      <c r="CC75" s="1228"/>
      <c r="CD75" s="1228"/>
      <c r="CE75" s="1228"/>
      <c r="CF75" s="1228">
        <v>7.4</v>
      </c>
      <c r="CG75" s="1228"/>
      <c r="CH75" s="1228"/>
      <c r="CI75" s="1228"/>
      <c r="CJ75" s="1228"/>
      <c r="CK75" s="1228"/>
      <c r="CL75" s="1228"/>
      <c r="CM75" s="1228"/>
      <c r="CN75" s="1228">
        <v>7.4</v>
      </c>
      <c r="CO75" s="1228"/>
      <c r="CP75" s="1228"/>
      <c r="CQ75" s="1228"/>
      <c r="CR75" s="1228"/>
      <c r="CS75" s="1228"/>
      <c r="CT75" s="1228"/>
      <c r="CU75" s="1228"/>
      <c r="CV75" s="1228">
        <v>7.5</v>
      </c>
      <c r="CW75" s="1228"/>
      <c r="CX75" s="1228"/>
      <c r="CY75" s="1228"/>
      <c r="CZ75" s="1228"/>
      <c r="DA75" s="1228"/>
      <c r="DB75" s="1228"/>
      <c r="DC75" s="1228"/>
    </row>
    <row r="76" spans="2:107" ht="13.2" x14ac:dyDescent="0.2">
      <c r="B76" s="259"/>
      <c r="G76" s="1236"/>
      <c r="H76" s="1236"/>
      <c r="I76" s="1234"/>
      <c r="J76" s="1234"/>
      <c r="K76" s="1235"/>
      <c r="L76" s="1235"/>
      <c r="M76" s="1235"/>
      <c r="N76" s="1235"/>
      <c r="AM76" s="359"/>
      <c r="AN76" s="1231"/>
      <c r="AO76" s="1231"/>
      <c r="AP76" s="1231"/>
      <c r="AQ76" s="1231"/>
      <c r="AR76" s="1231"/>
      <c r="AS76" s="1231"/>
      <c r="AT76" s="1231"/>
      <c r="AU76" s="1231"/>
      <c r="AV76" s="1231"/>
      <c r="AW76" s="1231"/>
      <c r="AX76" s="1231"/>
      <c r="AY76" s="1231"/>
      <c r="AZ76" s="1231"/>
      <c r="BA76" s="1231"/>
      <c r="BB76" s="1231"/>
      <c r="BC76" s="1231"/>
      <c r="BD76" s="1231"/>
      <c r="BE76" s="1231"/>
      <c r="BF76" s="1231"/>
      <c r="BG76" s="1231"/>
      <c r="BH76" s="1231"/>
      <c r="BI76" s="1231"/>
      <c r="BJ76" s="1231"/>
      <c r="BK76" s="1231"/>
      <c r="BL76" s="1231"/>
      <c r="BM76" s="1231"/>
      <c r="BN76" s="1231"/>
      <c r="BO76" s="1231"/>
      <c r="BP76" s="1228"/>
      <c r="BQ76" s="1228"/>
      <c r="BR76" s="1228"/>
      <c r="BS76" s="1228"/>
      <c r="BT76" s="1228"/>
      <c r="BU76" s="1228"/>
      <c r="BV76" s="1228"/>
      <c r="BW76" s="1228"/>
      <c r="BX76" s="1228"/>
      <c r="BY76" s="1228"/>
      <c r="BZ76" s="1228"/>
      <c r="CA76" s="1228"/>
      <c r="CB76" s="1228"/>
      <c r="CC76" s="1228"/>
      <c r="CD76" s="1228"/>
      <c r="CE76" s="1228"/>
      <c r="CF76" s="1228"/>
      <c r="CG76" s="1228"/>
      <c r="CH76" s="1228"/>
      <c r="CI76" s="1228"/>
      <c r="CJ76" s="1228"/>
      <c r="CK76" s="1228"/>
      <c r="CL76" s="1228"/>
      <c r="CM76" s="1228"/>
      <c r="CN76" s="1228"/>
      <c r="CO76" s="1228"/>
      <c r="CP76" s="1228"/>
      <c r="CQ76" s="1228"/>
      <c r="CR76" s="1228"/>
      <c r="CS76" s="1228"/>
      <c r="CT76" s="1228"/>
      <c r="CU76" s="1228"/>
      <c r="CV76" s="1228"/>
      <c r="CW76" s="1228"/>
      <c r="CX76" s="1228"/>
      <c r="CY76" s="1228"/>
      <c r="CZ76" s="1228"/>
      <c r="DA76" s="1228"/>
      <c r="DB76" s="1228"/>
      <c r="DC76" s="1228"/>
    </row>
    <row r="77" spans="2:107" ht="13.2" x14ac:dyDescent="0.2">
      <c r="B77" s="259"/>
      <c r="G77" s="1234"/>
      <c r="H77" s="1234"/>
      <c r="I77" s="1234"/>
      <c r="J77" s="1234"/>
      <c r="K77" s="1232"/>
      <c r="L77" s="1232"/>
      <c r="M77" s="1232"/>
      <c r="N77" s="1232"/>
      <c r="AN77" s="1233" t="s">
        <v>628</v>
      </c>
      <c r="AO77" s="1233"/>
      <c r="AP77" s="1233"/>
      <c r="AQ77" s="1233"/>
      <c r="AR77" s="1233"/>
      <c r="AS77" s="1233"/>
      <c r="AT77" s="1233"/>
      <c r="AU77" s="1233"/>
      <c r="AV77" s="1233"/>
      <c r="AW77" s="1233"/>
      <c r="AX77" s="1233"/>
      <c r="AY77" s="1233"/>
      <c r="AZ77" s="1233"/>
      <c r="BA77" s="1233"/>
      <c r="BB77" s="1231" t="s">
        <v>626</v>
      </c>
      <c r="BC77" s="1231"/>
      <c r="BD77" s="1231"/>
      <c r="BE77" s="1231"/>
      <c r="BF77" s="1231"/>
      <c r="BG77" s="1231"/>
      <c r="BH77" s="1231"/>
      <c r="BI77" s="1231"/>
      <c r="BJ77" s="1231"/>
      <c r="BK77" s="1231"/>
      <c r="BL77" s="1231"/>
      <c r="BM77" s="1231"/>
      <c r="BN77" s="1231"/>
      <c r="BO77" s="1231"/>
      <c r="BP77" s="1228">
        <v>20.5</v>
      </c>
      <c r="BQ77" s="1228"/>
      <c r="BR77" s="1228"/>
      <c r="BS77" s="1228"/>
      <c r="BT77" s="1228"/>
      <c r="BU77" s="1228"/>
      <c r="BV77" s="1228"/>
      <c r="BW77" s="1228"/>
      <c r="BX77" s="1228">
        <v>21.4</v>
      </c>
      <c r="BY77" s="1228"/>
      <c r="BZ77" s="1228"/>
      <c r="CA77" s="1228"/>
      <c r="CB77" s="1228"/>
      <c r="CC77" s="1228"/>
      <c r="CD77" s="1228"/>
      <c r="CE77" s="1228"/>
      <c r="CF77" s="1228">
        <v>13.7</v>
      </c>
      <c r="CG77" s="1228"/>
      <c r="CH77" s="1228"/>
      <c r="CI77" s="1228"/>
      <c r="CJ77" s="1228"/>
      <c r="CK77" s="1228"/>
      <c r="CL77" s="1228"/>
      <c r="CM77" s="1228"/>
      <c r="CN77" s="1228">
        <v>8.5</v>
      </c>
      <c r="CO77" s="1228"/>
      <c r="CP77" s="1228"/>
      <c r="CQ77" s="1228"/>
      <c r="CR77" s="1228"/>
      <c r="CS77" s="1228"/>
      <c r="CT77" s="1228"/>
      <c r="CU77" s="1228"/>
      <c r="CV77" s="1228">
        <v>0</v>
      </c>
      <c r="CW77" s="1228"/>
      <c r="CX77" s="1228"/>
      <c r="CY77" s="1228"/>
      <c r="CZ77" s="1228"/>
      <c r="DA77" s="1228"/>
      <c r="DB77" s="1228"/>
      <c r="DC77" s="1228"/>
    </row>
    <row r="78" spans="2:107" ht="13.2" x14ac:dyDescent="0.2">
      <c r="B78" s="259"/>
      <c r="G78" s="1234"/>
      <c r="H78" s="1234"/>
      <c r="I78" s="1234"/>
      <c r="J78" s="1234"/>
      <c r="K78" s="1232"/>
      <c r="L78" s="1232"/>
      <c r="M78" s="1232"/>
      <c r="N78" s="1232"/>
      <c r="AN78" s="1233"/>
      <c r="AO78" s="1233"/>
      <c r="AP78" s="1233"/>
      <c r="AQ78" s="1233"/>
      <c r="AR78" s="1233"/>
      <c r="AS78" s="1233"/>
      <c r="AT78" s="1233"/>
      <c r="AU78" s="1233"/>
      <c r="AV78" s="1233"/>
      <c r="AW78" s="1233"/>
      <c r="AX78" s="1233"/>
      <c r="AY78" s="1233"/>
      <c r="AZ78" s="1233"/>
      <c r="BA78" s="1233"/>
      <c r="BB78" s="1231"/>
      <c r="BC78" s="1231"/>
      <c r="BD78" s="1231"/>
      <c r="BE78" s="1231"/>
      <c r="BF78" s="1231"/>
      <c r="BG78" s="1231"/>
      <c r="BH78" s="1231"/>
      <c r="BI78" s="1231"/>
      <c r="BJ78" s="1231"/>
      <c r="BK78" s="1231"/>
      <c r="BL78" s="1231"/>
      <c r="BM78" s="1231"/>
      <c r="BN78" s="1231"/>
      <c r="BO78" s="1231"/>
      <c r="BP78" s="1228"/>
      <c r="BQ78" s="1228"/>
      <c r="BR78" s="1228"/>
      <c r="BS78" s="1228"/>
      <c r="BT78" s="1228"/>
      <c r="BU78" s="1228"/>
      <c r="BV78" s="1228"/>
      <c r="BW78" s="1228"/>
      <c r="BX78" s="1228"/>
      <c r="BY78" s="1228"/>
      <c r="BZ78" s="1228"/>
      <c r="CA78" s="1228"/>
      <c r="CB78" s="1228"/>
      <c r="CC78" s="1228"/>
      <c r="CD78" s="1228"/>
      <c r="CE78" s="1228"/>
      <c r="CF78" s="1228"/>
      <c r="CG78" s="1228"/>
      <c r="CH78" s="1228"/>
      <c r="CI78" s="1228"/>
      <c r="CJ78" s="1228"/>
      <c r="CK78" s="1228"/>
      <c r="CL78" s="1228"/>
      <c r="CM78" s="1228"/>
      <c r="CN78" s="1228"/>
      <c r="CO78" s="1228"/>
      <c r="CP78" s="1228"/>
      <c r="CQ78" s="1228"/>
      <c r="CR78" s="1228"/>
      <c r="CS78" s="1228"/>
      <c r="CT78" s="1228"/>
      <c r="CU78" s="1228"/>
      <c r="CV78" s="1228"/>
      <c r="CW78" s="1228"/>
      <c r="CX78" s="1228"/>
      <c r="CY78" s="1228"/>
      <c r="CZ78" s="1228"/>
      <c r="DA78" s="1228"/>
      <c r="DB78" s="1228"/>
      <c r="DC78" s="1228"/>
    </row>
    <row r="79" spans="2:107" ht="13.2" x14ac:dyDescent="0.2">
      <c r="B79" s="259"/>
      <c r="G79" s="1234"/>
      <c r="H79" s="1234"/>
      <c r="I79" s="1229"/>
      <c r="J79" s="1229"/>
      <c r="K79" s="1230"/>
      <c r="L79" s="1230"/>
      <c r="M79" s="1230"/>
      <c r="N79" s="1230"/>
      <c r="AN79" s="1233"/>
      <c r="AO79" s="1233"/>
      <c r="AP79" s="1233"/>
      <c r="AQ79" s="1233"/>
      <c r="AR79" s="1233"/>
      <c r="AS79" s="1233"/>
      <c r="AT79" s="1233"/>
      <c r="AU79" s="1233"/>
      <c r="AV79" s="1233"/>
      <c r="AW79" s="1233"/>
      <c r="AX79" s="1233"/>
      <c r="AY79" s="1233"/>
      <c r="AZ79" s="1233"/>
      <c r="BA79" s="1233"/>
      <c r="BB79" s="1231" t="s">
        <v>631</v>
      </c>
      <c r="BC79" s="1231"/>
      <c r="BD79" s="1231"/>
      <c r="BE79" s="1231"/>
      <c r="BF79" s="1231"/>
      <c r="BG79" s="1231"/>
      <c r="BH79" s="1231"/>
      <c r="BI79" s="1231"/>
      <c r="BJ79" s="1231"/>
      <c r="BK79" s="1231"/>
      <c r="BL79" s="1231"/>
      <c r="BM79" s="1231"/>
      <c r="BN79" s="1231"/>
      <c r="BO79" s="1231"/>
      <c r="BP79" s="1228">
        <v>7.9</v>
      </c>
      <c r="BQ79" s="1228"/>
      <c r="BR79" s="1228"/>
      <c r="BS79" s="1228"/>
      <c r="BT79" s="1228"/>
      <c r="BU79" s="1228"/>
      <c r="BV79" s="1228"/>
      <c r="BW79" s="1228"/>
      <c r="BX79" s="1228">
        <v>7.7</v>
      </c>
      <c r="BY79" s="1228"/>
      <c r="BZ79" s="1228"/>
      <c r="CA79" s="1228"/>
      <c r="CB79" s="1228"/>
      <c r="CC79" s="1228"/>
      <c r="CD79" s="1228"/>
      <c r="CE79" s="1228"/>
      <c r="CF79" s="1228">
        <v>7.9</v>
      </c>
      <c r="CG79" s="1228"/>
      <c r="CH79" s="1228"/>
      <c r="CI79" s="1228"/>
      <c r="CJ79" s="1228"/>
      <c r="CK79" s="1228"/>
      <c r="CL79" s="1228"/>
      <c r="CM79" s="1228"/>
      <c r="CN79" s="1228">
        <v>8.1999999999999993</v>
      </c>
      <c r="CO79" s="1228"/>
      <c r="CP79" s="1228"/>
      <c r="CQ79" s="1228"/>
      <c r="CR79" s="1228"/>
      <c r="CS79" s="1228"/>
      <c r="CT79" s="1228"/>
      <c r="CU79" s="1228"/>
      <c r="CV79" s="1228">
        <v>8.4</v>
      </c>
      <c r="CW79" s="1228"/>
      <c r="CX79" s="1228"/>
      <c r="CY79" s="1228"/>
      <c r="CZ79" s="1228"/>
      <c r="DA79" s="1228"/>
      <c r="DB79" s="1228"/>
      <c r="DC79" s="1228"/>
    </row>
    <row r="80" spans="2:107" ht="13.2" x14ac:dyDescent="0.2">
      <c r="B80" s="259"/>
      <c r="G80" s="1234"/>
      <c r="H80" s="1234"/>
      <c r="I80" s="1229"/>
      <c r="J80" s="1229"/>
      <c r="K80" s="1230"/>
      <c r="L80" s="1230"/>
      <c r="M80" s="1230"/>
      <c r="N80" s="1230"/>
      <c r="AN80" s="1233"/>
      <c r="AO80" s="1233"/>
      <c r="AP80" s="1233"/>
      <c r="AQ80" s="1233"/>
      <c r="AR80" s="1233"/>
      <c r="AS80" s="1233"/>
      <c r="AT80" s="1233"/>
      <c r="AU80" s="1233"/>
      <c r="AV80" s="1233"/>
      <c r="AW80" s="1233"/>
      <c r="AX80" s="1233"/>
      <c r="AY80" s="1233"/>
      <c r="AZ80" s="1233"/>
      <c r="BA80" s="1233"/>
      <c r="BB80" s="1231"/>
      <c r="BC80" s="1231"/>
      <c r="BD80" s="1231"/>
      <c r="BE80" s="1231"/>
      <c r="BF80" s="1231"/>
      <c r="BG80" s="1231"/>
      <c r="BH80" s="1231"/>
      <c r="BI80" s="1231"/>
      <c r="BJ80" s="1231"/>
      <c r="BK80" s="1231"/>
      <c r="BL80" s="1231"/>
      <c r="BM80" s="1231"/>
      <c r="BN80" s="1231"/>
      <c r="BO80" s="1231"/>
      <c r="BP80" s="1228"/>
      <c r="BQ80" s="1228"/>
      <c r="BR80" s="1228"/>
      <c r="BS80" s="1228"/>
      <c r="BT80" s="1228"/>
      <c r="BU80" s="1228"/>
      <c r="BV80" s="1228"/>
      <c r="BW80" s="1228"/>
      <c r="BX80" s="1228"/>
      <c r="BY80" s="1228"/>
      <c r="BZ80" s="1228"/>
      <c r="CA80" s="1228"/>
      <c r="CB80" s="1228"/>
      <c r="CC80" s="1228"/>
      <c r="CD80" s="1228"/>
      <c r="CE80" s="1228"/>
      <c r="CF80" s="1228"/>
      <c r="CG80" s="1228"/>
      <c r="CH80" s="1228"/>
      <c r="CI80" s="1228"/>
      <c r="CJ80" s="1228"/>
      <c r="CK80" s="1228"/>
      <c r="CL80" s="1228"/>
      <c r="CM80" s="1228"/>
      <c r="CN80" s="1228"/>
      <c r="CO80" s="1228"/>
      <c r="CP80" s="1228"/>
      <c r="CQ80" s="1228"/>
      <c r="CR80" s="1228"/>
      <c r="CS80" s="1228"/>
      <c r="CT80" s="1228"/>
      <c r="CU80" s="1228"/>
      <c r="CV80" s="1228"/>
      <c r="CW80" s="1228"/>
      <c r="CX80" s="1228"/>
      <c r="CY80" s="1228"/>
      <c r="CZ80" s="1228"/>
      <c r="DA80" s="1228"/>
      <c r="DB80" s="1228"/>
      <c r="DC80" s="1228"/>
    </row>
    <row r="81" spans="2:109" ht="13.2" x14ac:dyDescent="0.2">
      <c r="B81" s="259"/>
    </row>
    <row r="82" spans="2:109" ht="16.2"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2"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2" x14ac:dyDescent="0.2">
      <c r="DD84" s="255"/>
      <c r="DE84" s="255"/>
    </row>
    <row r="85" spans="2:109" ht="13.2" x14ac:dyDescent="0.2">
      <c r="DD85" s="255"/>
      <c r="DE85" s="255"/>
    </row>
  </sheetData>
  <sheetProtection algorithmName="SHA-512" hashValue="eQtUOOrl8kMLT2IpHDRmsZQUWOOIzWgZiDFpxzB2O017ldgmPuby5t4D+65ZRydlBLWWPlZX5lr1GlpageCzoA==" saltValue="izqXf9h6FmF355yGn8eXl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6E44E-C3A6-4C30-9478-416A0E26B05F}">
  <sheetPr codeName="Sheet11">
    <pageSetUpPr fitToPage="1"/>
  </sheetPr>
  <dimension ref="A1:DR125"/>
  <sheetViews>
    <sheetView showGridLines="0" topLeftCell="A109" zoomScaleNormal="100" zoomScaleSheetLayoutView="70" workbookViewId="0">
      <selection activeCell="A10" sqref="A10:C17"/>
    </sheetView>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 x14ac:dyDescent="0.2">
      <c r="S2" s="253"/>
      <c r="AH2" s="253"/>
    </row>
    <row r="3" spans="1: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 x14ac:dyDescent="0.2"/>
    <row r="5" spans="1:34" ht="13.2" x14ac:dyDescent="0.2"/>
    <row r="6" spans="1:34" ht="13.2" x14ac:dyDescent="0.2"/>
    <row r="7" spans="1:34" ht="13.2" x14ac:dyDescent="0.2"/>
    <row r="8" spans="1:34" ht="13.2" x14ac:dyDescent="0.2"/>
    <row r="9" spans="1:34" ht="13.2" x14ac:dyDescent="0.2">
      <c r="AH9" s="25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526</v>
      </c>
    </row>
  </sheetData>
  <sheetProtection algorithmName="SHA-512" hashValue="QoYsVL5uhFkCocgfFtKi0oWDqZo/CM2Ivent497ArTtUJlblF7sVFsEXYXV1AeO7R7F2aQcGJFuq9gctEDeg5A==" saltValue="h2BK49zKkz3A7JmBn/4AX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8082E-1815-4246-8780-06D7CABB08A4}">
  <sheetPr codeName="Sheet12">
    <pageSetUpPr fitToPage="1"/>
  </sheetPr>
  <dimension ref="A1:DR125"/>
  <sheetViews>
    <sheetView showGridLines="0" topLeftCell="A97" zoomScaleNormal="100" zoomScaleSheetLayoutView="55" workbookViewId="0">
      <selection activeCell="B90" sqref="B90:AI98"/>
    </sheetView>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 x14ac:dyDescent="0.2">
      <c r="S2" s="253"/>
      <c r="AH2" s="253"/>
    </row>
    <row r="3" spans="2: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 x14ac:dyDescent="0.2"/>
    <row r="5" spans="2:34" ht="13.2" x14ac:dyDescent="0.2"/>
    <row r="6" spans="2:34" ht="13.2" x14ac:dyDescent="0.2"/>
    <row r="7" spans="2:34" ht="13.2" x14ac:dyDescent="0.2"/>
    <row r="8" spans="2:34" ht="13.2" x14ac:dyDescent="0.2"/>
    <row r="9" spans="2:34" ht="13.2" x14ac:dyDescent="0.2">
      <c r="AH9" s="25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c r="AG59" s="253"/>
      <c r="AH59" s="253"/>
    </row>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526</v>
      </c>
    </row>
  </sheetData>
  <sheetProtection algorithmName="SHA-512" hashValue="rdDJwKNFiLa94lm8wM7WrQfRE6GjgPsw87458zGdFAa8Q5kuO3XUxUFZgd0/5Oze2GG0u3Gr7p4WIaRA6vFC3A==" saltValue="cT6++xfW7+1I6/E8JMYFe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54</v>
      </c>
      <c r="E2" s="147"/>
      <c r="F2" s="148" t="s">
        <v>576</v>
      </c>
      <c r="G2" s="149"/>
      <c r="H2" s="150"/>
    </row>
    <row r="3" spans="1:8" x14ac:dyDescent="0.2">
      <c r="A3" s="146" t="s">
        <v>569</v>
      </c>
      <c r="B3" s="151"/>
      <c r="C3" s="152"/>
      <c r="D3" s="153">
        <v>40500</v>
      </c>
      <c r="E3" s="154"/>
      <c r="F3" s="155">
        <v>73475</v>
      </c>
      <c r="G3" s="156"/>
      <c r="H3" s="157"/>
    </row>
    <row r="4" spans="1:8" x14ac:dyDescent="0.2">
      <c r="A4" s="158"/>
      <c r="B4" s="159"/>
      <c r="C4" s="160"/>
      <c r="D4" s="161">
        <v>30393</v>
      </c>
      <c r="E4" s="162"/>
      <c r="F4" s="163">
        <v>43072</v>
      </c>
      <c r="G4" s="164"/>
      <c r="H4" s="165"/>
    </row>
    <row r="5" spans="1:8" x14ac:dyDescent="0.2">
      <c r="A5" s="146" t="s">
        <v>571</v>
      </c>
      <c r="B5" s="151"/>
      <c r="C5" s="152"/>
      <c r="D5" s="153">
        <v>30035</v>
      </c>
      <c r="E5" s="154"/>
      <c r="F5" s="155">
        <v>87464</v>
      </c>
      <c r="G5" s="156"/>
      <c r="H5" s="157"/>
    </row>
    <row r="6" spans="1:8" x14ac:dyDescent="0.2">
      <c r="A6" s="158"/>
      <c r="B6" s="159"/>
      <c r="C6" s="160"/>
      <c r="D6" s="161">
        <v>15509</v>
      </c>
      <c r="E6" s="162"/>
      <c r="F6" s="163">
        <v>47479</v>
      </c>
      <c r="G6" s="164"/>
      <c r="H6" s="165"/>
    </row>
    <row r="7" spans="1:8" x14ac:dyDescent="0.2">
      <c r="A7" s="146" t="s">
        <v>572</v>
      </c>
      <c r="B7" s="151"/>
      <c r="C7" s="152"/>
      <c r="D7" s="153">
        <v>23487</v>
      </c>
      <c r="E7" s="154"/>
      <c r="F7" s="155">
        <v>117234</v>
      </c>
      <c r="G7" s="156"/>
      <c r="H7" s="157"/>
    </row>
    <row r="8" spans="1:8" x14ac:dyDescent="0.2">
      <c r="A8" s="158"/>
      <c r="B8" s="159"/>
      <c r="C8" s="160"/>
      <c r="D8" s="161">
        <v>15245</v>
      </c>
      <c r="E8" s="162"/>
      <c r="F8" s="163">
        <v>59796</v>
      </c>
      <c r="G8" s="164"/>
      <c r="H8" s="165"/>
    </row>
    <row r="9" spans="1:8" x14ac:dyDescent="0.2">
      <c r="A9" s="146" t="s">
        <v>573</v>
      </c>
      <c r="B9" s="151"/>
      <c r="C9" s="152"/>
      <c r="D9" s="153">
        <v>34147</v>
      </c>
      <c r="E9" s="154"/>
      <c r="F9" s="155">
        <v>85942</v>
      </c>
      <c r="G9" s="156"/>
      <c r="H9" s="157"/>
    </row>
    <row r="10" spans="1:8" x14ac:dyDescent="0.2">
      <c r="A10" s="158"/>
      <c r="B10" s="159"/>
      <c r="C10" s="160"/>
      <c r="D10" s="161">
        <v>28870</v>
      </c>
      <c r="E10" s="162"/>
      <c r="F10" s="163">
        <v>48630</v>
      </c>
      <c r="G10" s="164"/>
      <c r="H10" s="165"/>
    </row>
    <row r="11" spans="1:8" x14ac:dyDescent="0.2">
      <c r="A11" s="146" t="s">
        <v>574</v>
      </c>
      <c r="B11" s="151"/>
      <c r="C11" s="152"/>
      <c r="D11" s="153">
        <v>32461</v>
      </c>
      <c r="E11" s="154"/>
      <c r="F11" s="155">
        <v>95007</v>
      </c>
      <c r="G11" s="156"/>
      <c r="H11" s="157"/>
    </row>
    <row r="12" spans="1:8" x14ac:dyDescent="0.2">
      <c r="A12" s="158"/>
      <c r="B12" s="159"/>
      <c r="C12" s="166"/>
      <c r="D12" s="161">
        <v>23695</v>
      </c>
      <c r="E12" s="162"/>
      <c r="F12" s="163">
        <v>48509</v>
      </c>
      <c r="G12" s="164"/>
      <c r="H12" s="165"/>
    </row>
    <row r="13" spans="1:8" x14ac:dyDescent="0.2">
      <c r="A13" s="146"/>
      <c r="B13" s="151"/>
      <c r="C13" s="152"/>
      <c r="D13" s="153">
        <v>32126</v>
      </c>
      <c r="E13" s="154"/>
      <c r="F13" s="155">
        <v>91824</v>
      </c>
      <c r="G13" s="167"/>
      <c r="H13" s="157"/>
    </row>
    <row r="14" spans="1:8" x14ac:dyDescent="0.2">
      <c r="A14" s="158"/>
      <c r="B14" s="159"/>
      <c r="C14" s="160"/>
      <c r="D14" s="161">
        <v>22742</v>
      </c>
      <c r="E14" s="162"/>
      <c r="F14" s="163">
        <v>49497</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7.28</v>
      </c>
      <c r="C19" s="168">
        <f>ROUND(VALUE(SUBSTITUTE(実質収支比率等に係る経年分析!G$48,"▲","-")),2)</f>
        <v>4.04</v>
      </c>
      <c r="D19" s="168">
        <f>ROUND(VALUE(SUBSTITUTE(実質収支比率等に係る経年分析!H$48,"▲","-")),2)</f>
        <v>15.18</v>
      </c>
      <c r="E19" s="168">
        <f>ROUND(VALUE(SUBSTITUTE(実質収支比率等に係る経年分析!I$48,"▲","-")),2)</f>
        <v>10.94</v>
      </c>
      <c r="F19" s="168">
        <f>ROUND(VALUE(SUBSTITUTE(実質収支比率等に係る経年分析!J$48,"▲","-")),2)</f>
        <v>10.29</v>
      </c>
    </row>
    <row r="20" spans="1:11" x14ac:dyDescent="0.2">
      <c r="A20" s="168" t="s">
        <v>57</v>
      </c>
      <c r="B20" s="168">
        <f>ROUND(VALUE(SUBSTITUTE(実質収支比率等に係る経年分析!F$47,"▲","-")),2)</f>
        <v>28.48</v>
      </c>
      <c r="C20" s="168">
        <f>ROUND(VALUE(SUBSTITUTE(実質収支比率等に係る経年分析!G$47,"▲","-")),2)</f>
        <v>23.77</v>
      </c>
      <c r="D20" s="168">
        <f>ROUND(VALUE(SUBSTITUTE(実質収支比率等に係る経年分析!H$47,"▲","-")),2)</f>
        <v>22.81</v>
      </c>
      <c r="E20" s="168">
        <f>ROUND(VALUE(SUBSTITUTE(実質収支比率等に係る経年分析!I$47,"▲","-")),2)</f>
        <v>38.28</v>
      </c>
      <c r="F20" s="168">
        <f>ROUND(VALUE(SUBSTITUTE(実質収支比率等に係る経年分析!J$47,"▲","-")),2)</f>
        <v>48.54</v>
      </c>
    </row>
    <row r="21" spans="1:11" x14ac:dyDescent="0.2">
      <c r="A21" s="168" t="s">
        <v>58</v>
      </c>
      <c r="B21" s="168">
        <f>IF(ISNUMBER(VALUE(SUBSTITUTE(実質収支比率等に係る経年分析!F$49,"▲","-"))),ROUND(VALUE(SUBSTITUTE(実質収支比率等に係る経年分析!F$49,"▲","-")),2),NA())</f>
        <v>2.92</v>
      </c>
      <c r="C21" s="168">
        <f>IF(ISNUMBER(VALUE(SUBSTITUTE(実質収支比率等に係る経年分析!G$49,"▲","-"))),ROUND(VALUE(SUBSTITUTE(実質収支比率等に係る経年分析!G$49,"▲","-")),2),NA())</f>
        <v>-8.7200000000000006</v>
      </c>
      <c r="D21" s="168">
        <f>IF(ISNUMBER(VALUE(SUBSTITUTE(実質収支比率等に係る経年分析!H$49,"▲","-"))),ROUND(VALUE(SUBSTITUTE(実質収支比率等に係る経年分析!H$49,"▲","-")),2),NA())</f>
        <v>11.62</v>
      </c>
      <c r="E21" s="168">
        <f>IF(ISNUMBER(VALUE(SUBSTITUTE(実質収支比率等に係る経年分析!I$49,"▲","-"))),ROUND(VALUE(SUBSTITUTE(実質収支比率等に係る経年分析!I$49,"▲","-")),2),NA())</f>
        <v>13.31</v>
      </c>
      <c r="F21" s="168">
        <f>IF(ISNUMBER(VALUE(SUBSTITUTE(実質収支比率等に係る経年分析!J$49,"▲","-"))),ROUND(VALUE(SUBSTITUTE(実質収支比率等に係る経年分析!J$49,"▲","-")),2),NA())</f>
        <v>8.61</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病院事業特別会計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2">
      <c r="A30" s="169" t="str">
        <f>IF(連結実質赤字比率に係る赤字・黒字の構成分析!C$40="",NA(),連結実質赤字比率に係る赤字・黒字の構成分析!C$40)</f>
        <v>給食事業特別会計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2">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0.06</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7.0000000000000007E-2</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7.0000000000000007E-2</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7.0000000000000007E-2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0.06</v>
      </c>
    </row>
    <row r="32" spans="1:11" x14ac:dyDescent="0.2">
      <c r="A32" s="169" t="str">
        <f>IF(連結実質赤字比率に係る赤字・黒字の構成分析!C$38="",NA(),連結実質赤字比率に係る赤字・黒字の構成分析!C$38)</f>
        <v>農業集落排水事業会計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0.25</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0.37</v>
      </c>
    </row>
    <row r="33" spans="1:16" x14ac:dyDescent="0.2">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1.52</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1.48</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1.25</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1.54</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0.92</v>
      </c>
    </row>
    <row r="34" spans="1:16" x14ac:dyDescent="0.2">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2.16</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0.76</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1.69</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1.76</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2.2599999999999998</v>
      </c>
    </row>
    <row r="35" spans="1:16" x14ac:dyDescent="0.2">
      <c r="A35" s="169" t="str">
        <f>IF(連結実質赤字比率に係る赤字・黒字の構成分析!C$35="",NA(),連結実質赤字比率に係る赤字・黒字の構成分析!C$35)</f>
        <v>ガス事業会計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5.09</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6.05</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5.51</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4.6100000000000003</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4.1399999999999997</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7.28</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4.04</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15.17</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10.93</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10.28</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652</v>
      </c>
      <c r="E42" s="170"/>
      <c r="F42" s="170"/>
      <c r="G42" s="170">
        <f>'実質公債費比率（分子）の構造'!L$52</f>
        <v>568</v>
      </c>
      <c r="H42" s="170"/>
      <c r="I42" s="170"/>
      <c r="J42" s="170">
        <f>'実質公債費比率（分子）の構造'!M$52</f>
        <v>558</v>
      </c>
      <c r="K42" s="170"/>
      <c r="L42" s="170"/>
      <c r="M42" s="170">
        <f>'実質公債費比率（分子）の構造'!N$52</f>
        <v>549</v>
      </c>
      <c r="N42" s="170"/>
      <c r="O42" s="170"/>
      <c r="P42" s="170">
        <f>'実質公債費比率（分子）の構造'!O$52</f>
        <v>543</v>
      </c>
    </row>
    <row r="43" spans="1:16" x14ac:dyDescent="0.2">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67</v>
      </c>
      <c r="B44" s="170">
        <f>'実質公債費比率（分子）の構造'!K$50</f>
        <v>19</v>
      </c>
      <c r="C44" s="170"/>
      <c r="D44" s="170"/>
      <c r="E44" s="170">
        <f>'実質公債費比率（分子）の構造'!L$50</f>
        <v>18</v>
      </c>
      <c r="F44" s="170"/>
      <c r="G44" s="170"/>
      <c r="H44" s="170">
        <f>'実質公債費比率（分子）の構造'!M$50</f>
        <v>11</v>
      </c>
      <c r="I44" s="170"/>
      <c r="J44" s="170"/>
      <c r="K44" s="170" t="str">
        <f>'実質公債費比率（分子）の構造'!N$50</f>
        <v>-</v>
      </c>
      <c r="L44" s="170"/>
      <c r="M44" s="170"/>
      <c r="N44" s="170" t="str">
        <f>'実質公債費比率（分子）の構造'!O$50</f>
        <v>-</v>
      </c>
      <c r="O44" s="170"/>
      <c r="P44" s="170"/>
    </row>
    <row r="45" spans="1:16" x14ac:dyDescent="0.2">
      <c r="A45" s="170" t="s">
        <v>68</v>
      </c>
      <c r="B45" s="170">
        <f>'実質公債費比率（分子）の構造'!K$49</f>
        <v>26</v>
      </c>
      <c r="C45" s="170"/>
      <c r="D45" s="170"/>
      <c r="E45" s="170">
        <f>'実質公債費比率（分子）の構造'!L$49</f>
        <v>30</v>
      </c>
      <c r="F45" s="170"/>
      <c r="G45" s="170"/>
      <c r="H45" s="170">
        <f>'実質公債費比率（分子）の構造'!M$49</f>
        <v>37</v>
      </c>
      <c r="I45" s="170"/>
      <c r="J45" s="170"/>
      <c r="K45" s="170">
        <f>'実質公債費比率（分子）の構造'!N$49</f>
        <v>37</v>
      </c>
      <c r="L45" s="170"/>
      <c r="M45" s="170"/>
      <c r="N45" s="170">
        <f>'実質公債費比率（分子）の構造'!O$49</f>
        <v>38</v>
      </c>
      <c r="O45" s="170"/>
      <c r="P45" s="170"/>
    </row>
    <row r="46" spans="1:16" x14ac:dyDescent="0.2">
      <c r="A46" s="170" t="s">
        <v>69</v>
      </c>
      <c r="B46" s="170">
        <f>'実質公債費比率（分子）の構造'!K$48</f>
        <v>70</v>
      </c>
      <c r="C46" s="170"/>
      <c r="D46" s="170"/>
      <c r="E46" s="170">
        <f>'実質公債費比率（分子）の構造'!L$48</f>
        <v>72</v>
      </c>
      <c r="F46" s="170"/>
      <c r="G46" s="170"/>
      <c r="H46" s="170">
        <f>'実質公債費比率（分子）の構造'!M$48</f>
        <v>73</v>
      </c>
      <c r="I46" s="170"/>
      <c r="J46" s="170"/>
      <c r="K46" s="170">
        <f>'実質公債費比率（分子）の構造'!N$48</f>
        <v>76</v>
      </c>
      <c r="L46" s="170"/>
      <c r="M46" s="170"/>
      <c r="N46" s="170">
        <f>'実質公債費比率（分子）の構造'!O$48</f>
        <v>80</v>
      </c>
      <c r="O46" s="170"/>
      <c r="P46" s="170"/>
    </row>
    <row r="47" spans="1:16" x14ac:dyDescent="0.2">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785</v>
      </c>
      <c r="C49" s="170"/>
      <c r="D49" s="170"/>
      <c r="E49" s="170">
        <f>'実質公債費比率（分子）の構造'!L$45</f>
        <v>710</v>
      </c>
      <c r="F49" s="170"/>
      <c r="G49" s="170"/>
      <c r="H49" s="170">
        <f>'実質公債費比率（分子）の構造'!M$45</f>
        <v>706</v>
      </c>
      <c r="I49" s="170"/>
      <c r="J49" s="170"/>
      <c r="K49" s="170">
        <f>'実質公債費比率（分子）の構造'!N$45</f>
        <v>714</v>
      </c>
      <c r="L49" s="170"/>
      <c r="M49" s="170"/>
      <c r="N49" s="170">
        <f>'実質公債費比率（分子）の構造'!O$45</f>
        <v>725</v>
      </c>
      <c r="O49" s="170"/>
      <c r="P49" s="170"/>
    </row>
    <row r="50" spans="1:16" x14ac:dyDescent="0.2">
      <c r="A50" s="170" t="s">
        <v>73</v>
      </c>
      <c r="B50" s="170" t="e">
        <f>NA()</f>
        <v>#N/A</v>
      </c>
      <c r="C50" s="170">
        <f>IF(ISNUMBER('実質公債費比率（分子）の構造'!K$53),'実質公債費比率（分子）の構造'!K$53,NA())</f>
        <v>248</v>
      </c>
      <c r="D50" s="170" t="e">
        <f>NA()</f>
        <v>#N/A</v>
      </c>
      <c r="E50" s="170" t="e">
        <f>NA()</f>
        <v>#N/A</v>
      </c>
      <c r="F50" s="170">
        <f>IF(ISNUMBER('実質公債費比率（分子）の構造'!L$53),'実質公債費比率（分子）の構造'!L$53,NA())</f>
        <v>262</v>
      </c>
      <c r="G50" s="170" t="e">
        <f>NA()</f>
        <v>#N/A</v>
      </c>
      <c r="H50" s="170" t="e">
        <f>NA()</f>
        <v>#N/A</v>
      </c>
      <c r="I50" s="170">
        <f>IF(ISNUMBER('実質公債費比率（分子）の構造'!M$53),'実質公債費比率（分子）の構造'!M$53,NA())</f>
        <v>269</v>
      </c>
      <c r="J50" s="170" t="e">
        <f>NA()</f>
        <v>#N/A</v>
      </c>
      <c r="K50" s="170" t="e">
        <f>NA()</f>
        <v>#N/A</v>
      </c>
      <c r="L50" s="170">
        <f>IF(ISNUMBER('実質公債費比率（分子）の構造'!N$53),'実質公債費比率（分子）の構造'!N$53,NA())</f>
        <v>278</v>
      </c>
      <c r="M50" s="170" t="e">
        <f>NA()</f>
        <v>#N/A</v>
      </c>
      <c r="N50" s="170" t="e">
        <f>NA()</f>
        <v>#N/A</v>
      </c>
      <c r="O50" s="170">
        <f>IF(ISNUMBER('実質公債費比率（分子）の構造'!O$53),'実質公債費比率（分子）の構造'!O$53,NA())</f>
        <v>300</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5257</v>
      </c>
      <c r="E56" s="169"/>
      <c r="F56" s="169"/>
      <c r="G56" s="169">
        <f>'将来負担比率（分子）の構造'!J$52</f>
        <v>5097</v>
      </c>
      <c r="H56" s="169"/>
      <c r="I56" s="169"/>
      <c r="J56" s="169">
        <f>'将来負担比率（分子）の構造'!K$52</f>
        <v>4935</v>
      </c>
      <c r="K56" s="169"/>
      <c r="L56" s="169"/>
      <c r="M56" s="169">
        <f>'将来負担比率（分子）の構造'!L$52</f>
        <v>4841</v>
      </c>
      <c r="N56" s="169"/>
      <c r="O56" s="169"/>
      <c r="P56" s="169">
        <f>'将来負担比率（分子）の構造'!M$52</f>
        <v>4575</v>
      </c>
    </row>
    <row r="57" spans="1:16" x14ac:dyDescent="0.2">
      <c r="A57" s="169" t="s">
        <v>44</v>
      </c>
      <c r="B57" s="169"/>
      <c r="C57" s="169"/>
      <c r="D57" s="169">
        <f>'将来負担比率（分子）の構造'!I$51</f>
        <v>1598</v>
      </c>
      <c r="E57" s="169"/>
      <c r="F57" s="169"/>
      <c r="G57" s="169">
        <f>'将来負担比率（分子）の構造'!J$51</f>
        <v>368</v>
      </c>
      <c r="H57" s="169"/>
      <c r="I57" s="169"/>
      <c r="J57" s="169">
        <f>'将来負担比率（分子）の構造'!K$51</f>
        <v>1462</v>
      </c>
      <c r="K57" s="169"/>
      <c r="L57" s="169"/>
      <c r="M57" s="169">
        <f>'将来負担比率（分子）の構造'!L$51</f>
        <v>1395</v>
      </c>
      <c r="N57" s="169"/>
      <c r="O57" s="169"/>
      <c r="P57" s="169">
        <f>'将来負担比率（分子）の構造'!M$51</f>
        <v>1330</v>
      </c>
    </row>
    <row r="58" spans="1:16" x14ac:dyDescent="0.2">
      <c r="A58" s="169" t="s">
        <v>43</v>
      </c>
      <c r="B58" s="169"/>
      <c r="C58" s="169"/>
      <c r="D58" s="169">
        <f>'将来負担比率（分子）の構造'!I$50</f>
        <v>2162</v>
      </c>
      <c r="E58" s="169"/>
      <c r="F58" s="169"/>
      <c r="G58" s="169">
        <f>'将来負担比率（分子）の構造'!J$50</f>
        <v>3154</v>
      </c>
      <c r="H58" s="169"/>
      <c r="I58" s="169"/>
      <c r="J58" s="169">
        <f>'将来負担比率（分子）の構造'!K$50</f>
        <v>2364</v>
      </c>
      <c r="K58" s="169"/>
      <c r="L58" s="169"/>
      <c r="M58" s="169">
        <f>'将来負担比率（分子）の構造'!L$50</f>
        <v>3196</v>
      </c>
      <c r="N58" s="169"/>
      <c r="O58" s="169"/>
      <c r="P58" s="169">
        <f>'将来負担比率（分子）の構造'!M$50</f>
        <v>3674</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f>'将来負担比率（分子）の構造'!I$46</f>
        <v>995</v>
      </c>
      <c r="C61" s="169"/>
      <c r="D61" s="169"/>
      <c r="E61" s="169">
        <f>'将来負担比率（分子）の構造'!J$46</f>
        <v>1234</v>
      </c>
      <c r="F61" s="169"/>
      <c r="G61" s="169"/>
      <c r="H61" s="169">
        <f>'将来負担比率（分子）の構造'!K$46</f>
        <v>1271</v>
      </c>
      <c r="I61" s="169"/>
      <c r="J61" s="169"/>
      <c r="K61" s="169">
        <f>'将来負担比率（分子）の構造'!L$46</f>
        <v>588</v>
      </c>
      <c r="L61" s="169"/>
      <c r="M61" s="169"/>
      <c r="N61" s="169">
        <f>'将来負担比率（分子）の構造'!M$46</f>
        <v>244</v>
      </c>
      <c r="O61" s="169"/>
      <c r="P61" s="169"/>
    </row>
    <row r="62" spans="1:16" x14ac:dyDescent="0.2">
      <c r="A62" s="169" t="s">
        <v>37</v>
      </c>
      <c r="B62" s="169">
        <f>'将来負担比率（分子）の構造'!I$45</f>
        <v>1342</v>
      </c>
      <c r="C62" s="169"/>
      <c r="D62" s="169"/>
      <c r="E62" s="169">
        <f>'将来負担比率（分子）の構造'!J$45</f>
        <v>1255</v>
      </c>
      <c r="F62" s="169"/>
      <c r="G62" s="169"/>
      <c r="H62" s="169">
        <f>'将来負担比率（分子）の構造'!K$45</f>
        <v>1188</v>
      </c>
      <c r="I62" s="169"/>
      <c r="J62" s="169"/>
      <c r="K62" s="169">
        <f>'将来負担比率（分子）の構造'!L$45</f>
        <v>1135</v>
      </c>
      <c r="L62" s="169"/>
      <c r="M62" s="169"/>
      <c r="N62" s="169">
        <f>'将来負担比率（分子）の構造'!M$45</f>
        <v>1055</v>
      </c>
      <c r="O62" s="169"/>
      <c r="P62" s="169"/>
    </row>
    <row r="63" spans="1:16" x14ac:dyDescent="0.2">
      <c r="A63" s="169" t="s">
        <v>36</v>
      </c>
      <c r="B63" s="169">
        <f>'将来負担比率（分子）の構造'!I$44</f>
        <v>235</v>
      </c>
      <c r="C63" s="169"/>
      <c r="D63" s="169"/>
      <c r="E63" s="169">
        <f>'将来負担比率（分子）の構造'!J$44</f>
        <v>296</v>
      </c>
      <c r="F63" s="169"/>
      <c r="G63" s="169"/>
      <c r="H63" s="169">
        <f>'将来負担比率（分子）の構造'!K$44</f>
        <v>273</v>
      </c>
      <c r="I63" s="169"/>
      <c r="J63" s="169"/>
      <c r="K63" s="169">
        <f>'将来負担比率（分子）の構造'!L$44</f>
        <v>297</v>
      </c>
      <c r="L63" s="169"/>
      <c r="M63" s="169"/>
      <c r="N63" s="169">
        <f>'将来負担比率（分子）の構造'!M$44</f>
        <v>299</v>
      </c>
      <c r="O63" s="169"/>
      <c r="P63" s="169"/>
    </row>
    <row r="64" spans="1:16" x14ac:dyDescent="0.2">
      <c r="A64" s="169" t="s">
        <v>35</v>
      </c>
      <c r="B64" s="169">
        <f>'将来負担比率（分子）の構造'!I$43</f>
        <v>758</v>
      </c>
      <c r="C64" s="169"/>
      <c r="D64" s="169"/>
      <c r="E64" s="169">
        <f>'将来負担比率（分子）の構造'!J$43</f>
        <v>741</v>
      </c>
      <c r="F64" s="169"/>
      <c r="G64" s="169"/>
      <c r="H64" s="169">
        <f>'将来負担比率（分子）の構造'!K$43</f>
        <v>673</v>
      </c>
      <c r="I64" s="169"/>
      <c r="J64" s="169"/>
      <c r="K64" s="169">
        <f>'将来負担比率（分子）の構造'!L$43</f>
        <v>628</v>
      </c>
      <c r="L64" s="169"/>
      <c r="M64" s="169"/>
      <c r="N64" s="169">
        <f>'将来負担比率（分子）の構造'!M$43</f>
        <v>603</v>
      </c>
      <c r="O64" s="169"/>
      <c r="P64" s="169"/>
    </row>
    <row r="65" spans="1:16" x14ac:dyDescent="0.2">
      <c r="A65" s="169" t="s">
        <v>34</v>
      </c>
      <c r="B65" s="169">
        <f>'将来負担比率（分子）の構造'!I$42</f>
        <v>70</v>
      </c>
      <c r="C65" s="169"/>
      <c r="D65" s="169"/>
      <c r="E65" s="169">
        <f>'将来負担比率（分子）の構造'!J$42</f>
        <v>55</v>
      </c>
      <c r="F65" s="169"/>
      <c r="G65" s="169"/>
      <c r="H65" s="169">
        <f>'将来負担比率（分子）の構造'!K$42</f>
        <v>19</v>
      </c>
      <c r="I65" s="169"/>
      <c r="J65" s="169"/>
      <c r="K65" s="169" t="str">
        <f>'将来負担比率（分子）の構造'!L$42</f>
        <v>-</v>
      </c>
      <c r="L65" s="169"/>
      <c r="M65" s="169"/>
      <c r="N65" s="169" t="str">
        <f>'将来負担比率（分子）の構造'!M$42</f>
        <v>-</v>
      </c>
      <c r="O65" s="169"/>
      <c r="P65" s="169"/>
    </row>
    <row r="66" spans="1:16" x14ac:dyDescent="0.2">
      <c r="A66" s="169" t="s">
        <v>33</v>
      </c>
      <c r="B66" s="169">
        <f>'将来負担比率（分子）の構造'!I$41</f>
        <v>7949</v>
      </c>
      <c r="C66" s="169"/>
      <c r="D66" s="169"/>
      <c r="E66" s="169">
        <f>'将来負担比率（分子）の構造'!J$41</f>
        <v>7726</v>
      </c>
      <c r="F66" s="169"/>
      <c r="G66" s="169"/>
      <c r="H66" s="169">
        <f>'将来負担比率（分子）の構造'!K$41</f>
        <v>7400</v>
      </c>
      <c r="I66" s="169"/>
      <c r="J66" s="169"/>
      <c r="K66" s="169">
        <f>'将来負担比率（分子）の構造'!L$41</f>
        <v>7227</v>
      </c>
      <c r="L66" s="169"/>
      <c r="M66" s="169"/>
      <c r="N66" s="169">
        <f>'将来負担比率（分子）の構造'!M$41</f>
        <v>6887</v>
      </c>
      <c r="O66" s="169"/>
      <c r="P66" s="169"/>
    </row>
    <row r="67" spans="1:16" x14ac:dyDescent="0.2">
      <c r="A67" s="169" t="s">
        <v>77</v>
      </c>
      <c r="B67" s="169" t="e">
        <f>NA()</f>
        <v>#N/A</v>
      </c>
      <c r="C67" s="169">
        <f>IF(ISNUMBER('将来負担比率（分子）の構造'!I$53), IF('将来負担比率（分子）の構造'!I$53 &lt; 0, 0, '将来負担比率（分子）の構造'!I$53), NA())</f>
        <v>2331</v>
      </c>
      <c r="D67" s="169" t="e">
        <f>NA()</f>
        <v>#N/A</v>
      </c>
      <c r="E67" s="169" t="e">
        <f>NA()</f>
        <v>#N/A</v>
      </c>
      <c r="F67" s="169">
        <f>IF(ISNUMBER('将来負担比率（分子）の構造'!J$53), IF('将来負担比率（分子）の構造'!J$53 &lt; 0, 0, '将来負担比率（分子）の構造'!J$53), NA())</f>
        <v>2687</v>
      </c>
      <c r="G67" s="169" t="e">
        <f>NA()</f>
        <v>#N/A</v>
      </c>
      <c r="H67" s="169" t="e">
        <f>NA()</f>
        <v>#N/A</v>
      </c>
      <c r="I67" s="169">
        <f>IF(ISNUMBER('将来負担比率（分子）の構造'!K$53), IF('将来負担比率（分子）の構造'!K$53 &lt; 0, 0, '将来負担比率（分子）の構造'!K$53), NA())</f>
        <v>2063</v>
      </c>
      <c r="J67" s="169" t="e">
        <f>NA()</f>
        <v>#N/A</v>
      </c>
      <c r="K67" s="169" t="e">
        <f>NA()</f>
        <v>#N/A</v>
      </c>
      <c r="L67" s="169">
        <f>IF(ISNUMBER('将来負担比率（分子）の構造'!L$53), IF('将来負担比率（分子）の構造'!L$53 &lt; 0, 0, '将来負担比率（分子）の構造'!L$53), NA())</f>
        <v>443</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919</v>
      </c>
      <c r="C72" s="173">
        <f>基金残高に係る経年分析!G55</f>
        <v>1632</v>
      </c>
      <c r="D72" s="173">
        <f>基金残高に係る経年分析!H55</f>
        <v>2029</v>
      </c>
    </row>
    <row r="73" spans="1:16" x14ac:dyDescent="0.2">
      <c r="A73" s="172" t="s">
        <v>80</v>
      </c>
      <c r="B73" s="173">
        <f>基金残高に係る経年分析!F56</f>
        <v>8</v>
      </c>
      <c r="C73" s="173">
        <f>基金残高に係る経年分析!G56</f>
        <v>8</v>
      </c>
      <c r="D73" s="173">
        <f>基金残高に係る経年分析!H56</f>
        <v>8</v>
      </c>
    </row>
    <row r="74" spans="1:16" x14ac:dyDescent="0.2">
      <c r="A74" s="172" t="s">
        <v>81</v>
      </c>
      <c r="B74" s="173">
        <f>基金残高に係る経年分析!F57</f>
        <v>1693</v>
      </c>
      <c r="C74" s="173">
        <f>基金残高に係る経年分析!G57</f>
        <v>1818</v>
      </c>
      <c r="D74" s="173">
        <f>基金残高に係る経年分析!H57</f>
        <v>1909</v>
      </c>
    </row>
  </sheetData>
  <sheetProtection algorithmName="SHA-512" hashValue="8jJQcMOD0SfzgMnTBuvLtJumfkHJUK2UuYccGjEgCDXP3S9E/hD5zfGFCHW5huE5lrvCxzVOU6UZvlDdJGUt9g==" saltValue="+mqplQuiqXzbz88Vcvq2w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
  <cp:keywords/>
  <dc:description/>
  <cp:lastPrinted>2024-03-26T05:01:00Z</cp:lastPrinted>
  <dcterms:created xsi:type="dcterms:W3CDTF">2024-03-14T01:53:19Z</dcterms:created>
  <dcterms:modified xsi:type="dcterms:W3CDTF">2024-11-14T01:06:49Z</dcterms:modified>
  <cp:category/>
</cp:coreProperties>
</file>