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3EFFED81-9140-4430-BC99-4019F4BE8555}"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AM34" i="10"/>
  <c r="C34" i="10"/>
  <c r="U34" i="10" s="1"/>
  <c r="U35" i="10" s="1"/>
  <c r="U36"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<sst xmlns="http://schemas.openxmlformats.org/spreadsheetml/2006/main" count="1181" uniqueCount="604">
  <si>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</si>
  <si>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</si>
  <si>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</si>
  <si>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</si>
  <si>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</si>
  <si>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</si>
  <si>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</si>
  <si>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</si>
  <si>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</si>
  <si>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</si>
  <si>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</si>
  <si>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</si>
  <si>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</si>
  <si>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</si>
  <si>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</si>
  <si>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</si>
  <si>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</si>
  <si>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</si>
  <si>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</si>
  <si>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</si>
  <si>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</si>
  <si>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</si>
  <si>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</si>
  <si>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</si>
  <si>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</si>
  <si>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</si>
  <si>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</si>
  <si>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</si>
  <si>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</si>
  <si>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</si>
  <si>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</si>
  <si>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</si>
  <si>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</si>
  <si>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</si>
  <si>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</si>
  <si>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</si>
  <si>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</si>
  <si>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</si>
  <si>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</si>
  <si>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</si>
  <si>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</si>
  <si>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</si>
  <si>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</si>
  <si>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</si>
  <si>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</si>
  <si>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</si>
  <si>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</si>
  <si>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</si>
  <si>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</si>
  <si>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</si>
  <si>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</si>
  <si>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</si>
  <si>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</si>
  <si>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</si>
  <si>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</si>
  <si>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</si>
  <si>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</si>
  <si>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</si>
  <si>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</si>
  <si>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</si>
  <si>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</si>
  <si>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</si>
  <si>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</si>
  <si>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</si>
  <si>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</si>
  <si>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</si>
  <si>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</si>
  <si>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</si>
  <si>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</si>
  <si>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</si>
  <si>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</si>
  <si>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</si>
  <si>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</si>
  <si>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</si>
  <si>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</si>
  <si>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</si>
  <si>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</si>
  <si>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</si>
  <si>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</si>
  <si>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</si>
  <si>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</si>
  <si>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</si>
  <si>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</si>
  <si>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</si>
  <si>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</si>
  <si>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</si>
  <si>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</si>
  <si>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</si>
  <si>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</si>
  <si>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</si>
  <si>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</si>
  <si>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</si>
  <si>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</si>
  <si>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</si>
  <si>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</si>
  <si>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</si>
  <si>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</si>
  <si>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</si>
  <si>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</si>
  <si>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長生村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</si>
  <si>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</si>
  <si>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</si>
  <si>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</si>
  <si>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</si>
  <si>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</si>
  <si>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</si>
  <si>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</si>
  <si>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</si>
  <si>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</si>
  <si>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</si>
  <si>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</si>
  <si>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</si>
  <si>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</si>
  <si>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</si>
  <si>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</si>
  <si>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</si>
  <si>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</si>
  <si>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</si>
  <si>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</si>
  <si>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</si>
  <si>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</si>
  <si>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</si>
  <si>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</si>
  <si>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</si>
  <si>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</si>
  <si>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</si>
  <si>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</si>
  <si>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</si>
  <si>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</si>
  <si>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</si>
  <si>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</si>
  <si>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</si>
  <si>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</si>
  <si>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</si>
  <si>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</si>
  <si>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</si>
  <si>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</si>
  <si>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</si>
  <si>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</si>
  <si>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</si>
  <si>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</si>
  <si>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</si>
  <si>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</si>
  <si>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</si>
  <si>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</si>
  <si>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</si>
  <si>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</si>
  <si>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</si>
  <si>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</si>
  <si>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</si>
  <si>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</si>
  <si>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</si>
  <si>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</si>
  <si>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</si>
  <si>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</si>
  <si>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</si>
  <si>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</si>
  <si>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</si>
  <si>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</si>
  <si>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</si>
  <si>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</si>
  <si>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</si>
  <si>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</si>
  <si>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</si>
  <si>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</si>
  <si>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</si>
  <si>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</si>
  <si>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</si>
  <si>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</si>
  <si>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</si>
  <si>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</si>
  <si>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</si>
  <si>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</si>
  <si>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</si>
  <si>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</si>
  <si>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</si>
  <si>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</si>
  <si>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</si>
  <si>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</si>
  <si>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</si>
  <si>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</si>
  <si>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</si>
  <si>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</si>
  <si>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</si>
  <si>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</si>
  <si>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</si>
  <si>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</si>
  <si>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</si>
  <si>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</si>
  <si>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</si>
  <si>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</si>
  <si>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</si>
  <si>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</si>
  <si>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</si>
  <si>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</si>
  <si>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</si>
  <si>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</si>
  <si>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</si>
  <si>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</si>
  <si>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</si>
  <si>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</si>
  <si>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</si>
  <si>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</si>
  <si>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</si>
  <si>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</si>
  <si>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</si>
  <si>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</si>
  <si>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</si>
  <si>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</si>
  <si>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</si>
  <si>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</si>
  <si>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</si>
  <si>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</si>
  <si>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</si>
  <si>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</si>
  <si>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</si>
  <si>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</si>
  <si>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</si>
  <si>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</si>
  <si>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千葉県長生村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</si>
  <si>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</si>
  <si>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</si>
  <si>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</si>
  <si>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</si>
  <si>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</si>
  <si>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</si>
  <si>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</si>
  <si>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</si>
  <si>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</si>
  <si>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</si>
  <si>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</si>
  <si>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</si>
  <si>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</si>
  <si>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</si>
  <si>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</si>
  <si>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</si>
  <si>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</si>
  <si>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</si>
  <si>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</si>
  <si>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</si>
  <si>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</si>
  <si>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</si>
  <si>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</si>
  <si>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</si>
  <si>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</si>
  <si>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</si>
  <si>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</si>
  <si>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</si>
  <si>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</si>
  <si>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</si>
  <si>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</si>
  <si>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</si>
  <si>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</si>
  <si>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</si>
  <si>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</si>
  <si>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</si>
  <si>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</si>
  <si>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</si>
  <si>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</si>
  <si>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</si>
  <si>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</si>
  <si>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</si>
  <si>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</si>
  <si>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</si>
  <si>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</si>
  <si>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</si>
  <si>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</si>
  <si>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</si>
  <si>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</si>
  <si>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</si>
  <si>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</si>
  <si>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</si>
  <si>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</si>
  <si>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</si>
  <si>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</si>
  <si>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</si>
  <si>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</si>
  <si>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</si>
  <si>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</si>
  <si>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</si>
  <si>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</si>
  <si>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</si>
  <si>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</si>
  <si>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</si>
  <si>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</si>
  <si>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</si>
  <si>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</si>
  <si>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</si>
  <si>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</si>
  <si>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</si>
  <si>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</si>
  <si>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</si>
  <si>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</si>
  <si>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</si>
  <si>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</si>
  <si>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</si>
  <si>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</si>
  <si>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</si>
  <si>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</si>
  <si>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</si>
  <si>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</si>
  <si>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</si>
  <si>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</si>
  <si>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</si>
  <si>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</si>
  <si>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</si>
  <si>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</si>
  <si>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</si>
  <si>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</si>
  <si>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</si>
  <si>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</si>
  <si>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</si>
  <si>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</si>
  <si>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</si>
  <si>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</si>
  <si>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</si>
  <si>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</si>
  <si>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</si>
  <si>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</si>
  <si>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</si>
  <si>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</si>
  <si>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</si>
  <si>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</si>
  <si>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</si>
  <si>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</si>
  <si>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</si>
  <si>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</si>
  <si>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</si>
  <si>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</si>
  <si>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</si>
  <si>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</si>
  <si>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</si>
  <si>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</si>
  <si>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</si>
  <si>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</si>
  <si>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</si>
  <si>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</si>
  <si>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</si>
  <si>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</si>
  <si>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</si>
  <si>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</si>
  <si>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</si>
  <si>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</si>
  <si>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</si>
  <si>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</si>
  <si>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</si>
  <si>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</si>
  <si>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</si>
  <si>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</si>
  <si>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</si>
  <si>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</si>
  <si>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</si>
  <si>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</si>
  <si>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</si>
  <si>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</si>
  <si>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</si>
  <si>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</si>
  <si>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</si>
  <si>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</si>
  <si>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</si>
  <si>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</si>
  <si>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</si>
  <si>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</si>
  <si>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</si>
  <si>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</si>
  <si>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</si>
  <si>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</si>
  <si>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</si>
  <si>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</si>
  <si>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</si>
  <si>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</si>
  <si>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</si>
  <si>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千葉県長生村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</si>
  <si>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</si>
  <si>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</si>
  <si>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</si>
  <si>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</si>
  <si>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</si>
  <si>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</si>
  <si>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</si>
  <si>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</si>
  <si>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</si>
  <si>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</si>
  <si>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</si>
  <si>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</si>
  <si>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</si>
  <si>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</si>
  <si>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</si>
  <si>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</si>
  <si>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</si>
  <si>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</si>
  <si>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</si>
  <si>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</si>
  <si>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</si>
  <si>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</si>
  <si>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</si>
  <si>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</si>
  <si>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</si>
  <si>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</si>
  <si>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</si>
  <si>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</si>
  <si>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</si>
  <si>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</si>
  <si>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</si>
  <si>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</si>
  <si>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</si>
  <si>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</si>
  <si>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</si>
  <si>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</si>
  <si>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</si>
  <si>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</si>
  <si>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</si>
  <si>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</si>
  <si>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</si>
  <si>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</si>
  <si>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</si>
  <si>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</si>
  <si>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</si>
  <si>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</si>
  <si>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</si>
  <si>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</si>
  <si>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</si>
  <si>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</si>
  <si>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</si>
  <si>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</si>
  <si>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</si>
  <si>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</si>
  <si>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</si>
  <si>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</si>
  <si>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</si>
  <si>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</si>
  <si>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</si>
  <si>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</si>
  <si>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</si>
  <si>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</si>
  <si>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</si>
  <si>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</si>
  <si>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</si>
  <si>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</si>
  <si>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</si>
  <si>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</si>
  <si>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</si>
  <si>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</si>
  <si>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</si>
  <si>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</si>
  <si>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</si>
  <si>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</si>
  <si>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</si>
  <si>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</si>
  <si>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</si>
  <si>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</si>
  <si>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</si>
  <si>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</si>
  <si>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</si>
  <si>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</si>
  <si>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</si>
  <si>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</si>
  <si>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</si>
  <si>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</si>
  <si>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</si>
  <si>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</si>
  <si>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</si>
  <si>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</si>
  <si>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</si>
  <si>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</si>
  <si>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</si>
  <si>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</si>
  <si>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</si>
  <si>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</si>
  <si>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</si>
  <si>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</si>
  <si>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</si>
  <si>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</si>
  <si>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</si>
  <si>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</si>
  <si>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</si>
  <si>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</si>
  <si>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</si>
  <si>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</si>
  <si>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</si>
  <si>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</si>
  <si>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</si>
  <si>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</si>
  <si>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</si>
  <si>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</si>
  <si>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</si>
  <si>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</si>
  <si>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</si>
  <si>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</si>
  <si>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</si>
  <si>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</si>
  <si>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</si>
  <si>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</si>
  <si>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</si>
  <si>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</si>
  <si>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</si>
  <si>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</si>
  <si>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</si>
  <si>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</si>
  <si>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</si>
  <si>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</si>
  <si>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</si>
  <si>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</si>
  <si>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</si>
  <si>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</si>
  <si>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</si>
  <si>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</si>
  <si>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</si>
  <si>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</si>
  <si>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</si>
  <si>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</si>
  <si>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</si>
  <si>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</si>
  <si>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</si>
  <si>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</si>
  <si>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</si>
  <si>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</si>
  <si>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</si>
  <si>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</si>
  <si>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</si>
  <si>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</si>
  <si>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</si>
  <si>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</si>
  <si>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</si>
  <si>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</si>
  <si>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</si>
  <si>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</si>
  <si>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</si>
  <si>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</si>
  <si>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</si>
  <si>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</si>
  <si>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</si>
  <si>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</si>
  <si>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</si>
  <si>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</si>
  <si>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</si>
  <si>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</si>
  <si>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</si>
  <si>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</si>
  <si>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</si>
  <si>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</si>
  <si>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</si>
  <si>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</si>
  <si>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</si>
  <si>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</si>
  <si>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</si>
  <si>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</si>
  <si>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</si>
  <si>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</si>
  <si>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</si>
  <si>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</si>
  <si>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</si>
  <si>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</si>
  <si>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</si>
  <si>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</si>
  <si>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</si>
  <si>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</si>
  <si>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</si>
  <si>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</si>
  <si>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0.19</t>
  </si>
  <si>
    <t>▲ 2.94</t>
  </si>
  <si>
    <t>一般会計</t>
  </si>
  <si>
    <t>国民健康保険特別会計</t>
  </si>
  <si>
    <t>公共下水道事業特別会計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</si>
  <si>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</si>
  <si>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</si>
  <si>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</si>
  <si>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</si>
  <si>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</si>
  <si>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</si>
  <si>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</si>
  <si>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</si>
  <si>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</si>
  <si>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</si>
  <si>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</si>
  <si>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教育施設整備基金</t>
  </si>
  <si>
    <t>ふるさと応援基金</t>
  </si>
  <si>
    <t>八積駅周辺環境整備基金</t>
  </si>
  <si>
    <t>地域福祉基金</t>
  </si>
  <si>
    <t>奨学基金</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</si>
  <si>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</si>
  <si>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</si>
  <si>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</si>
  <si>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</si>
  <si>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</si>
  <si>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</si>
  <si>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一宮聖苑組合</t>
    <rPh sb="0" eb="2">
      <t>イチノミヤ</t>
    </rPh>
    <rPh sb="2" eb="4">
      <t>セイエン</t>
    </rPh>
    <rPh sb="4" eb="6">
      <t>クミアイ</t>
    </rPh>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</si>
  <si>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</si>
  <si>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</si>
  <si>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</si>
  <si>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</si>
  <si>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</si>
  <si>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</si>
  <si>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</si>
  <si>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</si>
  <si>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地方債の発行が抑制されたことにより、将来負担比率は前年に比し減少することとなった。
有形固定資産減価償却率は、学校施設を中心に老朽化が進んでいることから、個別施設計画に基づき、資産の維持管理の適正化に取り組んでいく。</t>
    <rPh sb="7" eb="9">
      <t>ヨクセイ</t>
    </rPh>
    <rPh sb="30" eb="32">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</si>
  <si>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</si>
  <si>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</si>
  <si>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</si>
  <si>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</si>
  <si>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</si>
  <si>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</si>
  <si>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下水処理場の長寿命化に伴う改修工事と下水道事業の継続実施の影響に加え、交流センター建設事業に係る起債の元金償還開始により、実質公債費率が上昇している。今後も文化会館空調設備改修に伴う地方債の償還が必要となることから、引き続き実質公債比率への影響を慎重に注視する必要がある。</t>
    <rPh sb="35" eb="37">
      <t>コウリュウ</t>
    </rPh>
    <rPh sb="41" eb="43">
      <t>ケンセツ</t>
    </rPh>
    <rPh sb="43" eb="45">
      <t>ジギョウ</t>
    </rPh>
    <rPh sb="78" eb="82">
      <t>ブンカカイカン</t>
    </rPh>
    <rPh sb="82" eb="84">
      <t>クウチョウ</t>
    </rPh>
    <rPh sb="84" eb="86">
      <t>セツビ</t>
    </rPh>
    <rPh sb="86" eb="88">
      <t>カイシュウ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</si>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</sst>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BDD2F6D-3C06-47D5-B782-EAADBB34770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C480-49B3-B702-76B6037AE9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23512</c:v>
                </c:pt>
                <c:pt idx="1">
                  <c:v>39435</c:v>
                </c:pt>
                <c:pt idx="2">
                  <c:v>118527</c:v>
                </c:pt>
                <c:pt idx="3">
                  <c:v>58565</c:v>
                </c:pt>
                <c:pt idx="4">
                  <c:v>34744</c:v>
                </c:pt>
              </c:numCache>
            </c:numRef>
          </c:val>
          <c:smooth val="0"/>
          <c:extLst>
            <c:ext xmlns:c16="http://schemas.microsoft.com/office/drawing/2014/chart" uri="{C3380CC4-5D6E-409C-BE32-E72D297353CC}">
              <c16:uniqueId val="{00000001-C480-49B3-B702-76B6037AE9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8.91</c:v>
                </c:pt>
                <c:pt idx="1">
                  <c:v>10.1</c:v>
                </c:pt>
                <c:pt idx="2">
                  <c:v>9.5</c:v>
                </c:pt>
                <c:pt idx="3">
                  <c:v>9.6</c:v>
                </c:pt>
                <c:pt idx="4">
                  <c:v>7.49</c:v>
                </c:pt>
              </c:numCache>
            </c:numRef>
          </c:val>
          <c:extLst>
            <c:ext xmlns:c16="http://schemas.microsoft.com/office/drawing/2014/chart" uri="{C3380CC4-5D6E-409C-BE32-E72D297353CC}">
              <c16:uniqueId val="{00000000-F4B9-4082-9AC0-C200A4C84B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20.45</c:v>
                </c:pt>
                <c:pt idx="1">
                  <c:v>19.88</c:v>
                </c:pt>
                <c:pt idx="2">
                  <c:v>23.8</c:v>
                </c:pt>
                <c:pt idx="3">
                  <c:v>24.71</c:v>
                </c:pt>
                <c:pt idx="4">
                  <c:v>24.7</c:v>
                </c:pt>
              </c:numCache>
            </c:numRef>
          </c:val>
          <c:extLst>
            <c:ext xmlns:c16="http://schemas.microsoft.com/office/drawing/2014/chart" uri="{C3380CC4-5D6E-409C-BE32-E72D297353CC}">
              <c16:uniqueId val="{00000001-F4B9-4082-9AC0-C200A4C84B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-0.19</c:v>
                </c:pt>
                <c:pt idx="1">
                  <c:v>0.8</c:v>
                </c:pt>
                <c:pt idx="2">
                  <c:v>4.68</c:v>
                </c:pt>
                <c:pt idx="3">
                  <c:v>3.04</c:v>
                </c:pt>
                <c:pt idx="4">
                  <c:v>-2.94</c:v>
                </c:pt>
              </c:numCache>
            </c:numRef>
          </c:val>
          <c:smooth val="0"/>
          <c:extLst>
            <c:ext xmlns:c16="http://schemas.microsoft.com/office/drawing/2014/chart" uri="{C3380CC4-5D6E-409C-BE32-E72D297353CC}">
              <c16:uniqueId val="{00000002-F4B9-4082-9AC0-C200A4C84B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15A-42F2-BD82-C2FD155EAB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5A-42F2-BD82-C2FD155EAB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15A-42F2-BD82-C2FD155EABB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15A-42F2-BD82-C2FD155EABB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15A-42F2-BD82-C2FD155EABB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0.02</c:v>
                </c:pt>
                <c:pt idx="4">
                  <c:v>#N/A</c:v>
                </c:pt>
                <c:pt idx="5">
                  <c:v>0</c:v>
                </c:pt>
                <c:pt idx="6">
                  <c:v>#N/A</c:v>
                </c:pt>
                <c:pt idx="7">
                  <c:v>0.02</c:v>
                </c:pt>
                <c:pt idx="8">
                  <c:v>#N/A</c:v>
                </c:pt>
                <c:pt idx="9">
                  <c:v>0.02</c:v>
                </c:pt>
              </c:numCache>
            </c:numRef>
          </c:val>
          <c:extLst>
            <c:ext xmlns:c16="http://schemas.microsoft.com/office/drawing/2014/chart" uri="{C3380CC4-5D6E-409C-BE32-E72D297353CC}">
              <c16:uniqueId val="{00000005-815A-42F2-BD82-C2FD155EABB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2.37</c:v>
                </c:pt>
                <c:pt idx="2">
                  <c:v>#N/A</c:v>
                </c:pt>
                <c:pt idx="3">
                  <c:v>2.27</c:v>
                </c:pt>
                <c:pt idx="4">
                  <c:v>#N/A</c:v>
                </c:pt>
                <c:pt idx="5">
                  <c:v>1.08</c:v>
                </c:pt>
                <c:pt idx="6">
                  <c:v>#N/A</c:v>
                </c:pt>
                <c:pt idx="7">
                  <c:v>0.59</c:v>
                </c:pt>
                <c:pt idx="8">
                  <c:v>#N/A</c:v>
                </c:pt>
                <c:pt idx="9">
                  <c:v>1.33</c:v>
                </c:pt>
              </c:numCache>
            </c:numRef>
          </c:val>
          <c:extLst>
            <c:ext xmlns:c16="http://schemas.microsoft.com/office/drawing/2014/chart" uri="{C3380CC4-5D6E-409C-BE32-E72D297353CC}">
              <c16:uniqueId val="{00000006-815A-42F2-BD82-C2FD155EABBD}"/>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0.15</c:v>
                </c:pt>
                <c:pt idx="2">
                  <c:v>#N/A</c:v>
                </c:pt>
                <c:pt idx="3">
                  <c:v>0.28000000000000003</c:v>
                </c:pt>
                <c:pt idx="4">
                  <c:v>#N/A</c:v>
                </c:pt>
                <c:pt idx="5">
                  <c:v>0.28000000000000003</c:v>
                </c:pt>
                <c:pt idx="6">
                  <c:v>#N/A</c:v>
                </c:pt>
                <c:pt idx="7">
                  <c:v>0.16</c:v>
                </c:pt>
                <c:pt idx="8">
                  <c:v>#N/A</c:v>
                </c:pt>
                <c:pt idx="9">
                  <c:v>3.62</c:v>
                </c:pt>
              </c:numCache>
            </c:numRef>
          </c:val>
          <c:extLst>
            <c:ext xmlns:c16="http://schemas.microsoft.com/office/drawing/2014/chart" uri="{C3380CC4-5D6E-409C-BE32-E72D297353CC}">
              <c16:uniqueId val="{00000007-815A-42F2-BD82-C2FD155EABB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2.58</c:v>
                </c:pt>
                <c:pt idx="2">
                  <c:v>#N/A</c:v>
                </c:pt>
                <c:pt idx="3">
                  <c:v>2.61</c:v>
                </c:pt>
                <c:pt idx="4">
                  <c:v>#N/A</c:v>
                </c:pt>
                <c:pt idx="5">
                  <c:v>2.91</c:v>
                </c:pt>
                <c:pt idx="6">
                  <c:v>#N/A</c:v>
                </c:pt>
                <c:pt idx="7">
                  <c:v>3.41</c:v>
                </c:pt>
                <c:pt idx="8">
                  <c:v>#N/A</c:v>
                </c:pt>
                <c:pt idx="9">
                  <c:v>4.59</c:v>
                </c:pt>
              </c:numCache>
            </c:numRef>
          </c:val>
          <c:extLst>
            <c:ext xmlns:c16="http://schemas.microsoft.com/office/drawing/2014/chart" uri="{C3380CC4-5D6E-409C-BE32-E72D297353CC}">
              <c16:uniqueId val="{00000008-815A-42F2-BD82-C2FD155EAB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8.9</c:v>
                </c:pt>
                <c:pt idx="2">
                  <c:v>#N/A</c:v>
                </c:pt>
                <c:pt idx="3">
                  <c:v>10.09</c:v>
                </c:pt>
                <c:pt idx="4">
                  <c:v>#N/A</c:v>
                </c:pt>
                <c:pt idx="5">
                  <c:v>9.5</c:v>
                </c:pt>
                <c:pt idx="6">
                  <c:v>#N/A</c:v>
                </c:pt>
                <c:pt idx="7">
                  <c:v>9.6</c:v>
                </c:pt>
                <c:pt idx="8">
                  <c:v>#N/A</c:v>
                </c:pt>
                <c:pt idx="9">
                  <c:v>7.49</c:v>
                </c:pt>
              </c:numCache>
            </c:numRef>
          </c:val>
          <c:extLst>
            <c:ext xmlns:c16="http://schemas.microsoft.com/office/drawing/2014/chart" uri="{C3380CC4-5D6E-409C-BE32-E72D297353CC}">
              <c16:uniqueId val="{00000009-815A-42F2-BD82-C2FD155EAB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483</c:v>
                </c:pt>
                <c:pt idx="5">
                  <c:v>493</c:v>
                </c:pt>
                <c:pt idx="8">
                  <c:v>488</c:v>
                </c:pt>
                <c:pt idx="11">
                  <c:v>495</c:v>
                </c:pt>
                <c:pt idx="14">
                  <c:v>497</c:v>
                </c:pt>
              </c:numCache>
            </c:numRef>
          </c:val>
          <c:extLst>
            <c:ext xmlns:c16="http://schemas.microsoft.com/office/drawing/2014/chart" uri="{C3380CC4-5D6E-409C-BE32-E72D297353CC}">
              <c16:uniqueId val="{00000000-404E-4F32-B642-87A3515C6E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4E-4F32-B642-87A3515C6E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04E-4F32-B642-87A3515C6E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54</c:v>
                </c:pt>
                <c:pt idx="3">
                  <c:v>53</c:v>
                </c:pt>
                <c:pt idx="6">
                  <c:v>45</c:v>
                </c:pt>
                <c:pt idx="9">
                  <c:v>44</c:v>
                </c:pt>
                <c:pt idx="12">
                  <c:v>43</c:v>
                </c:pt>
              </c:numCache>
            </c:numRef>
          </c:val>
          <c:extLst>
            <c:ext xmlns:c16="http://schemas.microsoft.com/office/drawing/2014/chart" uri="{C3380CC4-5D6E-409C-BE32-E72D297353CC}">
              <c16:uniqueId val="{00000003-404E-4F32-B642-87A3515C6E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298</c:v>
                </c:pt>
                <c:pt idx="3">
                  <c:v>311</c:v>
                </c:pt>
                <c:pt idx="6">
                  <c:v>299</c:v>
                </c:pt>
                <c:pt idx="9">
                  <c:v>309</c:v>
                </c:pt>
                <c:pt idx="12">
                  <c:v>337</c:v>
                </c:pt>
              </c:numCache>
            </c:numRef>
          </c:val>
          <c:extLst>
            <c:ext xmlns:c16="http://schemas.microsoft.com/office/drawing/2014/chart" uri="{C3380CC4-5D6E-409C-BE32-E72D297353CC}">
              <c16:uniqueId val="{00000004-404E-4F32-B642-87A3515C6E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4E-4F32-B642-87A3515C6E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4E-4F32-B642-87A3515C6E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409</c:v>
                </c:pt>
                <c:pt idx="3">
                  <c:v>426</c:v>
                </c:pt>
                <c:pt idx="6">
                  <c:v>439</c:v>
                </c:pt>
                <c:pt idx="9">
                  <c:v>452</c:v>
                </c:pt>
                <c:pt idx="12">
                  <c:v>460</c:v>
                </c:pt>
              </c:numCache>
            </c:numRef>
          </c:val>
          <c:extLst>
            <c:ext xmlns:c16="http://schemas.microsoft.com/office/drawing/2014/chart" uri="{C3380CC4-5D6E-409C-BE32-E72D297353CC}">
              <c16:uniqueId val="{00000007-404E-4F32-B642-87A3515C6E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278</c:v>
                </c:pt>
                <c:pt idx="2">
                  <c:v>#N/A</c:v>
                </c:pt>
                <c:pt idx="3">
                  <c:v>#N/A</c:v>
                </c:pt>
                <c:pt idx="4">
                  <c:v>297</c:v>
                </c:pt>
                <c:pt idx="5">
                  <c:v>#N/A</c:v>
                </c:pt>
                <c:pt idx="6">
                  <c:v>#N/A</c:v>
                </c:pt>
                <c:pt idx="7">
                  <c:v>295</c:v>
                </c:pt>
                <c:pt idx="8">
                  <c:v>#N/A</c:v>
                </c:pt>
                <c:pt idx="9">
                  <c:v>#N/A</c:v>
                </c:pt>
                <c:pt idx="10">
                  <c:v>310</c:v>
                </c:pt>
                <c:pt idx="11">
                  <c:v>#N/A</c:v>
                </c:pt>
                <c:pt idx="12">
                  <c:v>#N/A</c:v>
                </c:pt>
                <c:pt idx="13">
                  <c:v>343</c:v>
                </c:pt>
                <c:pt idx="14">
                  <c:v>#N/A</c:v>
                </c:pt>
              </c:numCache>
            </c:numRef>
          </c:val>
          <c:smooth val="0"/>
          <c:extLst>
            <c:ext xmlns:c16="http://schemas.microsoft.com/office/drawing/2014/chart" uri="{C3380CC4-5D6E-409C-BE32-E72D297353CC}">
              <c16:uniqueId val="{00000008-404E-4F32-B642-87A3515C6E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5902</c:v>
                </c:pt>
                <c:pt idx="5">
                  <c:v>5796</c:v>
                </c:pt>
                <c:pt idx="8">
                  <c:v>5724</c:v>
                </c:pt>
                <c:pt idx="11">
                  <c:v>5668</c:v>
                </c:pt>
                <c:pt idx="14">
                  <c:v>5735</c:v>
                </c:pt>
              </c:numCache>
            </c:numRef>
          </c:val>
          <c:extLst>
            <c:ext xmlns:c16="http://schemas.microsoft.com/office/drawing/2014/chart" uri="{C3380CC4-5D6E-409C-BE32-E72D297353CC}">
              <c16:uniqueId val="{00000000-65E1-45DC-8E20-95E903A553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5E1-45DC-8E20-95E903A553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2645</c:v>
                </c:pt>
                <c:pt idx="5">
                  <c:v>2543</c:v>
                </c:pt>
                <c:pt idx="8">
                  <c:v>2563</c:v>
                </c:pt>
                <c:pt idx="11">
                  <c:v>2658</c:v>
                </c:pt>
                <c:pt idx="14">
                  <c:v>2635</c:v>
                </c:pt>
              </c:numCache>
            </c:numRef>
          </c:val>
          <c:extLst>
            <c:ext xmlns:c16="http://schemas.microsoft.com/office/drawing/2014/chart" uri="{C3380CC4-5D6E-409C-BE32-E72D297353CC}">
              <c16:uniqueId val="{00000002-65E1-45DC-8E20-95E903A553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E1-45DC-8E20-95E903A553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E1-45DC-8E20-95E903A553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E1-45DC-8E20-95E903A553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958</c:v>
                </c:pt>
                <c:pt idx="3">
                  <c:v>931</c:v>
                </c:pt>
                <c:pt idx="6">
                  <c:v>892</c:v>
                </c:pt>
                <c:pt idx="9">
                  <c:v>862</c:v>
                </c:pt>
                <c:pt idx="12">
                  <c:v>864</c:v>
                </c:pt>
              </c:numCache>
            </c:numRef>
          </c:val>
          <c:extLst>
            <c:ext xmlns:c16="http://schemas.microsoft.com/office/drawing/2014/chart" uri="{C3380CC4-5D6E-409C-BE32-E72D297353CC}">
              <c16:uniqueId val="{00000006-65E1-45DC-8E20-95E903A553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383</c:v>
                </c:pt>
                <c:pt idx="3">
                  <c:v>377</c:v>
                </c:pt>
                <c:pt idx="6">
                  <c:v>389</c:v>
                </c:pt>
                <c:pt idx="9">
                  <c:v>564</c:v>
                </c:pt>
                <c:pt idx="12">
                  <c:v>413</c:v>
                </c:pt>
              </c:numCache>
            </c:numRef>
          </c:val>
          <c:extLst>
            <c:ext xmlns:c16="http://schemas.microsoft.com/office/drawing/2014/chart" uri="{C3380CC4-5D6E-409C-BE32-E72D297353CC}">
              <c16:uniqueId val="{00000007-65E1-45DC-8E20-95E903A553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3582</c:v>
                </c:pt>
                <c:pt idx="3">
                  <c:v>3687</c:v>
                </c:pt>
                <c:pt idx="6">
                  <c:v>3609</c:v>
                </c:pt>
                <c:pt idx="9">
                  <c:v>3498</c:v>
                </c:pt>
                <c:pt idx="12">
                  <c:v>3384</c:v>
                </c:pt>
              </c:numCache>
            </c:numRef>
          </c:val>
          <c:extLst>
            <c:ext xmlns:c16="http://schemas.microsoft.com/office/drawing/2014/chart" uri="{C3380CC4-5D6E-409C-BE32-E72D297353CC}">
              <c16:uniqueId val="{00000008-65E1-45DC-8E20-95E903A553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5E1-45DC-8E20-95E903A553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4781</c:v>
                </c:pt>
                <c:pt idx="3">
                  <c:v>4606</c:v>
                </c:pt>
                <c:pt idx="6">
                  <c:v>4871</c:v>
                </c:pt>
                <c:pt idx="9">
                  <c:v>4892</c:v>
                </c:pt>
                <c:pt idx="12">
                  <c:v>4652</c:v>
                </c:pt>
              </c:numCache>
            </c:numRef>
          </c:val>
          <c:extLst>
            <c:ext xmlns:c16="http://schemas.microsoft.com/office/drawing/2014/chart" uri="{C3380CC4-5D6E-409C-BE32-E72D297353CC}">
              <c16:uniqueId val="{0000000A-65E1-45DC-8E20-95E903A553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1158</c:v>
                </c:pt>
                <c:pt idx="2">
                  <c:v>#N/A</c:v>
                </c:pt>
                <c:pt idx="3">
                  <c:v>#N/A</c:v>
                </c:pt>
                <c:pt idx="4">
                  <c:v>1261</c:v>
                </c:pt>
                <c:pt idx="5">
                  <c:v>#N/A</c:v>
                </c:pt>
                <c:pt idx="6">
                  <c:v>#N/A</c:v>
                </c:pt>
                <c:pt idx="7">
                  <c:v>1473</c:v>
                </c:pt>
                <c:pt idx="8">
                  <c:v>#N/A</c:v>
                </c:pt>
                <c:pt idx="9">
                  <c:v>#N/A</c:v>
                </c:pt>
                <c:pt idx="10">
                  <c:v>1491</c:v>
                </c:pt>
                <c:pt idx="11">
                  <c:v>#N/A</c:v>
                </c:pt>
                <c:pt idx="12">
                  <c:v>#N/A</c:v>
                </c:pt>
                <c:pt idx="13">
                  <c:v>943</c:v>
                </c:pt>
                <c:pt idx="14">
                  <c:v>#N/A</c:v>
                </c:pt>
              </c:numCache>
            </c:numRef>
          </c:val>
          <c:smooth val="0"/>
          <c:extLst>
            <c:ext xmlns:c16="http://schemas.microsoft.com/office/drawing/2014/chart" uri="{C3380CC4-5D6E-409C-BE32-E72D297353CC}">
              <c16:uniqueId val="{0000000B-65E1-45DC-8E20-95E903A553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898</c:v>
                </c:pt>
                <c:pt idx="1">
                  <c:v>993</c:v>
                </c:pt>
                <c:pt idx="2">
                  <c:v>970</c:v>
                </c:pt>
              </c:numCache>
            </c:numRef>
          </c:val>
          <c:extLst>
            <c:ext xmlns:c16="http://schemas.microsoft.com/office/drawing/2014/chart" uri="{C3380CC4-5D6E-409C-BE32-E72D297353CC}">
              <c16:uniqueId val="{00000000-B829-440C-B856-0CB4DAFBC9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102</c:v>
                </c:pt>
                <c:pt idx="1">
                  <c:v>170</c:v>
                </c:pt>
                <c:pt idx="2">
                  <c:v>190</c:v>
                </c:pt>
              </c:numCache>
            </c:numRef>
          </c:val>
          <c:extLst>
            <c:ext xmlns:c16="http://schemas.microsoft.com/office/drawing/2014/chart" uri="{C3380CC4-5D6E-409C-BE32-E72D297353CC}">
              <c16:uniqueId val="{00000001-B829-440C-B856-0CB4DAFBC9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1207</c:v>
                </c:pt>
                <c:pt idx="1">
                  <c:v>1231</c:v>
                </c:pt>
                <c:pt idx="2">
                  <c:v>1324</c:v>
                </c:pt>
              </c:numCache>
            </c:numRef>
          </c:val>
          <c:extLst>
            <c:ext xmlns:c16="http://schemas.microsoft.com/office/drawing/2014/chart" uri="{C3380CC4-5D6E-409C-BE32-E72D297353CC}">
              <c16:uniqueId val="{00000002-B829-440C-B856-0CB4DAFBC9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{AFBAEDD7-2FAF-40D3-8F55-B4B7F0886374}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9C6-43EF-984F-3439EBD6EA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{E4549681-48F3-4C5F-B5E1-0E11F2D0CD63}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C6-43EF-984F-3439EBD6EA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{CFD6DFDA-24E9-4109-B3AC-FE77DCE8CE35}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C6-43EF-984F-3439EBD6EA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{D0F56D51-31FF-4504-8592-605F45D44B96}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C6-43EF-984F-3439EBD6EA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{7602619C-B2D4-403B-936E-540A34D9CA8E}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C6-43EF-984F-3439EBD6EABE}"/>
                </c:ext>
              </c:extLst>
            </c:dLbl>
            <c:dLbl>
              <c:idx val="8"/>
              <c:layout>
                <c:manualLayout>
                  <c:x val="-2.2781639268639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{D6E45E0D-155B-4649-8EB1-CC212070168E}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9C6-43EF-984F-3439EBD6EAB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{A7C6AAC2-9D2B-4A5B-84EC-B7D2B061284A}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9C6-43EF-984F-3439EBD6EABE}"/>
                </c:ext>
              </c:extLst>
            </c:dLbl>
            <c:dLbl>
              <c:idx val="24"/>
              <c:layout>
                <c:manualLayout>
                  <c:x val="-4.1249862031829218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{1B9405EB-671C-4CA0-9568-111FD0A9EEE3}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9C6-43EF-984F-3439EBD6EAB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{3103EA29-E436-49FE-AB9A-8C3F52BDFC5B}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9C6-43EF-984F-3439EBD6EA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56.5</c:v>
                </c:pt>
                <c:pt idx="16">
                  <c:v>55.8</c:v>
                </c:pt>
                <c:pt idx="24">
                  <c:v>56.6</c:v>
                </c:pt>
                <c:pt idx="32">
                  <c:v>57.6</c:v>
                </c:pt>
              </c:numCache>
            </c:numRef>
          </c:xVal>
          <c:yVal>
            <c:numRef>
              <c:f>公会計指標分析・財政指標組合せ分析表!$BP$51:$DC$51</c:f>
              <c:numCache>
                <c:formatCode>#,##0.0;"▲ "#,##0.0</c:formatCode>
                <c:ptCount val="40"/>
                <c:pt idx="0">
                  <c:v>37.299999999999997</c:v>
                </c:pt>
                <c:pt idx="8">
                  <c:v>40.5</c:v>
                </c:pt>
                <c:pt idx="16">
                  <c:v>44.8</c:v>
                </c:pt>
                <c:pt idx="24">
                  <c:v>42.2</c:v>
                </c:pt>
                <c:pt idx="32">
                  <c:v>27.5</c:v>
                </c:pt>
              </c:numCache>
            </c:numRef>
          </c:yVal>
          <c:smooth val="0"/>
          <c:extLst>
            <c:ext xmlns:c16="http://schemas.microsoft.com/office/drawing/2014/chart" uri="{C3380CC4-5D6E-409C-BE32-E72D297353CC}">
              <c16:uniqueId val="{00000009-F9C6-43EF-984F-3439EBD6EA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{6BA23E58-33D7-4C51-9BD4-76DE51398FAB}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9C6-43EF-984F-3439EBD6EA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{916C0C4D-9656-4DCE-8609-662D54D82291}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C6-43EF-984F-3439EBD6EA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{DABF6180-B7E8-4671-AF55-6DC4695CC85E}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C6-43EF-984F-3439EBD6EA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{3C334CB3-84AE-4866-8795-C6855E6BEA77}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C6-43EF-984F-3439EBD6EA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{A32515DB-908A-4D72-974A-6F5E02ABB78E}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C6-43EF-984F-3439EBD6EAB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{26E93824-0AC2-48B3-A671-5EDDB0877C3D}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9C6-43EF-984F-3439EBD6EAB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{0479150A-CF96-42B0-BA99-B2285B9DEACF}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9C6-43EF-984F-3439EBD6EAB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{87F6E35C-18A1-4BD4-90A0-2637BE769F62}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9C6-43EF-984F-3439EBD6EAB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{BA0BBFD6-7D8E-4259-842A-0AA30F0CD3CB}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9C6-43EF-984F-3439EBD6EA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F9C6-43EF-984F-3439EBD6EABE}"/>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{A4705816-57A6-4ED9-8712-09A549DC8FB9}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303-4F10-AA34-34712FBCAA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{EDAAEC5D-9D53-4CD1-9CF6-6F37CA8DC147}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03-4F10-AA34-34712FBCAA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{923EDE65-1FDB-41FF-B48E-0E56FB2B3601}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03-4F10-AA34-34712FBCAA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{06BBD3B4-ABA2-47FD-9555-8107E2C9C8A5}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03-4F10-AA34-34712FBCAA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{DA012343-2AA9-42AE-B254-0B849E2FBA4C}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03-4F10-AA34-34712FBCAAB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{A8EB3775-5769-46D9-AC0E-1ACE7D751A99}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303-4F10-AA34-34712FBCAAB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{2D711A16-E6BC-4ABB-8576-77A95FB5177A}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303-4F10-AA34-34712FBCAAB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{E5A6F5BC-626F-4F49-8885-7595B933C679}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303-4F10-AA34-34712FBCAAB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{6914E229-5696-4AA9-81C3-2063BA65CB0E}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303-4F10-AA34-34712FBCAA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9.1</c:v>
                </c:pt>
                <c:pt idx="16">
                  <c:v>9.1</c:v>
                </c:pt>
                <c:pt idx="24">
                  <c:v>9</c:v>
                </c:pt>
                <c:pt idx="32">
                  <c:v>9.1999999999999993</c:v>
                </c:pt>
              </c:numCache>
            </c:numRef>
          </c:xVal>
          <c:yVal>
            <c:numRef>
              <c:f>公会計指標分析・財政指標組合せ分析表!$BP$73:$DC$73</c:f>
              <c:numCache>
                <c:formatCode>#,##0.0;"▲ "#,##0.0</c:formatCode>
                <c:ptCount val="40"/>
                <c:pt idx="0">
                  <c:v>37.299999999999997</c:v>
                </c:pt>
                <c:pt idx="8">
                  <c:v>40.5</c:v>
                </c:pt>
                <c:pt idx="16">
                  <c:v>44.8</c:v>
                </c:pt>
                <c:pt idx="24">
                  <c:v>42.2</c:v>
                </c:pt>
                <c:pt idx="32">
                  <c:v>27.5</c:v>
                </c:pt>
              </c:numCache>
            </c:numRef>
          </c:yVal>
          <c:smooth val="0"/>
          <c:extLst>
            <c:ext xmlns:c16="http://schemas.microsoft.com/office/drawing/2014/chart" uri="{C3380CC4-5D6E-409C-BE32-E72D297353CC}">
              <c16:uniqueId val="{00000009-2303-4F10-AA34-34712FBCAA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{90210934-5405-404B-A5AB-268C7BD850BB}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303-4F10-AA34-34712FBCAA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{38F4A9EB-AC85-4ACB-9154-17875A3FB7AD}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03-4F10-AA34-34712FBCAA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{CE96035D-4162-4507-AF0B-EBBE7C221EB2}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03-4F10-AA34-34712FBCAA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{12633E43-277B-4992-ACA5-96B30FE05E63}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03-4F10-AA34-34712FBCAA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{8A10B0CC-8D79-4B13-9B07-CFD44AE10A62}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03-4F10-AA34-34712FBCAAB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{7BFBFAA0-5CA4-4DB6-844D-0E3941604DC9}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303-4F10-AA34-34712FBCAAB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{32591863-3369-4186-860E-7701229061CD}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303-4F10-AA34-34712FBCAAB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{06C414F7-FACE-43EA-A3C3-9F3C8E250E15}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303-4F10-AA34-34712FBCAAB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{E36B6660-07F3-4D90-BDF9-6BBF8E493F72}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303-4F10-AA34-34712FBCAA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2303-4F10-AA34-34712FBCAABC}"/>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13,738
13,601
28.25
6,815,245
6,515,231
294,232
3,925,915
4,652,185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基準財政収入額は増加したが、単位費用の変更により基準財政需要額の増加が基準財政収入額の増加を上回ったことにより財政力指数が悪化している。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48381</xdr:rowOff>
    </xdr:from>
    <xdr:to>
      <xdr:col>23</xdr:col>
      <xdr:colOff>133350</xdr:colOff>
      <xdr:row>42</xdr:row>
      <xdr:rowOff>71362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492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48381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263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37089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169031</xdr:rowOff>
    </xdr:from>
    <xdr:to>
      <xdr:col>19</xdr:col>
      <xdr:colOff>184150</xdr:colOff>
      <xdr:row>42</xdr:row>
      <xdr:rowOff>99181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新型コロナウイルス感染症により実施できなかった事業を行うようになり、経常経費による事業実施が増加したため、経常収支比率が悪化する結果となった。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64</xdr:row>
      <xdr:rowOff>55456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07065"/>
          <a:ext cx="8382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63</xdr:row>
      <xdr:rowOff>166581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0706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166581</xdr:rowOff>
    </xdr:from>
    <xdr:to>
      <xdr:col>15</xdr:col>
      <xdr:colOff>82550</xdr:colOff>
      <xdr:row>64</xdr:row>
      <xdr:rowOff>151977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67931"/>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65</xdr:row>
      <xdr:rowOff>64981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24777"/>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21183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126365</xdr:rowOff>
    </xdr:from>
    <xdr:to>
      <xdr:col>19</xdr:col>
      <xdr:colOff>184150</xdr:colOff>
      <xdr:row>63</xdr:row>
      <xdr:rowOff>56515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66692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115781</xdr:rowOff>
    </xdr:from>
    <xdr:to>
      <xdr:col>15</xdr:col>
      <xdr:colOff>133350</xdr:colOff>
      <xdr:row>64</xdr:row>
      <xdr:rowOff>45931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41504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14181</xdr:rowOff>
    </xdr:from>
    <xdr:to>
      <xdr:col>7</xdr:col>
      <xdr:colOff>31750</xdr:colOff>
      <xdr:row>65</xdr:row>
      <xdr:rowOff>115781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100558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ふるさと納税に係る事業経費の減少等が決算額を押し下げる要因となっている。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111959</xdr:rowOff>
    </xdr:from>
    <xdr:to>
      <xdr:col>23</xdr:col>
      <xdr:colOff>133350</xdr:colOff>
      <xdr:row>81</xdr:row>
      <xdr:rowOff>115768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999409"/>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115768</xdr:rowOff>
    </xdr:from>
    <xdr:to>
      <xdr:col>19</xdr:col>
      <xdr:colOff>133350</xdr:colOff>
      <xdr:row>82</xdr:row>
      <xdr:rowOff>39559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003218"/>
          <a:ext cx="889000" cy="9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125775</xdr:rowOff>
    </xdr:from>
    <xdr:to>
      <xdr:col>15</xdr:col>
      <xdr:colOff>82550</xdr:colOff>
      <xdr:row>82</xdr:row>
      <xdr:rowOff>39559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13225"/>
          <a:ext cx="889000" cy="8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51256</xdr:rowOff>
    </xdr:from>
    <xdr:to>
      <xdr:col>11</xdr:col>
      <xdr:colOff>31750</xdr:colOff>
      <xdr:row>81</xdr:row>
      <xdr:rowOff>125775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38706"/>
          <a:ext cx="889000" cy="7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61159</xdr:rowOff>
    </xdr:from>
    <xdr:to>
      <xdr:col>23</xdr:col>
      <xdr:colOff>184150</xdr:colOff>
      <xdr:row>81</xdr:row>
      <xdr:rowOff>162759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77686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9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64968</xdr:rowOff>
    </xdr:from>
    <xdr:to>
      <xdr:col>19</xdr:col>
      <xdr:colOff>184150</xdr:colOff>
      <xdr:row>81</xdr:row>
      <xdr:rowOff>166568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5295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21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160209</xdr:rowOff>
    </xdr:from>
    <xdr:to>
      <xdr:col>15</xdr:col>
      <xdr:colOff>133350</xdr:colOff>
      <xdr:row>82</xdr:row>
      <xdr:rowOff>90359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4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75136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3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74975</xdr:rowOff>
    </xdr:from>
    <xdr:to>
      <xdr:col>11</xdr:col>
      <xdr:colOff>82550</xdr:colOff>
      <xdr:row>82</xdr:row>
      <xdr:rowOff>5125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15302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3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456</xdr:rowOff>
    </xdr:from>
    <xdr:to>
      <xdr:col>7</xdr:col>
      <xdr:colOff>31750</xdr:colOff>
      <xdr:row>81</xdr:row>
      <xdr:rowOff>102056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112233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5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国家公務員では高卒職員が管理職になる割合が低いが、本村においては高卒職員の管理職割合が高く、経験年数２５年以上の高卒職員に係る指数が国の水準に比べ高くなっている。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136878</xdr:rowOff>
    </xdr:from>
    <xdr:to>
      <xdr:col>81</xdr:col>
      <xdr:colOff>44450</xdr:colOff>
      <xdr:row>89</xdr:row>
      <xdr:rowOff>136878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395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93839</xdr:rowOff>
    </xdr:from>
    <xdr:to>
      <xdr:col>77</xdr:col>
      <xdr:colOff>44450</xdr:colOff>
      <xdr:row>89</xdr:row>
      <xdr:rowOff>136878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181439"/>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93839</xdr:rowOff>
    </xdr:from>
    <xdr:to>
      <xdr:col>72</xdr:col>
      <xdr:colOff>203200</xdr:colOff>
      <xdr:row>89</xdr:row>
      <xdr:rowOff>16228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1814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16228</xdr:rowOff>
    </xdr:from>
    <xdr:to>
      <xdr:col>68</xdr:col>
      <xdr:colOff>152400</xdr:colOff>
      <xdr:row>89</xdr:row>
      <xdr:rowOff>43039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2752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86078</xdr:rowOff>
    </xdr:from>
    <xdr:to>
      <xdr:col>81</xdr:col>
      <xdr:colOff>95250</xdr:colOff>
      <xdr:row>90</xdr:row>
      <xdr:rowOff>16228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153405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24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86078</xdr:rowOff>
    </xdr:from>
    <xdr:to>
      <xdr:col>77</xdr:col>
      <xdr:colOff>95250</xdr:colOff>
      <xdr:row>90</xdr:row>
      <xdr:rowOff>16228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1005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4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43039</xdr:rowOff>
    </xdr:from>
    <xdr:to>
      <xdr:col>73</xdr:col>
      <xdr:colOff>44450</xdr:colOff>
      <xdr:row>88</xdr:row>
      <xdr:rowOff>144639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129416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136878</xdr:rowOff>
    </xdr:from>
    <xdr:to>
      <xdr:col>68</xdr:col>
      <xdr:colOff>203200</xdr:colOff>
      <xdr:row>89</xdr:row>
      <xdr:rowOff>67028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51805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163689</xdr:rowOff>
    </xdr:from>
    <xdr:to>
      <xdr:col>64</xdr:col>
      <xdr:colOff>152400</xdr:colOff>
      <xdr:row>89</xdr:row>
      <xdr:rowOff>93839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78616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職員数に変動はないが、人口減少に伴い人口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人当たり職員数が増加している。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58089</xdr:rowOff>
    </xdr:from>
    <xdr:to>
      <xdr:col>81</xdr:col>
      <xdr:colOff>44450</xdr:colOff>
      <xdr:row>61</xdr:row>
      <xdr:rowOff>58572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16539"/>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52781</xdr:rowOff>
    </xdr:from>
    <xdr:to>
      <xdr:col>77</xdr:col>
      <xdr:colOff>44450</xdr:colOff>
      <xdr:row>61</xdr:row>
      <xdr:rowOff>58089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11231"/>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52781</xdr:rowOff>
    </xdr:from>
    <xdr:to>
      <xdr:col>72</xdr:col>
      <xdr:colOff>203200</xdr:colOff>
      <xdr:row>61</xdr:row>
      <xdr:rowOff>66777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11231"/>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47955</xdr:rowOff>
    </xdr:from>
    <xdr:to>
      <xdr:col>68</xdr:col>
      <xdr:colOff>152400</xdr:colOff>
      <xdr:row>61</xdr:row>
      <xdr:rowOff>66777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06405"/>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7772</xdr:rowOff>
    </xdr:from>
    <xdr:to>
      <xdr:col>81</xdr:col>
      <xdr:colOff>95250</xdr:colOff>
      <xdr:row>61</xdr:row>
      <xdr:rowOff>109372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6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24299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1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7289</xdr:rowOff>
    </xdr:from>
    <xdr:to>
      <xdr:col>77</xdr:col>
      <xdr:colOff>95250</xdr:colOff>
      <xdr:row>61</xdr:row>
      <xdr:rowOff>108889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1981</xdr:rowOff>
    </xdr:from>
    <xdr:to>
      <xdr:col>73</xdr:col>
      <xdr:colOff>44450</xdr:colOff>
      <xdr:row>61</xdr:row>
      <xdr:rowOff>103581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113758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15977</xdr:rowOff>
    </xdr:from>
    <xdr:to>
      <xdr:col>68</xdr:col>
      <xdr:colOff>203200</xdr:colOff>
      <xdr:row>61</xdr:row>
      <xdr:rowOff>117577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127754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4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168605</xdr:rowOff>
    </xdr:from>
    <xdr:to>
      <xdr:col>64</xdr:col>
      <xdr:colOff>152400</xdr:colOff>
      <xdr:row>61</xdr:row>
      <xdr:rowOff>98755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108932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2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公債費は増加傾向にあり、標準財政規模が下落したことにより、実質公債費比率が増加した。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121920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3067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113877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0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113877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14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113877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986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地方債残高が減少したことにより、将来負担比率が減少した。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57452</xdr:rowOff>
    </xdr:from>
    <xdr:to>
      <xdr:col>81</xdr:col>
      <xdr:colOff>44450</xdr:colOff>
      <xdr:row>16</xdr:row>
      <xdr:rowOff>54912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2920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54912</xdr:rowOff>
    </xdr:from>
    <xdr:to>
      <xdr:col>77</xdr:col>
      <xdr:colOff>44450</xdr:colOff>
      <xdr:row>16</xdr:row>
      <xdr:rowOff>84788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98112"/>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35379</xdr:rowOff>
    </xdr:from>
    <xdr:to>
      <xdr:col>72</xdr:col>
      <xdr:colOff>203200</xdr:colOff>
      <xdr:row>16</xdr:row>
      <xdr:rowOff>84788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778579"/>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170059</xdr:rowOff>
    </xdr:from>
    <xdr:to>
      <xdr:col>68</xdr:col>
      <xdr:colOff>152400</xdr:colOff>
      <xdr:row>16</xdr:row>
      <xdr:rowOff>35379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741809"/>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69185</xdr:rowOff>
    </xdr:from>
    <xdr:to>
      <xdr:col>68</xdr:col>
      <xdr:colOff>203200</xdr:colOff>
      <xdr:row>13</xdr:row>
      <xdr:rowOff>170785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6652</xdr:rowOff>
    </xdr:from>
    <xdr:to>
      <xdr:col>81</xdr:col>
      <xdr:colOff>95250</xdr:colOff>
      <xdr:row>15</xdr:row>
      <xdr:rowOff>108252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150179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5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4112</xdr:rowOff>
    </xdr:from>
    <xdr:to>
      <xdr:col>77</xdr:col>
      <xdr:colOff>95250</xdr:colOff>
      <xdr:row>16</xdr:row>
      <xdr:rowOff>105712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90489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3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33988</xdr:rowOff>
    </xdr:from>
    <xdr:to>
      <xdr:col>73</xdr:col>
      <xdr:colOff>44450</xdr:colOff>
      <xdr:row>16</xdr:row>
      <xdr:rowOff>135588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120365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6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156029</xdr:rowOff>
    </xdr:from>
    <xdr:to>
      <xdr:col>68</xdr:col>
      <xdr:colOff>203200</xdr:colOff>
      <xdr:row>16</xdr:row>
      <xdr:rowOff>86179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70956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1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119259</xdr:rowOff>
    </xdr:from>
    <xdr:to>
      <xdr:col>64</xdr:col>
      <xdr:colOff>152400</xdr:colOff>
      <xdr:row>16</xdr:row>
      <xdr:rowOff>49409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34186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7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13,738
13,601
28.25
6,815,245
6,515,231
294,232
3,925,915
4,652,185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人口１人当たり人件費決算額及び人口千人当たり職員数は類似団体に比べ低いものの、人件費の構成比が類似団体に比べ高い理由は</a:t>
          </a:r>
          <a:r>
            <a:rPr kumimoji="1" lang="ja-JP" altLang="ja-JP" sz="1100" b="0" i="0" baseline="0">
              <a:solidFill>
                <a:schemeClr val="dk1"/>
              </a:solidFill>
              <a:effectLst/>
              <a:latin typeface="+mn-lt"/>
              <a:ea typeface="+mn-ea"/>
              <a:cs typeface="+mn-cs"/>
            </a:rPr>
            <a:t>、保育所及び小中学校に会計年度任用職員を基準以上に配置していることがあげられる。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168910</xdr:rowOff>
    </xdr:from>
    <xdr:to>
      <xdr:col>24</xdr:col>
      <xdr:colOff>25400</xdr:colOff>
      <xdr:row>37</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11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168910</xdr:rowOff>
    </xdr:from>
    <xdr:to>
      <xdr:col>19</xdr:col>
      <xdr:colOff>187325</xdr:colOff>
      <xdr:row>37</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11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12700</xdr:rowOff>
    </xdr:from>
    <xdr:to>
      <xdr:col>15</xdr:col>
      <xdr:colOff>98425</xdr:colOff>
      <xdr:row>37</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563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12700</xdr:rowOff>
    </xdr:from>
    <xdr:to>
      <xdr:col>11</xdr:col>
      <xdr:colOff>9525</xdr:colOff>
      <xdr:row>37</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56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0</xdr:rowOff>
    </xdr:from>
    <xdr:to>
      <xdr:col>24</xdr:col>
      <xdr:colOff>76200</xdr:colOff>
      <xdr:row>37</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118110</xdr:rowOff>
    </xdr:from>
    <xdr:to>
      <xdr:col>20</xdr:col>
      <xdr:colOff>38100</xdr:colOff>
      <xdr:row>37</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7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30480</xdr:rowOff>
    </xdr:from>
    <xdr:to>
      <xdr:col>15</xdr:col>
      <xdr:colOff>149225</xdr:colOff>
      <xdr:row>37</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6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133350</xdr:rowOff>
    </xdr:from>
    <xdr:to>
      <xdr:col>11</xdr:col>
      <xdr:colOff>60325</xdr:colOff>
      <xdr:row>37</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140970</xdr:rowOff>
    </xdr:from>
    <xdr:to>
      <xdr:col>6</xdr:col>
      <xdr:colOff>171450</xdr:colOff>
      <xdr:row>37</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物件費における経常的経費充当一般税源等の総額は、庁舎における情報ネットワーク機器の更新などで増加傾向であり、経常一般財源等も減少しているため数値が悪化している。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41275</xdr:rowOff>
    </xdr:from>
    <xdr:to>
      <xdr:col>82</xdr:col>
      <xdr:colOff>107950</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6130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41275</xdr:rowOff>
    </xdr:from>
    <xdr:to>
      <xdr:col>78</xdr:col>
      <xdr:colOff>69850</xdr:colOff>
      <xdr:row>15</xdr:row>
      <xdr:rowOff>79375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613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79375</xdr:rowOff>
    </xdr:from>
    <xdr:to>
      <xdr:col>73</xdr:col>
      <xdr:colOff>180975</xdr:colOff>
      <xdr:row>17</xdr:row>
      <xdr:rowOff>31750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5112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xdr:rowOff>
    </xdr:from>
    <xdr:to>
      <xdr:col>69</xdr:col>
      <xdr:colOff>92075</xdr:colOff>
      <xdr:row>17</xdr:row>
      <xdr:rowOff>31750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927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161925</xdr:rowOff>
    </xdr:from>
    <xdr:to>
      <xdr:col>78</xdr:col>
      <xdr:colOff>120650</xdr:colOff>
      <xdr:row>15</xdr:row>
      <xdr:rowOff>92075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102252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3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28575</xdr:rowOff>
    </xdr:from>
    <xdr:to>
      <xdr:col>74</xdr:col>
      <xdr:colOff>31750</xdr:colOff>
      <xdr:row>15</xdr:row>
      <xdr:rowOff>130175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140352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73677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扶助費の総額は減少しているが、経常的経費充当一般税源等の総額は、増加しているため、数値は悪化した。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162378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537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162378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53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78015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592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121557</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11084</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その他における経常的経費充当一般税源等の総額は、維持補修費の道路・施設等に係る経費が増加向であり、経常一般財源等も減少しているため数値が悪化している。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55154</xdr:rowOff>
    </xdr:from>
    <xdr:to>
      <xdr:col>82</xdr:col>
      <xdr:colOff>107950</xdr:colOff>
      <xdr:row>58</xdr:row>
      <xdr:rowOff>107406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9925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xdr:rowOff>
    </xdr:from>
    <xdr:to>
      <xdr:col>78</xdr:col>
      <xdr:colOff>69850</xdr:colOff>
      <xdr:row>58</xdr:row>
      <xdr:rowOff>55154</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535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xdr:rowOff>
    </xdr:from>
    <xdr:to>
      <xdr:col>73</xdr:col>
      <xdr:colOff>180975</xdr:colOff>
      <xdr:row>58</xdr:row>
      <xdr:rowOff>81280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535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68217</xdr:rowOff>
    </xdr:from>
    <xdr:to>
      <xdr:col>69</xdr:col>
      <xdr:colOff>92075</xdr:colOff>
      <xdr:row>58</xdr:row>
      <xdr:rowOff>81280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0123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37754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56606</xdr:rowOff>
    </xdr:from>
    <xdr:to>
      <xdr:col>82</xdr:col>
      <xdr:colOff>158750</xdr:colOff>
      <xdr:row>58</xdr:row>
      <xdr:rowOff>158206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0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28683</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7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4354</xdr:rowOff>
    </xdr:from>
    <xdr:to>
      <xdr:col>78</xdr:col>
      <xdr:colOff>120650</xdr:colOff>
      <xdr:row>58</xdr:row>
      <xdr:rowOff>105954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90731</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3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130084</xdr:rowOff>
    </xdr:from>
    <xdr:to>
      <xdr:col>74</xdr:col>
      <xdr:colOff>31750</xdr:colOff>
      <xdr:row>58</xdr:row>
      <xdr:rowOff>60234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45011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17417</xdr:rowOff>
    </xdr:from>
    <xdr:to>
      <xdr:col>65</xdr:col>
      <xdr:colOff>53975</xdr:colOff>
      <xdr:row>58</xdr:row>
      <xdr:rowOff>119017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103794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04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補助費等における経常的経費充当一般税源等の総額は、一部事務組合への負担金の増加により傾向であり、経常一般財源等も減少しているため数値が悪化している。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85090</xdr:rowOff>
    </xdr:from>
    <xdr:to>
      <xdr:col>82</xdr:col>
      <xdr:colOff>107950</xdr:colOff>
      <xdr:row>35</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085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85090</xdr:rowOff>
    </xdr:from>
    <xdr:to>
      <xdr:col>78</xdr:col>
      <xdr:colOff>69850</xdr:colOff>
      <xdr:row>35</xdr:row>
      <xdr:rowOff>146050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085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36</xdr:row>
      <xdr:rowOff>43180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14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43180</xdr:rowOff>
    </xdr:from>
    <xdr:to>
      <xdr:col>69</xdr:col>
      <xdr:colOff>92075</xdr:colOff>
      <xdr:row>37</xdr:row>
      <xdr:rowOff>31750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215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34290</xdr:rowOff>
    </xdr:from>
    <xdr:to>
      <xdr:col>78</xdr:col>
      <xdr:colOff>120650</xdr:colOff>
      <xdr:row>35</xdr:row>
      <xdr:rowOff>135890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146067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163830</xdr:rowOff>
    </xdr:from>
    <xdr:to>
      <xdr:col>69</xdr:col>
      <xdr:colOff>142875</xdr:colOff>
      <xdr:row>36</xdr:row>
      <xdr:rowOff>93980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104157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92727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公債費における経常的経費充当一般税源等の総額は、償還額が増加傾向にあるため悪化した。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76708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079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85852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079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85852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06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76708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公債費以外の経常収支比率は、類似団体と比べ、人件費で大きく一般財源等を計上経費として充当しているため、数値の悪化に要因となっている。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78</xdr:row>
      <xdr:rowOff>66039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252450"/>
          <a:ext cx="8382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78</xdr:row>
      <xdr:rowOff>1270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2524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xdr:rowOff>
    </xdr:from>
    <xdr:to>
      <xdr:col>73</xdr:col>
      <xdr:colOff>180975</xdr:colOff>
      <xdr:row>78</xdr:row>
      <xdr:rowOff>157480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3743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73661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5305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121920</xdr:rowOff>
    </xdr:from>
    <xdr:to>
      <xdr:col>74</xdr:col>
      <xdr:colOff>31750</xdr:colOff>
      <xdr:row>78</xdr:row>
      <xdr:rowOff>52070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62247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22861</xdr:rowOff>
    </xdr:from>
    <xdr:to>
      <xdr:col>65</xdr:col>
      <xdr:colOff>53975</xdr:colOff>
      <xdr:row>79</xdr:row>
      <xdr:rowOff>124461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109238</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45782</xdr:rowOff>
    </xdr:from>
    <xdr:to>
      <xdr:col>29</xdr:col>
      <xdr:colOff>127000</xdr:colOff>
      <xdr:row>17</xdr:row>
      <xdr:rowOff>46230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008057"/>
          <a:ext cx="647700" cy="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45782</xdr:rowOff>
    </xdr:from>
    <xdr:to>
      <xdr:col>26</xdr:col>
      <xdr:colOff>50800</xdr:colOff>
      <xdr:row>17</xdr:row>
      <xdr:rowOff>59580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08057"/>
          <a:ext cx="698500" cy="1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59580</xdr:rowOff>
    </xdr:from>
    <xdr:to>
      <xdr:col>22</xdr:col>
      <xdr:colOff>114300</xdr:colOff>
      <xdr:row>17</xdr:row>
      <xdr:rowOff>70018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21855"/>
          <a:ext cx="698500" cy="10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70018</xdr:rowOff>
    </xdr:from>
    <xdr:to>
      <xdr:col>18</xdr:col>
      <xdr:colOff>177800</xdr:colOff>
      <xdr:row>17</xdr:row>
      <xdr:rowOff>94665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32293"/>
          <a:ext cx="698500" cy="24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166880</xdr:rowOff>
    </xdr:from>
    <xdr:to>
      <xdr:col>29</xdr:col>
      <xdr:colOff>177800</xdr:colOff>
      <xdr:row>17</xdr:row>
      <xdr:rowOff>97030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5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138957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2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166432</xdr:rowOff>
    </xdr:from>
    <xdr:to>
      <xdr:col>26</xdr:col>
      <xdr:colOff>101600</xdr:colOff>
      <xdr:row>17</xdr:row>
      <xdr:rowOff>96582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57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81359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4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8780</xdr:rowOff>
    </xdr:from>
    <xdr:to>
      <xdr:col>22</xdr:col>
      <xdr:colOff>165100</xdr:colOff>
      <xdr:row>17</xdr:row>
      <xdr:rowOff>110380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71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95157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5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19218</xdr:rowOff>
    </xdr:from>
    <xdr:to>
      <xdr:col>19</xdr:col>
      <xdr:colOff>38100</xdr:colOff>
      <xdr:row>17</xdr:row>
      <xdr:rowOff>120818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81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105595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6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43865</xdr:rowOff>
    </xdr:from>
    <xdr:to>
      <xdr:col>15</xdr:col>
      <xdr:colOff>101600</xdr:colOff>
      <xdr:row>17</xdr:row>
      <xdr:rowOff>145465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0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130242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90729</xdr:rowOff>
    </xdr:from>
    <xdr:to>
      <xdr:col>29</xdr:col>
      <xdr:colOff>127000</xdr:colOff>
      <xdr:row>35</xdr:row>
      <xdr:rowOff>139516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01079"/>
          <a:ext cx="647700" cy="48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139516</xdr:rowOff>
    </xdr:from>
    <xdr:to>
      <xdr:col>26</xdr:col>
      <xdr:colOff>50800</xdr:colOff>
      <xdr:row>35</xdr:row>
      <xdr:rowOff>166281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49866"/>
          <a:ext cx="698500" cy="2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165024</xdr:rowOff>
    </xdr:from>
    <xdr:to>
      <xdr:col>22</xdr:col>
      <xdr:colOff>114300</xdr:colOff>
      <xdr:row>35</xdr:row>
      <xdr:rowOff>166281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75374"/>
          <a:ext cx="6985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165024</xdr:rowOff>
    </xdr:from>
    <xdr:to>
      <xdr:col>18</xdr:col>
      <xdr:colOff>177800</xdr:colOff>
      <xdr:row>35</xdr:row>
      <xdr:rowOff>199275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75374"/>
          <a:ext cx="698500" cy="34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39929</xdr:rowOff>
    </xdr:from>
    <xdr:to>
      <xdr:col>29</xdr:col>
      <xdr:colOff>177800</xdr:colOff>
      <xdr:row>35</xdr:row>
      <xdr:rowOff>141529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50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12006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2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88716</xdr:rowOff>
    </xdr:from>
    <xdr:to>
      <xdr:col>26</xdr:col>
      <xdr:colOff>101600</xdr:colOff>
      <xdr:row>35</xdr:row>
      <xdr:rowOff>190316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99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175093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85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115481</xdr:rowOff>
    </xdr:from>
    <xdr:to>
      <xdr:col>22</xdr:col>
      <xdr:colOff>165100</xdr:colOff>
      <xdr:row>35</xdr:row>
      <xdr:rowOff>217081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2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201858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1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114224</xdr:rowOff>
    </xdr:from>
    <xdr:to>
      <xdr:col>19</xdr:col>
      <xdr:colOff>38100</xdr:colOff>
      <xdr:row>35</xdr:row>
      <xdr:rowOff>215824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2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200601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1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148475</xdr:rowOff>
    </xdr:from>
    <xdr:to>
      <xdr:col>15</xdr:col>
      <xdr:colOff>101600</xdr:colOff>
      <xdr:row>35</xdr:row>
      <xdr:rowOff>250075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5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234852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4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13,738
13,601
28.25
6,815,245
6,515,231
294,232
3,925,915
4,652,185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76007</xdr:rowOff>
    </xdr:from>
    <xdr:to>
      <xdr:col>24</xdr:col>
      <xdr:colOff>63500</xdr:colOff>
      <xdr:row>36</xdr:row>
      <xdr:rowOff>79167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48207"/>
          <a:ext cx="838200" cy="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79167</xdr:rowOff>
    </xdr:from>
    <xdr:to>
      <xdr:col>19</xdr:col>
      <xdr:colOff>177800</xdr:colOff>
      <xdr:row>36</xdr:row>
      <xdr:rowOff>87104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51367"/>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87104</xdr:rowOff>
    </xdr:from>
    <xdr:to>
      <xdr:col>15</xdr:col>
      <xdr:colOff>50800</xdr:colOff>
      <xdr:row>36</xdr:row>
      <xdr:rowOff>130149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59304"/>
          <a:ext cx="8890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130149</xdr:rowOff>
    </xdr:from>
    <xdr:to>
      <xdr:col>10</xdr:col>
      <xdr:colOff>114300</xdr:colOff>
      <xdr:row>36</xdr:row>
      <xdr:rowOff>144542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02349"/>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25207</xdr:rowOff>
    </xdr:from>
    <xdr:to>
      <xdr:col>24</xdr:col>
      <xdr:colOff>114300</xdr:colOff>
      <xdr:row>36</xdr:row>
      <xdr:rowOff>126807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3634</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28367</xdr:rowOff>
    </xdr:from>
    <xdr:to>
      <xdr:col>20</xdr:col>
      <xdr:colOff>38100</xdr:colOff>
      <xdr:row>36</xdr:row>
      <xdr:rowOff>129967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0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121094</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9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36304</xdr:rowOff>
    </xdr:from>
    <xdr:to>
      <xdr:col>15</xdr:col>
      <xdr:colOff>101600</xdr:colOff>
      <xdr:row>36</xdr:row>
      <xdr:rowOff>137904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129031</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0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79349</xdr:rowOff>
    </xdr:from>
    <xdr:to>
      <xdr:col>10</xdr:col>
      <xdr:colOff>165100</xdr:colOff>
      <xdr:row>37</xdr:row>
      <xdr:rowOff>9499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626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4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93742</xdr:rowOff>
    </xdr:from>
    <xdr:to>
      <xdr:col>6</xdr:col>
      <xdr:colOff>38100</xdr:colOff>
      <xdr:row>37</xdr:row>
      <xdr:rowOff>23892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6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15019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5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75948</xdr:rowOff>
    </xdr:from>
    <xdr:to>
      <xdr:col>24</xdr:col>
      <xdr:colOff>63500</xdr:colOff>
      <xdr:row>56</xdr:row>
      <xdr:rowOff>78773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77148"/>
          <a:ext cx="8382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108807</xdr:rowOff>
    </xdr:from>
    <xdr:to>
      <xdr:col>19</xdr:col>
      <xdr:colOff>177800</xdr:colOff>
      <xdr:row>56</xdr:row>
      <xdr:rowOff>75948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538557"/>
          <a:ext cx="889000" cy="13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108807</xdr:rowOff>
    </xdr:from>
    <xdr:to>
      <xdr:col>15</xdr:col>
      <xdr:colOff>50800</xdr:colOff>
      <xdr:row>56</xdr:row>
      <xdr:rowOff>2823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538557"/>
          <a:ext cx="889000" cy="6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2823</xdr:rowOff>
    </xdr:from>
    <xdr:to>
      <xdr:col>10</xdr:col>
      <xdr:colOff>114300</xdr:colOff>
      <xdr:row>56</xdr:row>
      <xdr:rowOff>81324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04023"/>
          <a:ext cx="889000" cy="7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83260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27973</xdr:rowOff>
    </xdr:from>
    <xdr:to>
      <xdr:col>24</xdr:col>
      <xdr:colOff>114300</xdr:colOff>
      <xdr:row>56</xdr:row>
      <xdr:rowOff>129573</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6400</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0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25148</xdr:rowOff>
    </xdr:from>
    <xdr:to>
      <xdr:col>20</xdr:col>
      <xdr:colOff>38100</xdr:colOff>
      <xdr:row>56</xdr:row>
      <xdr:rowOff>126748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2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117875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1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58007</xdr:rowOff>
    </xdr:from>
    <xdr:to>
      <xdr:col>15</xdr:col>
      <xdr:colOff>101600</xdr:colOff>
      <xdr:row>55</xdr:row>
      <xdr:rowOff>159607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4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4684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26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123473</xdr:rowOff>
    </xdr:from>
    <xdr:to>
      <xdr:col>10</xdr:col>
      <xdr:colOff>165100</xdr:colOff>
      <xdr:row>56</xdr:row>
      <xdr:rowOff>53623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5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70150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32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30524</xdr:rowOff>
    </xdr:from>
    <xdr:to>
      <xdr:col>6</xdr:col>
      <xdr:colOff>38100</xdr:colOff>
      <xdr:row>56</xdr:row>
      <xdr:rowOff>132124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3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123251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45213</xdr:rowOff>
    </xdr:from>
    <xdr:to>
      <xdr:col>24</xdr:col>
      <xdr:colOff>63500</xdr:colOff>
      <xdr:row>78</xdr:row>
      <xdr:rowOff>76340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18313"/>
          <a:ext cx="8382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45213</xdr:rowOff>
    </xdr:from>
    <xdr:to>
      <xdr:col>19</xdr:col>
      <xdr:colOff>177800</xdr:colOff>
      <xdr:row>78</xdr:row>
      <xdr:rowOff>79311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18313"/>
          <a:ext cx="889000" cy="3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79311</xdr:rowOff>
    </xdr:from>
    <xdr:to>
      <xdr:col>15</xdr:col>
      <xdr:colOff>50800</xdr:colOff>
      <xdr:row>78</xdr:row>
      <xdr:rowOff>98971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52411"/>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98971</xdr:rowOff>
    </xdr:from>
    <xdr:to>
      <xdr:col>10</xdr:col>
      <xdr:colOff>114300</xdr:colOff>
      <xdr:row>78</xdr:row>
      <xdr:rowOff>132347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72071"/>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25540</xdr:rowOff>
    </xdr:from>
    <xdr:to>
      <xdr:col>24</xdr:col>
      <xdr:colOff>114300</xdr:colOff>
      <xdr:row>78</xdr:row>
      <xdr:rowOff>127140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111917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165863</xdr:rowOff>
    </xdr:from>
    <xdr:to>
      <xdr:col>20</xdr:col>
      <xdr:colOff>38100</xdr:colOff>
      <xdr:row>78</xdr:row>
      <xdr:rowOff>96013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87140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6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28511</xdr:rowOff>
    </xdr:from>
    <xdr:to>
      <xdr:col>15</xdr:col>
      <xdr:colOff>101600</xdr:colOff>
      <xdr:row>78</xdr:row>
      <xdr:rowOff>130111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121238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9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48171</xdr:rowOff>
    </xdr:from>
    <xdr:to>
      <xdr:col>10</xdr:col>
      <xdr:colOff>165100</xdr:colOff>
      <xdr:row>78</xdr:row>
      <xdr:rowOff>149771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140898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81547</xdr:rowOff>
    </xdr:from>
    <xdr:to>
      <xdr:col>6</xdr:col>
      <xdr:colOff>38100</xdr:colOff>
      <xdr:row>79</xdr:row>
      <xdr:rowOff>11697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2824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4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154777</xdr:rowOff>
    </xdr:from>
    <xdr:to>
      <xdr:col>24</xdr:col>
      <xdr:colOff>63500</xdr:colOff>
      <xdr:row>97</xdr:row>
      <xdr:rowOff>110275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613977"/>
          <a:ext cx="838200" cy="12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154777</xdr:rowOff>
    </xdr:from>
    <xdr:to>
      <xdr:col>19</xdr:col>
      <xdr:colOff>177800</xdr:colOff>
      <xdr:row>98</xdr:row>
      <xdr:rowOff>70369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13977"/>
          <a:ext cx="889000" cy="25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70369</xdr:rowOff>
    </xdr:from>
    <xdr:to>
      <xdr:col>15</xdr:col>
      <xdr:colOff>50800</xdr:colOff>
      <xdr:row>98</xdr:row>
      <xdr:rowOff>136043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72469"/>
          <a:ext cx="889000" cy="6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136043</xdr:rowOff>
    </xdr:from>
    <xdr:to>
      <xdr:col>10</xdr:col>
      <xdr:colOff>114300</xdr:colOff>
      <xdr:row>98</xdr:row>
      <xdr:rowOff>138579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938143"/>
          <a:ext cx="8890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59475</xdr:rowOff>
    </xdr:from>
    <xdr:to>
      <xdr:col>24</xdr:col>
      <xdr:colOff>114300</xdr:colOff>
      <xdr:row>97</xdr:row>
      <xdr:rowOff>161075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37902</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6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103977</xdr:rowOff>
    </xdr:from>
    <xdr:to>
      <xdr:col>20</xdr:col>
      <xdr:colOff>38100</xdr:colOff>
      <xdr:row>97</xdr:row>
      <xdr:rowOff>34127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25254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5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19569</xdr:rowOff>
    </xdr:from>
    <xdr:to>
      <xdr:col>15</xdr:col>
      <xdr:colOff>101600</xdr:colOff>
      <xdr:row>98</xdr:row>
      <xdr:rowOff>121169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2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112296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1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85243</xdr:rowOff>
    </xdr:from>
    <xdr:to>
      <xdr:col>10</xdr:col>
      <xdr:colOff>165100</xdr:colOff>
      <xdr:row>99</xdr:row>
      <xdr:rowOff>15393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6520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8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87779</xdr:rowOff>
    </xdr:from>
    <xdr:to>
      <xdr:col>6</xdr:col>
      <xdr:colOff>38100</xdr:colOff>
      <xdr:row>99</xdr:row>
      <xdr:rowOff>17929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8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9056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8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30964</xdr:rowOff>
    </xdr:from>
    <xdr:to>
      <xdr:col>55</xdr:col>
      <xdr:colOff>0</xdr:colOff>
      <xdr:row>37</xdr:row>
      <xdr:rowOff>70517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374614"/>
          <a:ext cx="838200" cy="3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117329</xdr:rowOff>
    </xdr:from>
    <xdr:to>
      <xdr:col>50</xdr:col>
      <xdr:colOff>114300</xdr:colOff>
      <xdr:row>37</xdr:row>
      <xdr:rowOff>70517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946629"/>
          <a:ext cx="889000" cy="46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117329</xdr:rowOff>
    </xdr:from>
    <xdr:to>
      <xdr:col>45</xdr:col>
      <xdr:colOff>177800</xdr:colOff>
      <xdr:row>37</xdr:row>
      <xdr:rowOff>78280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946629"/>
          <a:ext cx="889000" cy="4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78280</xdr:rowOff>
    </xdr:from>
    <xdr:to>
      <xdr:col>41</xdr:col>
      <xdr:colOff>50800</xdr:colOff>
      <xdr:row>37</xdr:row>
      <xdr:rowOff>92078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21930"/>
          <a:ext cx="889000" cy="1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151614</xdr:rowOff>
    </xdr:from>
    <xdr:to>
      <xdr:col>55</xdr:col>
      <xdr:colOff>50800</xdr:colOff>
      <xdr:row>37</xdr:row>
      <xdr:rowOff>81764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66541</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19717</xdr:rowOff>
    </xdr:from>
    <xdr:to>
      <xdr:col>50</xdr:col>
      <xdr:colOff>165100</xdr:colOff>
      <xdr:row>37</xdr:row>
      <xdr:rowOff>121317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112444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5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66529</xdr:rowOff>
    </xdr:from>
    <xdr:to>
      <xdr:col>46</xdr:col>
      <xdr:colOff>38100</xdr:colOff>
      <xdr:row>34</xdr:row>
      <xdr:rowOff>168129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8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159256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98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27480</xdr:rowOff>
    </xdr:from>
    <xdr:to>
      <xdr:col>41</xdr:col>
      <xdr:colOff>101600</xdr:colOff>
      <xdr:row>37</xdr:row>
      <xdr:rowOff>129080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7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120207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6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41278</xdr:rowOff>
    </xdr:from>
    <xdr:to>
      <xdr:col>36</xdr:col>
      <xdr:colOff>165100</xdr:colOff>
      <xdr:row>37</xdr:row>
      <xdr:rowOff>142878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8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134005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7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43391</xdr:rowOff>
    </xdr:from>
    <xdr:to>
      <xdr:col>55</xdr:col>
      <xdr:colOff>0</xdr:colOff>
      <xdr:row>57</xdr:row>
      <xdr:rowOff>152301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816041"/>
          <a:ext cx="838200" cy="10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112144</xdr:rowOff>
    </xdr:from>
    <xdr:to>
      <xdr:col>50</xdr:col>
      <xdr:colOff>114300</xdr:colOff>
      <xdr:row>57</xdr:row>
      <xdr:rowOff>43391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541894"/>
          <a:ext cx="889000" cy="27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112144</xdr:rowOff>
    </xdr:from>
    <xdr:to>
      <xdr:col>45</xdr:col>
      <xdr:colOff>177800</xdr:colOff>
      <xdr:row>57</xdr:row>
      <xdr:rowOff>130853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541894"/>
          <a:ext cx="889000" cy="36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159983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5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130853</xdr:rowOff>
    </xdr:from>
    <xdr:to>
      <xdr:col>41</xdr:col>
      <xdr:colOff>50800</xdr:colOff>
      <xdr:row>58</xdr:row>
      <xdr:rowOff>32203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903503"/>
          <a:ext cx="889000" cy="7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101501</xdr:rowOff>
    </xdr:from>
    <xdr:to>
      <xdr:col>55</xdr:col>
      <xdr:colOff>50800</xdr:colOff>
      <xdr:row>58</xdr:row>
      <xdr:rowOff>31651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8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16428</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78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164041</xdr:rowOff>
    </xdr:from>
    <xdr:to>
      <xdr:col>50</xdr:col>
      <xdr:colOff>165100</xdr:colOff>
      <xdr:row>57</xdr:row>
      <xdr:rowOff>94191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7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85318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85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61344</xdr:rowOff>
    </xdr:from>
    <xdr:to>
      <xdr:col>46</xdr:col>
      <xdr:colOff>38100</xdr:colOff>
      <xdr:row>55</xdr:row>
      <xdr:rowOff>162944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49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8021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926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80053</xdr:rowOff>
    </xdr:from>
    <xdr:to>
      <xdr:col>41</xdr:col>
      <xdr:colOff>101600</xdr:colOff>
      <xdr:row>58</xdr:row>
      <xdr:rowOff>10203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5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152853</xdr:rowOff>
    </xdr:from>
    <xdr:to>
      <xdr:col>36</xdr:col>
      <xdr:colOff>165100</xdr:colOff>
      <xdr:row>58</xdr:row>
      <xdr:rowOff>83003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9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74130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1001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155360</xdr:rowOff>
    </xdr:from>
    <xdr:to>
      <xdr:col>55</xdr:col>
      <xdr:colOff>0</xdr:colOff>
      <xdr:row>79</xdr:row>
      <xdr:rowOff>39360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28460"/>
          <a:ext cx="838200" cy="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79411</xdr:rowOff>
    </xdr:from>
    <xdr:to>
      <xdr:col>50</xdr:col>
      <xdr:colOff>114300</xdr:colOff>
      <xdr:row>78</xdr:row>
      <xdr:rowOff>155360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938161"/>
          <a:ext cx="889000" cy="59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79411</xdr:rowOff>
    </xdr:from>
    <xdr:to>
      <xdr:col>45</xdr:col>
      <xdr:colOff>177800</xdr:colOff>
      <xdr:row>78</xdr:row>
      <xdr:rowOff>171109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938161"/>
          <a:ext cx="889000" cy="60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87383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149324</xdr:rowOff>
    </xdr:from>
    <xdr:to>
      <xdr:col>41</xdr:col>
      <xdr:colOff>50800</xdr:colOff>
      <xdr:row>78</xdr:row>
      <xdr:rowOff>171109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522424"/>
          <a:ext cx="8890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160010</xdr:rowOff>
    </xdr:from>
    <xdr:to>
      <xdr:col>55</xdr:col>
      <xdr:colOff>50800</xdr:colOff>
      <xdr:row>79</xdr:row>
      <xdr:rowOff>90160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74937</xdr:rowOff>
    </xdr:from>
    <xdr:ext cx="378565"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48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104560</xdr:rowOff>
    </xdr:from>
    <xdr:to>
      <xdr:col>50</xdr:col>
      <xdr:colOff>165100</xdr:colOff>
      <xdr:row>79</xdr:row>
      <xdr:rowOff>34710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25837</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28611</xdr:rowOff>
    </xdr:from>
    <xdr:to>
      <xdr:col>46</xdr:col>
      <xdr:colOff>38100</xdr:colOff>
      <xdr:row>75</xdr:row>
      <xdr:rowOff>130211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88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146738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66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120309</xdr:rowOff>
    </xdr:from>
    <xdr:to>
      <xdr:col>41</xdr:col>
      <xdr:colOff>101600</xdr:colOff>
      <xdr:row>79</xdr:row>
      <xdr:rowOff>50459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41586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98524</xdr:rowOff>
    </xdr:from>
    <xdr:to>
      <xdr:col>36</xdr:col>
      <xdr:colOff>165100</xdr:colOff>
      <xdr:row>79</xdr:row>
      <xdr:rowOff>28674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19801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104473</xdr:rowOff>
    </xdr:from>
    <xdr:to>
      <xdr:col>55</xdr:col>
      <xdr:colOff>0</xdr:colOff>
      <xdr:row>98</xdr:row>
      <xdr:rowOff>7582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35123"/>
          <a:ext cx="838200" cy="7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104473</xdr:rowOff>
    </xdr:from>
    <xdr:to>
      <xdr:col>50</xdr:col>
      <xdr:colOff>114300</xdr:colOff>
      <xdr:row>98</xdr:row>
      <xdr:rowOff>49023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35123"/>
          <a:ext cx="889000" cy="1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49023</xdr:rowOff>
    </xdr:from>
    <xdr:to>
      <xdr:col>45</xdr:col>
      <xdr:colOff>177800</xdr:colOff>
      <xdr:row>98</xdr:row>
      <xdr:rowOff>88407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51123"/>
          <a:ext cx="8890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88407</xdr:rowOff>
    </xdr:from>
    <xdr:to>
      <xdr:col>41</xdr:col>
      <xdr:colOff>50800</xdr:colOff>
      <xdr:row>98</xdr:row>
      <xdr:rowOff>96704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90507"/>
          <a:ext cx="8890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128232</xdr:rowOff>
    </xdr:from>
    <xdr:to>
      <xdr:col>55</xdr:col>
      <xdr:colOff>50800</xdr:colOff>
      <xdr:row>98</xdr:row>
      <xdr:rowOff>58382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43159</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53673</xdr:rowOff>
    </xdr:from>
    <xdr:to>
      <xdr:col>50</xdr:col>
      <xdr:colOff>165100</xdr:colOff>
      <xdr:row>97</xdr:row>
      <xdr:rowOff>155273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146400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169673</xdr:rowOff>
    </xdr:from>
    <xdr:to>
      <xdr:col>46</xdr:col>
      <xdr:colOff>38100</xdr:colOff>
      <xdr:row>98</xdr:row>
      <xdr:rowOff>99823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90950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37607</xdr:rowOff>
    </xdr:from>
    <xdr:to>
      <xdr:col>41</xdr:col>
      <xdr:colOff>101600</xdr:colOff>
      <xdr:row>98</xdr:row>
      <xdr:rowOff>139207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130334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3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45904</xdr:rowOff>
    </xdr:from>
    <xdr:to>
      <xdr:col>36</xdr:col>
      <xdr:colOff>165100</xdr:colOff>
      <xdr:row>98</xdr:row>
      <xdr:rowOff>147504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4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138631</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37428" y="1694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165227</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68032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165227</xdr:rowOff>
    </xdr:from>
    <xdr:to>
      <xdr:col>76</xdr:col>
      <xdr:colOff>114300</xdr:colOff>
      <xdr:row>39</xdr:row>
      <xdr:rowOff>13798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680327"/>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13798</xdr:rowOff>
    </xdr:from>
    <xdr:to>
      <xdr:col>71</xdr:col>
      <xdr:colOff>177800</xdr:colOff>
      <xdr:row>39</xdr:row>
      <xdr:rowOff>44183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700348"/>
          <a:ext cx="8890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114427</xdr:rowOff>
    </xdr:from>
    <xdr:to>
      <xdr:col>76</xdr:col>
      <xdr:colOff>165100</xdr:colOff>
      <xdr:row>39</xdr:row>
      <xdr:rowOff>44577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35704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2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134448</xdr:rowOff>
    </xdr:from>
    <xdr:to>
      <xdr:col>72</xdr:col>
      <xdr:colOff>38100</xdr:colOff>
      <xdr:row>39</xdr:row>
      <xdr:rowOff>64598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55725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74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164833</xdr:rowOff>
    </xdr:from>
    <xdr:to>
      <xdr:col>67</xdr:col>
      <xdr:colOff>101600</xdr:colOff>
      <xdr:row>39</xdr:row>
      <xdr:rowOff>94983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86110</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57333" y="677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132012</xdr:rowOff>
    </xdr:from>
    <xdr:to>
      <xdr:col>85</xdr:col>
      <xdr:colOff>127000</xdr:colOff>
      <xdr:row>77</xdr:row>
      <xdr:rowOff>139067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333662"/>
          <a:ext cx="8382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139067</xdr:rowOff>
    </xdr:from>
    <xdr:to>
      <xdr:col>81</xdr:col>
      <xdr:colOff>50800</xdr:colOff>
      <xdr:row>77</xdr:row>
      <xdr:rowOff>148927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340717"/>
          <a:ext cx="889000" cy="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148927</xdr:rowOff>
    </xdr:from>
    <xdr:to>
      <xdr:col>76</xdr:col>
      <xdr:colOff>114300</xdr:colOff>
      <xdr:row>77</xdr:row>
      <xdr:rowOff>157896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350577"/>
          <a:ext cx="889000" cy="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157896</xdr:rowOff>
    </xdr:from>
    <xdr:to>
      <xdr:col>71</xdr:col>
      <xdr:colOff>177800</xdr:colOff>
      <xdr:row>77</xdr:row>
      <xdr:rowOff>170858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359546"/>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81212</xdr:rowOff>
    </xdr:from>
    <xdr:to>
      <xdr:col>85</xdr:col>
      <xdr:colOff>177800</xdr:colOff>
      <xdr:row>78</xdr:row>
      <xdr:rowOff>11362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59639</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88267</xdr:rowOff>
    </xdr:from>
    <xdr:to>
      <xdr:col>81</xdr:col>
      <xdr:colOff>101600</xdr:colOff>
      <xdr:row>78</xdr:row>
      <xdr:rowOff>18417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9544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8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98127</xdr:rowOff>
    </xdr:from>
    <xdr:to>
      <xdr:col>76</xdr:col>
      <xdr:colOff>165100</xdr:colOff>
      <xdr:row>78</xdr:row>
      <xdr:rowOff>28277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9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19404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107096</xdr:rowOff>
    </xdr:from>
    <xdr:to>
      <xdr:col>72</xdr:col>
      <xdr:colOff>38100</xdr:colOff>
      <xdr:row>78</xdr:row>
      <xdr:rowOff>37246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30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28373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40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120058</xdr:rowOff>
    </xdr:from>
    <xdr:to>
      <xdr:col>67</xdr:col>
      <xdr:colOff>101600</xdr:colOff>
      <xdr:row>78</xdr:row>
      <xdr:rowOff>50208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3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41335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4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99580</xdr:rowOff>
    </xdr:from>
    <xdr:to>
      <xdr:col>85</xdr:col>
      <xdr:colOff>127000</xdr:colOff>
      <xdr:row>97</xdr:row>
      <xdr:rowOff>169847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730230"/>
          <a:ext cx="838200" cy="7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99580</xdr:rowOff>
    </xdr:from>
    <xdr:to>
      <xdr:col>81</xdr:col>
      <xdr:colOff>50800</xdr:colOff>
      <xdr:row>97</xdr:row>
      <xdr:rowOff>110389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30230"/>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110389</xdr:rowOff>
    </xdr:from>
    <xdr:to>
      <xdr:col>76</xdr:col>
      <xdr:colOff>114300</xdr:colOff>
      <xdr:row>98</xdr:row>
      <xdr:rowOff>8021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741039"/>
          <a:ext cx="889000" cy="6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164599</xdr:rowOff>
    </xdr:from>
    <xdr:to>
      <xdr:col>71</xdr:col>
      <xdr:colOff>177800</xdr:colOff>
      <xdr:row>98</xdr:row>
      <xdr:rowOff>8021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795249"/>
          <a:ext cx="8890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64186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119047</xdr:rowOff>
    </xdr:from>
    <xdr:to>
      <xdr:col>85</xdr:col>
      <xdr:colOff>177800</xdr:colOff>
      <xdr:row>98</xdr:row>
      <xdr:rowOff>49197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4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97474</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2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48780</xdr:rowOff>
    </xdr:from>
    <xdr:to>
      <xdr:col>81</xdr:col>
      <xdr:colOff>101600</xdr:colOff>
      <xdr:row>97</xdr:row>
      <xdr:rowOff>150380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166907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5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59589</xdr:rowOff>
    </xdr:from>
    <xdr:to>
      <xdr:col>76</xdr:col>
      <xdr:colOff>165100</xdr:colOff>
      <xdr:row>97</xdr:row>
      <xdr:rowOff>161189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6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6266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46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128671</xdr:rowOff>
    </xdr:from>
    <xdr:to>
      <xdr:col>72</xdr:col>
      <xdr:colOff>38100</xdr:colOff>
      <xdr:row>98</xdr:row>
      <xdr:rowOff>58821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7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75348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113799</xdr:rowOff>
    </xdr:from>
    <xdr:to>
      <xdr:col>67</xdr:col>
      <xdr:colOff>101600</xdr:colOff>
      <xdr:row>98</xdr:row>
      <xdr:rowOff>43949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60476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167643</xdr:rowOff>
    </xdr:from>
    <xdr:to>
      <xdr:col>116</xdr:col>
      <xdr:colOff>63500</xdr:colOff>
      <xdr:row>75</xdr:row>
      <xdr:rowOff>43557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854943"/>
          <a:ext cx="838200" cy="4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43557</xdr:rowOff>
    </xdr:from>
    <xdr:to>
      <xdr:col>111</xdr:col>
      <xdr:colOff>177800</xdr:colOff>
      <xdr:row>75</xdr:row>
      <xdr:rowOff>81853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02307"/>
          <a:ext cx="889000" cy="3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81853</xdr:rowOff>
    </xdr:from>
    <xdr:to>
      <xdr:col>107</xdr:col>
      <xdr:colOff>50800</xdr:colOff>
      <xdr:row>75</xdr:row>
      <xdr:rowOff>85620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940603"/>
          <a:ext cx="8890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85620</xdr:rowOff>
    </xdr:from>
    <xdr:to>
      <xdr:col>102</xdr:col>
      <xdr:colOff>114300</xdr:colOff>
      <xdr:row>75</xdr:row>
      <xdr:rowOff>106814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44370"/>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24916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18439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116843</xdr:rowOff>
    </xdr:from>
    <xdr:to>
      <xdr:col>116</xdr:col>
      <xdr:colOff>114300</xdr:colOff>
      <xdr:row>75</xdr:row>
      <xdr:rowOff>46993</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139720</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65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164207</xdr:rowOff>
    </xdr:from>
    <xdr:to>
      <xdr:col>112</xdr:col>
      <xdr:colOff>38100</xdr:colOff>
      <xdr:row>75</xdr:row>
      <xdr:rowOff>94357</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5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110884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2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31053</xdr:rowOff>
    </xdr:from>
    <xdr:to>
      <xdr:col>107</xdr:col>
      <xdr:colOff>101600</xdr:colOff>
      <xdr:row>75</xdr:row>
      <xdr:rowOff>132653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149180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34820</xdr:rowOff>
    </xdr:from>
    <xdr:to>
      <xdr:col>102</xdr:col>
      <xdr:colOff>165100</xdr:colOff>
      <xdr:row>75</xdr:row>
      <xdr:rowOff>136420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152947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56014</xdr:rowOff>
    </xdr:from>
    <xdr:to>
      <xdr:col>98</xdr:col>
      <xdr:colOff>38100</xdr:colOff>
      <xdr:row>75</xdr:row>
      <xdr:rowOff>157615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147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2691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類似団体内の人口が多い部類であるため、</a:t>
          </a:r>
          <a:r>
            <a:rPr kumimoji="1" lang="ja-JP" altLang="ja-JP" sz="1100">
              <a:solidFill>
                <a:schemeClr val="dk1"/>
              </a:solidFill>
              <a:effectLst/>
              <a:latin typeface="+mn-lt"/>
              <a:ea typeface="+mn-ea"/>
              <a:cs typeface="+mn-cs"/>
            </a:rPr>
            <a:t>多くの項目で住民１人当たりの決算額が類似団体を下回っている。</a:t>
          </a:r>
          <a:endParaRPr lang="ja-JP" altLang="ja-JP" sz="1400">
            <a:effectLst/>
          </a:endParaRPr>
        </a:p>
        <a:p>
          <a:r>
            <a:rPr kumimoji="1" lang="ja-JP" altLang="ja-JP" sz="1100">
              <a:solidFill>
                <a:schemeClr val="dk1"/>
              </a:solidFill>
              <a:effectLst/>
              <a:latin typeface="+mn-lt"/>
              <a:ea typeface="+mn-ea"/>
              <a:cs typeface="+mn-cs"/>
            </a:rPr>
            <a:t>・補助費等の増額は、物価高騰対策支援を行ったことによる増額である。</a:t>
          </a:r>
          <a:endParaRPr lang="ja-JP" altLang="ja-JP" sz="1400">
            <a:effectLst/>
          </a:endParaRPr>
        </a:p>
        <a:p>
          <a:r>
            <a:rPr kumimoji="1" lang="ja-JP" altLang="ja-JP" sz="1100">
              <a:solidFill>
                <a:schemeClr val="dk1"/>
              </a:solidFill>
              <a:effectLst/>
              <a:latin typeface="+mn-lt"/>
              <a:ea typeface="+mn-ea"/>
              <a:cs typeface="+mn-cs"/>
            </a:rPr>
            <a:t>・公債費の増加は、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年度に借入れた交流センター建設に係る元利償還金の増加によるものである。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・扶助費の減額は、新型コロナウイルス感染症対応地方創生臨時交付金を活用した事業の減少によるものである。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13,738
13,601
28.25
6,815,245
6,515,231
294,232
3,925,915
4,652,185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52070</xdr:rowOff>
    </xdr:from>
    <xdr:to>
      <xdr:col>24</xdr:col>
      <xdr:colOff>63500</xdr:colOff>
      <xdr:row>36</xdr:row>
      <xdr:rowOff>61023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24270"/>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52070</xdr:rowOff>
    </xdr:from>
    <xdr:to>
      <xdr:col>19</xdr:col>
      <xdr:colOff>177800</xdr:colOff>
      <xdr:row>36</xdr:row>
      <xdr:rowOff>102553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4270"/>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60452</xdr:rowOff>
    </xdr:from>
    <xdr:to>
      <xdr:col>15</xdr:col>
      <xdr:colOff>50800</xdr:colOff>
      <xdr:row>36</xdr:row>
      <xdr:rowOff>102553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32652"/>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49022</xdr:rowOff>
    </xdr:from>
    <xdr:to>
      <xdr:col>10</xdr:col>
      <xdr:colOff>114300</xdr:colOff>
      <xdr:row>36</xdr:row>
      <xdr:rowOff>60452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122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10223</xdr:rowOff>
    </xdr:from>
    <xdr:to>
      <xdr:col>24</xdr:col>
      <xdr:colOff>114300</xdr:colOff>
      <xdr:row>36</xdr:row>
      <xdr:rowOff>111823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160100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1270</xdr:rowOff>
    </xdr:from>
    <xdr:to>
      <xdr:col>20</xdr:col>
      <xdr:colOff>38100</xdr:colOff>
      <xdr:row>36</xdr:row>
      <xdr:rowOff>102870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119397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4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51753</xdr:rowOff>
    </xdr:from>
    <xdr:to>
      <xdr:col>15</xdr:col>
      <xdr:colOff>101600</xdr:colOff>
      <xdr:row>36</xdr:row>
      <xdr:rowOff>153353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144480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9652</xdr:rowOff>
    </xdr:from>
    <xdr:to>
      <xdr:col>10</xdr:col>
      <xdr:colOff>165100</xdr:colOff>
      <xdr:row>36</xdr:row>
      <xdr:rowOff>111252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102379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169672</xdr:rowOff>
    </xdr:from>
    <xdr:to>
      <xdr:col>6</xdr:col>
      <xdr:colOff>38100</xdr:colOff>
      <xdr:row>36</xdr:row>
      <xdr:rowOff>99822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90949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63570</xdr:rowOff>
    </xdr:from>
    <xdr:to>
      <xdr:col>24</xdr:col>
      <xdr:colOff>63500</xdr:colOff>
      <xdr:row>57</xdr:row>
      <xdr:rowOff>76633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3622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134024</xdr:rowOff>
    </xdr:from>
    <xdr:to>
      <xdr:col>19</xdr:col>
      <xdr:colOff>177800</xdr:colOff>
      <xdr:row>57</xdr:row>
      <xdr:rowOff>63570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392324"/>
          <a:ext cx="889000" cy="44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134024</xdr:rowOff>
    </xdr:from>
    <xdr:to>
      <xdr:col>15</xdr:col>
      <xdr:colOff>50800</xdr:colOff>
      <xdr:row>57</xdr:row>
      <xdr:rowOff>30328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392324"/>
          <a:ext cx="889000" cy="4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76677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0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30328</xdr:rowOff>
    </xdr:from>
    <xdr:to>
      <xdr:col>10</xdr:col>
      <xdr:colOff>114300</xdr:colOff>
      <xdr:row>57</xdr:row>
      <xdr:rowOff>73331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02978"/>
          <a:ext cx="889000" cy="4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80847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5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25833</xdr:rowOff>
    </xdr:from>
    <xdr:to>
      <xdr:col>24</xdr:col>
      <xdr:colOff>114300</xdr:colOff>
      <xdr:row>57</xdr:row>
      <xdr:rowOff>127433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9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4260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7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12770</xdr:rowOff>
    </xdr:from>
    <xdr:to>
      <xdr:col>20</xdr:col>
      <xdr:colOff>38100</xdr:colOff>
      <xdr:row>57</xdr:row>
      <xdr:rowOff>114370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105497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7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83224</xdr:rowOff>
    </xdr:from>
    <xdr:to>
      <xdr:col>15</xdr:col>
      <xdr:colOff>101600</xdr:colOff>
      <xdr:row>55</xdr:row>
      <xdr:rowOff>13374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4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29901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1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150978</xdr:rowOff>
    </xdr:from>
    <xdr:to>
      <xdr:col>10</xdr:col>
      <xdr:colOff>165100</xdr:colOff>
      <xdr:row>57</xdr:row>
      <xdr:rowOff>81128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97655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2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22531</xdr:rowOff>
    </xdr:from>
    <xdr:to>
      <xdr:col>6</xdr:col>
      <xdr:colOff>38100</xdr:colOff>
      <xdr:row>57</xdr:row>
      <xdr:rowOff>124131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115258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8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14330</xdr:rowOff>
    </xdr:from>
    <xdr:to>
      <xdr:col>24</xdr:col>
      <xdr:colOff>62865</xdr:colOff>
      <xdr:row>77</xdr:row>
      <xdr:rowOff>43368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7280"/>
          <a:ext cx="1270" cy="105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47195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43368</xdr:rowOff>
    </xdr:from>
    <xdr:to>
      <xdr:col>24</xdr:col>
      <xdr:colOff>152400</xdr:colOff>
      <xdr:row>77</xdr:row>
      <xdr:rowOff>43368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132457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14330</xdr:rowOff>
    </xdr:from>
    <xdr:to>
      <xdr:col>24</xdr:col>
      <xdr:colOff>152400</xdr:colOff>
      <xdr:row>71</xdr:row>
      <xdr:rowOff>14330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146301</xdr:rowOff>
    </xdr:from>
    <xdr:to>
      <xdr:col>24</xdr:col>
      <xdr:colOff>63500</xdr:colOff>
      <xdr:row>77</xdr:row>
      <xdr:rowOff>16742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76501"/>
          <a:ext cx="838200" cy="4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27887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51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5010</xdr:rowOff>
    </xdr:from>
    <xdr:to>
      <xdr:col>24</xdr:col>
      <xdr:colOff>114300</xdr:colOff>
      <xdr:row>75</xdr:row>
      <xdr:rowOff>106610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146301</xdr:rowOff>
    </xdr:from>
    <xdr:to>
      <xdr:col>19</xdr:col>
      <xdr:colOff>177800</xdr:colOff>
      <xdr:row>77</xdr:row>
      <xdr:rowOff>101026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76501"/>
          <a:ext cx="889000" cy="1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139061</xdr:rowOff>
    </xdr:from>
    <xdr:to>
      <xdr:col>20</xdr:col>
      <xdr:colOff>38100</xdr:colOff>
      <xdr:row>75</xdr:row>
      <xdr:rowOff>69211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85738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101026</xdr:rowOff>
    </xdr:from>
    <xdr:to>
      <xdr:col>15</xdr:col>
      <xdr:colOff>50800</xdr:colOff>
      <xdr:row>77</xdr:row>
      <xdr:rowOff>132550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02676"/>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114120</xdr:rowOff>
    </xdr:from>
    <xdr:to>
      <xdr:col>15</xdr:col>
      <xdr:colOff>101600</xdr:colOff>
      <xdr:row>76</xdr:row>
      <xdr:rowOff>44270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60797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132550</xdr:rowOff>
    </xdr:from>
    <xdr:to>
      <xdr:col>10</xdr:col>
      <xdr:colOff>114300</xdr:colOff>
      <xdr:row>77</xdr:row>
      <xdr:rowOff>159010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34200"/>
          <a:ext cx="8890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164367</xdr:rowOff>
    </xdr:from>
    <xdr:to>
      <xdr:col>10</xdr:col>
      <xdr:colOff>165100</xdr:colOff>
      <xdr:row>76</xdr:row>
      <xdr:rowOff>94517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111044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9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24287</xdr:rowOff>
    </xdr:from>
    <xdr:to>
      <xdr:col>6</xdr:col>
      <xdr:colOff>38100</xdr:colOff>
      <xdr:row>76</xdr:row>
      <xdr:rowOff>125887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142413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2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137392</xdr:rowOff>
    </xdr:from>
    <xdr:to>
      <xdr:col>24</xdr:col>
      <xdr:colOff>114300</xdr:colOff>
      <xdr:row>77</xdr:row>
      <xdr:rowOff>67542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52319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8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95501</xdr:rowOff>
    </xdr:from>
    <xdr:to>
      <xdr:col>20</xdr:col>
      <xdr:colOff>38100</xdr:colOff>
      <xdr:row>77</xdr:row>
      <xdr:rowOff>25651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16778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1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50226</xdr:rowOff>
    </xdr:from>
    <xdr:to>
      <xdr:col>15</xdr:col>
      <xdr:colOff>101600</xdr:colOff>
      <xdr:row>77</xdr:row>
      <xdr:rowOff>151826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142953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4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81750</xdr:rowOff>
    </xdr:from>
    <xdr:to>
      <xdr:col>10</xdr:col>
      <xdr:colOff>165100</xdr:colOff>
      <xdr:row>78</xdr:row>
      <xdr:rowOff>11900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7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108210</xdr:rowOff>
    </xdr:from>
    <xdr:to>
      <xdr:col>6</xdr:col>
      <xdr:colOff>38100</xdr:colOff>
      <xdr:row>78</xdr:row>
      <xdr:rowOff>38360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29487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0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117242</xdr:rowOff>
    </xdr:from>
    <xdr:to>
      <xdr:col>24</xdr:col>
      <xdr:colOff>63500</xdr:colOff>
      <xdr:row>97</xdr:row>
      <xdr:rowOff>117545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47892"/>
          <a:ext cx="8382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117545</xdr:rowOff>
    </xdr:from>
    <xdr:to>
      <xdr:col>19</xdr:col>
      <xdr:colOff>177800</xdr:colOff>
      <xdr:row>97</xdr:row>
      <xdr:rowOff>159249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48195"/>
          <a:ext cx="889000" cy="4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159249</xdr:rowOff>
    </xdr:from>
    <xdr:to>
      <xdr:col>15</xdr:col>
      <xdr:colOff>50800</xdr:colOff>
      <xdr:row>97</xdr:row>
      <xdr:rowOff>168535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89899"/>
          <a:ext cx="8890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168535</xdr:rowOff>
    </xdr:from>
    <xdr:to>
      <xdr:col>10</xdr:col>
      <xdr:colOff>114300</xdr:colOff>
      <xdr:row>98</xdr:row>
      <xdr:rowOff>899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99185"/>
          <a:ext cx="889000" cy="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66442</xdr:rowOff>
    </xdr:from>
    <xdr:to>
      <xdr:col>24</xdr:col>
      <xdr:colOff>114300</xdr:colOff>
      <xdr:row>97</xdr:row>
      <xdr:rowOff>168042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152819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66745</xdr:rowOff>
    </xdr:from>
    <xdr:to>
      <xdr:col>20</xdr:col>
      <xdr:colOff>38100</xdr:colOff>
      <xdr:row>97</xdr:row>
      <xdr:rowOff>168345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159472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9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108449</xdr:rowOff>
    </xdr:from>
    <xdr:to>
      <xdr:col>15</xdr:col>
      <xdr:colOff>101600</xdr:colOff>
      <xdr:row>98</xdr:row>
      <xdr:rowOff>38599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3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29726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117735</xdr:rowOff>
    </xdr:from>
    <xdr:to>
      <xdr:col>10</xdr:col>
      <xdr:colOff>165100</xdr:colOff>
      <xdr:row>98</xdr:row>
      <xdr:rowOff>47885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39012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121549</xdr:rowOff>
    </xdr:from>
    <xdr:to>
      <xdr:col>6</xdr:col>
      <xdr:colOff>38100</xdr:colOff>
      <xdr:row>98</xdr:row>
      <xdr:rowOff>51699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42826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4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89614</xdr:rowOff>
    </xdr:from>
    <xdr:to>
      <xdr:col>55</xdr:col>
      <xdr:colOff>0</xdr:colOff>
      <xdr:row>58</xdr:row>
      <xdr:rowOff>99969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33714"/>
          <a:ext cx="8382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80173</xdr:rowOff>
    </xdr:from>
    <xdr:to>
      <xdr:col>50</xdr:col>
      <xdr:colOff>114300</xdr:colOff>
      <xdr:row>58</xdr:row>
      <xdr:rowOff>99969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24273"/>
          <a:ext cx="889000" cy="1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80173</xdr:rowOff>
    </xdr:from>
    <xdr:to>
      <xdr:col>45</xdr:col>
      <xdr:colOff>177800</xdr:colOff>
      <xdr:row>58</xdr:row>
      <xdr:rowOff>109655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24273"/>
          <a:ext cx="889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109655</xdr:rowOff>
    </xdr:from>
    <xdr:to>
      <xdr:col>41</xdr:col>
      <xdr:colOff>50800</xdr:colOff>
      <xdr:row>58</xdr:row>
      <xdr:rowOff>135540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53755"/>
          <a:ext cx="889000" cy="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38814</xdr:rowOff>
    </xdr:from>
    <xdr:to>
      <xdr:col>55</xdr:col>
      <xdr:colOff>50800</xdr:colOff>
      <xdr:row>58</xdr:row>
      <xdr:rowOff>140414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125191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9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49169</xdr:rowOff>
    </xdr:from>
    <xdr:to>
      <xdr:col>50</xdr:col>
      <xdr:colOff>165100</xdr:colOff>
      <xdr:row>58</xdr:row>
      <xdr:rowOff>150769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9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141896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29373</xdr:rowOff>
    </xdr:from>
    <xdr:to>
      <xdr:col>46</xdr:col>
      <xdr:colOff>38100</xdr:colOff>
      <xdr:row>58</xdr:row>
      <xdr:rowOff>130973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7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122100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6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58855</xdr:rowOff>
    </xdr:from>
    <xdr:to>
      <xdr:col>41</xdr:col>
      <xdr:colOff>101600</xdr:colOff>
      <xdr:row>58</xdr:row>
      <xdr:rowOff>160455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151582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84740</xdr:rowOff>
    </xdr:from>
    <xdr:to>
      <xdr:col>36</xdr:col>
      <xdr:colOff>165100</xdr:colOff>
      <xdr:row>59</xdr:row>
      <xdr:rowOff>14890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12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5347</xdr:rowOff>
    </xdr:from>
    <xdr:to>
      <xdr:col>55</xdr:col>
      <xdr:colOff>0</xdr:colOff>
      <xdr:row>79</xdr:row>
      <xdr:rowOff>6719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4989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147422</xdr:rowOff>
    </xdr:from>
    <xdr:to>
      <xdr:col>50</xdr:col>
      <xdr:colOff>114300</xdr:colOff>
      <xdr:row>79</xdr:row>
      <xdr:rowOff>6719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20522"/>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147422</xdr:rowOff>
    </xdr:from>
    <xdr:to>
      <xdr:col>45</xdr:col>
      <xdr:colOff>177800</xdr:colOff>
      <xdr:row>78</xdr:row>
      <xdr:rowOff>164097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20522"/>
          <a:ext cx="889000" cy="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155524</xdr:rowOff>
    </xdr:from>
    <xdr:to>
      <xdr:col>41</xdr:col>
      <xdr:colOff>50800</xdr:colOff>
      <xdr:row>78</xdr:row>
      <xdr:rowOff>164097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28624"/>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125997</xdr:rowOff>
    </xdr:from>
    <xdr:to>
      <xdr:col>55</xdr:col>
      <xdr:colOff>50800</xdr:colOff>
      <xdr:row>79</xdr:row>
      <xdr:rowOff>56147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40924</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1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127369</xdr:rowOff>
    </xdr:from>
    <xdr:to>
      <xdr:col>50</xdr:col>
      <xdr:colOff>165100</xdr:colOff>
      <xdr:row>79</xdr:row>
      <xdr:rowOff>57519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0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48646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9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96622</xdr:rowOff>
    </xdr:from>
    <xdr:to>
      <xdr:col>46</xdr:col>
      <xdr:colOff>38100</xdr:colOff>
      <xdr:row>79</xdr:row>
      <xdr:rowOff>26772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17899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113297</xdr:rowOff>
    </xdr:from>
    <xdr:to>
      <xdr:col>41</xdr:col>
      <xdr:colOff>101600</xdr:colOff>
      <xdr:row>79</xdr:row>
      <xdr:rowOff>43447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34574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7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104724</xdr:rowOff>
    </xdr:from>
    <xdr:to>
      <xdr:col>36</xdr:col>
      <xdr:colOff>165100</xdr:colOff>
      <xdr:row>79</xdr:row>
      <xdr:rowOff>34874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26001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42591</xdr:rowOff>
    </xdr:from>
    <xdr:to>
      <xdr:col>55</xdr:col>
      <xdr:colOff>0</xdr:colOff>
      <xdr:row>96</xdr:row>
      <xdr:rowOff>55260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01791"/>
          <a:ext cx="8382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40670</xdr:rowOff>
    </xdr:from>
    <xdr:to>
      <xdr:col>50</xdr:col>
      <xdr:colOff>114300</xdr:colOff>
      <xdr:row>96</xdr:row>
      <xdr:rowOff>55260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499870"/>
          <a:ext cx="889000" cy="1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40670</xdr:rowOff>
    </xdr:from>
    <xdr:to>
      <xdr:col>45</xdr:col>
      <xdr:colOff>177800</xdr:colOff>
      <xdr:row>96</xdr:row>
      <xdr:rowOff>43459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99870"/>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43459</xdr:rowOff>
    </xdr:from>
    <xdr:to>
      <xdr:col>41</xdr:col>
      <xdr:colOff>50800</xdr:colOff>
      <xdr:row>96</xdr:row>
      <xdr:rowOff>127155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02659"/>
          <a:ext cx="889000" cy="8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163241</xdr:rowOff>
    </xdr:from>
    <xdr:to>
      <xdr:col>55</xdr:col>
      <xdr:colOff>50800</xdr:colOff>
      <xdr:row>96</xdr:row>
      <xdr:rowOff>93391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141668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2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4460</xdr:rowOff>
    </xdr:from>
    <xdr:to>
      <xdr:col>50</xdr:col>
      <xdr:colOff>165100</xdr:colOff>
      <xdr:row>96</xdr:row>
      <xdr:rowOff>106060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97187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5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161320</xdr:rowOff>
    </xdr:from>
    <xdr:to>
      <xdr:col>46</xdr:col>
      <xdr:colOff>38100</xdr:colOff>
      <xdr:row>96</xdr:row>
      <xdr:rowOff>91470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82597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4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164109</xdr:rowOff>
    </xdr:from>
    <xdr:to>
      <xdr:col>41</xdr:col>
      <xdr:colOff>101600</xdr:colOff>
      <xdr:row>96</xdr:row>
      <xdr:rowOff>94259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5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85386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76355</xdr:rowOff>
    </xdr:from>
    <xdr:to>
      <xdr:col>36</xdr:col>
      <xdr:colOff>165100</xdr:colOff>
      <xdr:row>97</xdr:row>
      <xdr:rowOff>6505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169082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151326</xdr:rowOff>
    </xdr:from>
    <xdr:to>
      <xdr:col>85</xdr:col>
      <xdr:colOff>127000</xdr:colOff>
      <xdr:row>37</xdr:row>
      <xdr:rowOff>74778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23526"/>
          <a:ext cx="838200" cy="9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151326</xdr:rowOff>
    </xdr:from>
    <xdr:to>
      <xdr:col>81</xdr:col>
      <xdr:colOff>50800</xdr:colOff>
      <xdr:row>37</xdr:row>
      <xdr:rowOff>98127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23526"/>
          <a:ext cx="889000" cy="11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98127</xdr:rowOff>
    </xdr:from>
    <xdr:to>
      <xdr:col>76</xdr:col>
      <xdr:colOff>114300</xdr:colOff>
      <xdr:row>37</xdr:row>
      <xdr:rowOff>114228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41777"/>
          <a:ext cx="889000" cy="1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114228</xdr:rowOff>
    </xdr:from>
    <xdr:to>
      <xdr:col>71</xdr:col>
      <xdr:colOff>177800</xdr:colOff>
      <xdr:row>37</xdr:row>
      <xdr:rowOff>122457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5787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23978</xdr:rowOff>
    </xdr:from>
    <xdr:to>
      <xdr:col>85</xdr:col>
      <xdr:colOff>177800</xdr:colOff>
      <xdr:row>37</xdr:row>
      <xdr:rowOff>125578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110355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100526</xdr:rowOff>
    </xdr:from>
    <xdr:to>
      <xdr:col>81</xdr:col>
      <xdr:colOff>101600</xdr:colOff>
      <xdr:row>37</xdr:row>
      <xdr:rowOff>30676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21803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3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47327</xdr:rowOff>
    </xdr:from>
    <xdr:to>
      <xdr:col>76</xdr:col>
      <xdr:colOff>165100</xdr:colOff>
      <xdr:row>37</xdr:row>
      <xdr:rowOff>148927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140054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8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63428</xdr:rowOff>
    </xdr:from>
    <xdr:to>
      <xdr:col>72</xdr:col>
      <xdr:colOff>38100</xdr:colOff>
      <xdr:row>37</xdr:row>
      <xdr:rowOff>165027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07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156154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71657</xdr:rowOff>
    </xdr:from>
    <xdr:to>
      <xdr:col>67</xdr:col>
      <xdr:colOff>101600</xdr:colOff>
      <xdr:row>38</xdr:row>
      <xdr:rowOff>1807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164384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0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142342</xdr:rowOff>
    </xdr:from>
    <xdr:to>
      <xdr:col>85</xdr:col>
      <xdr:colOff>127000</xdr:colOff>
      <xdr:row>57</xdr:row>
      <xdr:rowOff>85897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743542"/>
          <a:ext cx="838200" cy="11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60106</xdr:rowOff>
    </xdr:from>
    <xdr:to>
      <xdr:col>81</xdr:col>
      <xdr:colOff>50800</xdr:colOff>
      <xdr:row>56</xdr:row>
      <xdr:rowOff>142342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489856"/>
          <a:ext cx="889000" cy="25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36434</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8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60106</xdr:rowOff>
    </xdr:from>
    <xdr:to>
      <xdr:col>76</xdr:col>
      <xdr:colOff>114300</xdr:colOff>
      <xdr:row>57</xdr:row>
      <xdr:rowOff>124398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489856"/>
          <a:ext cx="889000" cy="40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158337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124398</xdr:rowOff>
    </xdr:from>
    <xdr:to>
      <xdr:col>71</xdr:col>
      <xdr:colOff>177800</xdr:colOff>
      <xdr:row>57</xdr:row>
      <xdr:rowOff>136372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897048"/>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35097</xdr:rowOff>
    </xdr:from>
    <xdr:to>
      <xdr:col>85</xdr:col>
      <xdr:colOff>177800</xdr:colOff>
      <xdr:row>57</xdr:row>
      <xdr:rowOff>136697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121474</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2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91542</xdr:rowOff>
    </xdr:from>
    <xdr:to>
      <xdr:col>81</xdr:col>
      <xdr:colOff>101600</xdr:colOff>
      <xdr:row>57</xdr:row>
      <xdr:rowOff>21692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6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38219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4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9306</xdr:rowOff>
    </xdr:from>
    <xdr:to>
      <xdr:col>76</xdr:col>
      <xdr:colOff>165100</xdr:colOff>
      <xdr:row>55</xdr:row>
      <xdr:rowOff>110906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43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127433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21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73598</xdr:rowOff>
    </xdr:from>
    <xdr:to>
      <xdr:col>72</xdr:col>
      <xdr:colOff>38100</xdr:colOff>
      <xdr:row>58</xdr:row>
      <xdr:rowOff>3748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166325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3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85572</xdr:rowOff>
    </xdr:from>
    <xdr:to>
      <xdr:col>67</xdr:col>
      <xdr:colOff>101600</xdr:colOff>
      <xdr:row>58</xdr:row>
      <xdr:rowOff>15722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6849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165227</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3832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165227</xdr:rowOff>
    </xdr:from>
    <xdr:to>
      <xdr:col>76</xdr:col>
      <xdr:colOff>114300</xdr:colOff>
      <xdr:row>79</xdr:row>
      <xdr:rowOff>13799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38327"/>
          <a:ext cx="8890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13799</xdr:rowOff>
    </xdr:from>
    <xdr:to>
      <xdr:col>71</xdr:col>
      <xdr:colOff>177800</xdr:colOff>
      <xdr:row>79</xdr:row>
      <xdr:rowOff>44183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58349"/>
          <a:ext cx="889000" cy="3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114427</xdr:rowOff>
    </xdr:from>
    <xdr:to>
      <xdr:col>76</xdr:col>
      <xdr:colOff>165100</xdr:colOff>
      <xdr:row>79</xdr:row>
      <xdr:rowOff>44577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35704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8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134449</xdr:rowOff>
    </xdr:from>
    <xdr:to>
      <xdr:col>72</xdr:col>
      <xdr:colOff>38100</xdr:colOff>
      <xdr:row>79</xdr:row>
      <xdr:rowOff>64599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55726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0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164833</xdr:rowOff>
    </xdr:from>
    <xdr:to>
      <xdr:col>67</xdr:col>
      <xdr:colOff>101600</xdr:colOff>
      <xdr:row>79</xdr:row>
      <xdr:rowOff>94983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86110</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57333" y="13630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132012</xdr:rowOff>
    </xdr:from>
    <xdr:to>
      <xdr:col>85</xdr:col>
      <xdr:colOff>127000</xdr:colOff>
      <xdr:row>97</xdr:row>
      <xdr:rowOff>139067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62662"/>
          <a:ext cx="8382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139067</xdr:rowOff>
    </xdr:from>
    <xdr:to>
      <xdr:col>81</xdr:col>
      <xdr:colOff>50800</xdr:colOff>
      <xdr:row>97</xdr:row>
      <xdr:rowOff>148927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69717"/>
          <a:ext cx="889000" cy="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148927</xdr:rowOff>
    </xdr:from>
    <xdr:to>
      <xdr:col>76</xdr:col>
      <xdr:colOff>114300</xdr:colOff>
      <xdr:row>97</xdr:row>
      <xdr:rowOff>157896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79577"/>
          <a:ext cx="889000" cy="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157896</xdr:rowOff>
    </xdr:from>
    <xdr:to>
      <xdr:col>71</xdr:col>
      <xdr:colOff>177800</xdr:colOff>
      <xdr:row>97</xdr:row>
      <xdr:rowOff>170858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88546"/>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81212</xdr:rowOff>
    </xdr:from>
    <xdr:to>
      <xdr:col>85</xdr:col>
      <xdr:colOff>177800</xdr:colOff>
      <xdr:row>98</xdr:row>
      <xdr:rowOff>11362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59639</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9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88267</xdr:rowOff>
    </xdr:from>
    <xdr:to>
      <xdr:col>81</xdr:col>
      <xdr:colOff>101600</xdr:colOff>
      <xdr:row>98</xdr:row>
      <xdr:rowOff>18417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1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9544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8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98127</xdr:rowOff>
    </xdr:from>
    <xdr:to>
      <xdr:col>76</xdr:col>
      <xdr:colOff>165100</xdr:colOff>
      <xdr:row>98</xdr:row>
      <xdr:rowOff>28277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19404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8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107096</xdr:rowOff>
    </xdr:from>
    <xdr:to>
      <xdr:col>72</xdr:col>
      <xdr:colOff>38100</xdr:colOff>
      <xdr:row>98</xdr:row>
      <xdr:rowOff>37246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28373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120058</xdr:rowOff>
    </xdr:from>
    <xdr:to>
      <xdr:col>67</xdr:col>
      <xdr:colOff>101600</xdr:colOff>
      <xdr:row>98</xdr:row>
      <xdr:rowOff>50208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41335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4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・類似団体内の人口が多い部類であるため、多くの項目で住民１人当たりの決算額が類似団体を下回っている。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・民生費の減少は、新型コロナウイルス感染症対応地方創生臨時交付金を活用した事業の減少によるものである。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・消防費の減少は、防災行政無線親局更新工事が</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で終了したことによるものである。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・教育費の減少は、高根小学校屋内運動場改修工事が</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で終了したことによるものである。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財政調整基金は、物価高騰等の影響により残高が</a:t>
          </a:r>
          <a:r>
            <a:rPr kumimoji="1" lang="en-US" altLang="ja-JP" sz="1100">
              <a:solidFill>
                <a:schemeClr val="dk1"/>
              </a:solidFill>
              <a:effectLst/>
              <a:latin typeface="+mn-lt"/>
              <a:ea typeface="+mn-ea"/>
              <a:cs typeface="+mn-cs"/>
            </a:rPr>
            <a:t>2,374</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千円減少となった。</a:t>
          </a:r>
          <a:endParaRPr lang="ja-JP" altLang="ja-JP" sz="1400">
            <a:effectLst/>
          </a:endParaRPr>
        </a:p>
        <a:p>
          <a:r>
            <a:rPr kumimoji="1" lang="ja-JP" altLang="ja-JP" sz="1100">
              <a:solidFill>
                <a:schemeClr val="dk1"/>
              </a:solidFill>
              <a:effectLst/>
              <a:latin typeface="+mn-lt"/>
              <a:ea typeface="+mn-ea"/>
              <a:cs typeface="+mn-cs"/>
            </a:rPr>
            <a:t>　実質収支は、物価高騰等の影響により、経常経費が増加したことにより▲</a:t>
          </a:r>
          <a:r>
            <a:rPr kumimoji="1" lang="en-US" altLang="ja-JP" sz="1100">
              <a:solidFill>
                <a:schemeClr val="dk1"/>
              </a:solidFill>
              <a:effectLst/>
              <a:latin typeface="+mn-lt"/>
              <a:ea typeface="+mn-ea"/>
              <a:cs typeface="+mn-cs"/>
            </a:rPr>
            <a:t>91,716</a:t>
          </a:r>
          <a:r>
            <a:rPr kumimoji="1" lang="ja-JP" altLang="ja-JP" sz="1100">
              <a:solidFill>
                <a:schemeClr val="dk1"/>
              </a:solidFill>
              <a:effectLst/>
              <a:latin typeface="+mn-lt"/>
              <a:ea typeface="+mn-ea"/>
              <a:cs typeface="+mn-cs"/>
            </a:rPr>
            <a:t>千円となった。</a:t>
          </a:r>
          <a:endParaRPr lang="ja-JP" altLang="ja-JP" sz="1400">
            <a:effectLst/>
          </a:endParaRPr>
        </a:p>
        <a:p>
          <a:r>
            <a:rPr kumimoji="1" lang="ja-JP" altLang="ja-JP" sz="1100">
              <a:solidFill>
                <a:schemeClr val="dk1"/>
              </a:solidFill>
              <a:effectLst/>
              <a:latin typeface="+mn-lt"/>
              <a:ea typeface="+mn-ea"/>
              <a:cs typeface="+mn-cs"/>
            </a:rPr>
            <a:t>　実質単年度収支額は、単年度収支の悪化等により▲</a:t>
          </a:r>
          <a:r>
            <a:rPr kumimoji="1" lang="en-US" altLang="ja-JP" sz="1100">
              <a:solidFill>
                <a:schemeClr val="dk1"/>
              </a:solidFill>
              <a:effectLst/>
              <a:latin typeface="+mn-lt"/>
              <a:ea typeface="+mn-ea"/>
              <a:cs typeface="+mn-cs"/>
            </a:rPr>
            <a:t>5.98</a:t>
          </a:r>
          <a:r>
            <a:rPr kumimoji="1" lang="ja-JP" altLang="ja-JP" sz="1100">
              <a:solidFill>
                <a:schemeClr val="dk1"/>
              </a:solidFill>
              <a:effectLst/>
              <a:latin typeface="+mn-lt"/>
              <a:ea typeface="+mn-ea"/>
              <a:cs typeface="+mn-cs"/>
            </a:rPr>
            <a:t>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全ての会計において実質赤字はない状況で運営されており、今後も健全な財政運営に努めることとする。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は、土木債（八積駅周辺環境整備事業）及び臨時財政対策債の償還開始分が増加したこと、公営企業債は、下水処理場の長寿命化に伴う改修工事及び管渠敷設の継続実施の影響により、増加傾向にある。一部事務組合地方債についても、ごみ処理に係る最終処分場建設を控えており、同様に増加する見込み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今後は、公共施設の更新を控えているため、公債費が過度に財政を圧迫することのない範囲で数値の保持を図っていく。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満期一括型市場公募債の発行は行っていない。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一般会計等に係る地方債の現在高は、文化会館空調改修工事が繰越となったため、</a:t>
          </a:r>
          <a:r>
            <a:rPr kumimoji="1" lang="en-US" altLang="ja-JP" sz="1100" b="0" i="0" baseline="0">
              <a:solidFill>
                <a:schemeClr val="dk1"/>
              </a:solidFill>
              <a:effectLst/>
              <a:latin typeface="+mn-lt"/>
              <a:ea typeface="+mn-ea"/>
              <a:cs typeface="+mn-cs"/>
            </a:rPr>
            <a:t>R</a:t>
          </a:r>
          <a:r>
            <a:rPr kumimoji="1" lang="ja-JP" altLang="ja-JP" sz="1100" b="0" i="0" baseline="0">
              <a:solidFill>
                <a:schemeClr val="dk1"/>
              </a:solidFill>
              <a:effectLst/>
              <a:latin typeface="+mn-lt"/>
              <a:ea typeface="+mn-ea"/>
              <a:cs typeface="+mn-cs"/>
            </a:rPr>
            <a:t>４年度に借入れを行わなかったため、地方債現在高が減少している。また、組合等負担等見込額が減少したことにより、将来負担額が減少した。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一方、充当可能基金は、財政調整基金の減少などから減少となった。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将来負担額は地方債等の償還により減少したため、将来負担比率は減少となった。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今後は公共施設の長寿命化に係る起債、特定目的基金の活用により、将来負担比率は増加する見込みのため、既存事業を含めた経費削減による基金に依存しない財政運営に努める必要がある。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千葉県長生村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・令和４年度末の基金残高は、普通会計で約</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6,200</a:t>
          </a:r>
          <a:r>
            <a:rPr kumimoji="1" lang="ja-JP" altLang="ja-JP" sz="1100" b="0" i="0" baseline="0">
              <a:solidFill>
                <a:schemeClr val="dk1"/>
              </a:solidFill>
              <a:effectLst/>
              <a:latin typeface="+mn-lt"/>
              <a:ea typeface="+mn-ea"/>
              <a:cs typeface="+mn-cs"/>
            </a:rPr>
            <a:t>万円となっており、前年度から約</a:t>
          </a:r>
          <a:r>
            <a:rPr kumimoji="1" lang="en-US" altLang="ja-JP" sz="1100" b="0" i="0" baseline="0">
              <a:solidFill>
                <a:schemeClr val="dk1"/>
              </a:solidFill>
              <a:effectLst/>
              <a:latin typeface="+mn-lt"/>
              <a:ea typeface="+mn-ea"/>
              <a:cs typeface="+mn-cs"/>
            </a:rPr>
            <a:t>7,800</a:t>
          </a:r>
          <a:r>
            <a:rPr kumimoji="1" lang="ja-JP" altLang="ja-JP" sz="1100" b="0" i="0" baseline="0">
              <a:solidFill>
                <a:schemeClr val="dk1"/>
              </a:solidFill>
              <a:effectLst/>
              <a:latin typeface="+mn-lt"/>
              <a:ea typeface="+mn-ea"/>
              <a:cs typeface="+mn-cs"/>
            </a:rPr>
            <a:t>万円増額となっている。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・これは、財政調整基金で約</a:t>
          </a:r>
          <a:r>
            <a:rPr kumimoji="1" lang="en-US" altLang="ja-JP" sz="1100" b="0" i="0" baseline="0">
              <a:solidFill>
                <a:schemeClr val="dk1"/>
              </a:solidFill>
              <a:effectLst/>
              <a:latin typeface="+mn-lt"/>
              <a:ea typeface="+mn-ea"/>
              <a:cs typeface="+mn-cs"/>
            </a:rPr>
            <a:t>2,300</a:t>
          </a:r>
          <a:r>
            <a:rPr kumimoji="1" lang="ja-JP" altLang="ja-JP" sz="1100" b="0" i="0" baseline="0">
              <a:solidFill>
                <a:schemeClr val="dk1"/>
              </a:solidFill>
              <a:effectLst/>
              <a:latin typeface="+mn-lt"/>
              <a:ea typeface="+mn-ea"/>
              <a:cs typeface="+mn-cs"/>
            </a:rPr>
            <a:t>万円が減額した一方で、減債基金で約</a:t>
          </a:r>
          <a:r>
            <a:rPr kumimoji="1" lang="en-US" altLang="ja-JP" sz="1100" b="0" i="0" baseline="0">
              <a:solidFill>
                <a:schemeClr val="dk1"/>
              </a:solidFill>
              <a:effectLst/>
              <a:latin typeface="+mn-lt"/>
              <a:ea typeface="+mn-ea"/>
              <a:cs typeface="+mn-cs"/>
            </a:rPr>
            <a:t>2,000</a:t>
          </a:r>
          <a:r>
            <a:rPr kumimoji="1" lang="ja-JP" altLang="ja-JP" sz="1100" b="0" i="0" baseline="0">
              <a:solidFill>
                <a:schemeClr val="dk1"/>
              </a:solidFill>
              <a:effectLst/>
              <a:latin typeface="+mn-lt"/>
              <a:ea typeface="+mn-ea"/>
              <a:cs typeface="+mn-cs"/>
            </a:rPr>
            <a:t>万円、教育施設整備基金で約</a:t>
          </a:r>
          <a:r>
            <a:rPr kumimoji="1" lang="en-US" altLang="ja-JP" sz="1100" b="0" i="0" baseline="0">
              <a:solidFill>
                <a:schemeClr val="dk1"/>
              </a:solidFill>
              <a:effectLst/>
              <a:latin typeface="+mn-lt"/>
              <a:ea typeface="+mn-ea"/>
              <a:cs typeface="+mn-cs"/>
            </a:rPr>
            <a:t>1,500</a:t>
          </a:r>
          <a:r>
            <a:rPr kumimoji="1" lang="ja-JP" altLang="ja-JP" sz="1100" b="0" i="0" baseline="0">
              <a:solidFill>
                <a:schemeClr val="dk1"/>
              </a:solidFill>
              <a:effectLst/>
              <a:latin typeface="+mn-lt"/>
              <a:ea typeface="+mn-ea"/>
              <a:cs typeface="+mn-cs"/>
            </a:rPr>
            <a:t>万円、八積駅周辺環境整備基金で</a:t>
          </a:r>
          <a:r>
            <a:rPr kumimoji="1" lang="en-US" altLang="ja-JP" sz="1100" b="0" i="0" baseline="0">
              <a:solidFill>
                <a:schemeClr val="dk1"/>
              </a:solidFill>
              <a:effectLst/>
              <a:latin typeface="+mn-lt"/>
              <a:ea typeface="+mn-ea"/>
              <a:cs typeface="+mn-cs"/>
            </a:rPr>
            <a:t>1,200</a:t>
          </a:r>
          <a:r>
            <a:rPr kumimoji="1" lang="ja-JP" altLang="ja-JP" sz="1100" b="0" i="0" baseline="0">
              <a:solidFill>
                <a:schemeClr val="dk1"/>
              </a:solidFill>
              <a:effectLst/>
              <a:latin typeface="+mn-lt"/>
              <a:ea typeface="+mn-ea"/>
              <a:cs typeface="+mn-cs"/>
            </a:rPr>
            <a:t>万円、ふるさと応援基金で約</a:t>
          </a:r>
          <a:r>
            <a:rPr kumimoji="1" lang="en-US" altLang="ja-JP" sz="1100" b="0" i="0" baseline="0">
              <a:solidFill>
                <a:schemeClr val="dk1"/>
              </a:solidFill>
              <a:effectLst/>
              <a:latin typeface="+mn-lt"/>
              <a:ea typeface="+mn-ea"/>
              <a:cs typeface="+mn-cs"/>
            </a:rPr>
            <a:t>5,500</a:t>
          </a:r>
          <a:r>
            <a:rPr kumimoji="1" lang="ja-JP" altLang="ja-JP" sz="1100" b="0" i="0" baseline="0">
              <a:solidFill>
                <a:schemeClr val="dk1"/>
              </a:solidFill>
              <a:effectLst/>
              <a:latin typeface="+mn-lt"/>
              <a:ea typeface="+mn-ea"/>
              <a:cs typeface="+mn-cs"/>
            </a:rPr>
            <a:t>万円増額したことが主な要因である。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・財政調整基金については、不足する財源の補填のため、取崩しによる減額が見込まれるが、決算剰余金の１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２以上の積立てを引き続き行うことにより、相応の残高維持を図っていく方針である。</a:t>
          </a:r>
          <a:endParaRPr lang="ja-JP" altLang="ja-JP" sz="1400">
            <a:effectLst/>
          </a:endParaRPr>
        </a:p>
        <a:p>
          <a:r>
            <a:rPr kumimoji="1" lang="ja-JP" altLang="ja-JP" sz="1100">
              <a:solidFill>
                <a:schemeClr val="dk1"/>
              </a:solidFill>
              <a:effectLst/>
              <a:latin typeface="+mn-lt"/>
              <a:ea typeface="+mn-ea"/>
              <a:cs typeface="+mn-cs"/>
            </a:rPr>
            <a:t>・特定目的基金については、各基金の目的に沿って積立・取崩しをしていくことから、各施設の計画・整備進捗に応じて増減していくことが見込まれる。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・ふるさと応援基金：総合計画に掲げる各施策（福祉、教育、環境、産業）に係る事業費</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・教育施設整備基金：学校及び社会教育施設の建設・改修費用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・八積駅周辺環境整備基金：駅周辺環境整備に係る事業費</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・地域福祉基金：福祉活動の促進、快適な生活環境の形成等に係る事業費</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・奨学基金：高校・大学への修学上必要な学資に係る貸付けに要する資金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・森林環境整備基金：森林の整備、森林の整備を担うべき人材の育成、木材の利用促進等に係る事業費</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・教育施設整備基金：給食施設整備事業に係る事業費の財源として約</a:t>
          </a:r>
          <a:r>
            <a:rPr kumimoji="1" lang="en-US" altLang="ja-JP" sz="1100" b="0" i="0" baseline="0">
              <a:solidFill>
                <a:schemeClr val="dk1"/>
              </a:solidFill>
              <a:effectLst/>
              <a:latin typeface="+mn-lt"/>
              <a:ea typeface="+mn-ea"/>
              <a:cs typeface="+mn-cs"/>
            </a:rPr>
            <a:t>500</a:t>
          </a:r>
          <a:r>
            <a:rPr kumimoji="1" lang="ja-JP" altLang="ja-JP" sz="1100" b="0" i="0" baseline="0">
              <a:solidFill>
                <a:schemeClr val="dk1"/>
              </a:solidFill>
              <a:effectLst/>
              <a:latin typeface="+mn-lt"/>
              <a:ea typeface="+mn-ea"/>
              <a:cs typeface="+mn-cs"/>
            </a:rPr>
            <a:t>万円の取崩を行った一方、給食施設整備事業のために約</a:t>
          </a:r>
          <a:r>
            <a:rPr kumimoji="1" lang="en-US" altLang="ja-JP" sz="1100" b="0" i="0" baseline="0">
              <a:solidFill>
                <a:schemeClr val="dk1"/>
              </a:solidFill>
              <a:effectLst/>
              <a:latin typeface="+mn-lt"/>
              <a:ea typeface="+mn-ea"/>
              <a:cs typeface="+mn-cs"/>
            </a:rPr>
            <a:t>2,000</a:t>
          </a:r>
          <a:r>
            <a:rPr kumimoji="1" lang="ja-JP" altLang="ja-JP" sz="1100" b="0" i="0" baseline="0">
              <a:solidFill>
                <a:schemeClr val="dk1"/>
              </a:solidFill>
              <a:effectLst/>
              <a:latin typeface="+mn-lt"/>
              <a:ea typeface="+mn-ea"/>
              <a:cs typeface="+mn-cs"/>
            </a:rPr>
            <a:t>万円の積立を行ったことにより約</a:t>
          </a:r>
          <a:r>
            <a:rPr kumimoji="1" lang="en-US" altLang="ja-JP" sz="1100" b="0" i="0" baseline="0">
              <a:solidFill>
                <a:schemeClr val="dk1"/>
              </a:solidFill>
              <a:effectLst/>
              <a:latin typeface="+mn-lt"/>
              <a:ea typeface="+mn-ea"/>
              <a:cs typeface="+mn-cs"/>
            </a:rPr>
            <a:t>1,500</a:t>
          </a:r>
          <a:r>
            <a:rPr kumimoji="1" lang="ja-JP" altLang="ja-JP" sz="1100" b="0" i="0" baseline="0">
              <a:solidFill>
                <a:schemeClr val="dk1"/>
              </a:solidFill>
              <a:effectLst/>
              <a:latin typeface="+mn-lt"/>
              <a:ea typeface="+mn-ea"/>
              <a:cs typeface="+mn-cs"/>
            </a:rPr>
            <a:t>万円増額となった。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・ふるさと応援基金：総合計画に掲げる各施策（福祉、教育、環境、産業）に係る事業費の財源として</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億円取崩を行った一方、寄附金に対する積立を約</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5,500</a:t>
          </a:r>
          <a:r>
            <a:rPr kumimoji="1" lang="ja-JP" altLang="ja-JP" sz="1100" b="0" i="0" baseline="0">
              <a:solidFill>
                <a:schemeClr val="dk1"/>
              </a:solidFill>
              <a:effectLst/>
              <a:latin typeface="+mn-lt"/>
              <a:ea typeface="+mn-ea"/>
              <a:cs typeface="+mn-cs"/>
            </a:rPr>
            <a:t>円行ったことにより、約</a:t>
          </a:r>
          <a:r>
            <a:rPr kumimoji="1" lang="en-US" altLang="ja-JP" sz="1100" b="0" i="0" baseline="0">
              <a:solidFill>
                <a:schemeClr val="dk1"/>
              </a:solidFill>
              <a:effectLst/>
              <a:latin typeface="+mn-lt"/>
              <a:ea typeface="+mn-ea"/>
              <a:cs typeface="+mn-cs"/>
            </a:rPr>
            <a:t>5,500</a:t>
          </a:r>
          <a:r>
            <a:rPr kumimoji="1" lang="ja-JP" altLang="ja-JP" sz="1100" b="0" i="0" baseline="0">
              <a:solidFill>
                <a:schemeClr val="dk1"/>
              </a:solidFill>
              <a:effectLst/>
              <a:latin typeface="+mn-lt"/>
              <a:ea typeface="+mn-ea"/>
              <a:cs typeface="+mn-cs"/>
            </a:rPr>
            <a:t>万円増額となった。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・施設整備に係る基金は、事業計画と財政状況の見合いで取崩し・積立を行っていくほか、その他の基金については、継続的な活用を行っていく方針である。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6,900</a:t>
          </a:r>
          <a:r>
            <a:rPr kumimoji="1" lang="ja-JP" altLang="ja-JP" sz="1100">
              <a:solidFill>
                <a:schemeClr val="dk1"/>
              </a:solidFill>
              <a:effectLst/>
              <a:latin typeface="+mn-lt"/>
              <a:ea typeface="+mn-ea"/>
              <a:cs typeface="+mn-cs"/>
            </a:rPr>
            <a:t>万円となっており、前年度から約</a:t>
          </a:r>
          <a:r>
            <a:rPr kumimoji="1" lang="en-US" altLang="ja-JP" sz="1100">
              <a:solidFill>
                <a:schemeClr val="dk1"/>
              </a:solidFill>
              <a:effectLst/>
              <a:latin typeface="+mn-lt"/>
              <a:ea typeface="+mn-ea"/>
              <a:cs typeface="+mn-cs"/>
            </a:rPr>
            <a:t>2,300</a:t>
          </a:r>
          <a:r>
            <a:rPr kumimoji="1" lang="ja-JP" altLang="ja-JP" sz="1100">
              <a:solidFill>
                <a:schemeClr val="dk1"/>
              </a:solidFill>
              <a:effectLst/>
              <a:latin typeface="+mn-lt"/>
              <a:ea typeface="+mn-ea"/>
              <a:cs typeface="+mn-cs"/>
            </a:rPr>
            <a:t>万円減少している。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決算剰余金の</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以上の積立</a:t>
          </a:r>
          <a:r>
            <a:rPr kumimoji="1" lang="ja-JP" altLang="ja-JP" sz="1100">
              <a:solidFill>
                <a:schemeClr val="dk1"/>
              </a:solidFill>
              <a:effectLst/>
              <a:latin typeface="+mn-lt"/>
              <a:ea typeface="+mn-ea"/>
              <a:cs typeface="+mn-cs"/>
            </a:rPr>
            <a:t>額が取崩額を下回ったため、財政調整基金は減額となった。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不足する財源の補填のため、取崩しが見込まれるが、相応の基金残高の維持に努める方針である。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将来の財源不足に備えて</a:t>
          </a:r>
          <a:r>
            <a:rPr kumimoji="1" lang="ja-JP" altLang="ja-JP" sz="1100">
              <a:solidFill>
                <a:schemeClr val="dk1"/>
              </a:solidFill>
              <a:effectLst/>
              <a:latin typeface="+mn-lt"/>
              <a:ea typeface="+mn-ea"/>
              <a:cs typeface="+mn-cs"/>
            </a:rPr>
            <a:t>基金に積立を行ったことによる増額である。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・将来の財源不足に備え、適切に積立てと取崩しを行っていく。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4A7C589-EBAD-479B-976B-DD2F6CAA19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BF678B3-215D-451B-95B7-BD9969F2E8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74BBBAF-2389-42F2-9A67-59B6E857BCA9}"/>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782440A-4FFF-4E05-9123-EBFB909E48E2}"/>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CA81224-ACD5-4B52-84F6-F88D76CA7FEA}"/>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EBA084D-93FA-4242-A350-023BE966A7B9}"/>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AA9FDD2-8961-4D5E-9665-AAD653777AC8}"/>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BAA55EB-F12E-431E-B47F-FD9ED93A019B}"/>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ADFC2B3-FEB7-409C-8004-5EE347F49AD9}"/>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D5C825E-0D68-4B1A-9FDD-70F447DF1468}"/>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C0CDC4B-0EDC-4EA3-B271-FB2CC9860592}"/>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89B0B4B-2AAA-4368-A6B0-A57665CE9AFF}"/>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13,738
13,601
28.25
6,815,245
6,515,231
294,232
3,925,915
4,652,185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961F965-6C91-44AE-810D-D6D9852B635F}"/>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8086FAD-EC40-47C8-BABE-56EE1E5427DA}"/>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3FBDDCB-2204-4810-91C5-12D49E42AC3B}"/>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BABE7C1-E8EF-4D91-B276-BE2580D57402}"/>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7390E88-B491-42B1-8B14-E96E16E4AD9B}"/>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6A7E661-4559-4F61-9039-47ADBB1FFD59}"/>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98560D8-2F75-4E50-8CF7-C77ED7B1EF22}"/>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4CE5341-3A36-4D2A-A283-D18E08C312C4}"/>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351E7DC-3FD3-4F07-AA9D-C3F2F008351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6DE06B6-966B-4F26-A001-E265C186C1FE}"/>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47EC4CD-874B-4F60-A899-3A33B7710839}"/>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3F00A39-0BD5-475B-8526-3828E5475D2B}"/>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AC3248E-B1F1-4E40-81FB-320CEFCEB6CD}"/>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0109282-57FF-4F76-A705-877CD5F5FFFA}"/>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A2F3B03-8FFF-4E2D-844F-2C65FEF7D2CA}"/>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777064B-D42C-4B28-BB74-614F5F0CD9CA}"/>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43A2046-2C1F-460F-A810-02A09FEF32C2}"/>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9569487-5818-440F-91EB-F62FEFB0C1D8}"/>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94C173F-BF7A-4E00-9A12-72E0A999209B}"/>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CBB7C07-83CD-406E-9113-1ECEBE8E885E}"/>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27AEC705-61DA-4710-86AF-054058A0DA99}"/>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041D570-2C13-444F-AAF3-7D8F175BD613}"/>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0B8C1B4-7D28-4055-A9CF-413D802D681F}"/>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B776A1C-717D-4079-9389-4C05F42FC18D}"/>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C716AD0-5D08-463F-9217-F05D0A0E0C14}"/>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8E0A29B-C746-4400-B126-7007E765825A}"/>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B97DD17-CD17-41F8-9B69-96DB25BBE452}"/>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DB3E665-26FE-4F37-A89F-E0AF52C0D892}"/>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E3F7B4E-58C8-42D2-A5AB-712E31ADB0BD}"/>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CAD2A82-3020-43A6-A167-F03BF97669C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8656914-77E2-4824-9820-72E6BE39E26C}"/>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5934485-530D-4D44-9D3A-CCFE867FA3E4}"/>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56EA4D9-9016-476E-A589-87143766EDE2}"/>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F9E6E92-B3E3-4264-AC16-5F952B3B19F2}"/>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FB874BA-D09D-4029-9F27-E114C82EFC32}"/>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消防施設を除く</a:t>
          </a:r>
          <a:r>
            <a:rPr kumimoji="1" lang="ja-JP" altLang="ja-JP" sz="1100">
              <a:solidFill>
                <a:schemeClr val="dk1"/>
              </a:solidFill>
              <a:effectLst/>
              <a:latin typeface="+mn-lt"/>
              <a:ea typeface="+mn-ea"/>
              <a:cs typeface="+mn-cs"/>
            </a:rPr>
            <a:t>各施設で経年による減価償却率が上昇していたた。</a:t>
          </a:r>
          <a:endParaRPr lang="ja-JP" altLang="ja-JP">
            <a:effectLst/>
          </a:endParaRPr>
        </a:p>
        <a:p>
          <a:r>
            <a:rPr kumimoji="1" lang="ja-JP" altLang="ja-JP" sz="1100">
              <a:solidFill>
                <a:schemeClr val="dk1"/>
              </a:solidFill>
              <a:effectLst/>
              <a:latin typeface="+mn-lt"/>
              <a:ea typeface="+mn-ea"/>
              <a:cs typeface="+mn-cs"/>
            </a:rPr>
            <a:t>類似団体との乖離が大き</a:t>
          </a:r>
          <a:r>
            <a:rPr kumimoji="1" lang="ja-JP" altLang="en-US" sz="1100">
              <a:solidFill>
                <a:schemeClr val="dk1"/>
              </a:solidFill>
              <a:effectLst/>
              <a:latin typeface="+mn-lt"/>
              <a:ea typeface="+mn-ea"/>
              <a:cs typeface="+mn-cs"/>
            </a:rPr>
            <a:t>い施設が多くあり</a:t>
          </a:r>
          <a:r>
            <a:rPr kumimoji="1" lang="ja-JP" altLang="ja-JP" sz="1100">
              <a:solidFill>
                <a:schemeClr val="dk1"/>
              </a:solidFill>
              <a:effectLst/>
              <a:latin typeface="+mn-lt"/>
              <a:ea typeface="+mn-ea"/>
              <a:cs typeface="+mn-cs"/>
            </a:rPr>
            <a:t>、長生村公共施設等個別施設計画に基づき老朽化対策に取り組む必要がある。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E80CFEC-118F-42BC-8BE3-4B30C11CF681}"/>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F564B94-D0E1-457F-9754-DED6089DBD4D}"/>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7B51A69-CEB1-4A41-99A1-AB98EC4F73F7}"/>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10380E0-57B3-4C3D-892D-4AAA30D1D597}"/>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38E0C4E9-731B-49A2-BE5A-B67B398DDBD3}"/>
            </a:ext>
          </a:extLst>
        </xdr:cNvPr>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553E599-CDA1-4DF1-8461-39C6740CBF34}"/>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162EF37-A485-4B9D-8033-A7ECE3BDD2CA}"/>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73BDBDE-B697-4CCE-9850-3FE52B63E35C}"/>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01A1EAD-9E1D-430B-9873-E3DF2C39FFD4}"/>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6497D5F-2986-48FD-A2B6-A386DECF2F5A}"/>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26FB248-2E09-413B-BC06-06EB7BCA968C}"/>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C0CCA97-9B93-4CDE-9830-1556B000343C}"/>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651758E-FCDC-42D6-87B7-3764D17CC7DB}"/>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9BDE724-6BF9-4B5B-91AE-76563905E2B2}"/>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C66A0052-C0CB-4EC6-AF58-035F85DFD71A}"/>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1DBE71D-F612-44FD-B588-E3CCF95B8993}"/>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a:extLst>
            <a:ext uri="{FF2B5EF4-FFF2-40B4-BE49-F238E27FC236}">
              <a16:creationId xmlns:a16="http://schemas.microsoft.com/office/drawing/2014/main" id="{C601C4BB-B437-4E04-9007-FAEF977C5E14}"/>
            </a:ext>
          </a:extLst>
        </xdr:cNvPr>
        <xdr:cNvCxnSpPr/>
      </xdr:nvCxnSpPr>
      <xdr:spPr>
        <a:xfrm flipV="1">
          <a:off x="4206240" y="5418561"/>
          <a:ext cx="1270" cy="94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a:extLst>
            <a:ext uri="{FF2B5EF4-FFF2-40B4-BE49-F238E27FC236}">
              <a16:creationId xmlns:a16="http://schemas.microsoft.com/office/drawing/2014/main" id="{AB4DF679-CA25-4729-B24A-FE38D4471C5E}"/>
            </a:ext>
          </a:extLst>
        </xdr:cNvPr>
        <xdr:cNvSpPr txBox="1"/>
      </xdr:nvSpPr>
      <xdr:spPr>
        <a:xfrm>
          <a:off x="4258945" y="6367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a:extLst>
            <a:ext uri="{FF2B5EF4-FFF2-40B4-BE49-F238E27FC236}">
              <a16:creationId xmlns:a16="http://schemas.microsoft.com/office/drawing/2014/main" id="{270CC218-5E71-4640-A46C-5FEB84DAAB08}"/>
            </a:ext>
          </a:extLst>
        </xdr:cNvPr>
        <xdr:cNvCxnSpPr/>
      </xdr:nvCxnSpPr>
      <xdr:spPr>
        <a:xfrm>
          <a:off x="4119245" y="636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a:extLst>
            <a:ext uri="{FF2B5EF4-FFF2-40B4-BE49-F238E27FC236}">
              <a16:creationId xmlns:a16="http://schemas.microsoft.com/office/drawing/2014/main" id="{8B2DE057-D199-4FD2-8B0C-3E5AFFD73288}"/>
            </a:ext>
          </a:extLst>
        </xdr:cNvPr>
        <xdr:cNvSpPr txBox="1"/>
      </xdr:nvSpPr>
      <xdr:spPr>
        <a:xfrm>
          <a:off x="4258945" y="5197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a:extLst>
            <a:ext uri="{FF2B5EF4-FFF2-40B4-BE49-F238E27FC236}">
              <a16:creationId xmlns:a16="http://schemas.microsoft.com/office/drawing/2014/main" id="{37869BE0-449A-4AAE-A318-A85B7DDF02CE}"/>
            </a:ext>
          </a:extLst>
        </xdr:cNvPr>
        <xdr:cNvCxnSpPr/>
      </xdr:nvCxnSpPr>
      <xdr:spPr>
        <a:xfrm>
          <a:off x="4119245" y="54185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0" name="有形固定資産減価償却率平均値テキスト">
          <a:extLst>
            <a:ext uri="{FF2B5EF4-FFF2-40B4-BE49-F238E27FC236}">
              <a16:creationId xmlns:a16="http://schemas.microsoft.com/office/drawing/2014/main" id="{EB21FC29-4E5D-4EC7-A29B-A0984DFB89DF}"/>
            </a:ext>
          </a:extLst>
        </xdr:cNvPr>
        <xdr:cNvSpPr txBox="1"/>
      </xdr:nvSpPr>
      <xdr:spPr>
        <a:xfrm>
          <a:off x="4258945"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a:extLst>
            <a:ext uri="{FF2B5EF4-FFF2-40B4-BE49-F238E27FC236}">
              <a16:creationId xmlns:a16="http://schemas.microsoft.com/office/drawing/2014/main" id="{EF23018E-8663-4D14-BC52-49A95FD7C151}"/>
            </a:ext>
          </a:extLst>
        </xdr:cNvPr>
        <xdr:cNvSpPr/>
      </xdr:nvSpPr>
      <xdr:spPr>
        <a:xfrm>
          <a:off x="4157345" y="5915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B4AF1DD5-89C5-42D5-847E-E8D578E63C26}"/>
            </a:ext>
          </a:extLst>
        </xdr:cNvPr>
        <xdr:cNvSpPr/>
      </xdr:nvSpPr>
      <xdr:spPr>
        <a:xfrm>
          <a:off x="3537585" y="59176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33308F59-09E3-4F30-848B-44CA54CE8D88}"/>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748D0451-5A91-4477-B4F6-E42D6A0A6C2B}"/>
            </a:ext>
          </a:extLst>
        </xdr:cNvPr>
        <xdr:cNvSpPr/>
      </xdr:nvSpPr>
      <xdr:spPr>
        <a:xfrm>
          <a:off x="219646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4ECC90F7-882C-4200-86C4-3471577D9B63}"/>
            </a:ext>
          </a:extLst>
        </xdr:cNvPr>
        <xdr:cNvSpPr/>
      </xdr:nvSpPr>
      <xdr:spPr>
        <a:xfrm>
          <a:off x="152590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2AFE1F0-7091-4C0E-B4C0-C26104FC59A4}"/>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B5B08E6-3BF0-4350-BD7E-441016B5A663}"/>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F9BD9AE-8CE1-47F0-A5DC-F601E737D517}"/>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B6A4792-3D80-43D5-B2F7-84BDDAB8A23D}"/>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7D33A4F-79D2-4864-BDE0-EA3D8076322F}"/>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1" name="楕円 80">
          <a:extLst>
            <a:ext uri="{FF2B5EF4-FFF2-40B4-BE49-F238E27FC236}">
              <a16:creationId xmlns:a16="http://schemas.microsoft.com/office/drawing/2014/main" id="{CF356534-4FC0-413C-BE11-841E74612B47}"/>
            </a:ext>
          </a:extLst>
        </xdr:cNvPr>
        <xdr:cNvSpPr/>
      </xdr:nvSpPr>
      <xdr:spPr>
        <a:xfrm>
          <a:off x="4157345"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46372</xdr:rowOff>
    </xdr:from>
    <xdr:ext cx="405111" cy="259045"/>
    <xdr:sp macro="" textlink="">
      <xdr:nvSpPr>
        <xdr:cNvPr id="82" name="有形固定資産減価償却率該当値テキスト">
          <a:extLst>
            <a:ext uri="{FF2B5EF4-FFF2-40B4-BE49-F238E27FC236}">
              <a16:creationId xmlns:a16="http://schemas.microsoft.com/office/drawing/2014/main" id="{9B33D285-6097-486C-A841-FB12BE2DE0C6}"/>
            </a:ext>
          </a:extLst>
        </xdr:cNvPr>
        <xdr:cNvSpPr txBox="1"/>
      </xdr:nvSpPr>
      <xdr:spPr>
        <a:xfrm>
          <a:off x="4258945"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5503</xdr:rowOff>
    </xdr:from>
    <xdr:to>
      <xdr:col>19</xdr:col>
      <xdr:colOff>187325</xdr:colOff>
      <xdr:row>30</xdr:row>
      <xdr:rowOff>107103</xdr:rowOff>
    </xdr:to>
    <xdr:sp macro="" textlink="">
      <xdr:nvSpPr>
        <xdr:cNvPr id="83" name="楕円 82">
          <a:extLst>
            <a:ext uri="{FF2B5EF4-FFF2-40B4-BE49-F238E27FC236}">
              <a16:creationId xmlns:a16="http://schemas.microsoft.com/office/drawing/2014/main" id="{B30F7222-4FE0-4FC5-968F-C08CACBA8A86}"/>
            </a:ext>
          </a:extLst>
        </xdr:cNvPr>
        <xdr:cNvSpPr/>
      </xdr:nvSpPr>
      <xdr:spPr>
        <a:xfrm>
          <a:off x="3537585" y="58043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56303</xdr:rowOff>
    </xdr:from>
    <xdr:to>
      <xdr:col>23</xdr:col>
      <xdr:colOff>85725</xdr:colOff>
      <xdr:row>30</xdr:row>
      <xdr:rowOff>74295</xdr:rowOff>
    </xdr:to>
    <xdr:cxnSp macro="">
      <xdr:nvCxnSpPr>
        <xdr:cNvPr id="84" name="直線コネクタ 83">
          <a:extLst>
            <a:ext uri="{FF2B5EF4-FFF2-40B4-BE49-F238E27FC236}">
              <a16:creationId xmlns:a16="http://schemas.microsoft.com/office/drawing/2014/main" id="{E0958D99-9592-4F9E-89B9-8E252889AE51}"/>
            </a:ext>
          </a:extLst>
        </xdr:cNvPr>
        <xdr:cNvCxnSpPr/>
      </xdr:nvCxnSpPr>
      <xdr:spPr>
        <a:xfrm>
          <a:off x="3588385" y="5855123"/>
          <a:ext cx="61976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162560</xdr:rowOff>
    </xdr:from>
    <xdr:to>
      <xdr:col>15</xdr:col>
      <xdr:colOff>187325</xdr:colOff>
      <xdr:row>30</xdr:row>
      <xdr:rowOff>92710</xdr:rowOff>
    </xdr:to>
    <xdr:sp macro="" textlink="">
      <xdr:nvSpPr>
        <xdr:cNvPr id="85" name="楕円 84">
          <a:extLst>
            <a:ext uri="{FF2B5EF4-FFF2-40B4-BE49-F238E27FC236}">
              <a16:creationId xmlns:a16="http://schemas.microsoft.com/office/drawing/2014/main" id="{11E23773-34C7-4CB6-BCCF-E0B290BF8F1F}"/>
            </a:ext>
          </a:extLst>
        </xdr:cNvPr>
        <xdr:cNvSpPr/>
      </xdr:nvSpPr>
      <xdr:spPr>
        <a:xfrm>
          <a:off x="2867025" y="5793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41910</xdr:rowOff>
    </xdr:from>
    <xdr:to>
      <xdr:col>19</xdr:col>
      <xdr:colOff>136525</xdr:colOff>
      <xdr:row>30</xdr:row>
      <xdr:rowOff>56303</xdr:rowOff>
    </xdr:to>
    <xdr:cxnSp macro="">
      <xdr:nvCxnSpPr>
        <xdr:cNvPr id="86" name="直線コネクタ 85">
          <a:extLst>
            <a:ext uri="{FF2B5EF4-FFF2-40B4-BE49-F238E27FC236}">
              <a16:creationId xmlns:a16="http://schemas.microsoft.com/office/drawing/2014/main" id="{30614105-47B1-494C-8171-9C0C8CA21B3B}"/>
            </a:ext>
          </a:extLst>
        </xdr:cNvPr>
        <xdr:cNvCxnSpPr/>
      </xdr:nvCxnSpPr>
      <xdr:spPr>
        <a:xfrm>
          <a:off x="2917825" y="5840730"/>
          <a:ext cx="67056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3704</xdr:rowOff>
    </xdr:from>
    <xdr:to>
      <xdr:col>11</xdr:col>
      <xdr:colOff>187325</xdr:colOff>
      <xdr:row>30</xdr:row>
      <xdr:rowOff>105304</xdr:rowOff>
    </xdr:to>
    <xdr:sp macro="" textlink="">
      <xdr:nvSpPr>
        <xdr:cNvPr id="87" name="楕円 86">
          <a:extLst>
            <a:ext uri="{FF2B5EF4-FFF2-40B4-BE49-F238E27FC236}">
              <a16:creationId xmlns:a16="http://schemas.microsoft.com/office/drawing/2014/main" id="{1A4F8975-3049-4C4F-A4FF-78363DFE50A6}"/>
            </a:ext>
          </a:extLst>
        </xdr:cNvPr>
        <xdr:cNvSpPr/>
      </xdr:nvSpPr>
      <xdr:spPr>
        <a:xfrm>
          <a:off x="2196465" y="58025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41910</xdr:rowOff>
    </xdr:from>
    <xdr:to>
      <xdr:col>15</xdr:col>
      <xdr:colOff>136525</xdr:colOff>
      <xdr:row>30</xdr:row>
      <xdr:rowOff>54504</xdr:rowOff>
    </xdr:to>
    <xdr:cxnSp macro="">
      <xdr:nvCxnSpPr>
        <xdr:cNvPr id="88" name="直線コネクタ 87">
          <a:extLst>
            <a:ext uri="{FF2B5EF4-FFF2-40B4-BE49-F238E27FC236}">
              <a16:creationId xmlns:a16="http://schemas.microsoft.com/office/drawing/2014/main" id="{840170EA-D2A4-4DEA-B09D-4039FA7A6AE1}"/>
            </a:ext>
          </a:extLst>
        </xdr:cNvPr>
        <xdr:cNvCxnSpPr/>
      </xdr:nvCxnSpPr>
      <xdr:spPr>
        <a:xfrm flipV="1">
          <a:off x="2247265" y="5840730"/>
          <a:ext cx="67056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148167</xdr:rowOff>
    </xdr:from>
    <xdr:to>
      <xdr:col>7</xdr:col>
      <xdr:colOff>187325</xdr:colOff>
      <xdr:row>30</xdr:row>
      <xdr:rowOff>78317</xdr:rowOff>
    </xdr:to>
    <xdr:sp macro="" textlink="">
      <xdr:nvSpPr>
        <xdr:cNvPr id="89" name="楕円 88">
          <a:extLst>
            <a:ext uri="{FF2B5EF4-FFF2-40B4-BE49-F238E27FC236}">
              <a16:creationId xmlns:a16="http://schemas.microsoft.com/office/drawing/2014/main" id="{D3B61B7A-359B-48A6-9D54-47CE63D2E168}"/>
            </a:ext>
          </a:extLst>
        </xdr:cNvPr>
        <xdr:cNvSpPr/>
      </xdr:nvSpPr>
      <xdr:spPr>
        <a:xfrm>
          <a:off x="1525905" y="57793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27517</xdr:rowOff>
    </xdr:from>
    <xdr:to>
      <xdr:col>11</xdr:col>
      <xdr:colOff>136525</xdr:colOff>
      <xdr:row>30</xdr:row>
      <xdr:rowOff>54504</xdr:rowOff>
    </xdr:to>
    <xdr:cxnSp macro="">
      <xdr:nvCxnSpPr>
        <xdr:cNvPr id="90" name="直線コネクタ 89">
          <a:extLst>
            <a:ext uri="{FF2B5EF4-FFF2-40B4-BE49-F238E27FC236}">
              <a16:creationId xmlns:a16="http://schemas.microsoft.com/office/drawing/2014/main" id="{C3D6DC3B-DD99-492C-AED9-479E2604166A}"/>
            </a:ext>
          </a:extLst>
        </xdr:cNvPr>
        <xdr:cNvCxnSpPr/>
      </xdr:nvCxnSpPr>
      <xdr:spPr>
        <a:xfrm>
          <a:off x="1576705" y="5826337"/>
          <a:ext cx="67056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1" name="n_1aveValue有形固定資産減価償却率">
          <a:extLst>
            <a:ext uri="{FF2B5EF4-FFF2-40B4-BE49-F238E27FC236}">
              <a16:creationId xmlns:a16="http://schemas.microsoft.com/office/drawing/2014/main" id="{38A47445-ECC3-4B39-B23C-9AC1CBEF5A7F}"/>
            </a:ext>
          </a:extLst>
        </xdr:cNvPr>
        <xdr:cNvSpPr txBox="1"/>
      </xdr:nvSpPr>
      <xdr:spPr>
        <a:xfrm>
          <a:off x="3395989" y="6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a:extLst>
            <a:ext uri="{FF2B5EF4-FFF2-40B4-BE49-F238E27FC236}">
              <a16:creationId xmlns:a16="http://schemas.microsoft.com/office/drawing/2014/main" id="{4B43D2B8-9C53-4A49-A6C2-54DDF8C868FC}"/>
            </a:ext>
          </a:extLst>
        </xdr:cNvPr>
        <xdr:cNvSpPr txBox="1"/>
      </xdr:nvSpPr>
      <xdr:spPr>
        <a:xfrm>
          <a:off x="2738129" y="59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a:extLst>
            <a:ext uri="{FF2B5EF4-FFF2-40B4-BE49-F238E27FC236}">
              <a16:creationId xmlns:a16="http://schemas.microsoft.com/office/drawing/2014/main" id="{BFFF38B9-4BC1-4877-85F7-CD5D6B73A46A}"/>
            </a:ext>
          </a:extLst>
        </xdr:cNvPr>
        <xdr:cNvSpPr txBox="1"/>
      </xdr:nvSpPr>
      <xdr:spPr>
        <a:xfrm>
          <a:off x="2067569" y="597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a:extLst>
            <a:ext uri="{FF2B5EF4-FFF2-40B4-BE49-F238E27FC236}">
              <a16:creationId xmlns:a16="http://schemas.microsoft.com/office/drawing/2014/main" id="{E3356B63-B7AB-41EF-AF2C-C9D0B608BF9D}"/>
            </a:ext>
          </a:extLst>
        </xdr:cNvPr>
        <xdr:cNvSpPr txBox="1"/>
      </xdr:nvSpPr>
      <xdr:spPr>
        <a:xfrm>
          <a:off x="1397009"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123630</xdr:rowOff>
    </xdr:from>
    <xdr:ext cx="405111" cy="259045"/>
    <xdr:sp macro="" textlink="">
      <xdr:nvSpPr>
        <xdr:cNvPr id="95" name="n_1mainValue有形固定資産減価償却率">
          <a:extLst>
            <a:ext uri="{FF2B5EF4-FFF2-40B4-BE49-F238E27FC236}">
              <a16:creationId xmlns:a16="http://schemas.microsoft.com/office/drawing/2014/main" id="{CF16C43D-5DD1-4738-BEB6-181CE89BCF99}"/>
            </a:ext>
          </a:extLst>
        </xdr:cNvPr>
        <xdr:cNvSpPr txBox="1"/>
      </xdr:nvSpPr>
      <xdr:spPr>
        <a:xfrm>
          <a:off x="3395989" y="558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96" name="n_2mainValue有形固定資産減価償却率">
          <a:extLst>
            <a:ext uri="{FF2B5EF4-FFF2-40B4-BE49-F238E27FC236}">
              <a16:creationId xmlns:a16="http://schemas.microsoft.com/office/drawing/2014/main" id="{94A46407-98EE-4756-A1EC-1476536E39EE}"/>
            </a:ext>
          </a:extLst>
        </xdr:cNvPr>
        <xdr:cNvSpPr txBox="1"/>
      </xdr:nvSpPr>
      <xdr:spPr>
        <a:xfrm>
          <a:off x="2738129"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121831</xdr:rowOff>
    </xdr:from>
    <xdr:ext cx="405111" cy="259045"/>
    <xdr:sp macro="" textlink="">
      <xdr:nvSpPr>
        <xdr:cNvPr id="97" name="n_3mainValue有形固定資産減価償却率">
          <a:extLst>
            <a:ext uri="{FF2B5EF4-FFF2-40B4-BE49-F238E27FC236}">
              <a16:creationId xmlns:a16="http://schemas.microsoft.com/office/drawing/2014/main" id="{A7ADCBAD-2751-4241-8830-D7AA54A0AE84}"/>
            </a:ext>
          </a:extLst>
        </xdr:cNvPr>
        <xdr:cNvSpPr txBox="1"/>
      </xdr:nvSpPr>
      <xdr:spPr>
        <a:xfrm>
          <a:off x="2067569" y="5585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94844</xdr:rowOff>
    </xdr:from>
    <xdr:ext cx="405111" cy="259045"/>
    <xdr:sp macro="" textlink="">
      <xdr:nvSpPr>
        <xdr:cNvPr id="98" name="n_4mainValue有形固定資産減価償却率">
          <a:extLst>
            <a:ext uri="{FF2B5EF4-FFF2-40B4-BE49-F238E27FC236}">
              <a16:creationId xmlns:a16="http://schemas.microsoft.com/office/drawing/2014/main" id="{84EC3D51-9541-4374-A7F3-428738EEDB8C}"/>
            </a:ext>
          </a:extLst>
        </xdr:cNvPr>
        <xdr:cNvSpPr txBox="1"/>
      </xdr:nvSpPr>
      <xdr:spPr>
        <a:xfrm>
          <a:off x="1397009" y="55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AEADC78-B7A0-4861-A25E-D7EFC0F7F0DD}"/>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7AB2134-DE84-4528-8EA9-250498BD9C85}"/>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0233AE2-3FD4-445D-9522-C7D98916915A}"/>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0F685DD-5DE9-4614-BB54-66B737A511B6}"/>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C60F3190-F95F-44BF-B98C-FB44711C7CA6}"/>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F4259D3-E759-45DC-9DC1-E20065C8917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329C54D-5CA1-4635-8BA8-1955D3C4D9D9}"/>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CDE673-BC6D-4C9A-B475-267DFF7E302F}"/>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CB67AEA-8198-45A5-AD2F-8CF047EFB37D}"/>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6EDB490-B926-444B-B55A-17BE0C16088F}"/>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5B29420-7923-4346-9AE3-000159E2053D}"/>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8830B4E-6AA8-4F53-B2D6-3CDAB4AB3A94}"/>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DD3A913-906E-4B65-BB2C-64DB7DC5FE5D}"/>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前年度の比べ計上経費充当一般財源が増加したため、地方債残高等の将来負担額は延焼しているが、数値は悪化した。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今後は施設の老朽化に伴う建設事業が控えており、将来負担額の増加は不可避であると見込まれ、引き続き同比率等を注視した財政運営に取り組んでいく。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B177CA1-614A-4E18-A1C6-654006FF103D}"/>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7047354-2960-4F87-BA36-D97AC91530A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597658B-C926-4710-ADA0-C58589B54A1D}"/>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1133E335-B31B-433F-8E49-97D3D22A1121}"/>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A81AE236-79A3-4997-A01E-807A2E024CE3}"/>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F76FDF64-B3D5-443E-9473-D05E04CC07C2}"/>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2C253F6F-4451-4ACD-BA3A-D96AE5016CDD}"/>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B9052558-9184-45EA-91FE-78985221D377}"/>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8F086695-835E-4115-A8DA-810EFB4454A1}"/>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C34F8979-BEFE-4447-8736-85E927845FDF}"/>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1024B2C5-2B1B-4E3F-B940-D44CE2105B30}"/>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9836F9C2-7E76-4090-AD5E-9CCE7AA6B020}"/>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B7824FCE-CE57-4273-939E-3A2C4D1335A9}"/>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3D35111C-3995-489C-AC69-CE34E9164C40}"/>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E5745A11-FFC5-40C5-B363-BA056DAD864E}"/>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4401408-CFCA-478E-AF7B-E581C10BDBD3}"/>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2A6DE06-4082-4E3F-942C-B0682F801F4D}"/>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9" name="直線コネクタ 128">
          <a:extLst>
            <a:ext uri="{FF2B5EF4-FFF2-40B4-BE49-F238E27FC236}">
              <a16:creationId xmlns:a16="http://schemas.microsoft.com/office/drawing/2014/main" id="{9FDC93BD-A8FA-457F-81A4-4A51A168E95A}"/>
            </a:ext>
          </a:extLst>
        </xdr:cNvPr>
        <xdr:cNvCxnSpPr/>
      </xdr:nvCxnSpPr>
      <xdr:spPr>
        <a:xfrm flipV="1">
          <a:off x="13027660" y="5160463"/>
          <a:ext cx="1269" cy="147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0" name="債務償還比率最小値テキスト">
          <a:extLst>
            <a:ext uri="{FF2B5EF4-FFF2-40B4-BE49-F238E27FC236}">
              <a16:creationId xmlns:a16="http://schemas.microsoft.com/office/drawing/2014/main" id="{C31552B1-447B-4F9F-94A3-F9A467F05C01}"/>
            </a:ext>
          </a:extLst>
        </xdr:cNvPr>
        <xdr:cNvSpPr txBox="1"/>
      </xdr:nvSpPr>
      <xdr:spPr>
        <a:xfrm>
          <a:off x="13080365" y="663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1" name="直線コネクタ 130">
          <a:extLst>
            <a:ext uri="{FF2B5EF4-FFF2-40B4-BE49-F238E27FC236}">
              <a16:creationId xmlns:a16="http://schemas.microsoft.com/office/drawing/2014/main" id="{6DCCA801-2321-4E59-9861-A33E094190CC}"/>
            </a:ext>
          </a:extLst>
        </xdr:cNvPr>
        <xdr:cNvCxnSpPr/>
      </xdr:nvCxnSpPr>
      <xdr:spPr>
        <a:xfrm>
          <a:off x="12963525" y="6637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E8321912-7FE2-4B5D-A84C-44E00AE3DD2C}"/>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91168434-F81A-4681-BD8C-29B768486EA0}"/>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143645</xdr:rowOff>
    </xdr:from>
    <xdr:ext cx="469744" cy="259045"/>
    <xdr:sp macro="" textlink="">
      <xdr:nvSpPr>
        <xdr:cNvPr id="134" name="債務償還比率平均値テキスト">
          <a:extLst>
            <a:ext uri="{FF2B5EF4-FFF2-40B4-BE49-F238E27FC236}">
              <a16:creationId xmlns:a16="http://schemas.microsoft.com/office/drawing/2014/main" id="{59B3135F-E4E7-45B3-B10B-FB19D601B171}"/>
            </a:ext>
          </a:extLst>
        </xdr:cNvPr>
        <xdr:cNvSpPr txBox="1"/>
      </xdr:nvSpPr>
      <xdr:spPr>
        <a:xfrm>
          <a:off x="13080365" y="5607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5" name="フローチャート: 判断 134">
          <a:extLst>
            <a:ext uri="{FF2B5EF4-FFF2-40B4-BE49-F238E27FC236}">
              <a16:creationId xmlns:a16="http://schemas.microsoft.com/office/drawing/2014/main" id="{2206659E-2158-44CD-B5EF-1139F9FE11A3}"/>
            </a:ext>
          </a:extLst>
        </xdr:cNvPr>
        <xdr:cNvSpPr/>
      </xdr:nvSpPr>
      <xdr:spPr>
        <a:xfrm>
          <a:off x="13001625" y="5751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6" name="フローチャート: 判断 135">
          <a:extLst>
            <a:ext uri="{FF2B5EF4-FFF2-40B4-BE49-F238E27FC236}">
              <a16:creationId xmlns:a16="http://schemas.microsoft.com/office/drawing/2014/main" id="{991E5647-C704-4E7B-A047-3B29E9E8D164}"/>
            </a:ext>
          </a:extLst>
        </xdr:cNvPr>
        <xdr:cNvSpPr/>
      </xdr:nvSpPr>
      <xdr:spPr>
        <a:xfrm>
          <a:off x="12359005" y="5745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7" name="フローチャート: 判断 136">
          <a:extLst>
            <a:ext uri="{FF2B5EF4-FFF2-40B4-BE49-F238E27FC236}">
              <a16:creationId xmlns:a16="http://schemas.microsoft.com/office/drawing/2014/main" id="{5ACE98E4-7026-456E-B74A-9265BF20BF05}"/>
            </a:ext>
          </a:extLst>
        </xdr:cNvPr>
        <xdr:cNvSpPr/>
      </xdr:nvSpPr>
      <xdr:spPr>
        <a:xfrm>
          <a:off x="11688445" y="5945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38" name="フローチャート: 判断 137">
          <a:extLst>
            <a:ext uri="{FF2B5EF4-FFF2-40B4-BE49-F238E27FC236}">
              <a16:creationId xmlns:a16="http://schemas.microsoft.com/office/drawing/2014/main" id="{921F152F-7FD7-4565-83A7-3D5991B3CAA8}"/>
            </a:ext>
          </a:extLst>
        </xdr:cNvPr>
        <xdr:cNvSpPr/>
      </xdr:nvSpPr>
      <xdr:spPr>
        <a:xfrm>
          <a:off x="11017885" y="589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39" name="フローチャート: 判断 138">
          <a:extLst>
            <a:ext uri="{FF2B5EF4-FFF2-40B4-BE49-F238E27FC236}">
              <a16:creationId xmlns:a16="http://schemas.microsoft.com/office/drawing/2014/main" id="{A7C8E92A-278E-44A3-A9FF-52BE86A1356F}"/>
            </a:ext>
          </a:extLst>
        </xdr:cNvPr>
        <xdr:cNvSpPr/>
      </xdr:nvSpPr>
      <xdr:spPr>
        <a:xfrm>
          <a:off x="10347325" y="58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7D7462B-B28C-400F-9908-90FDCE96E876}"/>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6A2CBED-F8E8-4403-963E-3AD41088B264}"/>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7699D93-A5E6-40FD-8A43-22AC65AEBDA1}"/>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BCCA666-2225-44A8-AC53-16FA8035FBAA}"/>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CDDE561-5F93-4F90-A43E-7EB3B87C88C2}"/>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36912</xdr:rowOff>
    </xdr:from>
    <xdr:to>
      <xdr:col>76</xdr:col>
      <xdr:colOff>73025</xdr:colOff>
      <xdr:row>30</xdr:row>
      <xdr:rowOff>138512</xdr:rowOff>
    </xdr:to>
    <xdr:sp macro="" textlink="">
      <xdr:nvSpPr>
        <xdr:cNvPr id="145" name="楕円 144">
          <a:extLst>
            <a:ext uri="{FF2B5EF4-FFF2-40B4-BE49-F238E27FC236}">
              <a16:creationId xmlns:a16="http://schemas.microsoft.com/office/drawing/2014/main" id="{E413DCB0-8900-47EA-9528-CD818D141EF8}"/>
            </a:ext>
          </a:extLst>
        </xdr:cNvPr>
        <xdr:cNvSpPr/>
      </xdr:nvSpPr>
      <xdr:spPr>
        <a:xfrm>
          <a:off x="13001625" y="58357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15339</xdr:rowOff>
    </xdr:from>
    <xdr:ext cx="469744" cy="259045"/>
    <xdr:sp macro="" textlink="">
      <xdr:nvSpPr>
        <xdr:cNvPr id="146" name="債務償還比率該当値テキスト">
          <a:extLst>
            <a:ext uri="{FF2B5EF4-FFF2-40B4-BE49-F238E27FC236}">
              <a16:creationId xmlns:a16="http://schemas.microsoft.com/office/drawing/2014/main" id="{C55CC2C9-81DB-4213-8D2C-AB2A5EF4E83A}"/>
            </a:ext>
          </a:extLst>
        </xdr:cNvPr>
        <xdr:cNvSpPr txBox="1"/>
      </xdr:nvSpPr>
      <xdr:spPr>
        <a:xfrm>
          <a:off x="13080365" y="581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154849</xdr:rowOff>
    </xdr:from>
    <xdr:to>
      <xdr:col>72</xdr:col>
      <xdr:colOff>123825</xdr:colOff>
      <xdr:row>30</xdr:row>
      <xdr:rowOff>84999</xdr:rowOff>
    </xdr:to>
    <xdr:sp macro="" textlink="">
      <xdr:nvSpPr>
        <xdr:cNvPr id="147" name="楕円 146">
          <a:extLst>
            <a:ext uri="{FF2B5EF4-FFF2-40B4-BE49-F238E27FC236}">
              <a16:creationId xmlns:a16="http://schemas.microsoft.com/office/drawing/2014/main" id="{A1436C04-5C84-4550-A5F2-B76EC49343A4}"/>
            </a:ext>
          </a:extLst>
        </xdr:cNvPr>
        <xdr:cNvSpPr/>
      </xdr:nvSpPr>
      <xdr:spPr>
        <a:xfrm>
          <a:off x="12359005" y="5786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34199</xdr:rowOff>
    </xdr:from>
    <xdr:to>
      <xdr:col>76</xdr:col>
      <xdr:colOff>22225</xdr:colOff>
      <xdr:row>30</xdr:row>
      <xdr:rowOff>87712</xdr:rowOff>
    </xdr:to>
    <xdr:cxnSp macro="">
      <xdr:nvCxnSpPr>
        <xdr:cNvPr id="148" name="直線コネクタ 147">
          <a:extLst>
            <a:ext uri="{FF2B5EF4-FFF2-40B4-BE49-F238E27FC236}">
              <a16:creationId xmlns:a16="http://schemas.microsoft.com/office/drawing/2014/main" id="{2A2B5CCE-6EE0-42A7-B69E-AC8F317BC789}"/>
            </a:ext>
          </a:extLst>
        </xdr:cNvPr>
        <xdr:cNvCxnSpPr/>
      </xdr:nvCxnSpPr>
      <xdr:spPr>
        <a:xfrm>
          <a:off x="12409805" y="5833019"/>
          <a:ext cx="619760" cy="5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116332</xdr:rowOff>
    </xdr:from>
    <xdr:to>
      <xdr:col>68</xdr:col>
      <xdr:colOff>123825</xdr:colOff>
      <xdr:row>31</xdr:row>
      <xdr:rowOff>46482</xdr:rowOff>
    </xdr:to>
    <xdr:sp macro="" textlink="">
      <xdr:nvSpPr>
        <xdr:cNvPr id="149" name="楕円 148">
          <a:extLst>
            <a:ext uri="{FF2B5EF4-FFF2-40B4-BE49-F238E27FC236}">
              <a16:creationId xmlns:a16="http://schemas.microsoft.com/office/drawing/2014/main" id="{56B6AC57-46D5-4A08-9F80-AD480D29548A}"/>
            </a:ext>
          </a:extLst>
        </xdr:cNvPr>
        <xdr:cNvSpPr/>
      </xdr:nvSpPr>
      <xdr:spPr>
        <a:xfrm>
          <a:off x="11688445" y="5915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34199</xdr:rowOff>
    </xdr:from>
    <xdr:to>
      <xdr:col>72</xdr:col>
      <xdr:colOff>73025</xdr:colOff>
      <xdr:row>30</xdr:row>
      <xdr:rowOff>167132</xdr:rowOff>
    </xdr:to>
    <xdr:cxnSp macro="">
      <xdr:nvCxnSpPr>
        <xdr:cNvPr id="150" name="直線コネクタ 149">
          <a:extLst>
            <a:ext uri="{FF2B5EF4-FFF2-40B4-BE49-F238E27FC236}">
              <a16:creationId xmlns:a16="http://schemas.microsoft.com/office/drawing/2014/main" id="{7896130B-0ED1-444D-9AFF-A43F61F5CECD}"/>
            </a:ext>
          </a:extLst>
        </xdr:cNvPr>
        <xdr:cNvCxnSpPr/>
      </xdr:nvCxnSpPr>
      <xdr:spPr>
        <a:xfrm flipV="1">
          <a:off x="11739245" y="5833019"/>
          <a:ext cx="670560" cy="13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33247</xdr:rowOff>
    </xdr:from>
    <xdr:to>
      <xdr:col>64</xdr:col>
      <xdr:colOff>123825</xdr:colOff>
      <xdr:row>31</xdr:row>
      <xdr:rowOff>134847</xdr:rowOff>
    </xdr:to>
    <xdr:sp macro="" textlink="">
      <xdr:nvSpPr>
        <xdr:cNvPr id="151" name="楕円 150">
          <a:extLst>
            <a:ext uri="{FF2B5EF4-FFF2-40B4-BE49-F238E27FC236}">
              <a16:creationId xmlns:a16="http://schemas.microsoft.com/office/drawing/2014/main" id="{008B151B-EBC3-450B-B657-4AAA8DCE1FEF}"/>
            </a:ext>
          </a:extLst>
        </xdr:cNvPr>
        <xdr:cNvSpPr/>
      </xdr:nvSpPr>
      <xdr:spPr>
        <a:xfrm>
          <a:off x="11017885" y="599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167132</xdr:rowOff>
    </xdr:from>
    <xdr:to>
      <xdr:col>68</xdr:col>
      <xdr:colOff>73025</xdr:colOff>
      <xdr:row>31</xdr:row>
      <xdr:rowOff>84047</xdr:rowOff>
    </xdr:to>
    <xdr:cxnSp macro="">
      <xdr:nvCxnSpPr>
        <xdr:cNvPr id="152" name="直線コネクタ 151">
          <a:extLst>
            <a:ext uri="{FF2B5EF4-FFF2-40B4-BE49-F238E27FC236}">
              <a16:creationId xmlns:a16="http://schemas.microsoft.com/office/drawing/2014/main" id="{FB727FA6-2F13-4363-AF12-FF5FDCE73B2E}"/>
            </a:ext>
          </a:extLst>
        </xdr:cNvPr>
        <xdr:cNvCxnSpPr/>
      </xdr:nvCxnSpPr>
      <xdr:spPr>
        <a:xfrm flipV="1">
          <a:off x="11068685" y="5965952"/>
          <a:ext cx="670560" cy="8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133332</xdr:rowOff>
    </xdr:from>
    <xdr:to>
      <xdr:col>60</xdr:col>
      <xdr:colOff>123825</xdr:colOff>
      <xdr:row>32</xdr:row>
      <xdr:rowOff>63482</xdr:rowOff>
    </xdr:to>
    <xdr:sp macro="" textlink="">
      <xdr:nvSpPr>
        <xdr:cNvPr id="153" name="楕円 152">
          <a:extLst>
            <a:ext uri="{FF2B5EF4-FFF2-40B4-BE49-F238E27FC236}">
              <a16:creationId xmlns:a16="http://schemas.microsoft.com/office/drawing/2014/main" id="{C15AA3EF-1B15-4648-98C4-0B31C2F0148B}"/>
            </a:ext>
          </a:extLst>
        </xdr:cNvPr>
        <xdr:cNvSpPr/>
      </xdr:nvSpPr>
      <xdr:spPr>
        <a:xfrm>
          <a:off x="10347325" y="6099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84047</xdr:rowOff>
    </xdr:from>
    <xdr:to>
      <xdr:col>64</xdr:col>
      <xdr:colOff>73025</xdr:colOff>
      <xdr:row>32</xdr:row>
      <xdr:rowOff>12682</xdr:rowOff>
    </xdr:to>
    <xdr:cxnSp macro="">
      <xdr:nvCxnSpPr>
        <xdr:cNvPr id="154" name="直線コネクタ 153">
          <a:extLst>
            <a:ext uri="{FF2B5EF4-FFF2-40B4-BE49-F238E27FC236}">
              <a16:creationId xmlns:a16="http://schemas.microsoft.com/office/drawing/2014/main" id="{C77F9182-E7D2-425D-B4C1-D6A758D818E2}"/>
            </a:ext>
          </a:extLst>
        </xdr:cNvPr>
        <xdr:cNvCxnSpPr/>
      </xdr:nvCxnSpPr>
      <xdr:spPr>
        <a:xfrm flipV="1">
          <a:off x="10398125" y="6050507"/>
          <a:ext cx="670560" cy="9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5" name="n_1aveValue債務償還比率">
          <a:extLst>
            <a:ext uri="{FF2B5EF4-FFF2-40B4-BE49-F238E27FC236}">
              <a16:creationId xmlns:a16="http://schemas.microsoft.com/office/drawing/2014/main" id="{DE1DB72E-86D9-4EA5-8B01-2CF8D0D201FC}"/>
            </a:ext>
          </a:extLst>
        </xdr:cNvPr>
        <xdr:cNvSpPr txBox="1"/>
      </xdr:nvSpPr>
      <xdr:spPr>
        <a:xfrm>
          <a:off x="12185092" y="55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56" name="n_2aveValue債務償還比率">
          <a:extLst>
            <a:ext uri="{FF2B5EF4-FFF2-40B4-BE49-F238E27FC236}">
              <a16:creationId xmlns:a16="http://schemas.microsoft.com/office/drawing/2014/main" id="{72FE1548-43DB-4C89-A3B9-A1EAD57C3142}"/>
            </a:ext>
          </a:extLst>
        </xdr:cNvPr>
        <xdr:cNvSpPr txBox="1"/>
      </xdr:nvSpPr>
      <xdr:spPr>
        <a:xfrm>
          <a:off x="11527232" y="603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57" name="n_3aveValue債務償還比率">
          <a:extLst>
            <a:ext uri="{FF2B5EF4-FFF2-40B4-BE49-F238E27FC236}">
              <a16:creationId xmlns:a16="http://schemas.microsoft.com/office/drawing/2014/main" id="{63639C55-0CD7-4B1F-978D-8FB9CD975FE1}"/>
            </a:ext>
          </a:extLst>
        </xdr:cNvPr>
        <xdr:cNvSpPr txBox="1"/>
      </xdr:nvSpPr>
      <xdr:spPr>
        <a:xfrm>
          <a:off x="10856672" y="567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58" name="n_4aveValue債務償還比率">
          <a:extLst>
            <a:ext uri="{FF2B5EF4-FFF2-40B4-BE49-F238E27FC236}">
              <a16:creationId xmlns:a16="http://schemas.microsoft.com/office/drawing/2014/main" id="{A4B81E15-E56E-4685-9E65-E3F968DFA1FC}"/>
            </a:ext>
          </a:extLst>
        </xdr:cNvPr>
        <xdr:cNvSpPr txBox="1"/>
      </xdr:nvSpPr>
      <xdr:spPr>
        <a:xfrm>
          <a:off x="10186112" y="55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76126</xdr:rowOff>
    </xdr:from>
    <xdr:ext cx="469744" cy="259045"/>
    <xdr:sp macro="" textlink="">
      <xdr:nvSpPr>
        <xdr:cNvPr id="159" name="n_1mainValue債務償還比率">
          <a:extLst>
            <a:ext uri="{FF2B5EF4-FFF2-40B4-BE49-F238E27FC236}">
              <a16:creationId xmlns:a16="http://schemas.microsoft.com/office/drawing/2014/main" id="{6C89DAF8-5196-489D-BAA1-CDEE393D259F}"/>
            </a:ext>
          </a:extLst>
        </xdr:cNvPr>
        <xdr:cNvSpPr txBox="1"/>
      </xdr:nvSpPr>
      <xdr:spPr>
        <a:xfrm>
          <a:off x="12185092" y="587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63009</xdr:rowOff>
    </xdr:from>
    <xdr:ext cx="469744" cy="259045"/>
    <xdr:sp macro="" textlink="">
      <xdr:nvSpPr>
        <xdr:cNvPr id="160" name="n_2mainValue債務償還比率">
          <a:extLst>
            <a:ext uri="{FF2B5EF4-FFF2-40B4-BE49-F238E27FC236}">
              <a16:creationId xmlns:a16="http://schemas.microsoft.com/office/drawing/2014/main" id="{4C5C3CB5-3B1C-4C8B-BA9E-DD2A5A2AD65A}"/>
            </a:ext>
          </a:extLst>
        </xdr:cNvPr>
        <xdr:cNvSpPr txBox="1"/>
      </xdr:nvSpPr>
      <xdr:spPr>
        <a:xfrm>
          <a:off x="11527232" y="569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125974</xdr:rowOff>
    </xdr:from>
    <xdr:ext cx="469744" cy="259045"/>
    <xdr:sp macro="" textlink="">
      <xdr:nvSpPr>
        <xdr:cNvPr id="161" name="n_3mainValue債務償還比率">
          <a:extLst>
            <a:ext uri="{FF2B5EF4-FFF2-40B4-BE49-F238E27FC236}">
              <a16:creationId xmlns:a16="http://schemas.microsoft.com/office/drawing/2014/main" id="{D8F02750-D539-469E-ADB2-F42CB08461DA}"/>
            </a:ext>
          </a:extLst>
        </xdr:cNvPr>
        <xdr:cNvSpPr txBox="1"/>
      </xdr:nvSpPr>
      <xdr:spPr>
        <a:xfrm>
          <a:off x="10856672" y="609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54609</xdr:rowOff>
    </xdr:from>
    <xdr:ext cx="469744" cy="259045"/>
    <xdr:sp macro="" textlink="">
      <xdr:nvSpPr>
        <xdr:cNvPr id="162" name="n_4mainValue債務償還比率">
          <a:extLst>
            <a:ext uri="{FF2B5EF4-FFF2-40B4-BE49-F238E27FC236}">
              <a16:creationId xmlns:a16="http://schemas.microsoft.com/office/drawing/2014/main" id="{4ED64D9F-BE51-4A89-A864-57D512A092B7}"/>
            </a:ext>
          </a:extLst>
        </xdr:cNvPr>
        <xdr:cNvSpPr txBox="1"/>
      </xdr:nvSpPr>
      <xdr:spPr>
        <a:xfrm>
          <a:off x="10186112" y="618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6339BCB-92F9-440A-9B3D-334A7C16F484}"/>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576E8DC8-B445-40A0-A2F1-C25EE92008E2}"/>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5F509559-FE62-465C-8F37-E916F9F220C8}"/>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AB664C0-6710-4C13-9BDB-5D12BF4E5EED}"/>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635BD813-7061-4AAE-B69E-32EB725E4204}"/>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86A6500-C30D-4D08-A248-37143CEF80C8}"/>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18982C-598C-45DC-A3A7-1C45EF79636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877129-7EAB-48B2-A4F0-62C7960A77B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26ECB1-DEAA-4EB8-B2E0-F3A899D1B13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966C18-3625-4740-B9E9-7813AA9E308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C2782E-5A57-4B27-981C-2FEDDB1C23E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1F630F-6BCE-4483-B3FF-B5B82EF6221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3D733C-0BBE-4C9C-B6BE-61ECE2469EB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4480EEB-0603-43E8-A85C-B6E78926407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2C637B8-0A7B-48A0-90AD-6111977B567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2C3B5A-E0D7-4E5A-80BF-04E0C1673E3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13,738
13,601
28.25
6,815,245
6,515,231
294,232
3,925,915
4,652,185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649017-4B70-4AC0-8BC1-466979805DD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E8110D-7BF7-44D0-B01E-23D8EC5278B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2CA663C-E166-4839-BAB0-4F0533564C8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F04A06-B0D3-4E14-AB60-7A6BC05FC0C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1A8630-DE77-460E-A7FE-48BB201874C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4F08760-8614-443F-AC7B-245E047D01FC}"/>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B33271-AE6F-4E3C-9B48-6DEA690CAC6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1F68CA-CBEF-4E03-90D1-3AEABB8E640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698720-8747-426D-9981-480A21EDB00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70ADA8-1250-4505-8073-624903CC952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C44D6A-E959-44E0-8127-3808240E70F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35859C-1575-42DA-8BB6-114C1B23C73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7C8C005-6F39-4FC4-9339-9D877387191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725883-EDCF-481B-A70A-60F9941D084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FE380E9-147F-4ECE-8DBE-59DDE80A07F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76EDF4-7E61-4EBA-8B14-FA72D67AA21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2A2674-691A-49CF-B0CE-F4E9ECB53A4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6BDACA-E37B-4241-92ED-228C4B59C3E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68D13F-9A97-4120-9E2B-38F5F706F6C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69C92CF-5A8C-49A0-9838-C48771AC98B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C246865-55A7-44BC-B419-0EEA6E8D66F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775C1B1-8A4A-4708-895B-34A3B68E740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948E7F9-7C86-44B6-8F18-4B5B95C4B86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1B8A7F3-1869-471C-98F0-9330C8E2F00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A5C8690-69D5-401B-8B46-C0E6AFA8C4A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BC5081A-BD0C-4F19-934E-53D1EB049E9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64778C4-DEE5-4D05-8D58-9C4409ECFB6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1CD7F16-4954-4265-B2BA-5AF663B7047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6A4B3E9-3D20-4539-917A-248010FEDC6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C3FCE08-2BA1-47FD-BDD4-3B271C91E9D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14BB280-821B-47F3-97BC-3FE8C4BFD8B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B1F4B02-B0F8-453E-B94F-ECF73A9EFF5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62DCD9F-4F65-4550-9141-D5D3DDAC9007}"/>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DC4D93F-56A4-4CE7-9A43-1BC0D7FED145}"/>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5DB024E-6BF9-46E0-BC72-A77DF902C475}"/>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38EEEC3-387D-4742-B96A-4ACA6DEEEA32}"/>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A0C7B44-2AF3-4D1A-9718-5FE7CDB62414}"/>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D70B6BF-57E6-4A6C-9CC7-06591556F30C}"/>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06A46D1-611B-483C-9058-B3275BE984ED}"/>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526E93C-B42C-406A-887D-2DDCD3D74DE7}"/>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2C6024B-69FD-4FC9-BA64-32373F09F6C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8E50ABE-3D8C-41B0-878F-F592F2CB11C9}"/>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BF2C910-BE0B-4089-BA40-5C2944DE1F3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07AA9F20-CE69-4B42-B32F-D58FD29EBC34}"/>
            </a:ext>
          </a:extLst>
        </xdr:cNvPr>
        <xdr:cNvCxnSpPr/>
      </xdr:nvCxnSpPr>
      <xdr:spPr>
        <a:xfrm flipV="1">
          <a:off x="4086225" y="5610606"/>
          <a:ext cx="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EB0FA94A-A96F-44C2-958D-F2E7DFA88966}"/>
            </a:ext>
          </a:extLst>
        </xdr:cNvPr>
        <xdr:cNvSpPr txBox="1"/>
      </xdr:nvSpPr>
      <xdr:spPr>
        <a:xfrm>
          <a:off x="4124960" y="693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0CE5B050-9EAE-42FF-80C3-EE9247BD4EB3}"/>
            </a:ext>
          </a:extLst>
        </xdr:cNvPr>
        <xdr:cNvCxnSpPr/>
      </xdr:nvCxnSpPr>
      <xdr:spPr>
        <a:xfrm>
          <a:off x="4020820" y="6935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F6E67906-BD13-484D-8C17-A16600920773}"/>
            </a:ext>
          </a:extLst>
        </xdr:cNvPr>
        <xdr:cNvSpPr txBox="1"/>
      </xdr:nvSpPr>
      <xdr:spPr>
        <a:xfrm>
          <a:off x="4124960" y="5389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4F986F20-5D39-4BD0-8FED-2E9FF5FB8A87}"/>
            </a:ext>
          </a:extLst>
        </xdr:cNvPr>
        <xdr:cNvCxnSpPr/>
      </xdr:nvCxnSpPr>
      <xdr:spPr>
        <a:xfrm>
          <a:off x="4020820" y="561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0A6E683C-3824-4C40-9FDD-2BF3DCC8021D}"/>
            </a:ext>
          </a:extLst>
        </xdr:cNvPr>
        <xdr:cNvSpPr txBox="1"/>
      </xdr:nvSpPr>
      <xdr:spPr>
        <a:xfrm>
          <a:off x="4124960" y="6196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CE04325B-17EE-4818-BE47-4E6864666EE3}"/>
            </a:ext>
          </a:extLst>
        </xdr:cNvPr>
        <xdr:cNvSpPr/>
      </xdr:nvSpPr>
      <xdr:spPr>
        <a:xfrm>
          <a:off x="4036060" y="62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8DFA8276-6356-47F9-84BB-80654A2CCD4B}"/>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8183518E-67B1-40FF-A5EE-8CD570D06966}"/>
            </a:ext>
          </a:extLst>
        </xdr:cNvPr>
        <xdr:cNvSpPr/>
      </xdr:nvSpPr>
      <xdr:spPr>
        <a:xfrm>
          <a:off x="251460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85C27BE8-72BE-47B8-9790-A0FEB9CA1338}"/>
            </a:ext>
          </a:extLst>
        </xdr:cNvPr>
        <xdr:cNvSpPr/>
      </xdr:nvSpPr>
      <xdr:spPr>
        <a:xfrm>
          <a:off x="1739900" y="6138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7AD69722-82F7-4E07-A965-8AACD49113DE}"/>
            </a:ext>
          </a:extLst>
        </xdr:cNvPr>
        <xdr:cNvSpPr/>
      </xdr:nvSpPr>
      <xdr:spPr>
        <a:xfrm>
          <a:off x="965200" y="6115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8685163-010B-4D99-B076-EDE7078C79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507DA09-A32B-47E1-AC4F-E13074BCF31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510DFB0-08B4-48D4-BF81-8DF9384280B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00FE512-E2A3-4C90-B771-D1E94EF6163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750E243-6651-4393-9822-4C02A305F67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20828</xdr:rowOff>
    </xdr:from>
    <xdr:to>
      <xdr:col>24</xdr:col>
      <xdr:colOff>114300</xdr:colOff>
      <xdr:row>34</xdr:row>
      <xdr:rowOff>122428</xdr:rowOff>
    </xdr:to>
    <xdr:sp macro="" textlink="">
      <xdr:nvSpPr>
        <xdr:cNvPr id="71" name="楕円 70">
          <a:extLst>
            <a:ext uri="{FF2B5EF4-FFF2-40B4-BE49-F238E27FC236}">
              <a16:creationId xmlns:a16="http://schemas.microsoft.com/office/drawing/2014/main" id="{F41136F3-FB85-4C2B-86DA-B7DAB00837BE}"/>
            </a:ext>
          </a:extLst>
        </xdr:cNvPr>
        <xdr:cNvSpPr/>
      </xdr:nvSpPr>
      <xdr:spPr>
        <a:xfrm>
          <a:off x="4036060" y="57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43705</xdr:rowOff>
    </xdr:from>
    <xdr:ext cx="405111" cy="259045"/>
    <xdr:sp macro="" textlink="">
      <xdr:nvSpPr>
        <xdr:cNvPr id="72" name="【道路】&#10;有形固定資産減価償却率該当値テキスト">
          <a:extLst>
            <a:ext uri="{FF2B5EF4-FFF2-40B4-BE49-F238E27FC236}">
              <a16:creationId xmlns:a16="http://schemas.microsoft.com/office/drawing/2014/main" id="{7366BC1F-8D9B-4AD1-8365-992FBCAA44BE}"/>
            </a:ext>
          </a:extLst>
        </xdr:cNvPr>
        <xdr:cNvSpPr txBox="1"/>
      </xdr:nvSpPr>
      <xdr:spPr>
        <a:xfrm>
          <a:off x="4124960" y="557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151130</xdr:rowOff>
    </xdr:from>
    <xdr:to>
      <xdr:col>20</xdr:col>
      <xdr:colOff>38100</xdr:colOff>
      <xdr:row>34</xdr:row>
      <xdr:rowOff>81280</xdr:rowOff>
    </xdr:to>
    <xdr:sp macro="" textlink="">
      <xdr:nvSpPr>
        <xdr:cNvPr id="73" name="楕円 72">
          <a:extLst>
            <a:ext uri="{FF2B5EF4-FFF2-40B4-BE49-F238E27FC236}">
              <a16:creationId xmlns:a16="http://schemas.microsoft.com/office/drawing/2014/main" id="{6C6F8140-1F57-4BFA-B831-7706243A45B1}"/>
            </a:ext>
          </a:extLst>
        </xdr:cNvPr>
        <xdr:cNvSpPr/>
      </xdr:nvSpPr>
      <xdr:spPr>
        <a:xfrm>
          <a:off x="3312160" y="5683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30480</xdr:rowOff>
    </xdr:from>
    <xdr:to>
      <xdr:col>24</xdr:col>
      <xdr:colOff>63500</xdr:colOff>
      <xdr:row>34</xdr:row>
      <xdr:rowOff>71628</xdr:rowOff>
    </xdr:to>
    <xdr:cxnSp macro="">
      <xdr:nvCxnSpPr>
        <xdr:cNvPr id="74" name="直線コネクタ 73">
          <a:extLst>
            <a:ext uri="{FF2B5EF4-FFF2-40B4-BE49-F238E27FC236}">
              <a16:creationId xmlns:a16="http://schemas.microsoft.com/office/drawing/2014/main" id="{20BB30F0-C011-4CE9-B5BC-E414EB9D651C}"/>
            </a:ext>
          </a:extLst>
        </xdr:cNvPr>
        <xdr:cNvCxnSpPr/>
      </xdr:nvCxnSpPr>
      <xdr:spPr>
        <a:xfrm>
          <a:off x="3355340" y="5730240"/>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128270</xdr:rowOff>
    </xdr:from>
    <xdr:to>
      <xdr:col>15</xdr:col>
      <xdr:colOff>101600</xdr:colOff>
      <xdr:row>34</xdr:row>
      <xdr:rowOff>58420</xdr:rowOff>
    </xdr:to>
    <xdr:sp macro="" textlink="">
      <xdr:nvSpPr>
        <xdr:cNvPr id="75" name="楕円 74">
          <a:extLst>
            <a:ext uri="{FF2B5EF4-FFF2-40B4-BE49-F238E27FC236}">
              <a16:creationId xmlns:a16="http://schemas.microsoft.com/office/drawing/2014/main" id="{56B1A015-8B74-4859-A104-23F15FD2D4FD}"/>
            </a:ext>
          </a:extLst>
        </xdr:cNvPr>
        <xdr:cNvSpPr/>
      </xdr:nvSpPr>
      <xdr:spPr>
        <a:xfrm>
          <a:off x="2514600" y="5660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xdr:rowOff>
    </xdr:from>
    <xdr:to>
      <xdr:col>19</xdr:col>
      <xdr:colOff>177800</xdr:colOff>
      <xdr:row>34</xdr:row>
      <xdr:rowOff>30480</xdr:rowOff>
    </xdr:to>
    <xdr:cxnSp macro="">
      <xdr:nvCxnSpPr>
        <xdr:cNvPr id="76" name="直線コネクタ 75">
          <a:extLst>
            <a:ext uri="{FF2B5EF4-FFF2-40B4-BE49-F238E27FC236}">
              <a16:creationId xmlns:a16="http://schemas.microsoft.com/office/drawing/2014/main" id="{349EE4BF-3800-4526-B706-009856EF024B}"/>
            </a:ext>
          </a:extLst>
        </xdr:cNvPr>
        <xdr:cNvCxnSpPr/>
      </xdr:nvCxnSpPr>
      <xdr:spPr>
        <a:xfrm>
          <a:off x="2565400" y="570738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109982</xdr:rowOff>
    </xdr:from>
    <xdr:to>
      <xdr:col>10</xdr:col>
      <xdr:colOff>165100</xdr:colOff>
      <xdr:row>34</xdr:row>
      <xdr:rowOff>40132</xdr:rowOff>
    </xdr:to>
    <xdr:sp macro="" textlink="">
      <xdr:nvSpPr>
        <xdr:cNvPr id="77" name="楕円 76">
          <a:extLst>
            <a:ext uri="{FF2B5EF4-FFF2-40B4-BE49-F238E27FC236}">
              <a16:creationId xmlns:a16="http://schemas.microsoft.com/office/drawing/2014/main" id="{EA2A2490-5228-495F-B373-07AC5013A775}"/>
            </a:ext>
          </a:extLst>
        </xdr:cNvPr>
        <xdr:cNvSpPr/>
      </xdr:nvSpPr>
      <xdr:spPr>
        <a:xfrm>
          <a:off x="1739900" y="5642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160782</xdr:rowOff>
    </xdr:from>
    <xdr:to>
      <xdr:col>15</xdr:col>
      <xdr:colOff>50800</xdr:colOff>
      <xdr:row>34</xdr:row>
      <xdr:rowOff>7620</xdr:rowOff>
    </xdr:to>
    <xdr:cxnSp macro="">
      <xdr:nvCxnSpPr>
        <xdr:cNvPr id="78" name="直線コネクタ 77">
          <a:extLst>
            <a:ext uri="{FF2B5EF4-FFF2-40B4-BE49-F238E27FC236}">
              <a16:creationId xmlns:a16="http://schemas.microsoft.com/office/drawing/2014/main" id="{A137514D-4847-4152-864A-084BC957DBAF}"/>
            </a:ext>
          </a:extLst>
        </xdr:cNvPr>
        <xdr:cNvCxnSpPr/>
      </xdr:nvCxnSpPr>
      <xdr:spPr>
        <a:xfrm>
          <a:off x="1790700" y="5692902"/>
          <a:ext cx="7747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82550</xdr:rowOff>
    </xdr:from>
    <xdr:to>
      <xdr:col>6</xdr:col>
      <xdr:colOff>38100</xdr:colOff>
      <xdr:row>34</xdr:row>
      <xdr:rowOff>12700</xdr:rowOff>
    </xdr:to>
    <xdr:sp macro="" textlink="">
      <xdr:nvSpPr>
        <xdr:cNvPr id="79" name="楕円 78">
          <a:extLst>
            <a:ext uri="{FF2B5EF4-FFF2-40B4-BE49-F238E27FC236}">
              <a16:creationId xmlns:a16="http://schemas.microsoft.com/office/drawing/2014/main" id="{7D57251A-DEA7-45EA-9821-20D0D4BC06DD}"/>
            </a:ext>
          </a:extLst>
        </xdr:cNvPr>
        <xdr:cNvSpPr/>
      </xdr:nvSpPr>
      <xdr:spPr>
        <a:xfrm>
          <a:off x="965200" y="5614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133350</xdr:rowOff>
    </xdr:from>
    <xdr:to>
      <xdr:col>10</xdr:col>
      <xdr:colOff>114300</xdr:colOff>
      <xdr:row>33</xdr:row>
      <xdr:rowOff>160782</xdr:rowOff>
    </xdr:to>
    <xdr:cxnSp macro="">
      <xdr:nvCxnSpPr>
        <xdr:cNvPr id="80" name="直線コネクタ 79">
          <a:extLst>
            <a:ext uri="{FF2B5EF4-FFF2-40B4-BE49-F238E27FC236}">
              <a16:creationId xmlns:a16="http://schemas.microsoft.com/office/drawing/2014/main" id="{244A14E7-D287-4B9C-875B-FCDBF4882A9C}"/>
            </a:ext>
          </a:extLst>
        </xdr:cNvPr>
        <xdr:cNvCxnSpPr/>
      </xdr:nvCxnSpPr>
      <xdr:spPr>
        <a:xfrm>
          <a:off x="1008380" y="5665470"/>
          <a:ext cx="7823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3E362141-5C54-4524-8EBD-AADA621286F9}"/>
            </a:ext>
          </a:extLst>
        </xdr:cNvPr>
        <xdr:cNvSpPr txBox="1"/>
      </xdr:nvSpPr>
      <xdr:spPr>
        <a:xfrm>
          <a:off x="3170564" y="628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FB40FABE-26D2-4B1A-9EB6-0DD5C57F2EB0}"/>
            </a:ext>
          </a:extLst>
        </xdr:cNvPr>
        <xdr:cNvSpPr txBox="1"/>
      </xdr:nvSpPr>
      <xdr:spPr>
        <a:xfrm>
          <a:off x="238570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3" name="n_3aveValue【道路】&#10;有形固定資産減価償却率">
          <a:extLst>
            <a:ext uri="{FF2B5EF4-FFF2-40B4-BE49-F238E27FC236}">
              <a16:creationId xmlns:a16="http://schemas.microsoft.com/office/drawing/2014/main" id="{5E33EEA9-CD59-44D7-8D99-72FCEA74578C}"/>
            </a:ext>
          </a:extLst>
        </xdr:cNvPr>
        <xdr:cNvSpPr txBox="1"/>
      </xdr:nvSpPr>
      <xdr:spPr>
        <a:xfrm>
          <a:off x="1611004" y="622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4" name="n_4aveValue【道路】&#10;有形固定資産減価償却率">
          <a:extLst>
            <a:ext uri="{FF2B5EF4-FFF2-40B4-BE49-F238E27FC236}">
              <a16:creationId xmlns:a16="http://schemas.microsoft.com/office/drawing/2014/main" id="{D9BD9A0E-2291-43DF-9F98-AAF1249C07C0}"/>
            </a:ext>
          </a:extLst>
        </xdr:cNvPr>
        <xdr:cNvSpPr txBox="1"/>
      </xdr:nvSpPr>
      <xdr:spPr>
        <a:xfrm>
          <a:off x="836304" y="620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97807</xdr:rowOff>
    </xdr:from>
    <xdr:ext cx="405111" cy="259045"/>
    <xdr:sp macro="" textlink="">
      <xdr:nvSpPr>
        <xdr:cNvPr id="85" name="n_1mainValue【道路】&#10;有形固定資産減価償却率">
          <a:extLst>
            <a:ext uri="{FF2B5EF4-FFF2-40B4-BE49-F238E27FC236}">
              <a16:creationId xmlns:a16="http://schemas.microsoft.com/office/drawing/2014/main" id="{98BA4519-4EFA-45AB-9BD3-DD1D3CE12E55}"/>
            </a:ext>
          </a:extLst>
        </xdr:cNvPr>
        <xdr:cNvSpPr txBox="1"/>
      </xdr:nvSpPr>
      <xdr:spPr>
        <a:xfrm>
          <a:off x="3170564"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74947</xdr:rowOff>
    </xdr:from>
    <xdr:ext cx="405111" cy="259045"/>
    <xdr:sp macro="" textlink="">
      <xdr:nvSpPr>
        <xdr:cNvPr id="86" name="n_2mainValue【道路】&#10;有形固定資産減価償却率">
          <a:extLst>
            <a:ext uri="{FF2B5EF4-FFF2-40B4-BE49-F238E27FC236}">
              <a16:creationId xmlns:a16="http://schemas.microsoft.com/office/drawing/2014/main" id="{7D46B876-85B1-4E0A-A8DF-7159D1B176C1}"/>
            </a:ext>
          </a:extLst>
        </xdr:cNvPr>
        <xdr:cNvSpPr txBox="1"/>
      </xdr:nvSpPr>
      <xdr:spPr>
        <a:xfrm>
          <a:off x="238570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56659</xdr:rowOff>
    </xdr:from>
    <xdr:ext cx="405111" cy="259045"/>
    <xdr:sp macro="" textlink="">
      <xdr:nvSpPr>
        <xdr:cNvPr id="87" name="n_3mainValue【道路】&#10;有形固定資産減価償却率">
          <a:extLst>
            <a:ext uri="{FF2B5EF4-FFF2-40B4-BE49-F238E27FC236}">
              <a16:creationId xmlns:a16="http://schemas.microsoft.com/office/drawing/2014/main" id="{8363C76A-2127-40B8-96AF-F4DA630325A0}"/>
            </a:ext>
          </a:extLst>
        </xdr:cNvPr>
        <xdr:cNvSpPr txBox="1"/>
      </xdr:nvSpPr>
      <xdr:spPr>
        <a:xfrm>
          <a:off x="1611004" y="542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29227</xdr:rowOff>
    </xdr:from>
    <xdr:ext cx="405111" cy="259045"/>
    <xdr:sp macro="" textlink="">
      <xdr:nvSpPr>
        <xdr:cNvPr id="88" name="n_4mainValue【道路】&#10;有形固定資産減価償却率">
          <a:extLst>
            <a:ext uri="{FF2B5EF4-FFF2-40B4-BE49-F238E27FC236}">
              <a16:creationId xmlns:a16="http://schemas.microsoft.com/office/drawing/2014/main" id="{21634F45-77C4-40DC-9431-AF7154B3BE95}"/>
            </a:ext>
          </a:extLst>
        </xdr:cNvPr>
        <xdr:cNvSpPr txBox="1"/>
      </xdr:nvSpPr>
      <xdr:spPr>
        <a:xfrm>
          <a:off x="836304" y="53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979FA554-81AA-4A48-8F79-5C2C1C5666E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C225CD8-0B86-469A-A760-D5E66ED50B1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182DBFC-C91C-4ADF-B7D4-CE44309DB64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D0E3D19-9C7F-4262-8788-0DCD9BB1ECA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F4C6937-A8E3-4DDA-AFBD-724311AA5C2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1C158D0-2E62-49F9-A1D8-4F132A8B156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7746109-23E6-45AC-9A54-C4427AB8DBE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90A9806-0AA6-49D7-B775-717AA2F8CA8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ACF60B6-E1E1-4C6A-B454-CFA7A8B45BD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BCE97E9-77DC-4C3A-81D6-7B096235260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FD34B5D-EC62-4ED7-BC6B-FE644AF51E8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7DED93A-5870-425A-B548-B220E85F6DB9}"/>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F09CA09-54DE-491B-9D0F-449F44871B7F}"/>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4EEC9537-CCFE-4B7B-8DE6-F9EF1ABBAFD4}"/>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1EAEB68-556D-426E-B89F-04DE1524D6A7}"/>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838ADF5A-8B05-4B19-BFC2-CBDC881F2AB5}"/>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BE4E628-9967-4A29-A39B-D51FD581519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478E8793-5313-4A80-8A0F-4433421BA9C8}"/>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28DDB6C2-F856-44E3-AECD-0C06D40F76A9}"/>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3BF73B2C-F1E6-4686-85E4-50E9A27251A8}"/>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D6B7DB1-1039-47A6-B585-55B2CFD47CA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866FD462-82A7-416D-8CDA-581860F5D2F4}"/>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C2AF361-643F-484C-BF30-C90923616C5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78983438-C957-4A8D-A292-5A84E952C119}"/>
            </a:ext>
          </a:extLst>
        </xdr:cNvPr>
        <xdr:cNvCxnSpPr/>
      </xdr:nvCxnSpPr>
      <xdr:spPr>
        <a:xfrm flipV="1">
          <a:off x="9219565" y="5787619"/>
          <a:ext cx="0" cy="1234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C73BD50E-A218-4D3E-A83D-0237E8104F47}"/>
            </a:ext>
          </a:extLst>
        </xdr:cNvPr>
        <xdr:cNvSpPr txBox="1"/>
      </xdr:nvSpPr>
      <xdr:spPr>
        <a:xfrm>
          <a:off x="9258300" y="702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07462AB0-96A7-461A-816B-B41F1600ACD3}"/>
            </a:ext>
          </a:extLst>
        </xdr:cNvPr>
        <xdr:cNvCxnSpPr/>
      </xdr:nvCxnSpPr>
      <xdr:spPr>
        <a:xfrm>
          <a:off x="9154160" y="7022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133E7B76-3E03-4159-9268-0FDB16469715}"/>
            </a:ext>
          </a:extLst>
        </xdr:cNvPr>
        <xdr:cNvSpPr txBox="1"/>
      </xdr:nvSpPr>
      <xdr:spPr>
        <a:xfrm>
          <a:off x="9258300" y="55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5A53CF12-D2F4-46F2-BB88-E02EB4FE129C}"/>
            </a:ext>
          </a:extLst>
        </xdr:cNvPr>
        <xdr:cNvCxnSpPr/>
      </xdr:nvCxnSpPr>
      <xdr:spPr>
        <a:xfrm>
          <a:off x="9154160" y="5787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a:extLst>
            <a:ext uri="{FF2B5EF4-FFF2-40B4-BE49-F238E27FC236}">
              <a16:creationId xmlns:a16="http://schemas.microsoft.com/office/drawing/2014/main" id="{FC7B022F-21FE-4D55-831A-A5FD636D14DE}"/>
            </a:ext>
          </a:extLst>
        </xdr:cNvPr>
        <xdr:cNvSpPr txBox="1"/>
      </xdr:nvSpPr>
      <xdr:spPr>
        <a:xfrm>
          <a:off x="9258300" y="6593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A8D7DE20-4F2B-4F08-92CF-7D7D7282D3E7}"/>
            </a:ext>
          </a:extLst>
        </xdr:cNvPr>
        <xdr:cNvSpPr/>
      </xdr:nvSpPr>
      <xdr:spPr>
        <a:xfrm>
          <a:off x="9192260" y="66154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ABF3A883-621D-450D-8294-8B77F4041C45}"/>
            </a:ext>
          </a:extLst>
        </xdr:cNvPr>
        <xdr:cNvSpPr/>
      </xdr:nvSpPr>
      <xdr:spPr>
        <a:xfrm>
          <a:off x="8445500" y="6625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DA412BC3-580F-456C-B042-11EB86852FB5}"/>
            </a:ext>
          </a:extLst>
        </xdr:cNvPr>
        <xdr:cNvSpPr/>
      </xdr:nvSpPr>
      <xdr:spPr>
        <a:xfrm>
          <a:off x="7670800" y="6636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8BD4A983-1606-4CE1-8E56-07CA56A0203B}"/>
            </a:ext>
          </a:extLst>
        </xdr:cNvPr>
        <xdr:cNvSpPr/>
      </xdr:nvSpPr>
      <xdr:spPr>
        <a:xfrm>
          <a:off x="6873240" y="6641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B3E95A2C-4DA7-4C2C-9BA4-71865A32F867}"/>
            </a:ext>
          </a:extLst>
        </xdr:cNvPr>
        <xdr:cNvSpPr/>
      </xdr:nvSpPr>
      <xdr:spPr>
        <a:xfrm>
          <a:off x="6098540" y="6661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1391BCD-FE65-419D-B6B4-26C613C70CD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C777494-95CB-4DFD-B0B4-C032B9F1497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A9DE5A6-9907-4A11-AD1E-F3DAC5E42D1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149FE86-E60A-49EF-9C36-527CFB904DF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0AFC5E5-CE73-42E8-9A99-0FFD7CB6C0B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50260</xdr:rowOff>
    </xdr:from>
    <xdr:to>
      <xdr:col>55</xdr:col>
      <xdr:colOff>50800</xdr:colOff>
      <xdr:row>39</xdr:row>
      <xdr:rowOff>151860</xdr:rowOff>
    </xdr:to>
    <xdr:sp macro="" textlink="">
      <xdr:nvSpPr>
        <xdr:cNvPr id="128" name="楕円 127">
          <a:extLst>
            <a:ext uri="{FF2B5EF4-FFF2-40B4-BE49-F238E27FC236}">
              <a16:creationId xmlns:a16="http://schemas.microsoft.com/office/drawing/2014/main" id="{3D6B1D0A-9C0B-4362-8D3B-1F8F6DFFD922}"/>
            </a:ext>
          </a:extLst>
        </xdr:cNvPr>
        <xdr:cNvSpPr/>
      </xdr:nvSpPr>
      <xdr:spPr>
        <a:xfrm>
          <a:off x="9192260" y="6588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73137</xdr:rowOff>
    </xdr:from>
    <xdr:ext cx="534377" cy="259045"/>
    <xdr:sp macro="" textlink="">
      <xdr:nvSpPr>
        <xdr:cNvPr id="129" name="【道路】&#10;一人当たり延長該当値テキスト">
          <a:extLst>
            <a:ext uri="{FF2B5EF4-FFF2-40B4-BE49-F238E27FC236}">
              <a16:creationId xmlns:a16="http://schemas.microsoft.com/office/drawing/2014/main" id="{63458E62-1BEE-4BB8-959A-D7260A7001AA}"/>
            </a:ext>
          </a:extLst>
        </xdr:cNvPr>
        <xdr:cNvSpPr txBox="1"/>
      </xdr:nvSpPr>
      <xdr:spPr>
        <a:xfrm>
          <a:off x="9258300" y="644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55099</xdr:rowOff>
    </xdr:from>
    <xdr:to>
      <xdr:col>50</xdr:col>
      <xdr:colOff>165100</xdr:colOff>
      <xdr:row>39</xdr:row>
      <xdr:rowOff>156699</xdr:rowOff>
    </xdr:to>
    <xdr:sp macro="" textlink="">
      <xdr:nvSpPr>
        <xdr:cNvPr id="130" name="楕円 129">
          <a:extLst>
            <a:ext uri="{FF2B5EF4-FFF2-40B4-BE49-F238E27FC236}">
              <a16:creationId xmlns:a16="http://schemas.microsoft.com/office/drawing/2014/main" id="{6584BE24-501A-4CCA-9BD1-7D8F314959FA}"/>
            </a:ext>
          </a:extLst>
        </xdr:cNvPr>
        <xdr:cNvSpPr/>
      </xdr:nvSpPr>
      <xdr:spPr>
        <a:xfrm>
          <a:off x="8445500" y="65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101060</xdr:rowOff>
    </xdr:from>
    <xdr:to>
      <xdr:col>55</xdr:col>
      <xdr:colOff>0</xdr:colOff>
      <xdr:row>39</xdr:row>
      <xdr:rowOff>105899</xdr:rowOff>
    </xdr:to>
    <xdr:cxnSp macro="">
      <xdr:nvCxnSpPr>
        <xdr:cNvPr id="131" name="直線コネクタ 130">
          <a:extLst>
            <a:ext uri="{FF2B5EF4-FFF2-40B4-BE49-F238E27FC236}">
              <a16:creationId xmlns:a16="http://schemas.microsoft.com/office/drawing/2014/main" id="{7957B597-B517-4B19-8A54-03B7C61B2E2B}"/>
            </a:ext>
          </a:extLst>
        </xdr:cNvPr>
        <xdr:cNvCxnSpPr/>
      </xdr:nvCxnSpPr>
      <xdr:spPr>
        <a:xfrm flipV="1">
          <a:off x="8496300" y="6639020"/>
          <a:ext cx="7239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61043</xdr:rowOff>
    </xdr:from>
    <xdr:to>
      <xdr:col>46</xdr:col>
      <xdr:colOff>38100</xdr:colOff>
      <xdr:row>39</xdr:row>
      <xdr:rowOff>162643</xdr:rowOff>
    </xdr:to>
    <xdr:sp macro="" textlink="">
      <xdr:nvSpPr>
        <xdr:cNvPr id="132" name="楕円 131">
          <a:extLst>
            <a:ext uri="{FF2B5EF4-FFF2-40B4-BE49-F238E27FC236}">
              <a16:creationId xmlns:a16="http://schemas.microsoft.com/office/drawing/2014/main" id="{24642C5E-9F33-4CD3-A830-3EBEDCC58A80}"/>
            </a:ext>
          </a:extLst>
        </xdr:cNvPr>
        <xdr:cNvSpPr/>
      </xdr:nvSpPr>
      <xdr:spPr>
        <a:xfrm>
          <a:off x="7670800" y="65990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105899</xdr:rowOff>
    </xdr:from>
    <xdr:to>
      <xdr:col>50</xdr:col>
      <xdr:colOff>114300</xdr:colOff>
      <xdr:row>39</xdr:row>
      <xdr:rowOff>111843</xdr:rowOff>
    </xdr:to>
    <xdr:cxnSp macro="">
      <xdr:nvCxnSpPr>
        <xdr:cNvPr id="133" name="直線コネクタ 132">
          <a:extLst>
            <a:ext uri="{FF2B5EF4-FFF2-40B4-BE49-F238E27FC236}">
              <a16:creationId xmlns:a16="http://schemas.microsoft.com/office/drawing/2014/main" id="{EDA89524-21EB-455F-9AF2-12E6BA310E27}"/>
            </a:ext>
          </a:extLst>
        </xdr:cNvPr>
        <xdr:cNvCxnSpPr/>
      </xdr:nvCxnSpPr>
      <xdr:spPr>
        <a:xfrm flipV="1">
          <a:off x="7713980" y="6643859"/>
          <a:ext cx="78232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62605</xdr:rowOff>
    </xdr:from>
    <xdr:to>
      <xdr:col>41</xdr:col>
      <xdr:colOff>101600</xdr:colOff>
      <xdr:row>39</xdr:row>
      <xdr:rowOff>164205</xdr:rowOff>
    </xdr:to>
    <xdr:sp macro="" textlink="">
      <xdr:nvSpPr>
        <xdr:cNvPr id="134" name="楕円 133">
          <a:extLst>
            <a:ext uri="{FF2B5EF4-FFF2-40B4-BE49-F238E27FC236}">
              <a16:creationId xmlns:a16="http://schemas.microsoft.com/office/drawing/2014/main" id="{B6F2DA3B-5A75-45BC-99D9-260833E3A388}"/>
            </a:ext>
          </a:extLst>
        </xdr:cNvPr>
        <xdr:cNvSpPr/>
      </xdr:nvSpPr>
      <xdr:spPr>
        <a:xfrm>
          <a:off x="6873240" y="66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111843</xdr:rowOff>
    </xdr:from>
    <xdr:to>
      <xdr:col>45</xdr:col>
      <xdr:colOff>177800</xdr:colOff>
      <xdr:row>39</xdr:row>
      <xdr:rowOff>113405</xdr:rowOff>
    </xdr:to>
    <xdr:cxnSp macro="">
      <xdr:nvCxnSpPr>
        <xdr:cNvPr id="135" name="直線コネクタ 134">
          <a:extLst>
            <a:ext uri="{FF2B5EF4-FFF2-40B4-BE49-F238E27FC236}">
              <a16:creationId xmlns:a16="http://schemas.microsoft.com/office/drawing/2014/main" id="{6C140E4F-0D36-47B6-B97F-10361F879DF4}"/>
            </a:ext>
          </a:extLst>
        </xdr:cNvPr>
        <xdr:cNvCxnSpPr/>
      </xdr:nvCxnSpPr>
      <xdr:spPr>
        <a:xfrm flipV="1">
          <a:off x="6924040" y="6649803"/>
          <a:ext cx="78994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71120</xdr:rowOff>
    </xdr:from>
    <xdr:to>
      <xdr:col>36</xdr:col>
      <xdr:colOff>165100</xdr:colOff>
      <xdr:row>40</xdr:row>
      <xdr:rowOff>1270</xdr:rowOff>
    </xdr:to>
    <xdr:sp macro="" textlink="">
      <xdr:nvSpPr>
        <xdr:cNvPr id="136" name="楕円 135">
          <a:extLst>
            <a:ext uri="{FF2B5EF4-FFF2-40B4-BE49-F238E27FC236}">
              <a16:creationId xmlns:a16="http://schemas.microsoft.com/office/drawing/2014/main" id="{275D0210-0AFE-4B35-89D6-AAED6FC62AD1}"/>
            </a:ext>
          </a:extLst>
        </xdr:cNvPr>
        <xdr:cNvSpPr/>
      </xdr:nvSpPr>
      <xdr:spPr>
        <a:xfrm>
          <a:off x="609854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113405</xdr:rowOff>
    </xdr:from>
    <xdr:to>
      <xdr:col>41</xdr:col>
      <xdr:colOff>50800</xdr:colOff>
      <xdr:row>39</xdr:row>
      <xdr:rowOff>121920</xdr:rowOff>
    </xdr:to>
    <xdr:cxnSp macro="">
      <xdr:nvCxnSpPr>
        <xdr:cNvPr id="137" name="直線コネクタ 136">
          <a:extLst>
            <a:ext uri="{FF2B5EF4-FFF2-40B4-BE49-F238E27FC236}">
              <a16:creationId xmlns:a16="http://schemas.microsoft.com/office/drawing/2014/main" id="{8765E755-2D0E-4404-8742-5DACE9F06F8C}"/>
            </a:ext>
          </a:extLst>
        </xdr:cNvPr>
        <xdr:cNvCxnSpPr/>
      </xdr:nvCxnSpPr>
      <xdr:spPr>
        <a:xfrm flipV="1">
          <a:off x="6149340" y="6651365"/>
          <a:ext cx="7747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8" name="n_1aveValue【道路】&#10;一人当たり延長">
          <a:extLst>
            <a:ext uri="{FF2B5EF4-FFF2-40B4-BE49-F238E27FC236}">
              <a16:creationId xmlns:a16="http://schemas.microsoft.com/office/drawing/2014/main" id="{AA670F98-F51C-4FDE-98C0-0E3676F70AE6}"/>
            </a:ext>
          </a:extLst>
        </xdr:cNvPr>
        <xdr:cNvSpPr txBox="1"/>
      </xdr:nvSpPr>
      <xdr:spPr>
        <a:xfrm>
          <a:off x="8239271" y="67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19543</xdr:rowOff>
    </xdr:from>
    <xdr:ext cx="534377" cy="259045"/>
    <xdr:sp macro="" textlink="">
      <xdr:nvSpPr>
        <xdr:cNvPr id="139" name="n_2aveValue【道路】&#10;一人当たり延長">
          <a:extLst>
            <a:ext uri="{FF2B5EF4-FFF2-40B4-BE49-F238E27FC236}">
              <a16:creationId xmlns:a16="http://schemas.microsoft.com/office/drawing/2014/main" id="{A038B2E9-1770-4CF6-AFD8-62908A605B1F}"/>
            </a:ext>
          </a:extLst>
        </xdr:cNvPr>
        <xdr:cNvSpPr txBox="1"/>
      </xdr:nvSpPr>
      <xdr:spPr>
        <a:xfrm>
          <a:off x="7477271" y="67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24477</xdr:rowOff>
    </xdr:from>
    <xdr:ext cx="534377" cy="259045"/>
    <xdr:sp macro="" textlink="">
      <xdr:nvSpPr>
        <xdr:cNvPr id="140" name="n_3aveValue【道路】&#10;一人当たり延長">
          <a:extLst>
            <a:ext uri="{FF2B5EF4-FFF2-40B4-BE49-F238E27FC236}">
              <a16:creationId xmlns:a16="http://schemas.microsoft.com/office/drawing/2014/main" id="{28A9A405-FBEE-475D-B81C-EC8156ACDD45}"/>
            </a:ext>
          </a:extLst>
        </xdr:cNvPr>
        <xdr:cNvSpPr txBox="1"/>
      </xdr:nvSpPr>
      <xdr:spPr>
        <a:xfrm>
          <a:off x="6702571" y="67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44918</xdr:rowOff>
    </xdr:from>
    <xdr:ext cx="534377" cy="259045"/>
    <xdr:sp macro="" textlink="">
      <xdr:nvSpPr>
        <xdr:cNvPr id="141" name="n_4aveValue【道路】&#10;一人当たり延長">
          <a:extLst>
            <a:ext uri="{FF2B5EF4-FFF2-40B4-BE49-F238E27FC236}">
              <a16:creationId xmlns:a16="http://schemas.microsoft.com/office/drawing/2014/main" id="{A24E8500-2346-4510-AAFE-FB501C0CFE0E}"/>
            </a:ext>
          </a:extLst>
        </xdr:cNvPr>
        <xdr:cNvSpPr txBox="1"/>
      </xdr:nvSpPr>
      <xdr:spPr>
        <a:xfrm>
          <a:off x="5905011" y="675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1776</xdr:rowOff>
    </xdr:from>
    <xdr:ext cx="534377" cy="259045"/>
    <xdr:sp macro="" textlink="">
      <xdr:nvSpPr>
        <xdr:cNvPr id="142" name="n_1mainValue【道路】&#10;一人当たり延長">
          <a:extLst>
            <a:ext uri="{FF2B5EF4-FFF2-40B4-BE49-F238E27FC236}">
              <a16:creationId xmlns:a16="http://schemas.microsoft.com/office/drawing/2014/main" id="{7FF76759-EF0A-4ABD-8AE6-107364C8230B}"/>
            </a:ext>
          </a:extLst>
        </xdr:cNvPr>
        <xdr:cNvSpPr txBox="1"/>
      </xdr:nvSpPr>
      <xdr:spPr>
        <a:xfrm>
          <a:off x="8239271" y="637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7720</xdr:rowOff>
    </xdr:from>
    <xdr:ext cx="534377" cy="259045"/>
    <xdr:sp macro="" textlink="">
      <xdr:nvSpPr>
        <xdr:cNvPr id="143" name="n_2mainValue【道路】&#10;一人当たり延長">
          <a:extLst>
            <a:ext uri="{FF2B5EF4-FFF2-40B4-BE49-F238E27FC236}">
              <a16:creationId xmlns:a16="http://schemas.microsoft.com/office/drawing/2014/main" id="{EBB662B8-7D19-4EA7-854A-6D8FDCBEE1CB}"/>
            </a:ext>
          </a:extLst>
        </xdr:cNvPr>
        <xdr:cNvSpPr txBox="1"/>
      </xdr:nvSpPr>
      <xdr:spPr>
        <a:xfrm>
          <a:off x="7477271" y="637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9282</xdr:rowOff>
    </xdr:from>
    <xdr:ext cx="534377" cy="259045"/>
    <xdr:sp macro="" textlink="">
      <xdr:nvSpPr>
        <xdr:cNvPr id="144" name="n_3mainValue【道路】&#10;一人当たり延長">
          <a:extLst>
            <a:ext uri="{FF2B5EF4-FFF2-40B4-BE49-F238E27FC236}">
              <a16:creationId xmlns:a16="http://schemas.microsoft.com/office/drawing/2014/main" id="{DD10E7FD-637B-4A92-AAD4-314240D6DC61}"/>
            </a:ext>
          </a:extLst>
        </xdr:cNvPr>
        <xdr:cNvSpPr txBox="1"/>
      </xdr:nvSpPr>
      <xdr:spPr>
        <a:xfrm>
          <a:off x="6702571" y="63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17797</xdr:rowOff>
    </xdr:from>
    <xdr:ext cx="534377" cy="259045"/>
    <xdr:sp macro="" textlink="">
      <xdr:nvSpPr>
        <xdr:cNvPr id="145" name="n_4mainValue【道路】&#10;一人当たり延長">
          <a:extLst>
            <a:ext uri="{FF2B5EF4-FFF2-40B4-BE49-F238E27FC236}">
              <a16:creationId xmlns:a16="http://schemas.microsoft.com/office/drawing/2014/main" id="{253B6871-65D8-4BFA-8E63-262A115A3F6C}"/>
            </a:ext>
          </a:extLst>
        </xdr:cNvPr>
        <xdr:cNvSpPr txBox="1"/>
      </xdr:nvSpPr>
      <xdr:spPr>
        <a:xfrm>
          <a:off x="5905011" y="63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AFCA68B-546D-4E15-86DB-BF2028CD54F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A16D1BC-25A5-49F5-AA0E-BFB2B9F4159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B6CE12E-FEF3-4D0A-AD48-92EF2328EC3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5B1B28F-C700-4833-98E9-4B55A848FE8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A71B582-C165-4746-ADDD-C6FB5096153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E4D75D7-7D60-447D-9498-77C9EFF25C9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845B3A6-7480-44CB-84E6-7DFD1CABE63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9F958B4-7470-4312-B7E7-FEC9BCD8D98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B2E823D-D159-4567-80CC-5203D3A7D30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8342C7E-15AE-4648-9BA1-A5D6C1C1896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EDBBF29-BC3D-4D39-A230-6B346FC91BF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6246680-1D94-48E7-81B3-DAF3A0C848F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F94EA119-37FC-4D44-BBDC-64977A9C6A5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423AB86-9112-4526-A32E-331CBC95A18C}"/>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F343BDBE-C219-4EC6-9102-1A5A6007203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E68DD341-22BB-4147-B6D8-37DDFCEB77E9}"/>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A4C4C38-104A-4915-81FE-25550E17D776}"/>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5EA1CB38-1752-417E-A684-D33905244D0B}"/>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A4A10D51-2576-4B09-8E85-6656DDED7749}"/>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BA15BE56-4C5C-4DB8-9B46-C6D114CF7F4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8DBDB53-34EB-49AA-81A4-5D2858BB487C}"/>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2E340BF-0C5E-42E8-ABB8-9A44B0253F0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1F58C26-99B7-49E5-99DD-686AFDC06629}"/>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9DB4162-AD65-4854-B115-2A6AFA0F70D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96689F0B-0C04-4400-A7A1-861E69D44BA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A90FE51B-F208-45AC-BDA5-6B52CC0D9B03}"/>
            </a:ext>
          </a:extLst>
        </xdr:cNvPr>
        <xdr:cNvCxnSpPr/>
      </xdr:nvCxnSpPr>
      <xdr:spPr>
        <a:xfrm flipV="1">
          <a:off x="4086225" y="9323070"/>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6D3C97F3-63E9-485E-8776-B03E18105E9A}"/>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CC350FAE-D8DA-4CFF-A902-C7234E5CA0CE}"/>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B2F05C6E-DAC0-4A42-8AD5-1980B5377691}"/>
            </a:ext>
          </a:extLst>
        </xdr:cNvPr>
        <xdr:cNvSpPr txBox="1"/>
      </xdr:nvSpPr>
      <xdr:spPr>
        <a:xfrm>
          <a:off x="4124960" y="9102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23BEBA5B-8D30-4324-8574-812C54BFEF2D}"/>
            </a:ext>
          </a:extLst>
        </xdr:cNvPr>
        <xdr:cNvCxnSpPr/>
      </xdr:nvCxnSpPr>
      <xdr:spPr>
        <a:xfrm>
          <a:off x="402082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2D01A5C-8537-448A-9CCB-C3AEB549B79E}"/>
            </a:ext>
          </a:extLst>
        </xdr:cNvPr>
        <xdr:cNvSpPr txBox="1"/>
      </xdr:nvSpPr>
      <xdr:spPr>
        <a:xfrm>
          <a:off x="412496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F816EC79-406B-44CC-B781-459E810139E8}"/>
            </a:ext>
          </a:extLst>
        </xdr:cNvPr>
        <xdr:cNvSpPr/>
      </xdr:nvSpPr>
      <xdr:spPr>
        <a:xfrm>
          <a:off x="4036060" y="10210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72C9C630-DE7E-4BA4-AA17-69B2F7E8E020}"/>
            </a:ext>
          </a:extLst>
        </xdr:cNvPr>
        <xdr:cNvSpPr/>
      </xdr:nvSpPr>
      <xdr:spPr>
        <a:xfrm>
          <a:off x="3312160" y="10193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E45E7B13-AA8B-40BC-BEBA-700DAEA41772}"/>
            </a:ext>
          </a:extLst>
        </xdr:cNvPr>
        <xdr:cNvSpPr/>
      </xdr:nvSpPr>
      <xdr:spPr>
        <a:xfrm>
          <a:off x="25146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19C1E472-51E8-49DB-A456-B713578440CF}"/>
            </a:ext>
          </a:extLst>
        </xdr:cNvPr>
        <xdr:cNvSpPr/>
      </xdr:nvSpPr>
      <xdr:spPr>
        <a:xfrm>
          <a:off x="1739900" y="10130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71EA97B3-DEEA-45B3-BF06-E880E8D21BF9}"/>
            </a:ext>
          </a:extLst>
        </xdr:cNvPr>
        <xdr:cNvSpPr/>
      </xdr:nvSpPr>
      <xdr:spPr>
        <a:xfrm>
          <a:off x="965200" y="10115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2642CF6-C143-4E5B-8C93-5D724E174D3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0B52773-39B3-4F95-9CC8-8EAF83947AD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01D77BE-8A10-48E0-9ADD-02EA745B18E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0A25D8B-7A2A-433A-BB9C-0D38DCBD6DC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F303E19-34F3-4CAC-BBA3-56DAB8FD95F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125549</xdr:rowOff>
    </xdr:from>
    <xdr:to>
      <xdr:col>24</xdr:col>
      <xdr:colOff>114300</xdr:colOff>
      <xdr:row>62</xdr:row>
      <xdr:rowOff>55699</xdr:rowOff>
    </xdr:to>
    <xdr:sp macro="" textlink="">
      <xdr:nvSpPr>
        <xdr:cNvPr id="187" name="楕円 186">
          <a:extLst>
            <a:ext uri="{FF2B5EF4-FFF2-40B4-BE49-F238E27FC236}">
              <a16:creationId xmlns:a16="http://schemas.microsoft.com/office/drawing/2014/main" id="{6243E847-66B6-4F91-92FA-6FD6B6546BB9}"/>
            </a:ext>
          </a:extLst>
        </xdr:cNvPr>
        <xdr:cNvSpPr/>
      </xdr:nvSpPr>
      <xdr:spPr>
        <a:xfrm>
          <a:off x="4036060" y="10351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103976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6E27958B-D3F7-4BFA-AD14-9F2F43F5D4CC}"/>
            </a:ext>
          </a:extLst>
        </xdr:cNvPr>
        <xdr:cNvSpPr txBox="1"/>
      </xdr:nvSpPr>
      <xdr:spPr>
        <a:xfrm>
          <a:off x="4124960" y="1033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89" name="楕円 188">
          <a:extLst>
            <a:ext uri="{FF2B5EF4-FFF2-40B4-BE49-F238E27FC236}">
              <a16:creationId xmlns:a16="http://schemas.microsoft.com/office/drawing/2014/main" id="{079BCDA1-1C73-4608-B237-8C8A4871C829}"/>
            </a:ext>
          </a:extLst>
        </xdr:cNvPr>
        <xdr:cNvSpPr/>
      </xdr:nvSpPr>
      <xdr:spPr>
        <a:xfrm>
          <a:off x="3312160" y="1033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4899</xdr:rowOff>
    </xdr:to>
    <xdr:cxnSp macro="">
      <xdr:nvCxnSpPr>
        <xdr:cNvPr id="190" name="直線コネクタ 189">
          <a:extLst>
            <a:ext uri="{FF2B5EF4-FFF2-40B4-BE49-F238E27FC236}">
              <a16:creationId xmlns:a16="http://schemas.microsoft.com/office/drawing/2014/main" id="{2A849C82-C54D-4959-A077-4F8C698AF894}"/>
            </a:ext>
          </a:extLst>
        </xdr:cNvPr>
        <xdr:cNvCxnSpPr/>
      </xdr:nvCxnSpPr>
      <xdr:spPr>
        <a:xfrm>
          <a:off x="3355340" y="10386060"/>
          <a:ext cx="73152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83094</xdr:rowOff>
    </xdr:from>
    <xdr:to>
      <xdr:col>15</xdr:col>
      <xdr:colOff>101600</xdr:colOff>
      <xdr:row>62</xdr:row>
      <xdr:rowOff>13244</xdr:rowOff>
    </xdr:to>
    <xdr:sp macro="" textlink="">
      <xdr:nvSpPr>
        <xdr:cNvPr id="191" name="楕円 190">
          <a:extLst>
            <a:ext uri="{FF2B5EF4-FFF2-40B4-BE49-F238E27FC236}">
              <a16:creationId xmlns:a16="http://schemas.microsoft.com/office/drawing/2014/main" id="{136C8EB0-51F4-4050-8C51-AF537132BA85}"/>
            </a:ext>
          </a:extLst>
        </xdr:cNvPr>
        <xdr:cNvSpPr/>
      </xdr:nvSpPr>
      <xdr:spPr>
        <a:xfrm>
          <a:off x="2514600" y="10309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133894</xdr:rowOff>
    </xdr:from>
    <xdr:to>
      <xdr:col>19</xdr:col>
      <xdr:colOff>177800</xdr:colOff>
      <xdr:row>61</xdr:row>
      <xdr:rowOff>160020</xdr:rowOff>
    </xdr:to>
    <xdr:cxnSp macro="">
      <xdr:nvCxnSpPr>
        <xdr:cNvPr id="192" name="直線コネクタ 191">
          <a:extLst>
            <a:ext uri="{FF2B5EF4-FFF2-40B4-BE49-F238E27FC236}">
              <a16:creationId xmlns:a16="http://schemas.microsoft.com/office/drawing/2014/main" id="{247431FA-ED11-4F03-90F8-43A5B0740885}"/>
            </a:ext>
          </a:extLst>
        </xdr:cNvPr>
        <xdr:cNvCxnSpPr/>
      </xdr:nvCxnSpPr>
      <xdr:spPr>
        <a:xfrm>
          <a:off x="2565400" y="10359934"/>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70031</xdr:rowOff>
    </xdr:from>
    <xdr:to>
      <xdr:col>10</xdr:col>
      <xdr:colOff>165100</xdr:colOff>
      <xdr:row>62</xdr:row>
      <xdr:rowOff>181</xdr:rowOff>
    </xdr:to>
    <xdr:sp macro="" textlink="">
      <xdr:nvSpPr>
        <xdr:cNvPr id="193" name="楕円 192">
          <a:extLst>
            <a:ext uri="{FF2B5EF4-FFF2-40B4-BE49-F238E27FC236}">
              <a16:creationId xmlns:a16="http://schemas.microsoft.com/office/drawing/2014/main" id="{B1D8D728-0A9E-410B-8FBF-A24100AAA2C8}"/>
            </a:ext>
          </a:extLst>
        </xdr:cNvPr>
        <xdr:cNvSpPr/>
      </xdr:nvSpPr>
      <xdr:spPr>
        <a:xfrm>
          <a:off x="1739900" y="10296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120831</xdr:rowOff>
    </xdr:from>
    <xdr:to>
      <xdr:col>15</xdr:col>
      <xdr:colOff>50800</xdr:colOff>
      <xdr:row>61</xdr:row>
      <xdr:rowOff>133894</xdr:rowOff>
    </xdr:to>
    <xdr:cxnSp macro="">
      <xdr:nvCxnSpPr>
        <xdr:cNvPr id="194" name="直線コネクタ 193">
          <a:extLst>
            <a:ext uri="{FF2B5EF4-FFF2-40B4-BE49-F238E27FC236}">
              <a16:creationId xmlns:a16="http://schemas.microsoft.com/office/drawing/2014/main" id="{0792F81A-E258-400D-9D2B-0F6A8C8AC5C5}"/>
            </a:ext>
          </a:extLst>
        </xdr:cNvPr>
        <xdr:cNvCxnSpPr/>
      </xdr:nvCxnSpPr>
      <xdr:spPr>
        <a:xfrm>
          <a:off x="1790700" y="10346871"/>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47172</xdr:rowOff>
    </xdr:from>
    <xdr:to>
      <xdr:col>6</xdr:col>
      <xdr:colOff>38100</xdr:colOff>
      <xdr:row>61</xdr:row>
      <xdr:rowOff>148772</xdr:rowOff>
    </xdr:to>
    <xdr:sp macro="" textlink="">
      <xdr:nvSpPr>
        <xdr:cNvPr id="195" name="楕円 194">
          <a:extLst>
            <a:ext uri="{FF2B5EF4-FFF2-40B4-BE49-F238E27FC236}">
              <a16:creationId xmlns:a16="http://schemas.microsoft.com/office/drawing/2014/main" id="{4448A3DE-67E1-44B2-ADFA-AC8C7FE9A23D}"/>
            </a:ext>
          </a:extLst>
        </xdr:cNvPr>
        <xdr:cNvSpPr/>
      </xdr:nvSpPr>
      <xdr:spPr>
        <a:xfrm>
          <a:off x="965200" y="102732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97972</xdr:rowOff>
    </xdr:from>
    <xdr:to>
      <xdr:col>10</xdr:col>
      <xdr:colOff>114300</xdr:colOff>
      <xdr:row>61</xdr:row>
      <xdr:rowOff>120831</xdr:rowOff>
    </xdr:to>
    <xdr:cxnSp macro="">
      <xdr:nvCxnSpPr>
        <xdr:cNvPr id="196" name="直線コネクタ 195">
          <a:extLst>
            <a:ext uri="{FF2B5EF4-FFF2-40B4-BE49-F238E27FC236}">
              <a16:creationId xmlns:a16="http://schemas.microsoft.com/office/drawing/2014/main" id="{52A28752-9207-4904-95B0-FB83D7A8C087}"/>
            </a:ext>
          </a:extLst>
        </xdr:cNvPr>
        <xdr:cNvCxnSpPr/>
      </xdr:nvCxnSpPr>
      <xdr:spPr>
        <a:xfrm>
          <a:off x="1008380" y="10324012"/>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37F0836-8F30-48F5-82FB-B896723BDB1B}"/>
            </a:ext>
          </a:extLst>
        </xdr:cNvPr>
        <xdr:cNvSpPr txBox="1"/>
      </xdr:nvSpPr>
      <xdr:spPr>
        <a:xfrm>
          <a:off x="317056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7BDCDADE-4A41-4ECE-9EAA-E83D095C8EDC}"/>
            </a:ext>
          </a:extLst>
        </xdr:cNvPr>
        <xdr:cNvSpPr txBox="1"/>
      </xdr:nvSpPr>
      <xdr:spPr>
        <a:xfrm>
          <a:off x="23857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FD82112-2439-478A-963E-8BA34CE2CB9F}"/>
            </a:ext>
          </a:extLst>
        </xdr:cNvPr>
        <xdr:cNvSpPr txBox="1"/>
      </xdr:nvSpPr>
      <xdr:spPr>
        <a:xfrm>
          <a:off x="161100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713E342-7495-4A1D-A300-B9BC0E27AB96}"/>
            </a:ext>
          </a:extLst>
        </xdr:cNvPr>
        <xdr:cNvSpPr txBox="1"/>
      </xdr:nvSpPr>
      <xdr:spPr>
        <a:xfrm>
          <a:off x="836304" y="9894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30497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8B24DAE1-23D7-45A8-9DDA-41FBCB9F6732}"/>
            </a:ext>
          </a:extLst>
        </xdr:cNvPr>
        <xdr:cNvSpPr txBox="1"/>
      </xdr:nvSpPr>
      <xdr:spPr>
        <a:xfrm>
          <a:off x="317056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4371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319A8501-BF41-4276-90AB-345BDB5C6EAB}"/>
            </a:ext>
          </a:extLst>
        </xdr:cNvPr>
        <xdr:cNvSpPr txBox="1"/>
      </xdr:nvSpPr>
      <xdr:spPr>
        <a:xfrm>
          <a:off x="2385704" y="103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162758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62084C40-7984-43CA-B309-08266F7C7F59}"/>
            </a:ext>
          </a:extLst>
        </xdr:cNvPr>
        <xdr:cNvSpPr txBox="1"/>
      </xdr:nvSpPr>
      <xdr:spPr>
        <a:xfrm>
          <a:off x="1611004" y="10388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27DC319-5BB2-40E7-8658-51DEF8815B2C}"/>
            </a:ext>
          </a:extLst>
        </xdr:cNvPr>
        <xdr:cNvSpPr txBox="1"/>
      </xdr:nvSpPr>
      <xdr:spPr>
        <a:xfrm>
          <a:off x="836304" y="1036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CCA9A3D-452C-4422-BE82-0F9E2F4D819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5F36A84-7624-4594-ACB7-FD335F98A35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E51BD0D-C59D-47EE-B3FD-9AEE4E01C4D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984CA57-87BC-4D7B-A576-A3127026A1D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C69BBB9-CAD6-46F2-9A46-17BD430957A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F295382-AF56-4285-B4AA-EC633C16DAF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B210770-1A75-4456-B9C0-2DA46AB66AC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C9B4AFA-D344-48F0-9ECC-CDC5FEB4610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EC666E4-33E9-4B82-92C9-1259987392D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1D8B259-7043-494F-BFC2-7D1792A095D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47625685-71CA-49A3-9AC6-8A50C95AAF68}"/>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B1704A74-8D53-4345-BEF2-8B8451F38E7D}"/>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BCA54168-DBE3-4073-B622-45B599EB7245}"/>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58149156-A4DF-470F-9E12-613D0C4D76C6}"/>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192437F5-F78A-4F3F-AB1F-E7A41D3E90ED}"/>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A920D703-092D-4CE3-BAB2-42FEA87C0596}"/>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BEA5C591-0AB7-4C27-BBB6-2B9AD81EF7F9}"/>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CA671E26-396C-4841-8C67-DC67275FF5FA}"/>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F2182037-C00E-4437-95C8-60033D7D319D}"/>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569033DD-12A4-4890-9504-7B18BC0D46A7}"/>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4F4F52F9-2978-4564-BE9F-D931C30FA687}"/>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6BC63E43-A6A8-4263-9329-A21DBBB982E3}"/>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5B87070-14F4-4FC1-BD99-D7610628A39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27D673BF-9898-4C01-BFF6-0AD72650FE97}"/>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04DAC26-5CC3-48E4-BD96-16D1E1A3C8E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4F1F1725-AB3B-416D-9801-CD4CC7186BD8}"/>
            </a:ext>
          </a:extLst>
        </xdr:cNvPr>
        <xdr:cNvCxnSpPr/>
      </xdr:nvCxnSpPr>
      <xdr:spPr>
        <a:xfrm flipV="1">
          <a:off x="9219565" y="9478771"/>
          <a:ext cx="0" cy="137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DF8F0B8-C839-4843-A828-DAC6F5777355}"/>
            </a:ext>
          </a:extLst>
        </xdr:cNvPr>
        <xdr:cNvSpPr txBox="1"/>
      </xdr:nvSpPr>
      <xdr:spPr>
        <a:xfrm>
          <a:off x="9258300" y="108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2CF5CBAB-CA7B-4C66-B5BE-B658F71D9293}"/>
            </a:ext>
          </a:extLst>
        </xdr:cNvPr>
        <xdr:cNvCxnSpPr/>
      </xdr:nvCxnSpPr>
      <xdr:spPr>
        <a:xfrm>
          <a:off x="9154160" y="10858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7A5EECE-A464-4D85-A25F-7022870C6340}"/>
            </a:ext>
          </a:extLst>
        </xdr:cNvPr>
        <xdr:cNvSpPr txBox="1"/>
      </xdr:nvSpPr>
      <xdr:spPr>
        <a:xfrm>
          <a:off x="9258300" y="9257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08D8CC04-4FD6-4803-8C6C-820B364F4F19}"/>
            </a:ext>
          </a:extLst>
        </xdr:cNvPr>
        <xdr:cNvCxnSpPr/>
      </xdr:nvCxnSpPr>
      <xdr:spPr>
        <a:xfrm>
          <a:off x="9154160" y="9478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61806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D74B17F-5D74-45AB-8DDB-672D47FC7C9A}"/>
            </a:ext>
          </a:extLst>
        </xdr:cNvPr>
        <xdr:cNvSpPr txBox="1"/>
      </xdr:nvSpPr>
      <xdr:spPr>
        <a:xfrm>
          <a:off x="9258300" y="104554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F4D9AB40-0189-46D0-B57A-EE8233E8773B}"/>
            </a:ext>
          </a:extLst>
        </xdr:cNvPr>
        <xdr:cNvSpPr/>
      </xdr:nvSpPr>
      <xdr:spPr>
        <a:xfrm>
          <a:off x="9192260" y="104770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96F6EB8E-B80C-4896-AD49-A4F03A4201A5}"/>
            </a:ext>
          </a:extLst>
        </xdr:cNvPr>
        <xdr:cNvSpPr/>
      </xdr:nvSpPr>
      <xdr:spPr>
        <a:xfrm>
          <a:off x="8445500" y="104932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FFCF7FA7-95AA-46A9-8899-F1D93087BD7B}"/>
            </a:ext>
          </a:extLst>
        </xdr:cNvPr>
        <xdr:cNvSpPr/>
      </xdr:nvSpPr>
      <xdr:spPr>
        <a:xfrm>
          <a:off x="7670800" y="10499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a:extLst>
            <a:ext uri="{FF2B5EF4-FFF2-40B4-BE49-F238E27FC236}">
              <a16:creationId xmlns:a16="http://schemas.microsoft.com/office/drawing/2014/main" id="{6D019185-3445-4D3D-805E-06259683D1C0}"/>
            </a:ext>
          </a:extLst>
        </xdr:cNvPr>
        <xdr:cNvSpPr/>
      </xdr:nvSpPr>
      <xdr:spPr>
        <a:xfrm>
          <a:off x="6873240" y="105108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a:extLst>
            <a:ext uri="{FF2B5EF4-FFF2-40B4-BE49-F238E27FC236}">
              <a16:creationId xmlns:a16="http://schemas.microsoft.com/office/drawing/2014/main" id="{104674B4-9793-40E0-B1EB-564087CFA0E6}"/>
            </a:ext>
          </a:extLst>
        </xdr:cNvPr>
        <xdr:cNvSpPr/>
      </xdr:nvSpPr>
      <xdr:spPr>
        <a:xfrm>
          <a:off x="6098540" y="10515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19ADF7A-9370-499B-96CE-E2F73538596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E4D180E-492A-47C2-8026-23145048D10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97C5C82-936B-4C1F-B432-6296D19AC74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538953B-B068-489B-BCBA-8DB8E06E552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79B3B44-7B80-4F4F-B92C-368388FE2C0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46563</xdr:rowOff>
    </xdr:from>
    <xdr:to>
      <xdr:col>55</xdr:col>
      <xdr:colOff>50800</xdr:colOff>
      <xdr:row>62</xdr:row>
      <xdr:rowOff>148163</xdr:rowOff>
    </xdr:to>
    <xdr:sp macro="" textlink="">
      <xdr:nvSpPr>
        <xdr:cNvPr id="246" name="楕円 245">
          <a:extLst>
            <a:ext uri="{FF2B5EF4-FFF2-40B4-BE49-F238E27FC236}">
              <a16:creationId xmlns:a16="http://schemas.microsoft.com/office/drawing/2014/main" id="{9F3708A1-6818-48BC-8CC2-D48783368D01}"/>
            </a:ext>
          </a:extLst>
        </xdr:cNvPr>
        <xdr:cNvSpPr/>
      </xdr:nvSpPr>
      <xdr:spPr>
        <a:xfrm>
          <a:off x="9192260" y="104402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69440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F4FB45B-5847-4595-9A7F-46B428A853A9}"/>
            </a:ext>
          </a:extLst>
        </xdr:cNvPr>
        <xdr:cNvSpPr txBox="1"/>
      </xdr:nvSpPr>
      <xdr:spPr>
        <a:xfrm>
          <a:off x="9258300" y="1029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53495</xdr:rowOff>
    </xdr:from>
    <xdr:to>
      <xdr:col>50</xdr:col>
      <xdr:colOff>165100</xdr:colOff>
      <xdr:row>62</xdr:row>
      <xdr:rowOff>155095</xdr:rowOff>
    </xdr:to>
    <xdr:sp macro="" textlink="">
      <xdr:nvSpPr>
        <xdr:cNvPr id="248" name="楕円 247">
          <a:extLst>
            <a:ext uri="{FF2B5EF4-FFF2-40B4-BE49-F238E27FC236}">
              <a16:creationId xmlns:a16="http://schemas.microsoft.com/office/drawing/2014/main" id="{2F2D1FE4-F993-4D96-B542-26ED53496956}"/>
            </a:ext>
          </a:extLst>
        </xdr:cNvPr>
        <xdr:cNvSpPr/>
      </xdr:nvSpPr>
      <xdr:spPr>
        <a:xfrm>
          <a:off x="8445500" y="104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97363</xdr:rowOff>
    </xdr:from>
    <xdr:to>
      <xdr:col>55</xdr:col>
      <xdr:colOff>0</xdr:colOff>
      <xdr:row>62</xdr:row>
      <xdr:rowOff>104295</xdr:rowOff>
    </xdr:to>
    <xdr:cxnSp macro="">
      <xdr:nvCxnSpPr>
        <xdr:cNvPr id="249" name="直線コネクタ 248">
          <a:extLst>
            <a:ext uri="{FF2B5EF4-FFF2-40B4-BE49-F238E27FC236}">
              <a16:creationId xmlns:a16="http://schemas.microsoft.com/office/drawing/2014/main" id="{D1DC9960-56F9-4A62-B813-370EB75554A3}"/>
            </a:ext>
          </a:extLst>
        </xdr:cNvPr>
        <xdr:cNvCxnSpPr/>
      </xdr:nvCxnSpPr>
      <xdr:spPr>
        <a:xfrm flipV="1">
          <a:off x="8496300" y="10491043"/>
          <a:ext cx="723900" cy="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57548</xdr:rowOff>
    </xdr:from>
    <xdr:to>
      <xdr:col>46</xdr:col>
      <xdr:colOff>38100</xdr:colOff>
      <xdr:row>62</xdr:row>
      <xdr:rowOff>159148</xdr:rowOff>
    </xdr:to>
    <xdr:sp macro="" textlink="">
      <xdr:nvSpPr>
        <xdr:cNvPr id="250" name="楕円 249">
          <a:extLst>
            <a:ext uri="{FF2B5EF4-FFF2-40B4-BE49-F238E27FC236}">
              <a16:creationId xmlns:a16="http://schemas.microsoft.com/office/drawing/2014/main" id="{1C91603B-9EBC-4543-8BA5-36760E987FD0}"/>
            </a:ext>
          </a:extLst>
        </xdr:cNvPr>
        <xdr:cNvSpPr/>
      </xdr:nvSpPr>
      <xdr:spPr>
        <a:xfrm>
          <a:off x="7670800" y="104512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104295</xdr:rowOff>
    </xdr:from>
    <xdr:to>
      <xdr:col>50</xdr:col>
      <xdr:colOff>114300</xdr:colOff>
      <xdr:row>62</xdr:row>
      <xdr:rowOff>108348</xdr:rowOff>
    </xdr:to>
    <xdr:cxnSp macro="">
      <xdr:nvCxnSpPr>
        <xdr:cNvPr id="251" name="直線コネクタ 250">
          <a:extLst>
            <a:ext uri="{FF2B5EF4-FFF2-40B4-BE49-F238E27FC236}">
              <a16:creationId xmlns:a16="http://schemas.microsoft.com/office/drawing/2014/main" id="{0F761423-0AAB-4F6E-AD74-0A837F98490C}"/>
            </a:ext>
          </a:extLst>
        </xdr:cNvPr>
        <xdr:cNvCxnSpPr/>
      </xdr:nvCxnSpPr>
      <xdr:spPr>
        <a:xfrm flipV="1">
          <a:off x="7713980" y="10497975"/>
          <a:ext cx="782320" cy="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64715</xdr:rowOff>
    </xdr:from>
    <xdr:to>
      <xdr:col>41</xdr:col>
      <xdr:colOff>101600</xdr:colOff>
      <xdr:row>62</xdr:row>
      <xdr:rowOff>166315</xdr:rowOff>
    </xdr:to>
    <xdr:sp macro="" textlink="">
      <xdr:nvSpPr>
        <xdr:cNvPr id="252" name="楕円 251">
          <a:extLst>
            <a:ext uri="{FF2B5EF4-FFF2-40B4-BE49-F238E27FC236}">
              <a16:creationId xmlns:a16="http://schemas.microsoft.com/office/drawing/2014/main" id="{6C32C3CB-9CB4-4339-A285-887F2D0C785C}"/>
            </a:ext>
          </a:extLst>
        </xdr:cNvPr>
        <xdr:cNvSpPr/>
      </xdr:nvSpPr>
      <xdr:spPr>
        <a:xfrm>
          <a:off x="6873240" y="104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108348</xdr:rowOff>
    </xdr:from>
    <xdr:to>
      <xdr:col>45</xdr:col>
      <xdr:colOff>177800</xdr:colOff>
      <xdr:row>62</xdr:row>
      <xdr:rowOff>115515</xdr:rowOff>
    </xdr:to>
    <xdr:cxnSp macro="">
      <xdr:nvCxnSpPr>
        <xdr:cNvPr id="253" name="直線コネクタ 252">
          <a:extLst>
            <a:ext uri="{FF2B5EF4-FFF2-40B4-BE49-F238E27FC236}">
              <a16:creationId xmlns:a16="http://schemas.microsoft.com/office/drawing/2014/main" id="{DF343860-1D50-423D-B65A-AE80F47212D0}"/>
            </a:ext>
          </a:extLst>
        </xdr:cNvPr>
        <xdr:cNvCxnSpPr/>
      </xdr:nvCxnSpPr>
      <xdr:spPr>
        <a:xfrm flipV="1">
          <a:off x="6924040" y="10502028"/>
          <a:ext cx="789940" cy="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70277</xdr:rowOff>
    </xdr:from>
    <xdr:to>
      <xdr:col>36</xdr:col>
      <xdr:colOff>165100</xdr:colOff>
      <xdr:row>63</xdr:row>
      <xdr:rowOff>427</xdr:rowOff>
    </xdr:to>
    <xdr:sp macro="" textlink="">
      <xdr:nvSpPr>
        <xdr:cNvPr id="254" name="楕円 253">
          <a:extLst>
            <a:ext uri="{FF2B5EF4-FFF2-40B4-BE49-F238E27FC236}">
              <a16:creationId xmlns:a16="http://schemas.microsoft.com/office/drawing/2014/main" id="{0FFDE3D8-F11F-460E-A66C-5697FEC44089}"/>
            </a:ext>
          </a:extLst>
        </xdr:cNvPr>
        <xdr:cNvSpPr/>
      </xdr:nvSpPr>
      <xdr:spPr>
        <a:xfrm>
          <a:off x="6098540" y="10463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115515</xdr:rowOff>
    </xdr:from>
    <xdr:to>
      <xdr:col>41</xdr:col>
      <xdr:colOff>50800</xdr:colOff>
      <xdr:row>62</xdr:row>
      <xdr:rowOff>121077</xdr:rowOff>
    </xdr:to>
    <xdr:cxnSp macro="">
      <xdr:nvCxnSpPr>
        <xdr:cNvPr id="255" name="直線コネクタ 254">
          <a:extLst>
            <a:ext uri="{FF2B5EF4-FFF2-40B4-BE49-F238E27FC236}">
              <a16:creationId xmlns:a16="http://schemas.microsoft.com/office/drawing/2014/main" id="{4D8B75B9-94DC-4392-A1B4-ABFCE010BC9B}"/>
            </a:ext>
          </a:extLst>
        </xdr:cNvPr>
        <xdr:cNvCxnSpPr/>
      </xdr:nvCxnSpPr>
      <xdr:spPr>
        <a:xfrm flipV="1">
          <a:off x="6149340" y="10509195"/>
          <a:ext cx="7747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20799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513F067B-57FB-45B5-9C64-553A5E124B80}"/>
            </a:ext>
          </a:extLst>
        </xdr:cNvPr>
        <xdr:cNvSpPr txBox="1"/>
      </xdr:nvSpPr>
      <xdr:spPr>
        <a:xfrm>
          <a:off x="8214575" y="1058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27295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BC9D5EC0-FFE6-4117-B86A-52DC2B134794}"/>
            </a:ext>
          </a:extLst>
        </xdr:cNvPr>
        <xdr:cNvSpPr txBox="1"/>
      </xdr:nvSpPr>
      <xdr:spPr>
        <a:xfrm>
          <a:off x="7444955" y="1058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38460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75AA437-8B61-4B05-AB60-DE878E4B62B3}"/>
            </a:ext>
          </a:extLst>
        </xdr:cNvPr>
        <xdr:cNvSpPr txBox="1"/>
      </xdr:nvSpPr>
      <xdr:spPr>
        <a:xfrm>
          <a:off x="6670255" y="1059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43324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B51EDA15-5AB8-467C-A0AF-53365B56DC78}"/>
            </a:ext>
          </a:extLst>
        </xdr:cNvPr>
        <xdr:cNvSpPr txBox="1"/>
      </xdr:nvSpPr>
      <xdr:spPr>
        <a:xfrm>
          <a:off x="5872695" y="1060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172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3EB359F9-131D-4F69-A7A0-926BF9AE6266}"/>
            </a:ext>
          </a:extLst>
        </xdr:cNvPr>
        <xdr:cNvSpPr txBox="1"/>
      </xdr:nvSpPr>
      <xdr:spPr>
        <a:xfrm>
          <a:off x="8214575" y="1022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4225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EF535297-A08C-43DB-99AF-45AF08D8932F}"/>
            </a:ext>
          </a:extLst>
        </xdr:cNvPr>
        <xdr:cNvSpPr txBox="1"/>
      </xdr:nvSpPr>
      <xdr:spPr>
        <a:xfrm>
          <a:off x="7444955" y="1023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11392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744E4807-9A25-47C4-843F-6C178BFE2CD5}"/>
            </a:ext>
          </a:extLst>
        </xdr:cNvPr>
        <xdr:cNvSpPr txBox="1"/>
      </xdr:nvSpPr>
      <xdr:spPr>
        <a:xfrm>
          <a:off x="6670255" y="1023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16954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13BC7F1E-E33B-4623-A9DF-E691C4A54B33}"/>
            </a:ext>
          </a:extLst>
        </xdr:cNvPr>
        <xdr:cNvSpPr txBox="1"/>
      </xdr:nvSpPr>
      <xdr:spPr>
        <a:xfrm>
          <a:off x="5872695" y="1024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CBFE168-BC85-4977-9F13-084DAE747B0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3CFFBF5-A9C6-4C56-9CB6-211940DA034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28726F8-2810-4037-9EE6-14121F18FE9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8AF8197-5A9A-4538-9E36-1495250CB5A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7AD64FF1-C6BB-4528-896C-25534572B07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41D5D98-5E1D-46DE-B839-79ED37E2837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5D58C44-ED48-476E-B957-B5AEC6C8490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1D8FD88-6803-4F72-9F73-F3B48EF69B9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33A82B5-ACAD-45F4-969E-084BDAFD0D7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C675F92-A853-48E0-A2B0-FAE7CAC6B13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7FABA5A-73CD-4C2E-8A5C-CF8E2F258AC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BCA2D06-5FF6-441E-877E-97D3385F84DE}"/>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5344A085-4051-496B-8F3C-E7FD7F51B439}"/>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430DB6C7-655C-4D91-8528-46A48FF87A6F}"/>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D0792F57-0970-406A-9175-F6BDF078073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A6024B8-027A-459F-A4B1-98E06D3317EE}"/>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B80F177B-3F05-473B-ACEA-8AFB319F55A4}"/>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94ABC91C-5002-489C-962A-227479D99481}"/>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FB14CF34-5087-4461-857F-159FF9E7354B}"/>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219E28D7-C73C-4604-91A1-1C06EB94C7F6}"/>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5E424D54-9435-46DF-AA4B-799F412F545F}"/>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C9FC02B-6EBE-4AD8-B0AF-47A2D93E070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785DD605-8677-47E3-9697-ED6014AA7F49}"/>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E5BEE91-D3F0-4C8D-84AB-63111A484F5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5C44B69-8793-471C-84D3-B47D48A49ABE}"/>
            </a:ext>
          </a:extLst>
        </xdr:cNvPr>
        <xdr:cNvCxnSpPr/>
      </xdr:nvCxnSpPr>
      <xdr:spPr>
        <a:xfrm flipV="1">
          <a:off x="4086225" y="1307782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F16EBAB4-1D72-4395-8F3F-FAB726677DD5}"/>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6A1099D5-646A-4A06-828C-BB48E23F100A}"/>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B5CAD43A-6426-4CFC-BC4A-DCCDD7A4A762}"/>
            </a:ext>
          </a:extLst>
        </xdr:cNvPr>
        <xdr:cNvSpPr txBox="1"/>
      </xdr:nvSpPr>
      <xdr:spPr>
        <a:xfrm>
          <a:off x="4124960" y="1285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2B6307B2-1EA6-47CD-8B4E-0F8F12204FE6}"/>
            </a:ext>
          </a:extLst>
        </xdr:cNvPr>
        <xdr:cNvCxnSpPr/>
      </xdr:nvCxnSpPr>
      <xdr:spPr>
        <a:xfrm>
          <a:off x="4020820" y="13077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615FF280-5C4B-4C18-839E-DDE7E80E043F}"/>
            </a:ext>
          </a:extLst>
        </xdr:cNvPr>
        <xdr:cNvSpPr txBox="1"/>
      </xdr:nvSpPr>
      <xdr:spPr>
        <a:xfrm>
          <a:off x="4124960" y="13693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B96EF244-F9BE-4A60-934B-8276199FECB4}"/>
            </a:ext>
          </a:extLst>
        </xdr:cNvPr>
        <xdr:cNvSpPr/>
      </xdr:nvSpPr>
      <xdr:spPr>
        <a:xfrm>
          <a:off x="4036060" y="1383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0FAC2D5C-BA0A-4424-B72D-42F9DF75DCD4}"/>
            </a:ext>
          </a:extLst>
        </xdr:cNvPr>
        <xdr:cNvSpPr/>
      </xdr:nvSpPr>
      <xdr:spPr>
        <a:xfrm>
          <a:off x="3312160" y="13808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3D64B15E-AC6B-44AA-BDDB-FC2AB173A269}"/>
            </a:ext>
          </a:extLst>
        </xdr:cNvPr>
        <xdr:cNvSpPr/>
      </xdr:nvSpPr>
      <xdr:spPr>
        <a:xfrm>
          <a:off x="251460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9AF53DFD-F7E3-45A7-AB25-C6C828C114B5}"/>
            </a:ext>
          </a:extLst>
        </xdr:cNvPr>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a:extLst>
            <a:ext uri="{FF2B5EF4-FFF2-40B4-BE49-F238E27FC236}">
              <a16:creationId xmlns:a16="http://schemas.microsoft.com/office/drawing/2014/main" id="{77CC2916-05FF-418F-819D-1B8EC6F5E683}"/>
            </a:ext>
          </a:extLst>
        </xdr:cNvPr>
        <xdr:cNvSpPr/>
      </xdr:nvSpPr>
      <xdr:spPr>
        <a:xfrm>
          <a:off x="965200" y="137814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E18320F-D0B8-4C1D-9D3E-AFE46DFD75D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063B66B-3407-4DFF-808A-B4DFA70032B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6D8D02A-E72C-466F-ADD9-19C441DDCFF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BD11571-CD53-401E-81D8-1EA940B5D97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8BBEAD4-0CFE-4F60-B56C-A3ECFE83261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4" name="楕円 303">
          <a:extLst>
            <a:ext uri="{FF2B5EF4-FFF2-40B4-BE49-F238E27FC236}">
              <a16:creationId xmlns:a16="http://schemas.microsoft.com/office/drawing/2014/main" id="{1AA9232B-9C39-4F24-B670-CBCF889FE51A}"/>
            </a:ext>
          </a:extLst>
        </xdr:cNvPr>
        <xdr:cNvSpPr/>
      </xdr:nvSpPr>
      <xdr:spPr>
        <a:xfrm>
          <a:off x="403606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5" name="【公営住宅】&#10;有形固定資産減価償却率該当値テキスト">
          <a:extLst>
            <a:ext uri="{FF2B5EF4-FFF2-40B4-BE49-F238E27FC236}">
              <a16:creationId xmlns:a16="http://schemas.microsoft.com/office/drawing/2014/main" id="{CC959AA1-8495-45CC-BF68-AAA796803E7F}"/>
            </a:ext>
          </a:extLst>
        </xdr:cNvPr>
        <xdr:cNvSpPr txBox="1"/>
      </xdr:nvSpPr>
      <xdr:spPr>
        <a:xfrm>
          <a:off x="412496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6" name="楕円 305">
          <a:extLst>
            <a:ext uri="{FF2B5EF4-FFF2-40B4-BE49-F238E27FC236}">
              <a16:creationId xmlns:a16="http://schemas.microsoft.com/office/drawing/2014/main" id="{793C1E15-7C92-42D0-93A4-1A8F89316216}"/>
            </a:ext>
          </a:extLst>
        </xdr:cNvPr>
        <xdr:cNvSpPr/>
      </xdr:nvSpPr>
      <xdr:spPr>
        <a:xfrm>
          <a:off x="331216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7" name="直線コネクタ 306">
          <a:extLst>
            <a:ext uri="{FF2B5EF4-FFF2-40B4-BE49-F238E27FC236}">
              <a16:creationId xmlns:a16="http://schemas.microsoft.com/office/drawing/2014/main" id="{F0966EDB-D838-4770-99C2-B6636272F3CB}"/>
            </a:ext>
          </a:extLst>
        </xdr:cNvPr>
        <xdr:cNvCxnSpPr/>
      </xdr:nvCxnSpPr>
      <xdr:spPr>
        <a:xfrm>
          <a:off x="3355340" y="145313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8" name="楕円 307">
          <a:extLst>
            <a:ext uri="{FF2B5EF4-FFF2-40B4-BE49-F238E27FC236}">
              <a16:creationId xmlns:a16="http://schemas.microsoft.com/office/drawing/2014/main" id="{FCB84146-4828-4FD4-A2CC-58592AC4F27D}"/>
            </a:ext>
          </a:extLst>
        </xdr:cNvPr>
        <xdr:cNvSpPr/>
      </xdr:nvSpPr>
      <xdr:spPr>
        <a:xfrm>
          <a:off x="25146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9" name="直線コネクタ 308">
          <a:extLst>
            <a:ext uri="{FF2B5EF4-FFF2-40B4-BE49-F238E27FC236}">
              <a16:creationId xmlns:a16="http://schemas.microsoft.com/office/drawing/2014/main" id="{EEA03E63-E870-42EF-B1FC-C6562D603CEC}"/>
            </a:ext>
          </a:extLst>
        </xdr:cNvPr>
        <xdr:cNvCxnSpPr/>
      </xdr:nvCxnSpPr>
      <xdr:spPr>
        <a:xfrm>
          <a:off x="2565400" y="145313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0" name="楕円 309">
          <a:extLst>
            <a:ext uri="{FF2B5EF4-FFF2-40B4-BE49-F238E27FC236}">
              <a16:creationId xmlns:a16="http://schemas.microsoft.com/office/drawing/2014/main" id="{F6A52E45-9DA7-4624-8DCF-F69F40BF5071}"/>
            </a:ext>
          </a:extLst>
        </xdr:cNvPr>
        <xdr:cNvSpPr/>
      </xdr:nvSpPr>
      <xdr:spPr>
        <a:xfrm>
          <a:off x="17399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1" name="直線コネクタ 310">
          <a:extLst>
            <a:ext uri="{FF2B5EF4-FFF2-40B4-BE49-F238E27FC236}">
              <a16:creationId xmlns:a16="http://schemas.microsoft.com/office/drawing/2014/main" id="{FDF21DB2-B521-430A-BEB2-AF01C2565577}"/>
            </a:ext>
          </a:extLst>
        </xdr:cNvPr>
        <xdr:cNvCxnSpPr/>
      </xdr:nvCxnSpPr>
      <xdr:spPr>
        <a:xfrm>
          <a:off x="1790700" y="145313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2" name="楕円 311">
          <a:extLst>
            <a:ext uri="{FF2B5EF4-FFF2-40B4-BE49-F238E27FC236}">
              <a16:creationId xmlns:a16="http://schemas.microsoft.com/office/drawing/2014/main" id="{FCCCE005-3AC3-4810-A2AD-77607F4AF888}"/>
            </a:ext>
          </a:extLst>
        </xdr:cNvPr>
        <xdr:cNvSpPr/>
      </xdr:nvSpPr>
      <xdr:spPr>
        <a:xfrm>
          <a:off x="96520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3" name="直線コネクタ 312">
          <a:extLst>
            <a:ext uri="{FF2B5EF4-FFF2-40B4-BE49-F238E27FC236}">
              <a16:creationId xmlns:a16="http://schemas.microsoft.com/office/drawing/2014/main" id="{878341C1-F726-4C50-8E2E-D10EE80EC963}"/>
            </a:ext>
          </a:extLst>
        </xdr:cNvPr>
        <xdr:cNvCxnSpPr/>
      </xdr:nvCxnSpPr>
      <xdr:spPr>
        <a:xfrm>
          <a:off x="1008380" y="145313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F491EB1E-5750-4A0E-AC6B-783A04A198A1}"/>
            </a:ext>
          </a:extLst>
        </xdr:cNvPr>
        <xdr:cNvSpPr txBox="1"/>
      </xdr:nvSpPr>
      <xdr:spPr>
        <a:xfrm>
          <a:off x="3170564" y="1358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829D5FF2-747F-411E-86F5-2014AF68F766}"/>
            </a:ext>
          </a:extLst>
        </xdr:cNvPr>
        <xdr:cNvSpPr txBox="1"/>
      </xdr:nvSpPr>
      <xdr:spPr>
        <a:xfrm>
          <a:off x="238570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2003F7E4-F37E-44D0-AACF-AA7B143388E4}"/>
            </a:ext>
          </a:extLst>
        </xdr:cNvPr>
        <xdr:cNvSpPr txBox="1"/>
      </xdr:nvSpPr>
      <xdr:spPr>
        <a:xfrm>
          <a:off x="16110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317" name="n_4aveValue【公営住宅】&#10;有形固定資産減価償却率">
          <a:extLst>
            <a:ext uri="{FF2B5EF4-FFF2-40B4-BE49-F238E27FC236}">
              <a16:creationId xmlns:a16="http://schemas.microsoft.com/office/drawing/2014/main" id="{5D408A10-70A1-49D6-A795-32F5EDE07DF5}"/>
            </a:ext>
          </a:extLst>
        </xdr:cNvPr>
        <xdr:cNvSpPr txBox="1"/>
      </xdr:nvSpPr>
      <xdr:spPr>
        <a:xfrm>
          <a:off x="83630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8" name="n_1mainValue【公営住宅】&#10;有形固定資産減価償却率">
          <a:extLst>
            <a:ext uri="{FF2B5EF4-FFF2-40B4-BE49-F238E27FC236}">
              <a16:creationId xmlns:a16="http://schemas.microsoft.com/office/drawing/2014/main" id="{F0F1BF62-EC90-4336-8E45-5E609389C638}"/>
            </a:ext>
          </a:extLst>
        </xdr:cNvPr>
        <xdr:cNvSpPr txBox="1"/>
      </xdr:nvSpPr>
      <xdr:spPr>
        <a:xfrm>
          <a:off x="313824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9" name="n_2mainValue【公営住宅】&#10;有形固定資産減価償却率">
          <a:extLst>
            <a:ext uri="{FF2B5EF4-FFF2-40B4-BE49-F238E27FC236}">
              <a16:creationId xmlns:a16="http://schemas.microsoft.com/office/drawing/2014/main" id="{2B1896A7-D6A6-4B73-B2D4-BBD58DFC24E0}"/>
            </a:ext>
          </a:extLst>
        </xdr:cNvPr>
        <xdr:cNvSpPr txBox="1"/>
      </xdr:nvSpPr>
      <xdr:spPr>
        <a:xfrm>
          <a:off x="23533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0" name="n_3mainValue【公営住宅】&#10;有形固定資産減価償却率">
          <a:extLst>
            <a:ext uri="{FF2B5EF4-FFF2-40B4-BE49-F238E27FC236}">
              <a16:creationId xmlns:a16="http://schemas.microsoft.com/office/drawing/2014/main" id="{AF98BBB9-7356-4B16-AA89-B8F6471D1FCC}"/>
            </a:ext>
          </a:extLst>
        </xdr:cNvPr>
        <xdr:cNvSpPr txBox="1"/>
      </xdr:nvSpPr>
      <xdr:spPr>
        <a:xfrm>
          <a:off x="15786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1" name="n_4mainValue【公営住宅】&#10;有形固定資産減価償却率">
          <a:extLst>
            <a:ext uri="{FF2B5EF4-FFF2-40B4-BE49-F238E27FC236}">
              <a16:creationId xmlns:a16="http://schemas.microsoft.com/office/drawing/2014/main" id="{69130054-8C19-4C20-AC55-DE10FF438ABA}"/>
            </a:ext>
          </a:extLst>
        </xdr:cNvPr>
        <xdr:cNvSpPr txBox="1"/>
      </xdr:nvSpPr>
      <xdr:spPr>
        <a:xfrm>
          <a:off x="8039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B682AAE-268D-46DE-BC52-42B6D8C25BF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8B3837A-5103-4FA7-89ED-F690D06B218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41FA1CA-442D-4B0F-A6EF-6666E2651C8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00ABF9D-30E2-4F23-A51E-2893A4153CC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38D0AEC-4B28-4074-A59B-EF7690C0CFF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AF9B26F-E9F9-4DDD-85CB-1FBA4EB65DB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8A9201B-55EC-48BD-995A-AF7BA87C5D5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0E759DD-6A5B-44FA-A663-909C35F3B8F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80881AC-843B-4210-AC13-05D1E843452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AB21081-B6B3-4679-9465-24065C20253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C11194ED-1B08-41EC-AF15-E234FA5E41A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3AFE9EB2-AD67-4275-8F64-335B784E029C}"/>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4EFA5DF9-C211-4B05-9845-72849FA0FFDF}"/>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4170B8EC-24BF-4545-A010-C7083D7D6BC9}"/>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528BBB90-5E04-4688-B63F-5B436B660B09}"/>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AE905BC7-0045-4363-8258-B9511FD8CF5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9F6334A-8FDC-42F4-8D42-89B411FCA12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A6A69DE9-C8FC-4660-B060-C30D8F3FD9AD}"/>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B2823F2F-9576-494B-B21C-8529DBBC513B}"/>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D3FCABBD-D553-41F6-8C8E-2212E83FF783}"/>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1E4915D-9E5D-41A6-B93C-B2E0C3119EB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642E4B98-6505-42EF-8B7B-28E8940714D8}"/>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84120E14-5F22-4710-AC98-E10B46CDA65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8DDAFEDC-210C-49CE-BC5E-D8FC3290C411}"/>
            </a:ext>
          </a:extLst>
        </xdr:cNvPr>
        <xdr:cNvCxnSpPr/>
      </xdr:nvCxnSpPr>
      <xdr:spPr>
        <a:xfrm flipV="1">
          <a:off x="9219565" y="13189648"/>
          <a:ext cx="0" cy="133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76F5DA0E-AEB0-4C71-96E6-C0FA7C4D7A58}"/>
            </a:ext>
          </a:extLst>
        </xdr:cNvPr>
        <xdr:cNvSpPr txBox="1"/>
      </xdr:nvSpPr>
      <xdr:spPr>
        <a:xfrm>
          <a:off x="9258300" y="1453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B6691848-E24D-4A92-90E6-7026C7743C4F}"/>
            </a:ext>
          </a:extLst>
        </xdr:cNvPr>
        <xdr:cNvCxnSpPr/>
      </xdr:nvCxnSpPr>
      <xdr:spPr>
        <a:xfrm>
          <a:off x="9154160" y="14528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03587964-A061-4ADD-8B0C-257118142E20}"/>
            </a:ext>
          </a:extLst>
        </xdr:cNvPr>
        <xdr:cNvSpPr txBox="1"/>
      </xdr:nvSpPr>
      <xdr:spPr>
        <a:xfrm>
          <a:off x="9258300" y="129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AF9F7E58-34EB-4298-8A06-EF63D216E8B2}"/>
            </a:ext>
          </a:extLst>
        </xdr:cNvPr>
        <xdr:cNvCxnSpPr/>
      </xdr:nvCxnSpPr>
      <xdr:spPr>
        <a:xfrm>
          <a:off x="9154160" y="13189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AB0EFC67-CE1F-4337-88A4-02C55797C764}"/>
            </a:ext>
          </a:extLst>
        </xdr:cNvPr>
        <xdr:cNvSpPr txBox="1"/>
      </xdr:nvSpPr>
      <xdr:spPr>
        <a:xfrm>
          <a:off x="9258300" y="14081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C4F1F302-FF20-441C-A398-6F6DB1E5B5FD}"/>
            </a:ext>
          </a:extLst>
        </xdr:cNvPr>
        <xdr:cNvSpPr/>
      </xdr:nvSpPr>
      <xdr:spPr>
        <a:xfrm>
          <a:off x="9192260" y="14226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217B4956-1024-48EB-AE20-8E7EB8E43AFF}"/>
            </a:ext>
          </a:extLst>
        </xdr:cNvPr>
        <xdr:cNvSpPr/>
      </xdr:nvSpPr>
      <xdr:spPr>
        <a:xfrm>
          <a:off x="8445500" y="1422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A2AF1E46-DC16-4849-8EE1-1772AED16CC1}"/>
            </a:ext>
          </a:extLst>
        </xdr:cNvPr>
        <xdr:cNvSpPr/>
      </xdr:nvSpPr>
      <xdr:spPr>
        <a:xfrm>
          <a:off x="7670800" y="14214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a:extLst>
            <a:ext uri="{FF2B5EF4-FFF2-40B4-BE49-F238E27FC236}">
              <a16:creationId xmlns:a16="http://schemas.microsoft.com/office/drawing/2014/main" id="{BFA0CF57-8108-4B15-B691-51745C30689D}"/>
            </a:ext>
          </a:extLst>
        </xdr:cNvPr>
        <xdr:cNvSpPr/>
      </xdr:nvSpPr>
      <xdr:spPr>
        <a:xfrm>
          <a:off x="6873240" y="14207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a:extLst>
            <a:ext uri="{FF2B5EF4-FFF2-40B4-BE49-F238E27FC236}">
              <a16:creationId xmlns:a16="http://schemas.microsoft.com/office/drawing/2014/main" id="{BB8AEFE5-F7ED-4EB6-82C0-88EAFF0C026C}"/>
            </a:ext>
          </a:extLst>
        </xdr:cNvPr>
        <xdr:cNvSpPr/>
      </xdr:nvSpPr>
      <xdr:spPr>
        <a:xfrm>
          <a:off x="6098540" y="14218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950CC74-87F5-4018-B2F2-F52ECC36BC4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8B6898C-E289-49E3-83B6-5848B6CF6BA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F152829-AF71-436C-8D16-F8594F0C105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CDE6C34-5D84-49AD-8A41-9E969DEA86E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52A6544-CE71-4D1E-9F5C-B55DEB3A5F1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52642</xdr:rowOff>
    </xdr:from>
    <xdr:to>
      <xdr:col>55</xdr:col>
      <xdr:colOff>50800</xdr:colOff>
      <xdr:row>86</xdr:row>
      <xdr:rowOff>154242</xdr:rowOff>
    </xdr:to>
    <xdr:sp macro="" textlink="">
      <xdr:nvSpPr>
        <xdr:cNvPr id="361" name="楕円 360">
          <a:extLst>
            <a:ext uri="{FF2B5EF4-FFF2-40B4-BE49-F238E27FC236}">
              <a16:creationId xmlns:a16="http://schemas.microsoft.com/office/drawing/2014/main" id="{C681A921-E98B-4026-8E68-0F0387F1222A}"/>
            </a:ext>
          </a:extLst>
        </xdr:cNvPr>
        <xdr:cNvSpPr/>
      </xdr:nvSpPr>
      <xdr:spPr>
        <a:xfrm>
          <a:off x="9192260" y="144696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139019</xdr:rowOff>
    </xdr:from>
    <xdr:ext cx="469744" cy="259045"/>
    <xdr:sp macro="" textlink="">
      <xdr:nvSpPr>
        <xdr:cNvPr id="362" name="【公営住宅】&#10;一人当たり面積該当値テキスト">
          <a:extLst>
            <a:ext uri="{FF2B5EF4-FFF2-40B4-BE49-F238E27FC236}">
              <a16:creationId xmlns:a16="http://schemas.microsoft.com/office/drawing/2014/main" id="{18C72C1F-A066-4632-B45C-1ADC45EB9B69}"/>
            </a:ext>
          </a:extLst>
        </xdr:cNvPr>
        <xdr:cNvSpPr txBox="1"/>
      </xdr:nvSpPr>
      <xdr:spPr>
        <a:xfrm>
          <a:off x="9258300" y="1438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52832</xdr:rowOff>
    </xdr:from>
    <xdr:to>
      <xdr:col>50</xdr:col>
      <xdr:colOff>165100</xdr:colOff>
      <xdr:row>86</xdr:row>
      <xdr:rowOff>154432</xdr:rowOff>
    </xdr:to>
    <xdr:sp macro="" textlink="">
      <xdr:nvSpPr>
        <xdr:cNvPr id="363" name="楕円 362">
          <a:extLst>
            <a:ext uri="{FF2B5EF4-FFF2-40B4-BE49-F238E27FC236}">
              <a16:creationId xmlns:a16="http://schemas.microsoft.com/office/drawing/2014/main" id="{2B9F41D1-4CC3-4221-9F71-5509AEDBDA83}"/>
            </a:ext>
          </a:extLst>
        </xdr:cNvPr>
        <xdr:cNvSpPr/>
      </xdr:nvSpPr>
      <xdr:spPr>
        <a:xfrm>
          <a:off x="84455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103442</xdr:rowOff>
    </xdr:from>
    <xdr:to>
      <xdr:col>55</xdr:col>
      <xdr:colOff>0</xdr:colOff>
      <xdr:row>86</xdr:row>
      <xdr:rowOff>103632</xdr:rowOff>
    </xdr:to>
    <xdr:cxnSp macro="">
      <xdr:nvCxnSpPr>
        <xdr:cNvPr id="364" name="直線コネクタ 363">
          <a:extLst>
            <a:ext uri="{FF2B5EF4-FFF2-40B4-BE49-F238E27FC236}">
              <a16:creationId xmlns:a16="http://schemas.microsoft.com/office/drawing/2014/main" id="{DDCBD1E3-31B3-4DB1-A7CC-8C11A8337164}"/>
            </a:ext>
          </a:extLst>
        </xdr:cNvPr>
        <xdr:cNvCxnSpPr/>
      </xdr:nvCxnSpPr>
      <xdr:spPr>
        <a:xfrm flipV="1">
          <a:off x="8496300" y="14520482"/>
          <a:ext cx="7239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52832</xdr:rowOff>
    </xdr:from>
    <xdr:to>
      <xdr:col>46</xdr:col>
      <xdr:colOff>38100</xdr:colOff>
      <xdr:row>86</xdr:row>
      <xdr:rowOff>154432</xdr:rowOff>
    </xdr:to>
    <xdr:sp macro="" textlink="">
      <xdr:nvSpPr>
        <xdr:cNvPr id="365" name="楕円 364">
          <a:extLst>
            <a:ext uri="{FF2B5EF4-FFF2-40B4-BE49-F238E27FC236}">
              <a16:creationId xmlns:a16="http://schemas.microsoft.com/office/drawing/2014/main" id="{CC4CDE25-3ED9-4216-AE03-5EC2F1B34224}"/>
            </a:ext>
          </a:extLst>
        </xdr:cNvPr>
        <xdr:cNvSpPr/>
      </xdr:nvSpPr>
      <xdr:spPr>
        <a:xfrm>
          <a:off x="7670800" y="144698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103632</xdr:rowOff>
    </xdr:from>
    <xdr:to>
      <xdr:col>50</xdr:col>
      <xdr:colOff>114300</xdr:colOff>
      <xdr:row>86</xdr:row>
      <xdr:rowOff>103632</xdr:rowOff>
    </xdr:to>
    <xdr:cxnSp macro="">
      <xdr:nvCxnSpPr>
        <xdr:cNvPr id="366" name="直線コネクタ 365">
          <a:extLst>
            <a:ext uri="{FF2B5EF4-FFF2-40B4-BE49-F238E27FC236}">
              <a16:creationId xmlns:a16="http://schemas.microsoft.com/office/drawing/2014/main" id="{A9363AAB-28DE-48A9-A583-EE2EE48F5951}"/>
            </a:ext>
          </a:extLst>
        </xdr:cNvPr>
        <xdr:cNvCxnSpPr/>
      </xdr:nvCxnSpPr>
      <xdr:spPr>
        <a:xfrm>
          <a:off x="7713980" y="1452067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53023</xdr:rowOff>
    </xdr:from>
    <xdr:to>
      <xdr:col>41</xdr:col>
      <xdr:colOff>101600</xdr:colOff>
      <xdr:row>86</xdr:row>
      <xdr:rowOff>154623</xdr:rowOff>
    </xdr:to>
    <xdr:sp macro="" textlink="">
      <xdr:nvSpPr>
        <xdr:cNvPr id="367" name="楕円 366">
          <a:extLst>
            <a:ext uri="{FF2B5EF4-FFF2-40B4-BE49-F238E27FC236}">
              <a16:creationId xmlns:a16="http://schemas.microsoft.com/office/drawing/2014/main" id="{DFC8F44B-B6A4-4CD5-98CD-3CCFDE8B0D88}"/>
            </a:ext>
          </a:extLst>
        </xdr:cNvPr>
        <xdr:cNvSpPr/>
      </xdr:nvSpPr>
      <xdr:spPr>
        <a:xfrm>
          <a:off x="6873240" y="14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103632</xdr:rowOff>
    </xdr:from>
    <xdr:to>
      <xdr:col>45</xdr:col>
      <xdr:colOff>177800</xdr:colOff>
      <xdr:row>86</xdr:row>
      <xdr:rowOff>103823</xdr:rowOff>
    </xdr:to>
    <xdr:cxnSp macro="">
      <xdr:nvCxnSpPr>
        <xdr:cNvPr id="368" name="直線コネクタ 367">
          <a:extLst>
            <a:ext uri="{FF2B5EF4-FFF2-40B4-BE49-F238E27FC236}">
              <a16:creationId xmlns:a16="http://schemas.microsoft.com/office/drawing/2014/main" id="{5C98D9E0-D953-48EF-A239-CD99542EF27E}"/>
            </a:ext>
          </a:extLst>
        </xdr:cNvPr>
        <xdr:cNvCxnSpPr/>
      </xdr:nvCxnSpPr>
      <xdr:spPr>
        <a:xfrm flipV="1">
          <a:off x="6924040" y="14520672"/>
          <a:ext cx="78994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53212</xdr:rowOff>
    </xdr:from>
    <xdr:to>
      <xdr:col>36</xdr:col>
      <xdr:colOff>165100</xdr:colOff>
      <xdr:row>86</xdr:row>
      <xdr:rowOff>154812</xdr:rowOff>
    </xdr:to>
    <xdr:sp macro="" textlink="">
      <xdr:nvSpPr>
        <xdr:cNvPr id="369" name="楕円 368">
          <a:extLst>
            <a:ext uri="{FF2B5EF4-FFF2-40B4-BE49-F238E27FC236}">
              <a16:creationId xmlns:a16="http://schemas.microsoft.com/office/drawing/2014/main" id="{1BF26F3C-5076-4EF6-A46F-474DDDF4AB2E}"/>
            </a:ext>
          </a:extLst>
        </xdr:cNvPr>
        <xdr:cNvSpPr/>
      </xdr:nvSpPr>
      <xdr:spPr>
        <a:xfrm>
          <a:off x="6098540" y="1447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103823</xdr:rowOff>
    </xdr:from>
    <xdr:to>
      <xdr:col>41</xdr:col>
      <xdr:colOff>50800</xdr:colOff>
      <xdr:row>86</xdr:row>
      <xdr:rowOff>104012</xdr:rowOff>
    </xdr:to>
    <xdr:cxnSp macro="">
      <xdr:nvCxnSpPr>
        <xdr:cNvPr id="370" name="直線コネクタ 369">
          <a:extLst>
            <a:ext uri="{FF2B5EF4-FFF2-40B4-BE49-F238E27FC236}">
              <a16:creationId xmlns:a16="http://schemas.microsoft.com/office/drawing/2014/main" id="{5033920A-D06E-4D14-97D6-A0DD6DD0CCF1}"/>
            </a:ext>
          </a:extLst>
        </xdr:cNvPr>
        <xdr:cNvCxnSpPr/>
      </xdr:nvCxnSpPr>
      <xdr:spPr>
        <a:xfrm flipV="1">
          <a:off x="6149340" y="14520863"/>
          <a:ext cx="7747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FD1C8109-D7AC-4E59-AD6B-1DA31E380514}"/>
            </a:ext>
          </a:extLst>
        </xdr:cNvPr>
        <xdr:cNvSpPr txBox="1"/>
      </xdr:nvSpPr>
      <xdr:spPr>
        <a:xfrm>
          <a:off x="8271587" y="140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F4A04E43-C001-47A4-9B66-0B5B429EA34B}"/>
            </a:ext>
          </a:extLst>
        </xdr:cNvPr>
        <xdr:cNvSpPr txBox="1"/>
      </xdr:nvSpPr>
      <xdr:spPr>
        <a:xfrm>
          <a:off x="7509587" y="1399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373" name="n_3aveValue【公営住宅】&#10;一人当たり面積">
          <a:extLst>
            <a:ext uri="{FF2B5EF4-FFF2-40B4-BE49-F238E27FC236}">
              <a16:creationId xmlns:a16="http://schemas.microsoft.com/office/drawing/2014/main" id="{C9E89BDC-A941-4E3E-87D9-4D0C67706402}"/>
            </a:ext>
          </a:extLst>
        </xdr:cNvPr>
        <xdr:cNvSpPr txBox="1"/>
      </xdr:nvSpPr>
      <xdr:spPr>
        <a:xfrm>
          <a:off x="6712027" y="1398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4" name="n_4aveValue【公営住宅】&#10;一人当たり面積">
          <a:extLst>
            <a:ext uri="{FF2B5EF4-FFF2-40B4-BE49-F238E27FC236}">
              <a16:creationId xmlns:a16="http://schemas.microsoft.com/office/drawing/2014/main" id="{1FA1C75E-4E5A-41AA-AF27-3114B918CA3C}"/>
            </a:ext>
          </a:extLst>
        </xdr:cNvPr>
        <xdr:cNvSpPr txBox="1"/>
      </xdr:nvSpPr>
      <xdr:spPr>
        <a:xfrm>
          <a:off x="5937327" y="1399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145559</xdr:rowOff>
    </xdr:from>
    <xdr:ext cx="469744" cy="259045"/>
    <xdr:sp macro="" textlink="">
      <xdr:nvSpPr>
        <xdr:cNvPr id="375" name="n_1mainValue【公営住宅】&#10;一人当たり面積">
          <a:extLst>
            <a:ext uri="{FF2B5EF4-FFF2-40B4-BE49-F238E27FC236}">
              <a16:creationId xmlns:a16="http://schemas.microsoft.com/office/drawing/2014/main" id="{DFF55529-AA3F-4D61-868B-45418AFD06B1}"/>
            </a:ext>
          </a:extLst>
        </xdr:cNvPr>
        <xdr:cNvSpPr txBox="1"/>
      </xdr:nvSpPr>
      <xdr:spPr>
        <a:xfrm>
          <a:off x="8271587" y="1456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145559</xdr:rowOff>
    </xdr:from>
    <xdr:ext cx="469744" cy="259045"/>
    <xdr:sp macro="" textlink="">
      <xdr:nvSpPr>
        <xdr:cNvPr id="376" name="n_2mainValue【公営住宅】&#10;一人当たり面積">
          <a:extLst>
            <a:ext uri="{FF2B5EF4-FFF2-40B4-BE49-F238E27FC236}">
              <a16:creationId xmlns:a16="http://schemas.microsoft.com/office/drawing/2014/main" id="{DE67B626-3FC1-4991-9279-588D70729A6F}"/>
            </a:ext>
          </a:extLst>
        </xdr:cNvPr>
        <xdr:cNvSpPr txBox="1"/>
      </xdr:nvSpPr>
      <xdr:spPr>
        <a:xfrm>
          <a:off x="7509587" y="1456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145750</xdr:rowOff>
    </xdr:from>
    <xdr:ext cx="469744" cy="259045"/>
    <xdr:sp macro="" textlink="">
      <xdr:nvSpPr>
        <xdr:cNvPr id="377" name="n_3mainValue【公営住宅】&#10;一人当たり面積">
          <a:extLst>
            <a:ext uri="{FF2B5EF4-FFF2-40B4-BE49-F238E27FC236}">
              <a16:creationId xmlns:a16="http://schemas.microsoft.com/office/drawing/2014/main" id="{ECAED8F5-FC26-4280-A34A-B93F34D4A30A}"/>
            </a:ext>
          </a:extLst>
        </xdr:cNvPr>
        <xdr:cNvSpPr txBox="1"/>
      </xdr:nvSpPr>
      <xdr:spPr>
        <a:xfrm>
          <a:off x="6712027" y="1456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145939</xdr:rowOff>
    </xdr:from>
    <xdr:ext cx="469744" cy="259045"/>
    <xdr:sp macro="" textlink="">
      <xdr:nvSpPr>
        <xdr:cNvPr id="378" name="n_4mainValue【公営住宅】&#10;一人当たり面積">
          <a:extLst>
            <a:ext uri="{FF2B5EF4-FFF2-40B4-BE49-F238E27FC236}">
              <a16:creationId xmlns:a16="http://schemas.microsoft.com/office/drawing/2014/main" id="{2D183A45-C3C2-4AFA-B5B9-0E8781E261F3}"/>
            </a:ext>
          </a:extLst>
        </xdr:cNvPr>
        <xdr:cNvSpPr txBox="1"/>
      </xdr:nvSpPr>
      <xdr:spPr>
        <a:xfrm>
          <a:off x="5937327" y="1456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98D18D81-130E-4DD0-890E-F74EE05D06E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39FA2DC-A539-4CD5-9E46-183B628E4C5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DC77485-90E8-421A-8C82-DD280B33CF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A629EF5F-776D-428B-9FA7-C6EB8F00A5F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FDA13FE-0E3E-4895-BE28-F739FF5F43C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F99E718-5F42-4DB8-8C6B-93BE7027081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181E6EF-C491-44BA-8614-146066F4B30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7ABF8B92-D86C-4662-A3FE-3F0206A8DA5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5DB3AB1F-9DCA-409C-A7E5-2B393876BCF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F6B0D9F7-D972-4A73-8553-2541A8A72C7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5DB0DA7C-B05C-411A-AD83-3FCBC855E1A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C9C6B959-C9F6-4285-8A29-0839D12ADF4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D8E0B49D-7996-4A9F-AC1D-38F1AFEA26D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B17F5044-A7CC-47E3-8FBB-8E797E09AEC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F94CDA7D-4804-44F9-95D6-10EA3DDD988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94F35557-C564-4B4D-BB80-595E54CB21A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2F9BAA28-BB15-49E6-942B-D859C2BE3AF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F73A01B5-34FB-4E1E-8329-5ABC5D58392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535010FA-4A80-4B01-B6D5-3BDB997C971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47D10961-3578-44F9-A973-71C06A887A9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BB0B223-43C6-444A-9650-548194A8C4D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43060FB-72EB-4853-A40C-17F23DE3ABE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E152BF15-3F93-4529-8EFA-3D28BE18852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4221C2FA-3B37-4013-91E7-0088558C140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222345CF-5A33-4541-8E41-0E92991BE8B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7F79AC22-61B4-4726-AC6F-D07588D8AB4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C6BA93A5-0DDC-4181-A8D8-F67AA75C697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23FA1E5C-C24A-4F88-88EA-8A2824A97CB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C1FB954B-AB61-4B79-8FAC-B19195931A56}"/>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75C5F724-19ED-4868-91B4-782BC1533B49}"/>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951D1E15-B3EF-45DA-AD72-70532629B7DA}"/>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D76877A1-6C29-4DE1-9A02-F633459D4AA6}"/>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4A7C4731-C29F-4432-9AAD-14D8BB89DB6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906D2A8A-750E-4967-AAB7-42D858E5A0F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C8ABF30F-A73A-4F8B-AF97-1DDBE759F8F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AEEA0AC0-F575-484A-B7E6-B125406AE44F}"/>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D13F7FE3-1440-4D0D-AA95-8F90725C4D1E}"/>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FAC08428-D5BF-4758-87CA-B5A746E41424}"/>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B2E31519-516D-4DC8-891A-465345609AFB}"/>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92C9190-DF6E-420C-8CD2-8CEEBDDA266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A0210534-1107-4205-82C6-9AA2562D004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30B65E5A-91EA-4928-99CD-C5BF35ACE149}"/>
            </a:ext>
          </a:extLst>
        </xdr:cNvPr>
        <xdr:cNvCxnSpPr/>
      </xdr:nvCxnSpPr>
      <xdr:spPr>
        <a:xfrm flipV="1">
          <a:off x="14375764" y="5619750"/>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E7E10DF3-5783-4B1C-887F-8101C4C2441D}"/>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29B221ED-D6CF-43CE-9634-8D7373C9541F}"/>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DA93153F-8C25-4171-BEA3-04B39936501C}"/>
            </a:ext>
          </a:extLst>
        </xdr:cNvPr>
        <xdr:cNvSpPr txBox="1"/>
      </xdr:nvSpPr>
      <xdr:spPr>
        <a:xfrm>
          <a:off x="14414500" y="5398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a:extLst>
            <a:ext uri="{FF2B5EF4-FFF2-40B4-BE49-F238E27FC236}">
              <a16:creationId xmlns:a16="http://schemas.microsoft.com/office/drawing/2014/main" id="{0FA13EF7-4DE6-4812-8FB6-BCA3F98D70BC}"/>
            </a:ext>
          </a:extLst>
        </xdr:cNvPr>
        <xdr:cNvCxnSpPr/>
      </xdr:nvCxnSpPr>
      <xdr:spPr>
        <a:xfrm>
          <a:off x="1428750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85B4601E-9832-449C-9F18-629582B694FD}"/>
            </a:ext>
          </a:extLst>
        </xdr:cNvPr>
        <xdr:cNvSpPr txBox="1"/>
      </xdr:nvSpPr>
      <xdr:spPr>
        <a:xfrm>
          <a:off x="14414500" y="63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a:extLst>
            <a:ext uri="{FF2B5EF4-FFF2-40B4-BE49-F238E27FC236}">
              <a16:creationId xmlns:a16="http://schemas.microsoft.com/office/drawing/2014/main" id="{E5C97742-F261-4F9E-B228-17E587C8FB2D}"/>
            </a:ext>
          </a:extLst>
        </xdr:cNvPr>
        <xdr:cNvSpPr/>
      </xdr:nvSpPr>
      <xdr:spPr>
        <a:xfrm>
          <a:off x="14325600" y="64594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a:extLst>
            <a:ext uri="{FF2B5EF4-FFF2-40B4-BE49-F238E27FC236}">
              <a16:creationId xmlns:a16="http://schemas.microsoft.com/office/drawing/2014/main" id="{6E837BB1-9778-45BD-950F-34342A19CE65}"/>
            </a:ext>
          </a:extLst>
        </xdr:cNvPr>
        <xdr:cNvSpPr/>
      </xdr:nvSpPr>
      <xdr:spPr>
        <a:xfrm>
          <a:off x="1357884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a:extLst>
            <a:ext uri="{FF2B5EF4-FFF2-40B4-BE49-F238E27FC236}">
              <a16:creationId xmlns:a16="http://schemas.microsoft.com/office/drawing/2014/main" id="{B1BB775B-7FF2-4B60-AD46-CB454A77C795}"/>
            </a:ext>
          </a:extLst>
        </xdr:cNvPr>
        <xdr:cNvSpPr/>
      </xdr:nvSpPr>
      <xdr:spPr>
        <a:xfrm>
          <a:off x="1280414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9" name="フローチャート: 判断 428">
          <a:extLst>
            <a:ext uri="{FF2B5EF4-FFF2-40B4-BE49-F238E27FC236}">
              <a16:creationId xmlns:a16="http://schemas.microsoft.com/office/drawing/2014/main" id="{5F91CBF5-D18F-40A3-9846-BF7C71BE8F18}"/>
            </a:ext>
          </a:extLst>
        </xdr:cNvPr>
        <xdr:cNvSpPr/>
      </xdr:nvSpPr>
      <xdr:spPr>
        <a:xfrm>
          <a:off x="12029440" y="6361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430" name="フローチャート: 判断 429">
          <a:extLst>
            <a:ext uri="{FF2B5EF4-FFF2-40B4-BE49-F238E27FC236}">
              <a16:creationId xmlns:a16="http://schemas.microsoft.com/office/drawing/2014/main" id="{EC7ABD6C-A1CB-4C04-A39A-9A224284F913}"/>
            </a:ext>
          </a:extLst>
        </xdr:cNvPr>
        <xdr:cNvSpPr/>
      </xdr:nvSpPr>
      <xdr:spPr>
        <a:xfrm>
          <a:off x="1123188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E25C026-B5BA-43C7-8937-1A0519F3D4E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F6DC499-B952-4365-80BD-292B06EF4F8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36BEEBF-664E-455A-819C-5884C811404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CECFBD9-2FC8-4333-A84D-AB82B6423AA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D4B5B44-5134-47CF-A394-6A5EC8EA260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33565</xdr:rowOff>
    </xdr:from>
    <xdr:to>
      <xdr:col>85</xdr:col>
      <xdr:colOff>177800</xdr:colOff>
      <xdr:row>39</xdr:row>
      <xdr:rowOff>135165</xdr:rowOff>
    </xdr:to>
    <xdr:sp macro="" textlink="">
      <xdr:nvSpPr>
        <xdr:cNvPr id="436" name="楕円 435">
          <a:extLst>
            <a:ext uri="{FF2B5EF4-FFF2-40B4-BE49-F238E27FC236}">
              <a16:creationId xmlns:a16="http://schemas.microsoft.com/office/drawing/2014/main" id="{91B0CF2A-39A6-476F-862A-C57CC3584B6E}"/>
            </a:ext>
          </a:extLst>
        </xdr:cNvPr>
        <xdr:cNvSpPr/>
      </xdr:nvSpPr>
      <xdr:spPr>
        <a:xfrm>
          <a:off x="14325600" y="65715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11992</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C669BA63-F28E-4F52-9640-3344FC77D35D}"/>
            </a:ext>
          </a:extLst>
        </xdr:cNvPr>
        <xdr:cNvSpPr txBox="1"/>
      </xdr:nvSpPr>
      <xdr:spPr>
        <a:xfrm>
          <a:off x="14414500"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xdr:rowOff>
    </xdr:from>
    <xdr:to>
      <xdr:col>81</xdr:col>
      <xdr:colOff>101600</xdr:colOff>
      <xdr:row>39</xdr:row>
      <xdr:rowOff>102507</xdr:rowOff>
    </xdr:to>
    <xdr:sp macro="" textlink="">
      <xdr:nvSpPr>
        <xdr:cNvPr id="438" name="楕円 437">
          <a:extLst>
            <a:ext uri="{FF2B5EF4-FFF2-40B4-BE49-F238E27FC236}">
              <a16:creationId xmlns:a16="http://schemas.microsoft.com/office/drawing/2014/main" id="{E5FD1B9E-2C6E-4012-A0B3-022240DC1EDA}"/>
            </a:ext>
          </a:extLst>
        </xdr:cNvPr>
        <xdr:cNvSpPr/>
      </xdr:nvSpPr>
      <xdr:spPr>
        <a:xfrm>
          <a:off x="1357884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51707</xdr:rowOff>
    </xdr:from>
    <xdr:to>
      <xdr:col>85</xdr:col>
      <xdr:colOff>127000</xdr:colOff>
      <xdr:row>39</xdr:row>
      <xdr:rowOff>84365</xdr:rowOff>
    </xdr:to>
    <xdr:cxnSp macro="">
      <xdr:nvCxnSpPr>
        <xdr:cNvPr id="439" name="直線コネクタ 438">
          <a:extLst>
            <a:ext uri="{FF2B5EF4-FFF2-40B4-BE49-F238E27FC236}">
              <a16:creationId xmlns:a16="http://schemas.microsoft.com/office/drawing/2014/main" id="{2BC99652-1C08-4FA7-A97C-13C18E13C5C3}"/>
            </a:ext>
          </a:extLst>
        </xdr:cNvPr>
        <xdr:cNvCxnSpPr/>
      </xdr:nvCxnSpPr>
      <xdr:spPr>
        <a:xfrm>
          <a:off x="13629640" y="6589667"/>
          <a:ext cx="7467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141333</xdr:rowOff>
    </xdr:from>
    <xdr:to>
      <xdr:col>76</xdr:col>
      <xdr:colOff>165100</xdr:colOff>
      <xdr:row>39</xdr:row>
      <xdr:rowOff>71483</xdr:rowOff>
    </xdr:to>
    <xdr:sp macro="" textlink="">
      <xdr:nvSpPr>
        <xdr:cNvPr id="440" name="楕円 439">
          <a:extLst>
            <a:ext uri="{FF2B5EF4-FFF2-40B4-BE49-F238E27FC236}">
              <a16:creationId xmlns:a16="http://schemas.microsoft.com/office/drawing/2014/main" id="{2E415A3C-7467-4344-A525-BD7D4D6B6C06}"/>
            </a:ext>
          </a:extLst>
        </xdr:cNvPr>
        <xdr:cNvSpPr/>
      </xdr:nvSpPr>
      <xdr:spPr>
        <a:xfrm>
          <a:off x="12804140" y="6511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20683</xdr:rowOff>
    </xdr:from>
    <xdr:to>
      <xdr:col>81</xdr:col>
      <xdr:colOff>50800</xdr:colOff>
      <xdr:row>39</xdr:row>
      <xdr:rowOff>51707</xdr:rowOff>
    </xdr:to>
    <xdr:cxnSp macro="">
      <xdr:nvCxnSpPr>
        <xdr:cNvPr id="441" name="直線コネクタ 440">
          <a:extLst>
            <a:ext uri="{FF2B5EF4-FFF2-40B4-BE49-F238E27FC236}">
              <a16:creationId xmlns:a16="http://schemas.microsoft.com/office/drawing/2014/main" id="{EF982E3B-A55C-4BF6-A16D-C47F7B4FBC58}"/>
            </a:ext>
          </a:extLst>
        </xdr:cNvPr>
        <xdr:cNvCxnSpPr/>
      </xdr:nvCxnSpPr>
      <xdr:spPr>
        <a:xfrm>
          <a:off x="12854940" y="6558643"/>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87449</xdr:rowOff>
    </xdr:from>
    <xdr:to>
      <xdr:col>72</xdr:col>
      <xdr:colOff>38100</xdr:colOff>
      <xdr:row>39</xdr:row>
      <xdr:rowOff>17599</xdr:rowOff>
    </xdr:to>
    <xdr:sp macro="" textlink="">
      <xdr:nvSpPr>
        <xdr:cNvPr id="442" name="楕円 441">
          <a:extLst>
            <a:ext uri="{FF2B5EF4-FFF2-40B4-BE49-F238E27FC236}">
              <a16:creationId xmlns:a16="http://schemas.microsoft.com/office/drawing/2014/main" id="{D51B6EB2-0E40-4F1C-B7A0-19B93F3757C7}"/>
            </a:ext>
          </a:extLst>
        </xdr:cNvPr>
        <xdr:cNvSpPr/>
      </xdr:nvSpPr>
      <xdr:spPr>
        <a:xfrm>
          <a:off x="12029440" y="6457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138249</xdr:rowOff>
    </xdr:from>
    <xdr:to>
      <xdr:col>76</xdr:col>
      <xdr:colOff>114300</xdr:colOff>
      <xdr:row>39</xdr:row>
      <xdr:rowOff>20683</xdr:rowOff>
    </xdr:to>
    <xdr:cxnSp macro="">
      <xdr:nvCxnSpPr>
        <xdr:cNvPr id="443" name="直線コネクタ 442">
          <a:extLst>
            <a:ext uri="{FF2B5EF4-FFF2-40B4-BE49-F238E27FC236}">
              <a16:creationId xmlns:a16="http://schemas.microsoft.com/office/drawing/2014/main" id="{F604E48F-EC8C-49E2-8AC8-9BD492B20503}"/>
            </a:ext>
          </a:extLst>
        </xdr:cNvPr>
        <xdr:cNvCxnSpPr/>
      </xdr:nvCxnSpPr>
      <xdr:spPr>
        <a:xfrm>
          <a:off x="12072620" y="6508569"/>
          <a:ext cx="78232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49893</xdr:rowOff>
    </xdr:from>
    <xdr:to>
      <xdr:col>67</xdr:col>
      <xdr:colOff>101600</xdr:colOff>
      <xdr:row>38</xdr:row>
      <xdr:rowOff>151493</xdr:rowOff>
    </xdr:to>
    <xdr:sp macro="" textlink="">
      <xdr:nvSpPr>
        <xdr:cNvPr id="444" name="楕円 443">
          <a:extLst>
            <a:ext uri="{FF2B5EF4-FFF2-40B4-BE49-F238E27FC236}">
              <a16:creationId xmlns:a16="http://schemas.microsoft.com/office/drawing/2014/main" id="{E96B4826-AE1A-4750-BBFA-C527F66F568A}"/>
            </a:ext>
          </a:extLst>
        </xdr:cNvPr>
        <xdr:cNvSpPr/>
      </xdr:nvSpPr>
      <xdr:spPr>
        <a:xfrm>
          <a:off x="11231880" y="64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100693</xdr:rowOff>
    </xdr:from>
    <xdr:to>
      <xdr:col>71</xdr:col>
      <xdr:colOff>177800</xdr:colOff>
      <xdr:row>38</xdr:row>
      <xdr:rowOff>138249</xdr:rowOff>
    </xdr:to>
    <xdr:cxnSp macro="">
      <xdr:nvCxnSpPr>
        <xdr:cNvPr id="445" name="直線コネクタ 444">
          <a:extLst>
            <a:ext uri="{FF2B5EF4-FFF2-40B4-BE49-F238E27FC236}">
              <a16:creationId xmlns:a16="http://schemas.microsoft.com/office/drawing/2014/main" id="{F5CCF8DD-8F94-4511-97E8-2A56D3280D03}"/>
            </a:ext>
          </a:extLst>
        </xdr:cNvPr>
        <xdr:cNvCxnSpPr/>
      </xdr:nvCxnSpPr>
      <xdr:spPr>
        <a:xfrm>
          <a:off x="11282680" y="6471013"/>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D07B744A-AC86-42DE-9943-62C02C10D5A4}"/>
            </a:ext>
          </a:extLst>
        </xdr:cNvPr>
        <xdr:cNvSpPr txBox="1"/>
      </xdr:nvSpPr>
      <xdr:spPr>
        <a:xfrm>
          <a:off x="134372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41344321-2203-454E-8C2C-06D63F236A16}"/>
            </a:ext>
          </a:extLst>
        </xdr:cNvPr>
        <xdr:cNvSpPr txBox="1"/>
      </xdr:nvSpPr>
      <xdr:spPr>
        <a:xfrm>
          <a:off x="126752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2CEF52C0-5543-43D3-8A79-D1D5A883C98B}"/>
            </a:ext>
          </a:extLst>
        </xdr:cNvPr>
        <xdr:cNvSpPr txBox="1"/>
      </xdr:nvSpPr>
      <xdr:spPr>
        <a:xfrm>
          <a:off x="119005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A7C9984B-024B-4447-93CB-BC9E4ED1B08C}"/>
            </a:ext>
          </a:extLst>
        </xdr:cNvPr>
        <xdr:cNvSpPr txBox="1"/>
      </xdr:nvSpPr>
      <xdr:spPr>
        <a:xfrm>
          <a:off x="1110298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93634</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4008B58B-4525-422F-A367-7650D7171F4D}"/>
            </a:ext>
          </a:extLst>
        </xdr:cNvPr>
        <xdr:cNvSpPr txBox="1"/>
      </xdr:nvSpPr>
      <xdr:spPr>
        <a:xfrm>
          <a:off x="134372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62610</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F3A72DF1-F25D-4006-A032-E9818C84D3C2}"/>
            </a:ext>
          </a:extLst>
        </xdr:cNvPr>
        <xdr:cNvSpPr txBox="1"/>
      </xdr:nvSpPr>
      <xdr:spPr>
        <a:xfrm>
          <a:off x="126752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8726</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A53B1390-D906-45CD-A271-D8E4D8B44FB5}"/>
            </a:ext>
          </a:extLst>
        </xdr:cNvPr>
        <xdr:cNvSpPr txBox="1"/>
      </xdr:nvSpPr>
      <xdr:spPr>
        <a:xfrm>
          <a:off x="119005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142620</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226A2720-A9A1-4133-A68B-E73CC26D4A9E}"/>
            </a:ext>
          </a:extLst>
        </xdr:cNvPr>
        <xdr:cNvSpPr txBox="1"/>
      </xdr:nvSpPr>
      <xdr:spPr>
        <a:xfrm>
          <a:off x="1110298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ECAAA266-4647-4167-8311-9E33B6C6351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D4E881F4-C848-4EE5-BBB2-7476E77AAF8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118EC6B-C6D2-47E5-B6CF-0AFC1EA24A2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A88A2E4F-8A34-4653-8322-455F5D3BA98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9C805C5E-E116-41E7-823C-C8FC52AF097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A05224CF-1B6C-4A34-9788-968AA7C4BF4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B31164C6-EA71-4DD3-89DE-5B9A4D73D4D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409DEE37-5CA5-4A1C-ADC7-3816C9BEB51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E719D304-9932-45CF-A45E-A0155AC54E4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68F4A21C-4521-4805-B6B0-FB43928ED1D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D9D89063-A461-4200-B675-AB21EF50E8D5}"/>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B4FA24C3-6E63-4941-A299-63B082F6EF2B}"/>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9BEDDC51-0171-4D80-B77A-8F3C02AD83F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EB3DB99B-24E8-4FAF-BFA2-7D0277D0CDE7}"/>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44DD2250-D630-4812-BDB1-137388B3326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5B931477-2DCC-4B7C-9A91-2B2431511623}"/>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54109BDB-313F-4B17-AD14-C65917683F1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7F42B2EE-A801-43C1-8158-664A014686F8}"/>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07FB39CD-635C-4C64-B866-F50CDDD1E3A1}"/>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73222367-A017-4662-8EB9-28F716790A7A}"/>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A8EA68F3-DAA3-4F53-874B-B756ECF17A9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CC3A0973-D33C-48C7-BDAD-C10D7E7702EF}"/>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B36085DE-56FF-45A0-B9B2-14B950EB6BB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a:extLst>
            <a:ext uri="{FF2B5EF4-FFF2-40B4-BE49-F238E27FC236}">
              <a16:creationId xmlns:a16="http://schemas.microsoft.com/office/drawing/2014/main" id="{F30F47FB-26F7-4ED0-91EB-8B71679CF815}"/>
            </a:ext>
          </a:extLst>
        </xdr:cNvPr>
        <xdr:cNvCxnSpPr/>
      </xdr:nvCxnSpPr>
      <xdr:spPr>
        <a:xfrm flipV="1">
          <a:off x="19509104" y="5641340"/>
          <a:ext cx="0" cy="141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878F1283-B867-47FC-94A0-C67B3E50408B}"/>
            </a:ext>
          </a:extLst>
        </xdr:cNvPr>
        <xdr:cNvSpPr txBox="1"/>
      </xdr:nvSpPr>
      <xdr:spPr>
        <a:xfrm>
          <a:off x="19547840"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a:extLst>
            <a:ext uri="{FF2B5EF4-FFF2-40B4-BE49-F238E27FC236}">
              <a16:creationId xmlns:a16="http://schemas.microsoft.com/office/drawing/2014/main" id="{C7EB8784-95BB-4BCA-B5FE-8352CB795732}"/>
            </a:ext>
          </a:extLst>
        </xdr:cNvPr>
        <xdr:cNvCxnSpPr/>
      </xdr:nvCxnSpPr>
      <xdr:spPr>
        <a:xfrm>
          <a:off x="194437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446E5B84-BF17-442E-89D0-BA2A085E3E2D}"/>
            </a:ext>
          </a:extLst>
        </xdr:cNvPr>
        <xdr:cNvSpPr txBox="1"/>
      </xdr:nvSpPr>
      <xdr:spPr>
        <a:xfrm>
          <a:off x="19547840"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a:extLst>
            <a:ext uri="{FF2B5EF4-FFF2-40B4-BE49-F238E27FC236}">
              <a16:creationId xmlns:a16="http://schemas.microsoft.com/office/drawing/2014/main" id="{84603BE4-8FF2-4CA5-85D2-9D80B63D39AB}"/>
            </a:ext>
          </a:extLst>
        </xdr:cNvPr>
        <xdr:cNvCxnSpPr/>
      </xdr:nvCxnSpPr>
      <xdr:spPr>
        <a:xfrm>
          <a:off x="19443700" y="564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EA046B4-35D0-42CE-975E-6CABE2A87E7B}"/>
            </a:ext>
          </a:extLst>
        </xdr:cNvPr>
        <xdr:cNvSpPr txBox="1"/>
      </xdr:nvSpPr>
      <xdr:spPr>
        <a:xfrm>
          <a:off x="19547840" y="6583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a:extLst>
            <a:ext uri="{FF2B5EF4-FFF2-40B4-BE49-F238E27FC236}">
              <a16:creationId xmlns:a16="http://schemas.microsoft.com/office/drawing/2014/main" id="{1B40B58A-FBBA-4594-A3A9-7D3E60A5E041}"/>
            </a:ext>
          </a:extLst>
        </xdr:cNvPr>
        <xdr:cNvSpPr/>
      </xdr:nvSpPr>
      <xdr:spPr>
        <a:xfrm>
          <a:off x="1945894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a:extLst>
            <a:ext uri="{FF2B5EF4-FFF2-40B4-BE49-F238E27FC236}">
              <a16:creationId xmlns:a16="http://schemas.microsoft.com/office/drawing/2014/main" id="{EA680B4C-5CF0-4C3E-9BF8-E5CC5C62B378}"/>
            </a:ext>
          </a:extLst>
        </xdr:cNvPr>
        <xdr:cNvSpPr/>
      </xdr:nvSpPr>
      <xdr:spPr>
        <a:xfrm>
          <a:off x="18735040" y="6729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a:extLst>
            <a:ext uri="{FF2B5EF4-FFF2-40B4-BE49-F238E27FC236}">
              <a16:creationId xmlns:a16="http://schemas.microsoft.com/office/drawing/2014/main" id="{E4A72243-99AD-40A9-8797-D21FF71F7FDB}"/>
            </a:ext>
          </a:extLst>
        </xdr:cNvPr>
        <xdr:cNvSpPr/>
      </xdr:nvSpPr>
      <xdr:spPr>
        <a:xfrm>
          <a:off x="1793748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86" name="フローチャート: 判断 485">
          <a:extLst>
            <a:ext uri="{FF2B5EF4-FFF2-40B4-BE49-F238E27FC236}">
              <a16:creationId xmlns:a16="http://schemas.microsoft.com/office/drawing/2014/main" id="{91D56CCC-4DF1-4E28-AA55-FD198685B736}"/>
            </a:ext>
          </a:extLst>
        </xdr:cNvPr>
        <xdr:cNvSpPr/>
      </xdr:nvSpPr>
      <xdr:spPr>
        <a:xfrm>
          <a:off x="1716278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87" name="フローチャート: 判断 486">
          <a:extLst>
            <a:ext uri="{FF2B5EF4-FFF2-40B4-BE49-F238E27FC236}">
              <a16:creationId xmlns:a16="http://schemas.microsoft.com/office/drawing/2014/main" id="{3695CCD4-381D-48F1-AF43-7A77EF91AF91}"/>
            </a:ext>
          </a:extLst>
        </xdr:cNvPr>
        <xdr:cNvSpPr/>
      </xdr:nvSpPr>
      <xdr:spPr>
        <a:xfrm>
          <a:off x="16388080" y="6753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65623D9-A812-43E5-B014-FD9F1448EF9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B155EB9-87EB-4157-8C77-42D1B096433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9A7D4C6-6EA5-45C2-A764-DEA0D8CFDC1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411EC3C-A90F-40F4-BA4E-33B5F08D6EA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CB9EB2A-C42B-4579-BFD5-610CC556AA1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67310</xdr:rowOff>
    </xdr:from>
    <xdr:to>
      <xdr:col>116</xdr:col>
      <xdr:colOff>114300</xdr:colOff>
      <xdr:row>40</xdr:row>
      <xdr:rowOff>168910</xdr:rowOff>
    </xdr:to>
    <xdr:sp macro="" textlink="">
      <xdr:nvSpPr>
        <xdr:cNvPr id="493" name="楕円 492">
          <a:extLst>
            <a:ext uri="{FF2B5EF4-FFF2-40B4-BE49-F238E27FC236}">
              <a16:creationId xmlns:a16="http://schemas.microsoft.com/office/drawing/2014/main" id="{E0FE7171-5CD7-4796-9FDE-BC0FC58D4715}"/>
            </a:ext>
          </a:extLst>
        </xdr:cNvPr>
        <xdr:cNvSpPr/>
      </xdr:nvSpPr>
      <xdr:spPr>
        <a:xfrm>
          <a:off x="1945894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45737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352C6F1F-5326-40D7-B250-994417D656D0}"/>
            </a:ext>
          </a:extLst>
        </xdr:cNvPr>
        <xdr:cNvSpPr txBox="1"/>
      </xdr:nvSpPr>
      <xdr:spPr>
        <a:xfrm>
          <a:off x="19547840"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69850</xdr:rowOff>
    </xdr:from>
    <xdr:to>
      <xdr:col>112</xdr:col>
      <xdr:colOff>38100</xdr:colOff>
      <xdr:row>41</xdr:row>
      <xdr:rowOff>0</xdr:rowOff>
    </xdr:to>
    <xdr:sp macro="" textlink="">
      <xdr:nvSpPr>
        <xdr:cNvPr id="495" name="楕円 494">
          <a:extLst>
            <a:ext uri="{FF2B5EF4-FFF2-40B4-BE49-F238E27FC236}">
              <a16:creationId xmlns:a16="http://schemas.microsoft.com/office/drawing/2014/main" id="{A879A35B-2EC5-41D2-885C-56B0BE2D2292}"/>
            </a:ext>
          </a:extLst>
        </xdr:cNvPr>
        <xdr:cNvSpPr/>
      </xdr:nvSpPr>
      <xdr:spPr>
        <a:xfrm>
          <a:off x="18735040" y="6775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118110</xdr:rowOff>
    </xdr:from>
    <xdr:to>
      <xdr:col>116</xdr:col>
      <xdr:colOff>63500</xdr:colOff>
      <xdr:row>40</xdr:row>
      <xdr:rowOff>120650</xdr:rowOff>
    </xdr:to>
    <xdr:cxnSp macro="">
      <xdr:nvCxnSpPr>
        <xdr:cNvPr id="496" name="直線コネクタ 495">
          <a:extLst>
            <a:ext uri="{FF2B5EF4-FFF2-40B4-BE49-F238E27FC236}">
              <a16:creationId xmlns:a16="http://schemas.microsoft.com/office/drawing/2014/main" id="{EB40C473-07D9-4D86-8B2A-369B508F5BE5}"/>
            </a:ext>
          </a:extLst>
        </xdr:cNvPr>
        <xdr:cNvCxnSpPr/>
      </xdr:nvCxnSpPr>
      <xdr:spPr>
        <a:xfrm flipV="1">
          <a:off x="18778220" y="6823710"/>
          <a:ext cx="7315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72390</xdr:rowOff>
    </xdr:from>
    <xdr:to>
      <xdr:col>107</xdr:col>
      <xdr:colOff>101600</xdr:colOff>
      <xdr:row>41</xdr:row>
      <xdr:rowOff>2540</xdr:rowOff>
    </xdr:to>
    <xdr:sp macro="" textlink="">
      <xdr:nvSpPr>
        <xdr:cNvPr id="497" name="楕円 496">
          <a:extLst>
            <a:ext uri="{FF2B5EF4-FFF2-40B4-BE49-F238E27FC236}">
              <a16:creationId xmlns:a16="http://schemas.microsoft.com/office/drawing/2014/main" id="{CDF3ABDC-09BB-419C-9D97-447FEF08E1C6}"/>
            </a:ext>
          </a:extLst>
        </xdr:cNvPr>
        <xdr:cNvSpPr/>
      </xdr:nvSpPr>
      <xdr:spPr>
        <a:xfrm>
          <a:off x="17937480" y="6777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120650</xdr:rowOff>
    </xdr:from>
    <xdr:to>
      <xdr:col>111</xdr:col>
      <xdr:colOff>177800</xdr:colOff>
      <xdr:row>40</xdr:row>
      <xdr:rowOff>123190</xdr:rowOff>
    </xdr:to>
    <xdr:cxnSp macro="">
      <xdr:nvCxnSpPr>
        <xdr:cNvPr id="498" name="直線コネクタ 497">
          <a:extLst>
            <a:ext uri="{FF2B5EF4-FFF2-40B4-BE49-F238E27FC236}">
              <a16:creationId xmlns:a16="http://schemas.microsoft.com/office/drawing/2014/main" id="{78D86C12-6F4A-41F3-B120-C86F252E1862}"/>
            </a:ext>
          </a:extLst>
        </xdr:cNvPr>
        <xdr:cNvCxnSpPr/>
      </xdr:nvCxnSpPr>
      <xdr:spPr>
        <a:xfrm flipV="1">
          <a:off x="17988280" y="682625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73660</xdr:rowOff>
    </xdr:from>
    <xdr:to>
      <xdr:col>102</xdr:col>
      <xdr:colOff>165100</xdr:colOff>
      <xdr:row>41</xdr:row>
      <xdr:rowOff>3810</xdr:rowOff>
    </xdr:to>
    <xdr:sp macro="" textlink="">
      <xdr:nvSpPr>
        <xdr:cNvPr id="499" name="楕円 498">
          <a:extLst>
            <a:ext uri="{FF2B5EF4-FFF2-40B4-BE49-F238E27FC236}">
              <a16:creationId xmlns:a16="http://schemas.microsoft.com/office/drawing/2014/main" id="{E1375C80-ABB5-4B47-846C-EBF76273612F}"/>
            </a:ext>
          </a:extLst>
        </xdr:cNvPr>
        <xdr:cNvSpPr/>
      </xdr:nvSpPr>
      <xdr:spPr>
        <a:xfrm>
          <a:off x="17162780" y="6779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123190</xdr:rowOff>
    </xdr:from>
    <xdr:to>
      <xdr:col>107</xdr:col>
      <xdr:colOff>50800</xdr:colOff>
      <xdr:row>40</xdr:row>
      <xdr:rowOff>124460</xdr:rowOff>
    </xdr:to>
    <xdr:cxnSp macro="">
      <xdr:nvCxnSpPr>
        <xdr:cNvPr id="500" name="直線コネクタ 499">
          <a:extLst>
            <a:ext uri="{FF2B5EF4-FFF2-40B4-BE49-F238E27FC236}">
              <a16:creationId xmlns:a16="http://schemas.microsoft.com/office/drawing/2014/main" id="{537BCECF-412C-47D9-A2B2-83C41602328D}"/>
            </a:ext>
          </a:extLst>
        </xdr:cNvPr>
        <xdr:cNvCxnSpPr/>
      </xdr:nvCxnSpPr>
      <xdr:spPr>
        <a:xfrm flipV="1">
          <a:off x="17213580" y="682879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78740</xdr:rowOff>
    </xdr:from>
    <xdr:to>
      <xdr:col>98</xdr:col>
      <xdr:colOff>38100</xdr:colOff>
      <xdr:row>41</xdr:row>
      <xdr:rowOff>8890</xdr:rowOff>
    </xdr:to>
    <xdr:sp macro="" textlink="">
      <xdr:nvSpPr>
        <xdr:cNvPr id="501" name="楕円 500">
          <a:extLst>
            <a:ext uri="{FF2B5EF4-FFF2-40B4-BE49-F238E27FC236}">
              <a16:creationId xmlns:a16="http://schemas.microsoft.com/office/drawing/2014/main" id="{02EA9E49-4B3C-45CD-A8AA-E8B27CBC3335}"/>
            </a:ext>
          </a:extLst>
        </xdr:cNvPr>
        <xdr:cNvSpPr/>
      </xdr:nvSpPr>
      <xdr:spPr>
        <a:xfrm>
          <a:off x="16388080" y="6784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124460</xdr:rowOff>
    </xdr:from>
    <xdr:to>
      <xdr:col>102</xdr:col>
      <xdr:colOff>114300</xdr:colOff>
      <xdr:row>40</xdr:row>
      <xdr:rowOff>129540</xdr:rowOff>
    </xdr:to>
    <xdr:cxnSp macro="">
      <xdr:nvCxnSpPr>
        <xdr:cNvPr id="502" name="直線コネクタ 501">
          <a:extLst>
            <a:ext uri="{FF2B5EF4-FFF2-40B4-BE49-F238E27FC236}">
              <a16:creationId xmlns:a16="http://schemas.microsoft.com/office/drawing/2014/main" id="{2B7ABACB-3423-4015-AEA3-A768CE858D7F}"/>
            </a:ext>
          </a:extLst>
        </xdr:cNvPr>
        <xdr:cNvCxnSpPr/>
      </xdr:nvCxnSpPr>
      <xdr:spPr>
        <a:xfrm flipV="1">
          <a:off x="16431260" y="6830060"/>
          <a:ext cx="7823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D3B74E66-D5B5-448A-9B5F-3E647F0232CF}"/>
            </a:ext>
          </a:extLst>
        </xdr:cNvPr>
        <xdr:cNvSpPr txBox="1"/>
      </xdr:nvSpPr>
      <xdr:spPr>
        <a:xfrm>
          <a:off x="18561127"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EC8F2B46-55CB-4DC2-8852-55F12263FBDA}"/>
            </a:ext>
          </a:extLst>
        </xdr:cNvPr>
        <xdr:cNvSpPr txBox="1"/>
      </xdr:nvSpPr>
      <xdr:spPr>
        <a:xfrm>
          <a:off x="17776267"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6367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89936F70-54F1-4528-A82F-F80E735DA905}"/>
            </a:ext>
          </a:extLst>
        </xdr:cNvPr>
        <xdr:cNvSpPr txBox="1"/>
      </xdr:nvSpPr>
      <xdr:spPr>
        <a:xfrm>
          <a:off x="1700156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166387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AE000A0B-9D34-437C-A3FD-472C7061964D}"/>
            </a:ext>
          </a:extLst>
        </xdr:cNvPr>
        <xdr:cNvSpPr txBox="1"/>
      </xdr:nvSpPr>
      <xdr:spPr>
        <a:xfrm>
          <a:off x="1622686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162577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8BBF2B6A-80B5-4BC7-8A0A-043CBA183C9E}"/>
            </a:ext>
          </a:extLst>
        </xdr:cNvPr>
        <xdr:cNvSpPr txBox="1"/>
      </xdr:nvSpPr>
      <xdr:spPr>
        <a:xfrm>
          <a:off x="18561127" y="686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165117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F4A6B736-001A-49AF-A0AB-84990E98651D}"/>
            </a:ext>
          </a:extLst>
        </xdr:cNvPr>
        <xdr:cNvSpPr txBox="1"/>
      </xdr:nvSpPr>
      <xdr:spPr>
        <a:xfrm>
          <a:off x="17776267" y="68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166387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BED89246-A82A-471C-8D63-FC6D3C116F8C}"/>
            </a:ext>
          </a:extLst>
        </xdr:cNvPr>
        <xdr:cNvSpPr txBox="1"/>
      </xdr:nvSpPr>
      <xdr:spPr>
        <a:xfrm>
          <a:off x="17001567" y="687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E03DB62D-E2D3-45BD-AB57-AD1229826EE9}"/>
            </a:ext>
          </a:extLst>
        </xdr:cNvPr>
        <xdr:cNvSpPr txBox="1"/>
      </xdr:nvSpPr>
      <xdr:spPr>
        <a:xfrm>
          <a:off x="1622686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3D9FB59F-B20B-4A9A-AAB8-2CB3F7FB654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3D32C2FF-7843-46C3-84B9-DC1338A6EC6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75C288E9-9DF4-4E35-9C46-7C76EAB1572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7E40942D-2963-4A52-AD1E-E4FDAE21A53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CA48D1AB-1F6B-4E83-AD12-82AF0068A0E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26CD14DB-BF00-4A3F-B056-63C4D2FC842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CCD94C26-9045-4161-AA2C-DA36F828107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5CFF88C6-359C-47EA-A572-9A0A7028D63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48BC1322-6DB4-46E6-B2FA-B26FE30B08D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10603B00-C3AE-42CC-B734-D0F50BE44A0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48B1EA40-E88A-40FB-82C2-EE8E02DB77D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7C69C9F2-C600-43EA-B24A-C6FB2363A07B}"/>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DEB7C64-F7AE-4315-B08C-940DEDC543A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22A28D1A-CAC1-4232-B58D-2DD002F965E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22E478D2-A5FD-4A48-9692-0F148A6041BE}"/>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503FADE1-3A5A-4FA4-8FFB-61251103421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4DAC5A63-11BD-4F4A-ADF9-40DC678E20ED}"/>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46FF13F9-1FB0-4B7D-8688-45B952682C41}"/>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BD4BCA6E-0F69-48DF-947F-DD10336F2F26}"/>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92F4AFF1-1BA8-46EA-AE05-F85C1E24E68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13888860-414D-4990-8D73-8577717D0B37}"/>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1D6311C5-18A4-439F-96AE-5AD1AC02999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D1B6D64E-E7D9-488D-A9AF-66CDD66DB6C9}"/>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FB48C514-76F7-4DCA-83A8-730F5356339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a:extLst>
            <a:ext uri="{FF2B5EF4-FFF2-40B4-BE49-F238E27FC236}">
              <a16:creationId xmlns:a16="http://schemas.microsoft.com/office/drawing/2014/main" id="{F06E27C6-C1BA-4940-AB4A-7A143D1F1153}"/>
            </a:ext>
          </a:extLst>
        </xdr:cNvPr>
        <xdr:cNvCxnSpPr/>
      </xdr:nvCxnSpPr>
      <xdr:spPr>
        <a:xfrm flipV="1">
          <a:off x="14375764" y="9473565"/>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DCE180B3-AE2B-42F1-A23E-DFF01EAA43F5}"/>
            </a:ext>
          </a:extLst>
        </xdr:cNvPr>
        <xdr:cNvSpPr txBox="1"/>
      </xdr:nvSpPr>
      <xdr:spPr>
        <a:xfrm>
          <a:off x="144145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a:extLst>
            <a:ext uri="{FF2B5EF4-FFF2-40B4-BE49-F238E27FC236}">
              <a16:creationId xmlns:a16="http://schemas.microsoft.com/office/drawing/2014/main" id="{75F9016E-4132-4B0F-83A5-1C2A2EB74F0C}"/>
            </a:ext>
          </a:extLst>
        </xdr:cNvPr>
        <xdr:cNvCxnSpPr/>
      </xdr:nvCxnSpPr>
      <xdr:spPr>
        <a:xfrm>
          <a:off x="1428750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71EAD14D-CFD7-432C-B2AD-1E3E208574CC}"/>
            </a:ext>
          </a:extLst>
        </xdr:cNvPr>
        <xdr:cNvSpPr txBox="1"/>
      </xdr:nvSpPr>
      <xdr:spPr>
        <a:xfrm>
          <a:off x="144145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a:extLst>
            <a:ext uri="{FF2B5EF4-FFF2-40B4-BE49-F238E27FC236}">
              <a16:creationId xmlns:a16="http://schemas.microsoft.com/office/drawing/2014/main" id="{471972D5-C953-4A52-B584-D25D073AA8EC}"/>
            </a:ext>
          </a:extLst>
        </xdr:cNvPr>
        <xdr:cNvCxnSpPr/>
      </xdr:nvCxnSpPr>
      <xdr:spPr>
        <a:xfrm>
          <a:off x="1428750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8CCA39B1-EB00-40C3-8CB9-0F24760124AE}"/>
            </a:ext>
          </a:extLst>
        </xdr:cNvPr>
        <xdr:cNvSpPr txBox="1"/>
      </xdr:nvSpPr>
      <xdr:spPr>
        <a:xfrm>
          <a:off x="144145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a:extLst>
            <a:ext uri="{FF2B5EF4-FFF2-40B4-BE49-F238E27FC236}">
              <a16:creationId xmlns:a16="http://schemas.microsoft.com/office/drawing/2014/main" id="{DA89C9A2-F67E-4719-9B6E-22DE8E6BEFFC}"/>
            </a:ext>
          </a:extLst>
        </xdr:cNvPr>
        <xdr:cNvSpPr/>
      </xdr:nvSpPr>
      <xdr:spPr>
        <a:xfrm>
          <a:off x="14325600" y="10091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a:extLst>
            <a:ext uri="{FF2B5EF4-FFF2-40B4-BE49-F238E27FC236}">
              <a16:creationId xmlns:a16="http://schemas.microsoft.com/office/drawing/2014/main" id="{F2F2D205-C9DE-46D6-AEE5-98A77729BD50}"/>
            </a:ext>
          </a:extLst>
        </xdr:cNvPr>
        <xdr:cNvSpPr/>
      </xdr:nvSpPr>
      <xdr:spPr>
        <a:xfrm>
          <a:off x="1357884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a:extLst>
            <a:ext uri="{FF2B5EF4-FFF2-40B4-BE49-F238E27FC236}">
              <a16:creationId xmlns:a16="http://schemas.microsoft.com/office/drawing/2014/main" id="{20B2B435-BDC4-42CE-AA2F-F0F9C17EB4AF}"/>
            </a:ext>
          </a:extLst>
        </xdr:cNvPr>
        <xdr:cNvSpPr/>
      </xdr:nvSpPr>
      <xdr:spPr>
        <a:xfrm>
          <a:off x="1280414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665DC102-6B0B-4DCD-A022-CCBFB62F1F67}"/>
            </a:ext>
          </a:extLst>
        </xdr:cNvPr>
        <xdr:cNvSpPr/>
      </xdr:nvSpPr>
      <xdr:spPr>
        <a:xfrm>
          <a:off x="12029440" y="1000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5" name="フローチャート: 判断 544">
          <a:extLst>
            <a:ext uri="{FF2B5EF4-FFF2-40B4-BE49-F238E27FC236}">
              <a16:creationId xmlns:a16="http://schemas.microsoft.com/office/drawing/2014/main" id="{2657AEE3-8E9E-4CBD-BAB7-8757D3EFB983}"/>
            </a:ext>
          </a:extLst>
        </xdr:cNvPr>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3711F2C-21FA-44B5-9593-939CD03289C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8C228D9-9F7B-4EDB-A606-A9AAC52C3F7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8D402FF-7B07-4500-8097-87D12906D66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2D25F2B-1E5B-4174-94AE-6A6B6A39580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5656D1A-1D87-4F8F-ACCB-2EF7CAE7101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51" name="楕円 550">
          <a:extLst>
            <a:ext uri="{FF2B5EF4-FFF2-40B4-BE49-F238E27FC236}">
              <a16:creationId xmlns:a16="http://schemas.microsoft.com/office/drawing/2014/main" id="{5CDE3BD4-BF13-448A-B691-FAC6D35FBA29}"/>
            </a:ext>
          </a:extLst>
        </xdr:cNvPr>
        <xdr:cNvSpPr/>
      </xdr:nvSpPr>
      <xdr:spPr>
        <a:xfrm>
          <a:off x="14325600" y="100552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15892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C4037AF1-2B4F-4EF4-8A1F-9459638E3BDA}"/>
            </a:ext>
          </a:extLst>
        </xdr:cNvPr>
        <xdr:cNvSpPr txBox="1"/>
      </xdr:nvSpPr>
      <xdr:spPr>
        <a:xfrm>
          <a:off x="14414500"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156845</xdr:rowOff>
    </xdr:from>
    <xdr:to>
      <xdr:col>81</xdr:col>
      <xdr:colOff>101600</xdr:colOff>
      <xdr:row>60</xdr:row>
      <xdr:rowOff>86995</xdr:rowOff>
    </xdr:to>
    <xdr:sp macro="" textlink="">
      <xdr:nvSpPr>
        <xdr:cNvPr id="553" name="楕円 552">
          <a:extLst>
            <a:ext uri="{FF2B5EF4-FFF2-40B4-BE49-F238E27FC236}">
              <a16:creationId xmlns:a16="http://schemas.microsoft.com/office/drawing/2014/main" id="{7EF9FA1F-5188-4A0F-B0C8-89876E26C5E3}"/>
            </a:ext>
          </a:extLst>
        </xdr:cNvPr>
        <xdr:cNvSpPr/>
      </xdr:nvSpPr>
      <xdr:spPr>
        <a:xfrm>
          <a:off x="13578840" y="10047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36195</xdr:rowOff>
    </xdr:from>
    <xdr:to>
      <xdr:col>85</xdr:col>
      <xdr:colOff>127000</xdr:colOff>
      <xdr:row>60</xdr:row>
      <xdr:rowOff>43815</xdr:rowOff>
    </xdr:to>
    <xdr:cxnSp macro="">
      <xdr:nvCxnSpPr>
        <xdr:cNvPr id="554" name="直線コネクタ 553">
          <a:extLst>
            <a:ext uri="{FF2B5EF4-FFF2-40B4-BE49-F238E27FC236}">
              <a16:creationId xmlns:a16="http://schemas.microsoft.com/office/drawing/2014/main" id="{BBBDD3AE-148A-4A68-9AC7-C15DE9D4DBA5}"/>
            </a:ext>
          </a:extLst>
        </xdr:cNvPr>
        <xdr:cNvCxnSpPr/>
      </xdr:nvCxnSpPr>
      <xdr:spPr>
        <a:xfrm>
          <a:off x="13629640" y="10094595"/>
          <a:ext cx="7467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116840</xdr:rowOff>
    </xdr:from>
    <xdr:to>
      <xdr:col>76</xdr:col>
      <xdr:colOff>165100</xdr:colOff>
      <xdr:row>60</xdr:row>
      <xdr:rowOff>46990</xdr:rowOff>
    </xdr:to>
    <xdr:sp macro="" textlink="">
      <xdr:nvSpPr>
        <xdr:cNvPr id="555" name="楕円 554">
          <a:extLst>
            <a:ext uri="{FF2B5EF4-FFF2-40B4-BE49-F238E27FC236}">
              <a16:creationId xmlns:a16="http://schemas.microsoft.com/office/drawing/2014/main" id="{33B88FFD-5D8F-4A0F-B969-8FB5C621F807}"/>
            </a:ext>
          </a:extLst>
        </xdr:cNvPr>
        <xdr:cNvSpPr/>
      </xdr:nvSpPr>
      <xdr:spPr>
        <a:xfrm>
          <a:off x="12804140" y="1000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167640</xdr:rowOff>
    </xdr:from>
    <xdr:to>
      <xdr:col>81</xdr:col>
      <xdr:colOff>50800</xdr:colOff>
      <xdr:row>60</xdr:row>
      <xdr:rowOff>36195</xdr:rowOff>
    </xdr:to>
    <xdr:cxnSp macro="">
      <xdr:nvCxnSpPr>
        <xdr:cNvPr id="556" name="直線コネクタ 555">
          <a:extLst>
            <a:ext uri="{FF2B5EF4-FFF2-40B4-BE49-F238E27FC236}">
              <a16:creationId xmlns:a16="http://schemas.microsoft.com/office/drawing/2014/main" id="{49737553-AFE5-4718-BDEE-A6B9C7DF78E3}"/>
            </a:ext>
          </a:extLst>
        </xdr:cNvPr>
        <xdr:cNvCxnSpPr/>
      </xdr:nvCxnSpPr>
      <xdr:spPr>
        <a:xfrm>
          <a:off x="12854940" y="1005840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93980</xdr:rowOff>
    </xdr:from>
    <xdr:to>
      <xdr:col>72</xdr:col>
      <xdr:colOff>38100</xdr:colOff>
      <xdr:row>60</xdr:row>
      <xdr:rowOff>24130</xdr:rowOff>
    </xdr:to>
    <xdr:sp macro="" textlink="">
      <xdr:nvSpPr>
        <xdr:cNvPr id="557" name="楕円 556">
          <a:extLst>
            <a:ext uri="{FF2B5EF4-FFF2-40B4-BE49-F238E27FC236}">
              <a16:creationId xmlns:a16="http://schemas.microsoft.com/office/drawing/2014/main" id="{8BE35474-14B9-4322-8A6E-67AA7B823B4B}"/>
            </a:ext>
          </a:extLst>
        </xdr:cNvPr>
        <xdr:cNvSpPr/>
      </xdr:nvSpPr>
      <xdr:spPr>
        <a:xfrm>
          <a:off x="12029440" y="9984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144780</xdr:rowOff>
    </xdr:from>
    <xdr:to>
      <xdr:col>76</xdr:col>
      <xdr:colOff>114300</xdr:colOff>
      <xdr:row>59</xdr:row>
      <xdr:rowOff>167640</xdr:rowOff>
    </xdr:to>
    <xdr:cxnSp macro="">
      <xdr:nvCxnSpPr>
        <xdr:cNvPr id="558" name="直線コネクタ 557">
          <a:extLst>
            <a:ext uri="{FF2B5EF4-FFF2-40B4-BE49-F238E27FC236}">
              <a16:creationId xmlns:a16="http://schemas.microsoft.com/office/drawing/2014/main" id="{55385965-9F0C-400B-B5A4-2A25CAB0188B}"/>
            </a:ext>
          </a:extLst>
        </xdr:cNvPr>
        <xdr:cNvCxnSpPr/>
      </xdr:nvCxnSpPr>
      <xdr:spPr>
        <a:xfrm>
          <a:off x="12072620" y="1003554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52070</xdr:rowOff>
    </xdr:from>
    <xdr:to>
      <xdr:col>67</xdr:col>
      <xdr:colOff>101600</xdr:colOff>
      <xdr:row>59</xdr:row>
      <xdr:rowOff>153670</xdr:rowOff>
    </xdr:to>
    <xdr:sp macro="" textlink="">
      <xdr:nvSpPr>
        <xdr:cNvPr id="559" name="楕円 558">
          <a:extLst>
            <a:ext uri="{FF2B5EF4-FFF2-40B4-BE49-F238E27FC236}">
              <a16:creationId xmlns:a16="http://schemas.microsoft.com/office/drawing/2014/main" id="{BC9B1AFD-9747-43E9-9626-3684AF4F5209}"/>
            </a:ext>
          </a:extLst>
        </xdr:cNvPr>
        <xdr:cNvSpPr/>
      </xdr:nvSpPr>
      <xdr:spPr>
        <a:xfrm>
          <a:off x="1123188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59</xdr:row>
      <xdr:rowOff>144780</xdr:rowOff>
    </xdr:to>
    <xdr:cxnSp macro="">
      <xdr:nvCxnSpPr>
        <xdr:cNvPr id="560" name="直線コネクタ 559">
          <a:extLst>
            <a:ext uri="{FF2B5EF4-FFF2-40B4-BE49-F238E27FC236}">
              <a16:creationId xmlns:a16="http://schemas.microsoft.com/office/drawing/2014/main" id="{E2A4745E-00B8-4C9E-85AC-27169CC93FEC}"/>
            </a:ext>
          </a:extLst>
        </xdr:cNvPr>
        <xdr:cNvCxnSpPr/>
      </xdr:nvCxnSpPr>
      <xdr:spPr>
        <a:xfrm>
          <a:off x="11282680" y="999363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108602</xdr:rowOff>
    </xdr:from>
    <xdr:ext cx="405111" cy="259045"/>
    <xdr:sp macro="" textlink="">
      <xdr:nvSpPr>
        <xdr:cNvPr id="561" name="n_1aveValue【学校施設】&#10;有形固定資産減価償却率">
          <a:extLst>
            <a:ext uri="{FF2B5EF4-FFF2-40B4-BE49-F238E27FC236}">
              <a16:creationId xmlns:a16="http://schemas.microsoft.com/office/drawing/2014/main" id="{A72885DC-8DFA-401E-AF90-81C97BE75322}"/>
            </a:ext>
          </a:extLst>
        </xdr:cNvPr>
        <xdr:cNvSpPr txBox="1"/>
      </xdr:nvSpPr>
      <xdr:spPr>
        <a:xfrm>
          <a:off x="134372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562" name="n_2aveValue【学校施設】&#10;有形固定資産減価償却率">
          <a:extLst>
            <a:ext uri="{FF2B5EF4-FFF2-40B4-BE49-F238E27FC236}">
              <a16:creationId xmlns:a16="http://schemas.microsoft.com/office/drawing/2014/main" id="{F8E1E0AF-CBE4-4577-80CD-9D6952554EE7}"/>
            </a:ext>
          </a:extLst>
        </xdr:cNvPr>
        <xdr:cNvSpPr txBox="1"/>
      </xdr:nvSpPr>
      <xdr:spPr>
        <a:xfrm>
          <a:off x="126752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63" name="n_3aveValue【学校施設】&#10;有形固定資産減価償却率">
          <a:extLst>
            <a:ext uri="{FF2B5EF4-FFF2-40B4-BE49-F238E27FC236}">
              <a16:creationId xmlns:a16="http://schemas.microsoft.com/office/drawing/2014/main" id="{49519452-B439-4BC4-AF1A-3CF70039DD60}"/>
            </a:ext>
          </a:extLst>
        </xdr:cNvPr>
        <xdr:cNvSpPr txBox="1"/>
      </xdr:nvSpPr>
      <xdr:spPr>
        <a:xfrm>
          <a:off x="119005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564" name="n_4aveValue【学校施設】&#10;有形固定資産減価償却率">
          <a:extLst>
            <a:ext uri="{FF2B5EF4-FFF2-40B4-BE49-F238E27FC236}">
              <a16:creationId xmlns:a16="http://schemas.microsoft.com/office/drawing/2014/main" id="{FF11C889-03B3-41D3-BA89-3DC4D7D35F15}"/>
            </a:ext>
          </a:extLst>
        </xdr:cNvPr>
        <xdr:cNvSpPr txBox="1"/>
      </xdr:nvSpPr>
      <xdr:spPr>
        <a:xfrm>
          <a:off x="1110298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103522</xdr:rowOff>
    </xdr:from>
    <xdr:ext cx="405111" cy="259045"/>
    <xdr:sp macro="" textlink="">
      <xdr:nvSpPr>
        <xdr:cNvPr id="565" name="n_1mainValue【学校施設】&#10;有形固定資産減価償却率">
          <a:extLst>
            <a:ext uri="{FF2B5EF4-FFF2-40B4-BE49-F238E27FC236}">
              <a16:creationId xmlns:a16="http://schemas.microsoft.com/office/drawing/2014/main" id="{A836037F-A0E8-47EB-AC92-75B0D860479B}"/>
            </a:ext>
          </a:extLst>
        </xdr:cNvPr>
        <xdr:cNvSpPr txBox="1"/>
      </xdr:nvSpPr>
      <xdr:spPr>
        <a:xfrm>
          <a:off x="134372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63517</xdr:rowOff>
    </xdr:from>
    <xdr:ext cx="405111" cy="259045"/>
    <xdr:sp macro="" textlink="">
      <xdr:nvSpPr>
        <xdr:cNvPr id="566" name="n_2mainValue【学校施設】&#10;有形固定資産減価償却率">
          <a:extLst>
            <a:ext uri="{FF2B5EF4-FFF2-40B4-BE49-F238E27FC236}">
              <a16:creationId xmlns:a16="http://schemas.microsoft.com/office/drawing/2014/main" id="{153EC6D1-4B92-4F2B-A75E-0B0CD06F73FA}"/>
            </a:ext>
          </a:extLst>
        </xdr:cNvPr>
        <xdr:cNvSpPr txBox="1"/>
      </xdr:nvSpPr>
      <xdr:spPr>
        <a:xfrm>
          <a:off x="126752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40657</xdr:rowOff>
    </xdr:from>
    <xdr:ext cx="405111" cy="259045"/>
    <xdr:sp macro="" textlink="">
      <xdr:nvSpPr>
        <xdr:cNvPr id="567" name="n_3mainValue【学校施設】&#10;有形固定資産減価償却率">
          <a:extLst>
            <a:ext uri="{FF2B5EF4-FFF2-40B4-BE49-F238E27FC236}">
              <a16:creationId xmlns:a16="http://schemas.microsoft.com/office/drawing/2014/main" id="{7E4ADFA4-C5AB-4B74-8234-F94459E705BD}"/>
            </a:ext>
          </a:extLst>
        </xdr:cNvPr>
        <xdr:cNvSpPr txBox="1"/>
      </xdr:nvSpPr>
      <xdr:spPr>
        <a:xfrm>
          <a:off x="119005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68" name="n_4mainValue【学校施設】&#10;有形固定資産減価償却率">
          <a:extLst>
            <a:ext uri="{FF2B5EF4-FFF2-40B4-BE49-F238E27FC236}">
              <a16:creationId xmlns:a16="http://schemas.microsoft.com/office/drawing/2014/main" id="{0E9F5467-07AE-4AA3-A3C5-20A250F48209}"/>
            </a:ext>
          </a:extLst>
        </xdr:cNvPr>
        <xdr:cNvSpPr txBox="1"/>
      </xdr:nvSpPr>
      <xdr:spPr>
        <a:xfrm>
          <a:off x="1110298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27FA1585-B873-457E-B7A3-7484D069538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7EA7EB65-440C-4DAF-ADD2-DEE8F62F6F3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042BC63-33E9-4757-9324-5893870B3F6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C52A4AC2-0767-4378-970D-EF8197741E7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95303147-1C20-4E4C-ADEF-48C484B84C0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71FD943B-31B2-48EE-948F-9B895531370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79B5C69-F3D8-4026-BDB5-33FAF3AB382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91DCCC27-F9C7-4480-BD94-15279FB2CC2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643DB0BC-F1D9-4F0A-91AE-536ABDD6C26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952D881-F21B-4751-99BF-BE64F1217D4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E1D675F2-BCA2-4D79-834A-D65D9B545BEA}"/>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5C7525F9-6601-417F-90A4-3B3488C53E1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9616AAB8-7C05-45EA-B7B1-53F60A9E321B}"/>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D5DF188C-081A-48B0-8707-59EDB3C6A81F}"/>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8015EF88-8A01-4685-8EAF-75AF184998C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487F1AC9-10FC-48F0-AD13-3C6CA62E7EB3}"/>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A61730BA-E961-4110-AFFB-154E62CC4589}"/>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E30C1912-5FFA-4D91-A26D-5F3BEF135B3F}"/>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6277FE8C-A841-45D2-992A-B26B379256FA}"/>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463EDA30-2EFA-4E5A-BF74-DF8582DF0F1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9440CAF0-D72F-447F-8810-0ECBF59886E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586FD561-2792-48F4-BDFE-AF439715A6C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a:extLst>
            <a:ext uri="{FF2B5EF4-FFF2-40B4-BE49-F238E27FC236}">
              <a16:creationId xmlns:a16="http://schemas.microsoft.com/office/drawing/2014/main" id="{3D63BF3C-2DAD-4DB7-97BC-D80EE367CD8B}"/>
            </a:ext>
          </a:extLst>
        </xdr:cNvPr>
        <xdr:cNvCxnSpPr/>
      </xdr:nvCxnSpPr>
      <xdr:spPr>
        <a:xfrm flipV="1">
          <a:off x="19509104" y="9327642"/>
          <a:ext cx="0" cy="135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a:extLst>
            <a:ext uri="{FF2B5EF4-FFF2-40B4-BE49-F238E27FC236}">
              <a16:creationId xmlns:a16="http://schemas.microsoft.com/office/drawing/2014/main" id="{975080D8-83F8-4AC3-AFCB-B69E69F2A5E4}"/>
            </a:ext>
          </a:extLst>
        </xdr:cNvPr>
        <xdr:cNvSpPr txBox="1"/>
      </xdr:nvSpPr>
      <xdr:spPr>
        <a:xfrm>
          <a:off x="19547840" y="1068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a:extLst>
            <a:ext uri="{FF2B5EF4-FFF2-40B4-BE49-F238E27FC236}">
              <a16:creationId xmlns:a16="http://schemas.microsoft.com/office/drawing/2014/main" id="{08C94008-8EB1-46AD-8635-CB58513BDBFD}"/>
            </a:ext>
          </a:extLst>
        </xdr:cNvPr>
        <xdr:cNvCxnSpPr/>
      </xdr:nvCxnSpPr>
      <xdr:spPr>
        <a:xfrm>
          <a:off x="19443700" y="10685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a:extLst>
            <a:ext uri="{FF2B5EF4-FFF2-40B4-BE49-F238E27FC236}">
              <a16:creationId xmlns:a16="http://schemas.microsoft.com/office/drawing/2014/main" id="{05DF90E6-7D65-443E-ABA5-0CF2A6C3BDA2}"/>
            </a:ext>
          </a:extLst>
        </xdr:cNvPr>
        <xdr:cNvSpPr txBox="1"/>
      </xdr:nvSpPr>
      <xdr:spPr>
        <a:xfrm>
          <a:off x="19547840" y="91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a:extLst>
            <a:ext uri="{FF2B5EF4-FFF2-40B4-BE49-F238E27FC236}">
              <a16:creationId xmlns:a16="http://schemas.microsoft.com/office/drawing/2014/main" id="{E2D6F91D-A6C5-47A2-BE6B-13541E5562B4}"/>
            </a:ext>
          </a:extLst>
        </xdr:cNvPr>
        <xdr:cNvCxnSpPr/>
      </xdr:nvCxnSpPr>
      <xdr:spPr>
        <a:xfrm>
          <a:off x="19443700" y="9327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596" name="【学校施設】&#10;一人当たり面積平均値テキスト">
          <a:extLst>
            <a:ext uri="{FF2B5EF4-FFF2-40B4-BE49-F238E27FC236}">
              <a16:creationId xmlns:a16="http://schemas.microsoft.com/office/drawing/2014/main" id="{65FA5F73-19EA-4330-B640-27471BB2F449}"/>
            </a:ext>
          </a:extLst>
        </xdr:cNvPr>
        <xdr:cNvSpPr txBox="1"/>
      </xdr:nvSpPr>
      <xdr:spPr>
        <a:xfrm>
          <a:off x="19547840" y="1003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a:extLst>
            <a:ext uri="{FF2B5EF4-FFF2-40B4-BE49-F238E27FC236}">
              <a16:creationId xmlns:a16="http://schemas.microsoft.com/office/drawing/2014/main" id="{03E20790-CAAC-4A3B-BE85-14A85E0FE309}"/>
            </a:ext>
          </a:extLst>
        </xdr:cNvPr>
        <xdr:cNvSpPr/>
      </xdr:nvSpPr>
      <xdr:spPr>
        <a:xfrm>
          <a:off x="19458940" y="10182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a:extLst>
            <a:ext uri="{FF2B5EF4-FFF2-40B4-BE49-F238E27FC236}">
              <a16:creationId xmlns:a16="http://schemas.microsoft.com/office/drawing/2014/main" id="{073F3433-4572-4C92-932A-BB37C058FB0E}"/>
            </a:ext>
          </a:extLst>
        </xdr:cNvPr>
        <xdr:cNvSpPr/>
      </xdr:nvSpPr>
      <xdr:spPr>
        <a:xfrm>
          <a:off x="18735040" y="10182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フローチャート: 判断 598">
          <a:extLst>
            <a:ext uri="{FF2B5EF4-FFF2-40B4-BE49-F238E27FC236}">
              <a16:creationId xmlns:a16="http://schemas.microsoft.com/office/drawing/2014/main" id="{F641FD22-30F3-4122-9A93-918AD4A72E71}"/>
            </a:ext>
          </a:extLst>
        </xdr:cNvPr>
        <xdr:cNvSpPr/>
      </xdr:nvSpPr>
      <xdr:spPr>
        <a:xfrm>
          <a:off x="17937480" y="1019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00" name="フローチャート: 判断 599">
          <a:extLst>
            <a:ext uri="{FF2B5EF4-FFF2-40B4-BE49-F238E27FC236}">
              <a16:creationId xmlns:a16="http://schemas.microsoft.com/office/drawing/2014/main" id="{2098336F-68A9-4910-83A5-A95E508844CE}"/>
            </a:ext>
          </a:extLst>
        </xdr:cNvPr>
        <xdr:cNvSpPr/>
      </xdr:nvSpPr>
      <xdr:spPr>
        <a:xfrm>
          <a:off x="17162780" y="1023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01" name="フローチャート: 判断 600">
          <a:extLst>
            <a:ext uri="{FF2B5EF4-FFF2-40B4-BE49-F238E27FC236}">
              <a16:creationId xmlns:a16="http://schemas.microsoft.com/office/drawing/2014/main" id="{7E62D12E-CDAF-4C25-9A51-FBD93EE4B655}"/>
            </a:ext>
          </a:extLst>
        </xdr:cNvPr>
        <xdr:cNvSpPr/>
      </xdr:nvSpPr>
      <xdr:spPr>
        <a:xfrm>
          <a:off x="16388080" y="102794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B0DBC41-562F-4B4F-AC72-3865D60F982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003AC1F-CC03-452D-92EB-92606980BEA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5CB3643-E13C-4385-AE3C-3CFCA260832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CC812D9-5C40-4CEE-8C37-E718A35B597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DF1E2A4-8B6B-48F4-8E69-A69361ACF46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xdr:rowOff>
    </xdr:from>
    <xdr:to>
      <xdr:col>116</xdr:col>
      <xdr:colOff>114300</xdr:colOff>
      <xdr:row>62</xdr:row>
      <xdr:rowOff>109321</xdr:rowOff>
    </xdr:to>
    <xdr:sp macro="" textlink="">
      <xdr:nvSpPr>
        <xdr:cNvPr id="607" name="楕円 606">
          <a:extLst>
            <a:ext uri="{FF2B5EF4-FFF2-40B4-BE49-F238E27FC236}">
              <a16:creationId xmlns:a16="http://schemas.microsoft.com/office/drawing/2014/main" id="{C835366F-005B-4116-B967-42B8BD947081}"/>
            </a:ext>
          </a:extLst>
        </xdr:cNvPr>
        <xdr:cNvSpPr/>
      </xdr:nvSpPr>
      <xdr:spPr>
        <a:xfrm>
          <a:off x="19458940" y="104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157598</xdr:rowOff>
    </xdr:from>
    <xdr:ext cx="469744" cy="259045"/>
    <xdr:sp macro="" textlink="">
      <xdr:nvSpPr>
        <xdr:cNvPr id="608" name="【学校施設】&#10;一人当たり面積該当値テキスト">
          <a:extLst>
            <a:ext uri="{FF2B5EF4-FFF2-40B4-BE49-F238E27FC236}">
              <a16:creationId xmlns:a16="http://schemas.microsoft.com/office/drawing/2014/main" id="{5F40DEF9-049D-4C35-BB8D-A0E3D359203A}"/>
            </a:ext>
          </a:extLst>
        </xdr:cNvPr>
        <xdr:cNvSpPr txBox="1"/>
      </xdr:nvSpPr>
      <xdr:spPr>
        <a:xfrm>
          <a:off x="19547840" y="1038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15037</xdr:rowOff>
    </xdr:from>
    <xdr:to>
      <xdr:col>112</xdr:col>
      <xdr:colOff>38100</xdr:colOff>
      <xdr:row>62</xdr:row>
      <xdr:rowOff>116637</xdr:rowOff>
    </xdr:to>
    <xdr:sp macro="" textlink="">
      <xdr:nvSpPr>
        <xdr:cNvPr id="609" name="楕円 608">
          <a:extLst>
            <a:ext uri="{FF2B5EF4-FFF2-40B4-BE49-F238E27FC236}">
              <a16:creationId xmlns:a16="http://schemas.microsoft.com/office/drawing/2014/main" id="{A445E5E5-C260-49EA-B4D9-D0531F817651}"/>
            </a:ext>
          </a:extLst>
        </xdr:cNvPr>
        <xdr:cNvSpPr/>
      </xdr:nvSpPr>
      <xdr:spPr>
        <a:xfrm>
          <a:off x="18735040" y="104087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58521</xdr:rowOff>
    </xdr:from>
    <xdr:to>
      <xdr:col>116</xdr:col>
      <xdr:colOff>63500</xdr:colOff>
      <xdr:row>62</xdr:row>
      <xdr:rowOff>65837</xdr:rowOff>
    </xdr:to>
    <xdr:cxnSp macro="">
      <xdr:nvCxnSpPr>
        <xdr:cNvPr id="610" name="直線コネクタ 609">
          <a:extLst>
            <a:ext uri="{FF2B5EF4-FFF2-40B4-BE49-F238E27FC236}">
              <a16:creationId xmlns:a16="http://schemas.microsoft.com/office/drawing/2014/main" id="{CC79C551-473F-4E57-9403-95224820E048}"/>
            </a:ext>
          </a:extLst>
        </xdr:cNvPr>
        <xdr:cNvCxnSpPr/>
      </xdr:nvCxnSpPr>
      <xdr:spPr>
        <a:xfrm flipV="1">
          <a:off x="18778220" y="10452201"/>
          <a:ext cx="73152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23266</xdr:rowOff>
    </xdr:from>
    <xdr:to>
      <xdr:col>107</xdr:col>
      <xdr:colOff>101600</xdr:colOff>
      <xdr:row>62</xdr:row>
      <xdr:rowOff>124866</xdr:rowOff>
    </xdr:to>
    <xdr:sp macro="" textlink="">
      <xdr:nvSpPr>
        <xdr:cNvPr id="611" name="楕円 610">
          <a:extLst>
            <a:ext uri="{FF2B5EF4-FFF2-40B4-BE49-F238E27FC236}">
              <a16:creationId xmlns:a16="http://schemas.microsoft.com/office/drawing/2014/main" id="{528329BC-095A-4401-B1A4-BCB27EB94312}"/>
            </a:ext>
          </a:extLst>
        </xdr:cNvPr>
        <xdr:cNvSpPr/>
      </xdr:nvSpPr>
      <xdr:spPr>
        <a:xfrm>
          <a:off x="17937480" y="1041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65837</xdr:rowOff>
    </xdr:from>
    <xdr:to>
      <xdr:col>111</xdr:col>
      <xdr:colOff>177800</xdr:colOff>
      <xdr:row>62</xdr:row>
      <xdr:rowOff>74066</xdr:rowOff>
    </xdr:to>
    <xdr:cxnSp macro="">
      <xdr:nvCxnSpPr>
        <xdr:cNvPr id="612" name="直線コネクタ 611">
          <a:extLst>
            <a:ext uri="{FF2B5EF4-FFF2-40B4-BE49-F238E27FC236}">
              <a16:creationId xmlns:a16="http://schemas.microsoft.com/office/drawing/2014/main" id="{A03DF180-DB63-4230-8916-2BBD65C7EB42}"/>
            </a:ext>
          </a:extLst>
        </xdr:cNvPr>
        <xdr:cNvCxnSpPr/>
      </xdr:nvCxnSpPr>
      <xdr:spPr>
        <a:xfrm flipV="1">
          <a:off x="17988280" y="10459517"/>
          <a:ext cx="78994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28296</xdr:rowOff>
    </xdr:from>
    <xdr:to>
      <xdr:col>102</xdr:col>
      <xdr:colOff>165100</xdr:colOff>
      <xdr:row>62</xdr:row>
      <xdr:rowOff>129896</xdr:rowOff>
    </xdr:to>
    <xdr:sp macro="" textlink="">
      <xdr:nvSpPr>
        <xdr:cNvPr id="613" name="楕円 612">
          <a:extLst>
            <a:ext uri="{FF2B5EF4-FFF2-40B4-BE49-F238E27FC236}">
              <a16:creationId xmlns:a16="http://schemas.microsoft.com/office/drawing/2014/main" id="{F0F60F76-B58E-4AE7-84FE-5EDB9AA4CCE7}"/>
            </a:ext>
          </a:extLst>
        </xdr:cNvPr>
        <xdr:cNvSpPr/>
      </xdr:nvSpPr>
      <xdr:spPr>
        <a:xfrm>
          <a:off x="17162780" y="104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74066</xdr:rowOff>
    </xdr:from>
    <xdr:to>
      <xdr:col>107</xdr:col>
      <xdr:colOff>50800</xdr:colOff>
      <xdr:row>62</xdr:row>
      <xdr:rowOff>79096</xdr:rowOff>
    </xdr:to>
    <xdr:cxnSp macro="">
      <xdr:nvCxnSpPr>
        <xdr:cNvPr id="614" name="直線コネクタ 613">
          <a:extLst>
            <a:ext uri="{FF2B5EF4-FFF2-40B4-BE49-F238E27FC236}">
              <a16:creationId xmlns:a16="http://schemas.microsoft.com/office/drawing/2014/main" id="{894B3300-2925-4DF8-A7D1-785D4BBD9A37}"/>
            </a:ext>
          </a:extLst>
        </xdr:cNvPr>
        <xdr:cNvCxnSpPr/>
      </xdr:nvCxnSpPr>
      <xdr:spPr>
        <a:xfrm flipV="1">
          <a:off x="17213580" y="10467746"/>
          <a:ext cx="7747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41097</xdr:rowOff>
    </xdr:from>
    <xdr:to>
      <xdr:col>98</xdr:col>
      <xdr:colOff>38100</xdr:colOff>
      <xdr:row>62</xdr:row>
      <xdr:rowOff>142697</xdr:rowOff>
    </xdr:to>
    <xdr:sp macro="" textlink="">
      <xdr:nvSpPr>
        <xdr:cNvPr id="615" name="楕円 614">
          <a:extLst>
            <a:ext uri="{FF2B5EF4-FFF2-40B4-BE49-F238E27FC236}">
              <a16:creationId xmlns:a16="http://schemas.microsoft.com/office/drawing/2014/main" id="{26A657A2-783A-4FC8-94C0-99CE0F4C9491}"/>
            </a:ext>
          </a:extLst>
        </xdr:cNvPr>
        <xdr:cNvSpPr/>
      </xdr:nvSpPr>
      <xdr:spPr>
        <a:xfrm>
          <a:off x="16388080" y="104347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79096</xdr:rowOff>
    </xdr:from>
    <xdr:to>
      <xdr:col>102</xdr:col>
      <xdr:colOff>114300</xdr:colOff>
      <xdr:row>62</xdr:row>
      <xdr:rowOff>91897</xdr:rowOff>
    </xdr:to>
    <xdr:cxnSp macro="">
      <xdr:nvCxnSpPr>
        <xdr:cNvPr id="616" name="直線コネクタ 615">
          <a:extLst>
            <a:ext uri="{FF2B5EF4-FFF2-40B4-BE49-F238E27FC236}">
              <a16:creationId xmlns:a16="http://schemas.microsoft.com/office/drawing/2014/main" id="{6576DE39-EB92-46A7-B133-5ABA8DE60A7C}"/>
            </a:ext>
          </a:extLst>
        </xdr:cNvPr>
        <xdr:cNvCxnSpPr/>
      </xdr:nvCxnSpPr>
      <xdr:spPr>
        <a:xfrm flipV="1">
          <a:off x="16431260" y="10472776"/>
          <a:ext cx="78232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617" name="n_1aveValue【学校施設】&#10;一人当たり面積">
          <a:extLst>
            <a:ext uri="{FF2B5EF4-FFF2-40B4-BE49-F238E27FC236}">
              <a16:creationId xmlns:a16="http://schemas.microsoft.com/office/drawing/2014/main" id="{C6EFB32E-BAC8-4220-8551-330C309EE0BD}"/>
            </a:ext>
          </a:extLst>
        </xdr:cNvPr>
        <xdr:cNvSpPr txBox="1"/>
      </xdr:nvSpPr>
      <xdr:spPr>
        <a:xfrm>
          <a:off x="18561127" y="996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618" name="n_2aveValue【学校施設】&#10;一人当たり面積">
          <a:extLst>
            <a:ext uri="{FF2B5EF4-FFF2-40B4-BE49-F238E27FC236}">
              <a16:creationId xmlns:a16="http://schemas.microsoft.com/office/drawing/2014/main" id="{22F1BFFC-90EC-4515-8CE9-ED9622351583}"/>
            </a:ext>
          </a:extLst>
        </xdr:cNvPr>
        <xdr:cNvSpPr txBox="1"/>
      </xdr:nvSpPr>
      <xdr:spPr>
        <a:xfrm>
          <a:off x="17776267" y="997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129963</xdr:rowOff>
    </xdr:from>
    <xdr:ext cx="469744" cy="259045"/>
    <xdr:sp macro="" textlink="">
      <xdr:nvSpPr>
        <xdr:cNvPr id="619" name="n_3aveValue【学校施設】&#10;一人当たり面積">
          <a:extLst>
            <a:ext uri="{FF2B5EF4-FFF2-40B4-BE49-F238E27FC236}">
              <a16:creationId xmlns:a16="http://schemas.microsoft.com/office/drawing/2014/main" id="{E0C7462C-0E75-4096-8CB8-0FAD4FC68D66}"/>
            </a:ext>
          </a:extLst>
        </xdr:cNvPr>
        <xdr:cNvSpPr txBox="1"/>
      </xdr:nvSpPr>
      <xdr:spPr>
        <a:xfrm>
          <a:off x="17001567" y="1002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xdr:rowOff>
    </xdr:from>
    <xdr:ext cx="469744" cy="259045"/>
    <xdr:sp macro="" textlink="">
      <xdr:nvSpPr>
        <xdr:cNvPr id="620" name="n_4aveValue【学校施設】&#10;一人当たり面積">
          <a:extLst>
            <a:ext uri="{FF2B5EF4-FFF2-40B4-BE49-F238E27FC236}">
              <a16:creationId xmlns:a16="http://schemas.microsoft.com/office/drawing/2014/main" id="{FCAA8011-00F5-4F69-BB59-DAC43CCD74CA}"/>
            </a:ext>
          </a:extLst>
        </xdr:cNvPr>
        <xdr:cNvSpPr txBox="1"/>
      </xdr:nvSpPr>
      <xdr:spPr>
        <a:xfrm>
          <a:off x="16226867" y="1005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107764</xdr:rowOff>
    </xdr:from>
    <xdr:ext cx="469744" cy="259045"/>
    <xdr:sp macro="" textlink="">
      <xdr:nvSpPr>
        <xdr:cNvPr id="621" name="n_1mainValue【学校施設】&#10;一人当たり面積">
          <a:extLst>
            <a:ext uri="{FF2B5EF4-FFF2-40B4-BE49-F238E27FC236}">
              <a16:creationId xmlns:a16="http://schemas.microsoft.com/office/drawing/2014/main" id="{9AAA8B21-4192-4509-B212-C65541B712DB}"/>
            </a:ext>
          </a:extLst>
        </xdr:cNvPr>
        <xdr:cNvSpPr txBox="1"/>
      </xdr:nvSpPr>
      <xdr:spPr>
        <a:xfrm>
          <a:off x="18561127" y="1050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115993</xdr:rowOff>
    </xdr:from>
    <xdr:ext cx="469744" cy="259045"/>
    <xdr:sp macro="" textlink="">
      <xdr:nvSpPr>
        <xdr:cNvPr id="622" name="n_2mainValue【学校施設】&#10;一人当たり面積">
          <a:extLst>
            <a:ext uri="{FF2B5EF4-FFF2-40B4-BE49-F238E27FC236}">
              <a16:creationId xmlns:a16="http://schemas.microsoft.com/office/drawing/2014/main" id="{C14ACE2F-9FA7-4D22-94DC-57A51A1A3353}"/>
            </a:ext>
          </a:extLst>
        </xdr:cNvPr>
        <xdr:cNvSpPr txBox="1"/>
      </xdr:nvSpPr>
      <xdr:spPr>
        <a:xfrm>
          <a:off x="17776267" y="1050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121023</xdr:rowOff>
    </xdr:from>
    <xdr:ext cx="469744" cy="259045"/>
    <xdr:sp macro="" textlink="">
      <xdr:nvSpPr>
        <xdr:cNvPr id="623" name="n_3mainValue【学校施設】&#10;一人当たり面積">
          <a:extLst>
            <a:ext uri="{FF2B5EF4-FFF2-40B4-BE49-F238E27FC236}">
              <a16:creationId xmlns:a16="http://schemas.microsoft.com/office/drawing/2014/main" id="{A5684C81-D2D9-4307-8BF4-4820EBB1F09E}"/>
            </a:ext>
          </a:extLst>
        </xdr:cNvPr>
        <xdr:cNvSpPr txBox="1"/>
      </xdr:nvSpPr>
      <xdr:spPr>
        <a:xfrm>
          <a:off x="17001567" y="10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133824</xdr:rowOff>
    </xdr:from>
    <xdr:ext cx="469744" cy="259045"/>
    <xdr:sp macro="" textlink="">
      <xdr:nvSpPr>
        <xdr:cNvPr id="624" name="n_4mainValue【学校施設】&#10;一人当たり面積">
          <a:extLst>
            <a:ext uri="{FF2B5EF4-FFF2-40B4-BE49-F238E27FC236}">
              <a16:creationId xmlns:a16="http://schemas.microsoft.com/office/drawing/2014/main" id="{94ED576C-6078-4F2F-9410-01A284A960DB}"/>
            </a:ext>
          </a:extLst>
        </xdr:cNvPr>
        <xdr:cNvSpPr txBox="1"/>
      </xdr:nvSpPr>
      <xdr:spPr>
        <a:xfrm>
          <a:off x="16226867" y="1052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BDFA7714-D376-4CA2-9198-86B992AF8A8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EAC988-7832-472B-950B-24E695054F6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F3ED55D-457C-4E5D-A0F5-9FCE952214C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A7A43F86-7ECE-4F58-A692-C79E1001ECE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9CF89CF2-9A92-4F2A-B0D6-49C0CFF68F9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11CCC49E-76E8-44D4-A316-33FA6B48C56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D989D8EC-E127-4B39-AB0A-C15CF4E0C1E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8D4CFB1A-DFCA-45E5-91C5-07FADF7FC9DA}"/>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DD8CC881-533A-4895-99EB-52934B38E99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76F649EC-08C4-483E-8067-420719646AD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0AB9A226-D504-410F-88D8-5B293A456F8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20628837-C73E-45C9-A14B-715196F501C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E330D1ED-82BC-418B-9636-0AF976BD685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D6DA3CA4-D2CD-42CF-A14F-578F864592E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59DEA7BE-3761-4EAF-827B-0DEEE5028E2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DE0C73EA-B499-4F91-93E2-9837FFA34EAF}"/>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6AC4B494-BC77-4D56-81AC-75E2B111C83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8198F589-9034-4524-9830-ECD98C17E87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264907A6-4D9B-4BDF-8060-2E686AC332B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C6660B76-C66F-4949-AAC2-7FC0103B1B6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91CC825E-E6E6-41DF-8E69-499F266ACE6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45A04C0F-F30B-455A-B007-8CBD95E2008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C3A546BC-E537-46DF-AA7E-FDC98F37DD4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7D6D4529-FFFE-4E5F-9287-D4B755A454C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DF9D8440-4EE0-45B7-BDBD-17BF9E2C8BC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E52AE98A-0597-44D2-9230-F63AA759449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F0597C04-1416-4238-80D3-55CCF73ED58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5E29A965-3A63-4AEC-AB9B-2F548B67659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6AD98D42-F8E8-4026-BBB5-49511372147E}"/>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497109DB-BC5E-446F-9B65-B92063EEFB0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1E444506-5B5B-4AA1-AA57-C4F01C022B6D}"/>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DC1335A4-678C-4D27-A490-6924CC8D3C5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F40AB6E2-4EF2-4908-96DE-800CFE97E08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71DFB362-5F14-4217-B557-11C27547001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7329ABF4-AEE3-49D1-9080-2328A191713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6C8693A7-24A5-42CD-BE28-E7101DFEC507}"/>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5B53A984-4C87-4D5E-837E-2BEF19450ADA}"/>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1AF9E550-B35A-4C48-B093-93B6AC3AFA1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B8B32BA4-8922-46B3-AA5B-36E970EB77E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B504177F-CF42-41BB-B3C4-6A123AC428D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8DFC6535-0A77-42BE-9E1C-58AE27CC757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947A6571-16DC-42B4-B08E-13784775D6E9}"/>
            </a:ext>
          </a:extLst>
        </xdr:cNvPr>
        <xdr:cNvCxnSpPr/>
      </xdr:nvCxnSpPr>
      <xdr:spPr>
        <a:xfrm flipV="1">
          <a:off x="14375764" y="16755836"/>
          <a:ext cx="0" cy="155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0DF652D0-FA1A-48E5-B488-DD52443E1F35}"/>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3A774FEE-FABF-45CA-B95B-789A388BF514}"/>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669" name="【公民館】&#10;有形固定資産減価償却率最大値テキスト">
          <a:extLst>
            <a:ext uri="{FF2B5EF4-FFF2-40B4-BE49-F238E27FC236}">
              <a16:creationId xmlns:a16="http://schemas.microsoft.com/office/drawing/2014/main" id="{A3DCA703-922D-4345-BC27-8A0F5D708739}"/>
            </a:ext>
          </a:extLst>
        </xdr:cNvPr>
        <xdr:cNvSpPr txBox="1"/>
      </xdr:nvSpPr>
      <xdr:spPr>
        <a:xfrm>
          <a:off x="14414500" y="165348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670" name="直線コネクタ 669">
          <a:extLst>
            <a:ext uri="{FF2B5EF4-FFF2-40B4-BE49-F238E27FC236}">
              <a16:creationId xmlns:a16="http://schemas.microsoft.com/office/drawing/2014/main" id="{C9BBA118-0626-4832-9987-950836D8F3FF}"/>
            </a:ext>
          </a:extLst>
        </xdr:cNvPr>
        <xdr:cNvCxnSpPr/>
      </xdr:nvCxnSpPr>
      <xdr:spPr>
        <a:xfrm>
          <a:off x="14287500" y="16755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18522</xdr:rowOff>
    </xdr:from>
    <xdr:ext cx="405111" cy="259045"/>
    <xdr:sp macro="" textlink="">
      <xdr:nvSpPr>
        <xdr:cNvPr id="671" name="【公民館】&#10;有形固定資産減価償却率平均値テキスト">
          <a:extLst>
            <a:ext uri="{FF2B5EF4-FFF2-40B4-BE49-F238E27FC236}">
              <a16:creationId xmlns:a16="http://schemas.microsoft.com/office/drawing/2014/main" id="{22B6BB3E-CC99-4A72-9AF4-09F6E3EDF260}"/>
            </a:ext>
          </a:extLst>
        </xdr:cNvPr>
        <xdr:cNvSpPr txBox="1"/>
      </xdr:nvSpPr>
      <xdr:spPr>
        <a:xfrm>
          <a:off x="14414500" y="17620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672" name="フローチャート: 判断 671">
          <a:extLst>
            <a:ext uri="{FF2B5EF4-FFF2-40B4-BE49-F238E27FC236}">
              <a16:creationId xmlns:a16="http://schemas.microsoft.com/office/drawing/2014/main" id="{D97635B1-9B02-4A66-B291-D23DB935CECD}"/>
            </a:ext>
          </a:extLst>
        </xdr:cNvPr>
        <xdr:cNvSpPr/>
      </xdr:nvSpPr>
      <xdr:spPr>
        <a:xfrm>
          <a:off x="14325600" y="176422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3" name="フローチャート: 判断 672">
          <a:extLst>
            <a:ext uri="{FF2B5EF4-FFF2-40B4-BE49-F238E27FC236}">
              <a16:creationId xmlns:a16="http://schemas.microsoft.com/office/drawing/2014/main" id="{AA886085-E586-45CE-87CE-7212C301DFB3}"/>
            </a:ext>
          </a:extLst>
        </xdr:cNvPr>
        <xdr:cNvSpPr/>
      </xdr:nvSpPr>
      <xdr:spPr>
        <a:xfrm>
          <a:off x="1357884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674" name="フローチャート: 判断 673">
          <a:extLst>
            <a:ext uri="{FF2B5EF4-FFF2-40B4-BE49-F238E27FC236}">
              <a16:creationId xmlns:a16="http://schemas.microsoft.com/office/drawing/2014/main" id="{6A1141D0-4C66-41E8-A461-1F71F57390E4}"/>
            </a:ext>
          </a:extLst>
        </xdr:cNvPr>
        <xdr:cNvSpPr/>
      </xdr:nvSpPr>
      <xdr:spPr>
        <a:xfrm>
          <a:off x="12804140" y="1763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5" name="フローチャート: 判断 674">
          <a:extLst>
            <a:ext uri="{FF2B5EF4-FFF2-40B4-BE49-F238E27FC236}">
              <a16:creationId xmlns:a16="http://schemas.microsoft.com/office/drawing/2014/main" id="{E6A0E0E7-91EF-482A-8464-8822F33D95B3}"/>
            </a:ext>
          </a:extLst>
        </xdr:cNvPr>
        <xdr:cNvSpPr/>
      </xdr:nvSpPr>
      <xdr:spPr>
        <a:xfrm>
          <a:off x="12029440" y="176080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76" name="フローチャート: 判断 675">
          <a:extLst>
            <a:ext uri="{FF2B5EF4-FFF2-40B4-BE49-F238E27FC236}">
              <a16:creationId xmlns:a16="http://schemas.microsoft.com/office/drawing/2014/main" id="{DF9E02A8-53C3-47A4-BFC9-2790F4AD692A}"/>
            </a:ext>
          </a:extLst>
        </xdr:cNvPr>
        <xdr:cNvSpPr/>
      </xdr:nvSpPr>
      <xdr:spPr>
        <a:xfrm>
          <a:off x="1123188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9C65045F-1E9C-43DE-B8F3-80F2D5CF911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C7F84EF-2179-4C17-B9FA-6373913F9D0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D1D5085-DC9A-4740-94E3-B6C3E65E087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7E808B7-EE27-487F-B85F-0B1783EBD8F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E94A9581-DF0E-451C-A4B6-9B438C0E748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4173</xdr:rowOff>
    </xdr:from>
    <xdr:to>
      <xdr:col>85</xdr:col>
      <xdr:colOff>177800</xdr:colOff>
      <xdr:row>100</xdr:row>
      <xdr:rowOff>105773</xdr:rowOff>
    </xdr:to>
    <xdr:sp macro="" textlink="">
      <xdr:nvSpPr>
        <xdr:cNvPr id="682" name="楕円 681">
          <a:extLst>
            <a:ext uri="{FF2B5EF4-FFF2-40B4-BE49-F238E27FC236}">
              <a16:creationId xmlns:a16="http://schemas.microsoft.com/office/drawing/2014/main" id="{07FD81AF-8A40-4144-9F35-11B1D01D4BBF}"/>
            </a:ext>
          </a:extLst>
        </xdr:cNvPr>
        <xdr:cNvSpPr/>
      </xdr:nvSpPr>
      <xdr:spPr>
        <a:xfrm>
          <a:off x="14325600" y="1676817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90550</xdr:rowOff>
    </xdr:from>
    <xdr:ext cx="340478" cy="259045"/>
    <xdr:sp macro="" textlink="">
      <xdr:nvSpPr>
        <xdr:cNvPr id="683" name="【公民館】&#10;有形固定資産減価償却率該当値テキスト">
          <a:extLst>
            <a:ext uri="{FF2B5EF4-FFF2-40B4-BE49-F238E27FC236}">
              <a16:creationId xmlns:a16="http://schemas.microsoft.com/office/drawing/2014/main" id="{1733319E-521C-43C7-9310-B6E6E744D50F}"/>
            </a:ext>
          </a:extLst>
        </xdr:cNvPr>
        <xdr:cNvSpPr txBox="1"/>
      </xdr:nvSpPr>
      <xdr:spPr>
        <a:xfrm>
          <a:off x="14414500" y="16686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118473</xdr:rowOff>
    </xdr:from>
    <xdr:to>
      <xdr:col>81</xdr:col>
      <xdr:colOff>101600</xdr:colOff>
      <xdr:row>100</xdr:row>
      <xdr:rowOff>48623</xdr:rowOff>
    </xdr:to>
    <xdr:sp macro="" textlink="">
      <xdr:nvSpPr>
        <xdr:cNvPr id="684" name="楕円 683">
          <a:extLst>
            <a:ext uri="{FF2B5EF4-FFF2-40B4-BE49-F238E27FC236}">
              <a16:creationId xmlns:a16="http://schemas.microsoft.com/office/drawing/2014/main" id="{B7B99630-A8C7-4952-82A1-F97C7114A60C}"/>
            </a:ext>
          </a:extLst>
        </xdr:cNvPr>
        <xdr:cNvSpPr/>
      </xdr:nvSpPr>
      <xdr:spPr>
        <a:xfrm>
          <a:off x="13578840" y="167148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169273</xdr:rowOff>
    </xdr:from>
    <xdr:to>
      <xdr:col>85</xdr:col>
      <xdr:colOff>127000</xdr:colOff>
      <xdr:row>100</xdr:row>
      <xdr:rowOff>54973</xdr:rowOff>
    </xdr:to>
    <xdr:cxnSp macro="">
      <xdr:nvCxnSpPr>
        <xdr:cNvPr id="685" name="直線コネクタ 684">
          <a:extLst>
            <a:ext uri="{FF2B5EF4-FFF2-40B4-BE49-F238E27FC236}">
              <a16:creationId xmlns:a16="http://schemas.microsoft.com/office/drawing/2014/main" id="{1DBAFED5-694C-4445-BE75-DCA85E41B655}"/>
            </a:ext>
          </a:extLst>
        </xdr:cNvPr>
        <xdr:cNvCxnSpPr/>
      </xdr:nvCxnSpPr>
      <xdr:spPr>
        <a:xfrm>
          <a:off x="13629640" y="16765633"/>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111942</xdr:rowOff>
    </xdr:from>
    <xdr:to>
      <xdr:col>76</xdr:col>
      <xdr:colOff>165100</xdr:colOff>
      <xdr:row>101</xdr:row>
      <xdr:rowOff>42092</xdr:rowOff>
    </xdr:to>
    <xdr:sp macro="" textlink="">
      <xdr:nvSpPr>
        <xdr:cNvPr id="686" name="楕円 685">
          <a:extLst>
            <a:ext uri="{FF2B5EF4-FFF2-40B4-BE49-F238E27FC236}">
              <a16:creationId xmlns:a16="http://schemas.microsoft.com/office/drawing/2014/main" id="{E0D82C58-0D6E-4015-8EDD-277B2629776A}"/>
            </a:ext>
          </a:extLst>
        </xdr:cNvPr>
        <xdr:cNvSpPr/>
      </xdr:nvSpPr>
      <xdr:spPr>
        <a:xfrm>
          <a:off x="12804140" y="16875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169273</xdr:rowOff>
    </xdr:from>
    <xdr:to>
      <xdr:col>81</xdr:col>
      <xdr:colOff>50800</xdr:colOff>
      <xdr:row>100</xdr:row>
      <xdr:rowOff>162742</xdr:rowOff>
    </xdr:to>
    <xdr:cxnSp macro="">
      <xdr:nvCxnSpPr>
        <xdr:cNvPr id="687" name="直線コネクタ 686">
          <a:extLst>
            <a:ext uri="{FF2B5EF4-FFF2-40B4-BE49-F238E27FC236}">
              <a16:creationId xmlns:a16="http://schemas.microsoft.com/office/drawing/2014/main" id="{1EB78F10-A4D6-49B8-992E-5866065C899B}"/>
            </a:ext>
          </a:extLst>
        </xdr:cNvPr>
        <xdr:cNvCxnSpPr/>
      </xdr:nvCxnSpPr>
      <xdr:spPr>
        <a:xfrm flipV="1">
          <a:off x="12854940" y="16765633"/>
          <a:ext cx="774700" cy="16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61323</xdr:rowOff>
    </xdr:from>
    <xdr:to>
      <xdr:col>72</xdr:col>
      <xdr:colOff>38100</xdr:colOff>
      <xdr:row>108</xdr:row>
      <xdr:rowOff>162923</xdr:rowOff>
    </xdr:to>
    <xdr:sp macro="" textlink="">
      <xdr:nvSpPr>
        <xdr:cNvPr id="688" name="楕円 687">
          <a:extLst>
            <a:ext uri="{FF2B5EF4-FFF2-40B4-BE49-F238E27FC236}">
              <a16:creationId xmlns:a16="http://schemas.microsoft.com/office/drawing/2014/main" id="{3C7363B9-AFAB-41EC-BF27-FCD7B448DEAA}"/>
            </a:ext>
          </a:extLst>
        </xdr:cNvPr>
        <xdr:cNvSpPr/>
      </xdr:nvSpPr>
      <xdr:spPr>
        <a:xfrm>
          <a:off x="12029440" y="181664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162742</xdr:rowOff>
    </xdr:from>
    <xdr:to>
      <xdr:col>76</xdr:col>
      <xdr:colOff>114300</xdr:colOff>
      <xdr:row>108</xdr:row>
      <xdr:rowOff>112123</xdr:rowOff>
    </xdr:to>
    <xdr:cxnSp macro="">
      <xdr:nvCxnSpPr>
        <xdr:cNvPr id="689" name="直線コネクタ 688">
          <a:extLst>
            <a:ext uri="{FF2B5EF4-FFF2-40B4-BE49-F238E27FC236}">
              <a16:creationId xmlns:a16="http://schemas.microsoft.com/office/drawing/2014/main" id="{3273CE08-7951-44DA-978C-E8DE9F77D008}"/>
            </a:ext>
          </a:extLst>
        </xdr:cNvPr>
        <xdr:cNvCxnSpPr/>
      </xdr:nvCxnSpPr>
      <xdr:spPr>
        <a:xfrm flipV="1">
          <a:off x="12072620" y="16926742"/>
          <a:ext cx="782320" cy="129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27032</xdr:rowOff>
    </xdr:from>
    <xdr:to>
      <xdr:col>67</xdr:col>
      <xdr:colOff>101600</xdr:colOff>
      <xdr:row>108</xdr:row>
      <xdr:rowOff>128632</xdr:rowOff>
    </xdr:to>
    <xdr:sp macro="" textlink="">
      <xdr:nvSpPr>
        <xdr:cNvPr id="690" name="楕円 689">
          <a:extLst>
            <a:ext uri="{FF2B5EF4-FFF2-40B4-BE49-F238E27FC236}">
              <a16:creationId xmlns:a16="http://schemas.microsoft.com/office/drawing/2014/main" id="{4EE6FE4F-6834-4DDF-B39B-31E6F33A90B8}"/>
            </a:ext>
          </a:extLst>
        </xdr:cNvPr>
        <xdr:cNvSpPr/>
      </xdr:nvSpPr>
      <xdr:spPr>
        <a:xfrm>
          <a:off x="1123188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77832</xdr:rowOff>
    </xdr:from>
    <xdr:to>
      <xdr:col>71</xdr:col>
      <xdr:colOff>177800</xdr:colOff>
      <xdr:row>108</xdr:row>
      <xdr:rowOff>112123</xdr:rowOff>
    </xdr:to>
    <xdr:cxnSp macro="">
      <xdr:nvCxnSpPr>
        <xdr:cNvPr id="691" name="直線コネクタ 690">
          <a:extLst>
            <a:ext uri="{FF2B5EF4-FFF2-40B4-BE49-F238E27FC236}">
              <a16:creationId xmlns:a16="http://schemas.microsoft.com/office/drawing/2014/main" id="{3827F9A2-8E96-43F3-83F2-72BF27EA831D}"/>
            </a:ext>
          </a:extLst>
        </xdr:cNvPr>
        <xdr:cNvCxnSpPr/>
      </xdr:nvCxnSpPr>
      <xdr:spPr>
        <a:xfrm>
          <a:off x="11282680" y="18182952"/>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692" name="n_1aveValue【公民館】&#10;有形固定資産減価償却率">
          <a:extLst>
            <a:ext uri="{FF2B5EF4-FFF2-40B4-BE49-F238E27FC236}">
              <a16:creationId xmlns:a16="http://schemas.microsoft.com/office/drawing/2014/main" id="{FFBB7C3A-C886-4F70-89F4-1987D0EBB4DB}"/>
            </a:ext>
          </a:extLst>
        </xdr:cNvPr>
        <xdr:cNvSpPr txBox="1"/>
      </xdr:nvSpPr>
      <xdr:spPr>
        <a:xfrm>
          <a:off x="13437244" y="1770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123026</xdr:rowOff>
    </xdr:from>
    <xdr:ext cx="405111" cy="259045"/>
    <xdr:sp macro="" textlink="">
      <xdr:nvSpPr>
        <xdr:cNvPr id="693" name="n_2aveValue【公民館】&#10;有形固定資産減価償却率">
          <a:extLst>
            <a:ext uri="{FF2B5EF4-FFF2-40B4-BE49-F238E27FC236}">
              <a16:creationId xmlns:a16="http://schemas.microsoft.com/office/drawing/2014/main" id="{59B92829-B0CA-4DAC-9E94-D830E2286EA3}"/>
            </a:ext>
          </a:extLst>
        </xdr:cNvPr>
        <xdr:cNvSpPr txBox="1"/>
      </xdr:nvSpPr>
      <xdr:spPr>
        <a:xfrm>
          <a:off x="12675244" y="1772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94" name="n_3aveValue【公民館】&#10;有形固定資産減価償却率">
          <a:extLst>
            <a:ext uri="{FF2B5EF4-FFF2-40B4-BE49-F238E27FC236}">
              <a16:creationId xmlns:a16="http://schemas.microsoft.com/office/drawing/2014/main" id="{F35BCBE6-575B-41F0-B166-F7381C5AF3F9}"/>
            </a:ext>
          </a:extLst>
        </xdr:cNvPr>
        <xdr:cNvSpPr txBox="1"/>
      </xdr:nvSpPr>
      <xdr:spPr>
        <a:xfrm>
          <a:off x="1190054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695" name="n_4aveValue【公民館】&#10;有形固定資産減価償却率">
          <a:extLst>
            <a:ext uri="{FF2B5EF4-FFF2-40B4-BE49-F238E27FC236}">
              <a16:creationId xmlns:a16="http://schemas.microsoft.com/office/drawing/2014/main" id="{C3080258-E6F7-41CF-BFAA-F33F1682267C}"/>
            </a:ext>
          </a:extLst>
        </xdr:cNvPr>
        <xdr:cNvSpPr txBox="1"/>
      </xdr:nvSpPr>
      <xdr:spPr>
        <a:xfrm>
          <a:off x="1110298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65150</xdr:rowOff>
    </xdr:from>
    <xdr:ext cx="340478" cy="259045"/>
    <xdr:sp macro="" textlink="">
      <xdr:nvSpPr>
        <xdr:cNvPr id="696" name="n_1mainValue【公民館】&#10;有形固定資産減価償却率">
          <a:extLst>
            <a:ext uri="{FF2B5EF4-FFF2-40B4-BE49-F238E27FC236}">
              <a16:creationId xmlns:a16="http://schemas.microsoft.com/office/drawing/2014/main" id="{2DB1E86D-1E41-4FE2-9C17-F4B0154E348A}"/>
            </a:ext>
          </a:extLst>
        </xdr:cNvPr>
        <xdr:cNvSpPr txBox="1"/>
      </xdr:nvSpPr>
      <xdr:spPr>
        <a:xfrm>
          <a:off x="13469561" y="164938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58619</xdr:rowOff>
    </xdr:from>
    <xdr:ext cx="405111" cy="259045"/>
    <xdr:sp macro="" textlink="">
      <xdr:nvSpPr>
        <xdr:cNvPr id="697" name="n_2mainValue【公民館】&#10;有形固定資産減価償却率">
          <a:extLst>
            <a:ext uri="{FF2B5EF4-FFF2-40B4-BE49-F238E27FC236}">
              <a16:creationId xmlns:a16="http://schemas.microsoft.com/office/drawing/2014/main" id="{1F9E8B8D-9241-4A24-98AE-13F7A083EF8B}"/>
            </a:ext>
          </a:extLst>
        </xdr:cNvPr>
        <xdr:cNvSpPr txBox="1"/>
      </xdr:nvSpPr>
      <xdr:spPr>
        <a:xfrm>
          <a:off x="12675244" y="166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154050</xdr:rowOff>
    </xdr:from>
    <xdr:ext cx="405111" cy="259045"/>
    <xdr:sp macro="" textlink="">
      <xdr:nvSpPr>
        <xdr:cNvPr id="698" name="n_3mainValue【公民館】&#10;有形固定資産減価償却率">
          <a:extLst>
            <a:ext uri="{FF2B5EF4-FFF2-40B4-BE49-F238E27FC236}">
              <a16:creationId xmlns:a16="http://schemas.microsoft.com/office/drawing/2014/main" id="{837434C1-F08C-4291-B623-E219B380D854}"/>
            </a:ext>
          </a:extLst>
        </xdr:cNvPr>
        <xdr:cNvSpPr txBox="1"/>
      </xdr:nvSpPr>
      <xdr:spPr>
        <a:xfrm>
          <a:off x="119005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119759</xdr:rowOff>
    </xdr:from>
    <xdr:ext cx="405111" cy="259045"/>
    <xdr:sp macro="" textlink="">
      <xdr:nvSpPr>
        <xdr:cNvPr id="699" name="n_4mainValue【公民館】&#10;有形固定資産減価償却率">
          <a:extLst>
            <a:ext uri="{FF2B5EF4-FFF2-40B4-BE49-F238E27FC236}">
              <a16:creationId xmlns:a16="http://schemas.microsoft.com/office/drawing/2014/main" id="{99A83D62-50AA-4CBB-9270-02D7C56B05D6}"/>
            </a:ext>
          </a:extLst>
        </xdr:cNvPr>
        <xdr:cNvSpPr txBox="1"/>
      </xdr:nvSpPr>
      <xdr:spPr>
        <a:xfrm>
          <a:off x="1110298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55E1438A-3506-4143-8849-E0E70CFBC6B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1D79E15F-389D-4D6E-AB20-275DB240180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EBF4B164-A434-4385-A198-2E9C8DE393D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4A2FF90F-1484-404C-B8F7-A99315F8854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5AB1547E-AFF1-4893-9FE0-52A133F0BDE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4419C986-A2FF-4CC0-9C26-43C011A3AFA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AF7450D8-7497-4A5B-AF5B-FDF0799C90A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6233002-2532-4B76-94E6-5AC04D78DBF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35D8B8B6-0077-4FBA-9ECB-F62067ED47D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415B13A0-FFF6-4BFE-9C06-9A5DE685035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E02F56AE-10DE-4CA3-8478-54AFC439AE3D}"/>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D937F0D4-385D-4565-AE02-9719B47B8F79}"/>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8A8C899F-5339-4428-8262-20A8DF5480CB}"/>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E081049A-BD0E-4285-ABB4-8F2F749D81B5}"/>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6E9B5153-969D-4592-BEE6-E422A958E56D}"/>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46FC1CCC-B602-4F04-BFAD-C22A1A0E99C7}"/>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1193F3B7-5D87-4E51-8600-C2A0853DA4DA}"/>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1B7C0009-9F38-4A14-8AFD-CEA73F5CD6FE}"/>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C8995917-ADFC-4D5E-812D-EED84A038E99}"/>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8044721B-3759-4B62-A0AD-F27D33065B59}"/>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B1A32676-880B-45F5-B6D2-A055A284F75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434E6DB2-A5D8-42C7-94D9-FA09A58EDAA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2E231533-D271-4D80-B919-604913A08A8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3" name="直線コネクタ 722">
          <a:extLst>
            <a:ext uri="{FF2B5EF4-FFF2-40B4-BE49-F238E27FC236}">
              <a16:creationId xmlns:a16="http://schemas.microsoft.com/office/drawing/2014/main" id="{6B3F388B-67FA-4AE3-853F-5348F8DA45D2}"/>
            </a:ext>
          </a:extLst>
        </xdr:cNvPr>
        <xdr:cNvCxnSpPr/>
      </xdr:nvCxnSpPr>
      <xdr:spPr>
        <a:xfrm flipV="1">
          <a:off x="19509104" y="16864330"/>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4" name="【公民館】&#10;一人当たり面積最小値テキスト">
          <a:extLst>
            <a:ext uri="{FF2B5EF4-FFF2-40B4-BE49-F238E27FC236}">
              <a16:creationId xmlns:a16="http://schemas.microsoft.com/office/drawing/2014/main" id="{53236436-3C53-45B3-8BC0-A0782B12DB0E}"/>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5" name="直線コネクタ 724">
          <a:extLst>
            <a:ext uri="{FF2B5EF4-FFF2-40B4-BE49-F238E27FC236}">
              <a16:creationId xmlns:a16="http://schemas.microsoft.com/office/drawing/2014/main" id="{C82AED2D-4515-4168-AF26-D1C88F6C2325}"/>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6" name="【公民館】&#10;一人当たり面積最大値テキスト">
          <a:extLst>
            <a:ext uri="{FF2B5EF4-FFF2-40B4-BE49-F238E27FC236}">
              <a16:creationId xmlns:a16="http://schemas.microsoft.com/office/drawing/2014/main" id="{0ABAAE11-F980-4CBD-B10A-A163ECADE8ED}"/>
            </a:ext>
          </a:extLst>
        </xdr:cNvPr>
        <xdr:cNvSpPr txBox="1"/>
      </xdr:nvSpPr>
      <xdr:spPr>
        <a:xfrm>
          <a:off x="19547840" y="1664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7" name="直線コネクタ 726">
          <a:extLst>
            <a:ext uri="{FF2B5EF4-FFF2-40B4-BE49-F238E27FC236}">
              <a16:creationId xmlns:a16="http://schemas.microsoft.com/office/drawing/2014/main" id="{15AABEC2-4A6D-47FC-B6BF-2336DB7500B0}"/>
            </a:ext>
          </a:extLst>
        </xdr:cNvPr>
        <xdr:cNvCxnSpPr/>
      </xdr:nvCxnSpPr>
      <xdr:spPr>
        <a:xfrm>
          <a:off x="19443700" y="1686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728" name="【公民館】&#10;一人当たり面積平均値テキスト">
          <a:extLst>
            <a:ext uri="{FF2B5EF4-FFF2-40B4-BE49-F238E27FC236}">
              <a16:creationId xmlns:a16="http://schemas.microsoft.com/office/drawing/2014/main" id="{AEAE54F6-F965-46FE-8954-899B23D940FF}"/>
            </a:ext>
          </a:extLst>
        </xdr:cNvPr>
        <xdr:cNvSpPr txBox="1"/>
      </xdr:nvSpPr>
      <xdr:spPr>
        <a:xfrm>
          <a:off x="19547840" y="1773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729" name="フローチャート: 判断 728">
          <a:extLst>
            <a:ext uri="{FF2B5EF4-FFF2-40B4-BE49-F238E27FC236}">
              <a16:creationId xmlns:a16="http://schemas.microsoft.com/office/drawing/2014/main" id="{6AEFAE99-BF26-4BA9-B4CD-3A7CC63E50EC}"/>
            </a:ext>
          </a:extLst>
        </xdr:cNvPr>
        <xdr:cNvSpPr/>
      </xdr:nvSpPr>
      <xdr:spPr>
        <a:xfrm>
          <a:off x="194589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30" name="フローチャート: 判断 729">
          <a:extLst>
            <a:ext uri="{FF2B5EF4-FFF2-40B4-BE49-F238E27FC236}">
              <a16:creationId xmlns:a16="http://schemas.microsoft.com/office/drawing/2014/main" id="{53EEC5A5-3E38-4971-8AF6-BE19FF23DD72}"/>
            </a:ext>
          </a:extLst>
        </xdr:cNvPr>
        <xdr:cNvSpPr/>
      </xdr:nvSpPr>
      <xdr:spPr>
        <a:xfrm>
          <a:off x="18735040" y="17893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31" name="フローチャート: 判断 730">
          <a:extLst>
            <a:ext uri="{FF2B5EF4-FFF2-40B4-BE49-F238E27FC236}">
              <a16:creationId xmlns:a16="http://schemas.microsoft.com/office/drawing/2014/main" id="{0CD3F190-3441-492B-852E-7D4981AFBDA9}"/>
            </a:ext>
          </a:extLst>
        </xdr:cNvPr>
        <xdr:cNvSpPr/>
      </xdr:nvSpPr>
      <xdr:spPr>
        <a:xfrm>
          <a:off x="17937480" y="17894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732" name="フローチャート: 判断 731">
          <a:extLst>
            <a:ext uri="{FF2B5EF4-FFF2-40B4-BE49-F238E27FC236}">
              <a16:creationId xmlns:a16="http://schemas.microsoft.com/office/drawing/2014/main" id="{FEB1A881-65DA-4330-9FF3-C79FD48D98C2}"/>
            </a:ext>
          </a:extLst>
        </xdr:cNvPr>
        <xdr:cNvSpPr/>
      </xdr:nvSpPr>
      <xdr:spPr>
        <a:xfrm>
          <a:off x="17162780" y="17866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733" name="フローチャート: 判断 732">
          <a:extLst>
            <a:ext uri="{FF2B5EF4-FFF2-40B4-BE49-F238E27FC236}">
              <a16:creationId xmlns:a16="http://schemas.microsoft.com/office/drawing/2014/main" id="{933DC121-EC23-479D-BD94-8A7550171E26}"/>
            </a:ext>
          </a:extLst>
        </xdr:cNvPr>
        <xdr:cNvSpPr/>
      </xdr:nvSpPr>
      <xdr:spPr>
        <a:xfrm>
          <a:off x="16388080" y="17876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807EE16-EA5E-4225-9ADE-B36E156DE92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A0BE0F53-66E1-493A-B988-87DE52B8C6A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31C978CF-33CB-426B-9180-89F783DB315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6EE3D5FC-6BF6-40D0-8A40-7FF13850E0F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B57E47F5-EA9C-4B12-8EA9-20E593DCD3B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52070</xdr:rowOff>
    </xdr:from>
    <xdr:to>
      <xdr:col>116</xdr:col>
      <xdr:colOff>114300</xdr:colOff>
      <xdr:row>107</xdr:row>
      <xdr:rowOff>153670</xdr:rowOff>
    </xdr:to>
    <xdr:sp macro="" textlink="">
      <xdr:nvSpPr>
        <xdr:cNvPr id="739" name="楕円 738">
          <a:extLst>
            <a:ext uri="{FF2B5EF4-FFF2-40B4-BE49-F238E27FC236}">
              <a16:creationId xmlns:a16="http://schemas.microsoft.com/office/drawing/2014/main" id="{5F013C84-5D7F-4BD9-8A84-E6F18D160BB6}"/>
            </a:ext>
          </a:extLst>
        </xdr:cNvPr>
        <xdr:cNvSpPr/>
      </xdr:nvSpPr>
      <xdr:spPr>
        <a:xfrm>
          <a:off x="1945894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30497</xdr:rowOff>
    </xdr:from>
    <xdr:ext cx="469744" cy="259045"/>
    <xdr:sp macro="" textlink="">
      <xdr:nvSpPr>
        <xdr:cNvPr id="740" name="【公民館】&#10;一人当たり面積該当値テキスト">
          <a:extLst>
            <a:ext uri="{FF2B5EF4-FFF2-40B4-BE49-F238E27FC236}">
              <a16:creationId xmlns:a16="http://schemas.microsoft.com/office/drawing/2014/main" id="{726744E9-8247-41DC-B66B-B25126033B42}"/>
            </a:ext>
          </a:extLst>
        </xdr:cNvPr>
        <xdr:cNvSpPr txBox="1"/>
      </xdr:nvSpPr>
      <xdr:spPr>
        <a:xfrm>
          <a:off x="19547840"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53339</xdr:rowOff>
    </xdr:from>
    <xdr:to>
      <xdr:col>112</xdr:col>
      <xdr:colOff>38100</xdr:colOff>
      <xdr:row>107</xdr:row>
      <xdr:rowOff>154939</xdr:rowOff>
    </xdr:to>
    <xdr:sp macro="" textlink="">
      <xdr:nvSpPr>
        <xdr:cNvPr id="741" name="楕円 740">
          <a:extLst>
            <a:ext uri="{FF2B5EF4-FFF2-40B4-BE49-F238E27FC236}">
              <a16:creationId xmlns:a16="http://schemas.microsoft.com/office/drawing/2014/main" id="{6EEDB47A-9069-4D18-9BCF-59C04B5605C3}"/>
            </a:ext>
          </a:extLst>
        </xdr:cNvPr>
        <xdr:cNvSpPr/>
      </xdr:nvSpPr>
      <xdr:spPr>
        <a:xfrm>
          <a:off x="18735040" y="179908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102870</xdr:rowOff>
    </xdr:from>
    <xdr:to>
      <xdr:col>116</xdr:col>
      <xdr:colOff>63500</xdr:colOff>
      <xdr:row>107</xdr:row>
      <xdr:rowOff>104139</xdr:rowOff>
    </xdr:to>
    <xdr:cxnSp macro="">
      <xdr:nvCxnSpPr>
        <xdr:cNvPr id="742" name="直線コネクタ 741">
          <a:extLst>
            <a:ext uri="{FF2B5EF4-FFF2-40B4-BE49-F238E27FC236}">
              <a16:creationId xmlns:a16="http://schemas.microsoft.com/office/drawing/2014/main" id="{E4A7B573-732B-4025-904E-00D5DEAF0977}"/>
            </a:ext>
          </a:extLst>
        </xdr:cNvPr>
        <xdr:cNvCxnSpPr/>
      </xdr:nvCxnSpPr>
      <xdr:spPr>
        <a:xfrm flipV="1">
          <a:off x="18778220" y="18040350"/>
          <a:ext cx="73152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87630</xdr:rowOff>
    </xdr:from>
    <xdr:to>
      <xdr:col>107</xdr:col>
      <xdr:colOff>101600</xdr:colOff>
      <xdr:row>107</xdr:row>
      <xdr:rowOff>17780</xdr:rowOff>
    </xdr:to>
    <xdr:sp macro="" textlink="">
      <xdr:nvSpPr>
        <xdr:cNvPr id="743" name="楕円 742">
          <a:extLst>
            <a:ext uri="{FF2B5EF4-FFF2-40B4-BE49-F238E27FC236}">
              <a16:creationId xmlns:a16="http://schemas.microsoft.com/office/drawing/2014/main" id="{44436BE8-878A-4A68-A35E-664329892A3F}"/>
            </a:ext>
          </a:extLst>
        </xdr:cNvPr>
        <xdr:cNvSpPr/>
      </xdr:nvSpPr>
      <xdr:spPr>
        <a:xfrm>
          <a:off x="17937480" y="1785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138430</xdr:rowOff>
    </xdr:from>
    <xdr:to>
      <xdr:col>111</xdr:col>
      <xdr:colOff>177800</xdr:colOff>
      <xdr:row>107</xdr:row>
      <xdr:rowOff>104139</xdr:rowOff>
    </xdr:to>
    <xdr:cxnSp macro="">
      <xdr:nvCxnSpPr>
        <xdr:cNvPr id="744" name="直線コネクタ 743">
          <a:extLst>
            <a:ext uri="{FF2B5EF4-FFF2-40B4-BE49-F238E27FC236}">
              <a16:creationId xmlns:a16="http://schemas.microsoft.com/office/drawing/2014/main" id="{68D4588D-A2B1-4D0C-B173-0A158C1D13B2}"/>
            </a:ext>
          </a:extLst>
        </xdr:cNvPr>
        <xdr:cNvCxnSpPr/>
      </xdr:nvCxnSpPr>
      <xdr:spPr>
        <a:xfrm>
          <a:off x="17988280" y="17908270"/>
          <a:ext cx="78994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133350</xdr:rowOff>
    </xdr:from>
    <xdr:to>
      <xdr:col>102</xdr:col>
      <xdr:colOff>165100</xdr:colOff>
      <xdr:row>108</xdr:row>
      <xdr:rowOff>63500</xdr:rowOff>
    </xdr:to>
    <xdr:sp macro="" textlink="">
      <xdr:nvSpPr>
        <xdr:cNvPr id="745" name="楕円 744">
          <a:extLst>
            <a:ext uri="{FF2B5EF4-FFF2-40B4-BE49-F238E27FC236}">
              <a16:creationId xmlns:a16="http://schemas.microsoft.com/office/drawing/2014/main" id="{D52B1495-834D-44EE-B23F-B3D623A5E79A}"/>
            </a:ext>
          </a:extLst>
        </xdr:cNvPr>
        <xdr:cNvSpPr/>
      </xdr:nvSpPr>
      <xdr:spPr>
        <a:xfrm>
          <a:off x="17162780" y="1807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138430</xdr:rowOff>
    </xdr:from>
    <xdr:to>
      <xdr:col>107</xdr:col>
      <xdr:colOff>50800</xdr:colOff>
      <xdr:row>108</xdr:row>
      <xdr:rowOff>12700</xdr:rowOff>
    </xdr:to>
    <xdr:cxnSp macro="">
      <xdr:nvCxnSpPr>
        <xdr:cNvPr id="746" name="直線コネクタ 745">
          <a:extLst>
            <a:ext uri="{FF2B5EF4-FFF2-40B4-BE49-F238E27FC236}">
              <a16:creationId xmlns:a16="http://schemas.microsoft.com/office/drawing/2014/main" id="{CD54D7E0-61A7-4D8C-989C-82E6BD859FED}"/>
            </a:ext>
          </a:extLst>
        </xdr:cNvPr>
        <xdr:cNvCxnSpPr/>
      </xdr:nvCxnSpPr>
      <xdr:spPr>
        <a:xfrm flipV="1">
          <a:off x="17213580" y="17908270"/>
          <a:ext cx="7747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137161</xdr:rowOff>
    </xdr:from>
    <xdr:to>
      <xdr:col>98</xdr:col>
      <xdr:colOff>38100</xdr:colOff>
      <xdr:row>108</xdr:row>
      <xdr:rowOff>67311</xdr:rowOff>
    </xdr:to>
    <xdr:sp macro="" textlink="">
      <xdr:nvSpPr>
        <xdr:cNvPr id="747" name="楕円 746">
          <a:extLst>
            <a:ext uri="{FF2B5EF4-FFF2-40B4-BE49-F238E27FC236}">
              <a16:creationId xmlns:a16="http://schemas.microsoft.com/office/drawing/2014/main" id="{13898F23-AE28-4445-B45E-A7742904D28B}"/>
            </a:ext>
          </a:extLst>
        </xdr:cNvPr>
        <xdr:cNvSpPr/>
      </xdr:nvSpPr>
      <xdr:spPr>
        <a:xfrm>
          <a:off x="16388080" y="180746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12700</xdr:rowOff>
    </xdr:from>
    <xdr:to>
      <xdr:col>102</xdr:col>
      <xdr:colOff>114300</xdr:colOff>
      <xdr:row>108</xdr:row>
      <xdr:rowOff>16511</xdr:rowOff>
    </xdr:to>
    <xdr:cxnSp macro="">
      <xdr:nvCxnSpPr>
        <xdr:cNvPr id="748" name="直線コネクタ 747">
          <a:extLst>
            <a:ext uri="{FF2B5EF4-FFF2-40B4-BE49-F238E27FC236}">
              <a16:creationId xmlns:a16="http://schemas.microsoft.com/office/drawing/2014/main" id="{23BC0EC8-D513-40DD-9F82-8DEAC9A1BBA0}"/>
            </a:ext>
          </a:extLst>
        </xdr:cNvPr>
        <xdr:cNvCxnSpPr/>
      </xdr:nvCxnSpPr>
      <xdr:spPr>
        <a:xfrm flipV="1">
          <a:off x="16431260" y="18117820"/>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749" name="n_1aveValue【公民館】&#10;一人当たり面積">
          <a:extLst>
            <a:ext uri="{FF2B5EF4-FFF2-40B4-BE49-F238E27FC236}">
              <a16:creationId xmlns:a16="http://schemas.microsoft.com/office/drawing/2014/main" id="{CBDE3EBE-CF7E-4402-8676-19BC96122DE9}"/>
            </a:ext>
          </a:extLst>
        </xdr:cNvPr>
        <xdr:cNvSpPr txBox="1"/>
      </xdr:nvSpPr>
      <xdr:spPr>
        <a:xfrm>
          <a:off x="18561127" y="176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750" name="n_2aveValue【公民館】&#10;一人当たり面積">
          <a:extLst>
            <a:ext uri="{FF2B5EF4-FFF2-40B4-BE49-F238E27FC236}">
              <a16:creationId xmlns:a16="http://schemas.microsoft.com/office/drawing/2014/main" id="{1792A237-7DB1-4ACB-BACB-703CAAB500F9}"/>
            </a:ext>
          </a:extLst>
        </xdr:cNvPr>
        <xdr:cNvSpPr txBox="1"/>
      </xdr:nvSpPr>
      <xdr:spPr>
        <a:xfrm>
          <a:off x="17776267" y="1798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43197</xdr:rowOff>
    </xdr:from>
    <xdr:ext cx="469744" cy="259045"/>
    <xdr:sp macro="" textlink="">
      <xdr:nvSpPr>
        <xdr:cNvPr id="751" name="n_3aveValue【公民館】&#10;一人当たり面積">
          <a:extLst>
            <a:ext uri="{FF2B5EF4-FFF2-40B4-BE49-F238E27FC236}">
              <a16:creationId xmlns:a16="http://schemas.microsoft.com/office/drawing/2014/main" id="{8F344541-00C6-4F03-814C-A7C6BCF6F403}"/>
            </a:ext>
          </a:extLst>
        </xdr:cNvPr>
        <xdr:cNvSpPr txBox="1"/>
      </xdr:nvSpPr>
      <xdr:spPr>
        <a:xfrm>
          <a:off x="17001567" y="176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53357</xdr:rowOff>
    </xdr:from>
    <xdr:ext cx="469744" cy="259045"/>
    <xdr:sp macro="" textlink="">
      <xdr:nvSpPr>
        <xdr:cNvPr id="752" name="n_4aveValue【公民館】&#10;一人当たり面積">
          <a:extLst>
            <a:ext uri="{FF2B5EF4-FFF2-40B4-BE49-F238E27FC236}">
              <a16:creationId xmlns:a16="http://schemas.microsoft.com/office/drawing/2014/main" id="{BAE49373-F813-4277-AA3E-3643FD111DE5}"/>
            </a:ext>
          </a:extLst>
        </xdr:cNvPr>
        <xdr:cNvSpPr txBox="1"/>
      </xdr:nvSpPr>
      <xdr:spPr>
        <a:xfrm>
          <a:off x="16226867" y="1765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146066</xdr:rowOff>
    </xdr:from>
    <xdr:ext cx="469744" cy="259045"/>
    <xdr:sp macro="" textlink="">
      <xdr:nvSpPr>
        <xdr:cNvPr id="753" name="n_1mainValue【公民館】&#10;一人当たり面積">
          <a:extLst>
            <a:ext uri="{FF2B5EF4-FFF2-40B4-BE49-F238E27FC236}">
              <a16:creationId xmlns:a16="http://schemas.microsoft.com/office/drawing/2014/main" id="{6EB8B486-6818-44C8-9FBC-AD4A5E9D75D1}"/>
            </a:ext>
          </a:extLst>
        </xdr:cNvPr>
        <xdr:cNvSpPr txBox="1"/>
      </xdr:nvSpPr>
      <xdr:spPr>
        <a:xfrm>
          <a:off x="18561127" y="180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34307</xdr:rowOff>
    </xdr:from>
    <xdr:ext cx="469744" cy="259045"/>
    <xdr:sp macro="" textlink="">
      <xdr:nvSpPr>
        <xdr:cNvPr id="754" name="n_2mainValue【公民館】&#10;一人当たり面積">
          <a:extLst>
            <a:ext uri="{FF2B5EF4-FFF2-40B4-BE49-F238E27FC236}">
              <a16:creationId xmlns:a16="http://schemas.microsoft.com/office/drawing/2014/main" id="{2A24EAC3-560A-46D7-B414-8BC289EBFE8D}"/>
            </a:ext>
          </a:extLst>
        </xdr:cNvPr>
        <xdr:cNvSpPr txBox="1"/>
      </xdr:nvSpPr>
      <xdr:spPr>
        <a:xfrm>
          <a:off x="17776267" y="1763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54627</xdr:rowOff>
    </xdr:from>
    <xdr:ext cx="469744" cy="259045"/>
    <xdr:sp macro="" textlink="">
      <xdr:nvSpPr>
        <xdr:cNvPr id="755" name="n_3mainValue【公民館】&#10;一人当たり面積">
          <a:extLst>
            <a:ext uri="{FF2B5EF4-FFF2-40B4-BE49-F238E27FC236}">
              <a16:creationId xmlns:a16="http://schemas.microsoft.com/office/drawing/2014/main" id="{259CCF2A-7644-41C7-A770-4A23E93EF480}"/>
            </a:ext>
          </a:extLst>
        </xdr:cNvPr>
        <xdr:cNvSpPr txBox="1"/>
      </xdr:nvSpPr>
      <xdr:spPr>
        <a:xfrm>
          <a:off x="17001567" y="181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58438</xdr:rowOff>
    </xdr:from>
    <xdr:ext cx="469744" cy="259045"/>
    <xdr:sp macro="" textlink="">
      <xdr:nvSpPr>
        <xdr:cNvPr id="756" name="n_4mainValue【公民館】&#10;一人当たり面積">
          <a:extLst>
            <a:ext uri="{FF2B5EF4-FFF2-40B4-BE49-F238E27FC236}">
              <a16:creationId xmlns:a16="http://schemas.microsoft.com/office/drawing/2014/main" id="{E6E9AE96-2D34-458D-8263-78A8A87FA77C}"/>
            </a:ext>
          </a:extLst>
        </xdr:cNvPr>
        <xdr:cNvSpPr txBox="1"/>
      </xdr:nvSpPr>
      <xdr:spPr>
        <a:xfrm>
          <a:off x="16226867" y="1816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AB28C4E3-9A39-4395-BB88-2F799833E39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73DE93B6-0F8E-416D-8D96-C98EA085E85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6BBE79E8-5CA4-4478-8C04-75539506FA7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公民館、公営住宅を除く全施設において、経年により減価償却率が上昇している。</a:t>
          </a:r>
          <a:endParaRPr lang="ja-JP" altLang="ja-JP" sz="1400">
            <a:effectLst/>
          </a:endParaRPr>
        </a:p>
        <a:p>
          <a:r>
            <a:rPr kumimoji="1" lang="ja-JP" altLang="ja-JP" sz="1100">
              <a:solidFill>
                <a:schemeClr val="dk1"/>
              </a:solidFill>
              <a:effectLst/>
              <a:latin typeface="+mn-lt"/>
              <a:ea typeface="+mn-ea"/>
              <a:cs typeface="+mn-cs"/>
            </a:rPr>
            <a:t>減価償却を終えている公営住宅については、築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年近く経過していることから、今後の維持管理について施設の存続を含めて方向性を引き続き検討していく。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公民館は、交流センターの建設により有形固定資産減価償却率が大幅に改善された。</a:t>
          </a:r>
          <a:endParaRPr lang="ja-JP" altLang="ja-JP">
            <a:effectLst/>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、道路については、平成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年度までに実施した避難路整備による既存路線の更新・改良や新規整備により、他団体に比し大きく下回っている。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B38F395-0E6D-4681-8E31-746A0E8268A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6F5D2A-C538-428E-90CF-01447427AC3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9E166C-E278-417B-96E2-FFAA3433C11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431A159-987C-4017-AB6D-50777579505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D8AAFD7-3978-4546-9763-14884BFFC2E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62B881-C562-4516-B898-A162AC98349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21EB7F-7432-4E96-A68D-A2CCF74B22B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896B5A8-69E5-41C9-B109-F2ED37C148F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12D048-BC2F-4D9E-B7CF-0C0C9EC19BA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4E3C610-102D-4DA1-874B-86B3FE6FCB4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13,738
13,601
28.25
6,815,245
6,515,231
294,232
3,925,915
4,652,185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482411-674E-4A75-AEAF-3AB975E00E1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DF6FF4-679C-4435-920F-CCB2CEC206E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120F26-58AA-475C-9A68-95649E16CEC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EF4B4E-D1F1-44B4-8E2F-1C25261CFA5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6136479-C5B2-4BBF-A67B-0F4D53DD47F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9C700C2-4F54-444C-B7E7-06D8A0381F3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DA08CE-527E-4E1D-8644-FEB5E5D3AC3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18272A-6CC7-440B-92EB-E2C460E8BC9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C82389-0842-4F68-8F5D-C9F717C417C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5A18D00-5E13-40F6-9180-D8B8D2CC43F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79A8E3-3E5E-409E-ADD1-EA1A3E6CF18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84A0BBA-A995-4B65-B502-DB16FF5E76D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BA87E6-94D1-4791-ACEC-25770A6E409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F9B88B-377D-43EC-9905-B8E7A5D6775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D8A8F21-A373-48BB-910C-652072F34DD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42333DB-6256-4F1B-8603-C93AAE6DAA8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B57A21-5DDA-4F94-AE97-789EC0754B3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88F87C-93E5-4031-A10B-C7A867A0ED2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572A6D5-E05E-401A-B3FA-29ED709CA52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597AAC9-7416-44D5-82A1-5B6B8556026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1E5EC21-F015-4EB2-9EF1-CDD95E7F652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C6B1DB-E0D1-4075-9D46-9DDEA2C6571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B8B32A4-1955-49AD-B715-5B0B57089A9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E6125E2-08A4-4EB6-AC5A-5ED38148A6D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4762931-1432-494D-8262-9E94CD148AB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ACF32F5-380C-4994-8654-1E7470B9B1A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D3762EB-3F47-4627-B1B0-4ACD03394A9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296C01B-FEC1-4602-962B-F1C10A02258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EF24B1-C71D-486B-9568-128A49400792}"/>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67B4A8D-53D7-4C59-A04C-71A383AF804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EE21930-593A-4BF0-80F1-2950754FC5F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49B538A-E988-4E7B-A9C4-D4E20A7002C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78E186E-559D-4DA4-87C5-75D99CF42D3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457B80F-FBCB-49E2-A95C-2959707F2FB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8DC1446-A5D7-4248-8671-E1610A4E08D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B3BB142-E433-44A0-B787-4DBB6931792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DED278B-5DDE-413E-91ED-5E492E4EF725}"/>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1630143-57CB-4247-AAB0-5EB1D18FECC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388AEB4-89E3-4020-A23D-62D5C3064CF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58BF6E4-86F8-4B6F-980A-AE008BF04CC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F196E6E-54F6-45B1-AF18-BC2429BBC0A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8A20FB9-D9E3-44F6-B50C-A45997360EE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84D629F-8B54-485F-8769-DBA52139BB5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D678FAE-B974-406A-A167-478A25B493B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397A5B3-720A-4E9C-9D60-306E1E5D07B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F63247C-67EF-4F60-8498-292824CE6B2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7237930-D30A-46F2-9D43-F42EA51A3F9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7528CE9-0AE0-453B-B280-E36049E65CE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A389587-77A4-464B-9788-D57E2802351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A2D0EA32-A186-41B7-96DB-FFBEA3A31A04}"/>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454924D-A33F-47CE-BAB2-137BA33A7895}"/>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DB4A316A-6728-4D4C-B363-CF3217BD30FD}"/>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A5BDC24-3882-4E25-B479-0A322707A09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1371504-2B64-46F0-B38A-1A845FA18BA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B3FAA9EC-D295-42C4-8A81-100A2D125EA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2A25103-DCAA-4324-BE88-D1B5AF2BC17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16685A60-28B0-48B2-A5B9-BDDE1E320AA8}"/>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35BDBBF3-EA27-4659-8D81-5D70754A562A}"/>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3E1396B7-DA81-490E-A9A4-6AA46FB89B0A}"/>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9B1B23BD-5378-46CA-AC26-87A4B85E859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F2EB4AF-0AFF-42B6-8BE5-37BEB90C18B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89D5D34A-F0D0-4D25-BEBE-3809F9C9027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26BC818-D703-4AF1-95F7-98540DBA2548}"/>
            </a:ext>
          </a:extLst>
        </xdr:cNvPr>
        <xdr:cNvCxnSpPr/>
      </xdr:nvCxnSpPr>
      <xdr:spPr>
        <a:xfrm flipV="1">
          <a:off x="4086225" y="9405802"/>
          <a:ext cx="0" cy="145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90042298-B4D8-4678-B17F-A34AE0C5D4DB}"/>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2408121-22DB-4151-9F1A-9363C8320E8A}"/>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C3688F78-BC7D-488F-B6CB-A878347CE172}"/>
            </a:ext>
          </a:extLst>
        </xdr:cNvPr>
        <xdr:cNvSpPr txBox="1"/>
      </xdr:nvSpPr>
      <xdr:spPr>
        <a:xfrm>
          <a:off x="4124960" y="91886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78" name="直線コネクタ 77">
          <a:extLst>
            <a:ext uri="{FF2B5EF4-FFF2-40B4-BE49-F238E27FC236}">
              <a16:creationId xmlns:a16="http://schemas.microsoft.com/office/drawing/2014/main" id="{985F8A68-9092-4EFC-8F10-4734B3B7206D}"/>
            </a:ext>
          </a:extLst>
        </xdr:cNvPr>
        <xdr:cNvCxnSpPr/>
      </xdr:nvCxnSpPr>
      <xdr:spPr>
        <a:xfrm>
          <a:off x="4020820" y="9405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B6CC7E4-B7C7-414B-BBAE-4D766F97AECB}"/>
            </a:ext>
          </a:extLst>
        </xdr:cNvPr>
        <xdr:cNvSpPr txBox="1"/>
      </xdr:nvSpPr>
      <xdr:spPr>
        <a:xfrm>
          <a:off x="4124960" y="1012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80" name="フローチャート: 判断 79">
          <a:extLst>
            <a:ext uri="{FF2B5EF4-FFF2-40B4-BE49-F238E27FC236}">
              <a16:creationId xmlns:a16="http://schemas.microsoft.com/office/drawing/2014/main" id="{18C20B23-E6E3-481F-9F36-2430B3445054}"/>
            </a:ext>
          </a:extLst>
        </xdr:cNvPr>
        <xdr:cNvSpPr/>
      </xdr:nvSpPr>
      <xdr:spPr>
        <a:xfrm>
          <a:off x="4036060" y="102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81" name="フローチャート: 判断 80">
          <a:extLst>
            <a:ext uri="{FF2B5EF4-FFF2-40B4-BE49-F238E27FC236}">
              <a16:creationId xmlns:a16="http://schemas.microsoft.com/office/drawing/2014/main" id="{F4F9D98A-B3BF-4EAE-84E3-E209AA43F9B3}"/>
            </a:ext>
          </a:extLst>
        </xdr:cNvPr>
        <xdr:cNvSpPr/>
      </xdr:nvSpPr>
      <xdr:spPr>
        <a:xfrm>
          <a:off x="3312160" y="102830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82" name="フローチャート: 判断 81">
          <a:extLst>
            <a:ext uri="{FF2B5EF4-FFF2-40B4-BE49-F238E27FC236}">
              <a16:creationId xmlns:a16="http://schemas.microsoft.com/office/drawing/2014/main" id="{2B872953-15F9-4364-A0B0-25CA8BD0924F}"/>
            </a:ext>
          </a:extLst>
        </xdr:cNvPr>
        <xdr:cNvSpPr/>
      </xdr:nvSpPr>
      <xdr:spPr>
        <a:xfrm>
          <a:off x="25146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84BAEF8E-8681-4C03-B02D-35D510949521}"/>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84" name="フローチャート: 判断 83">
          <a:extLst>
            <a:ext uri="{FF2B5EF4-FFF2-40B4-BE49-F238E27FC236}">
              <a16:creationId xmlns:a16="http://schemas.microsoft.com/office/drawing/2014/main" id="{7F6D9693-2CF3-4D62-BB8E-CFAFE2C13861}"/>
            </a:ext>
          </a:extLst>
        </xdr:cNvPr>
        <xdr:cNvSpPr/>
      </xdr:nvSpPr>
      <xdr:spPr>
        <a:xfrm>
          <a:off x="965200" y="101986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1359ECE-AB82-4BA9-8F81-07C6715EB66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606849C-044C-41B5-B829-E9BAB524E13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70D0795-C48D-4862-ADC7-834DF544782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1DC9914-C1B6-44B5-90B2-F37F3828D7D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55551817-8995-4514-AAD3-ABB69C6205F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110853</xdr:rowOff>
    </xdr:from>
    <xdr:to>
      <xdr:col>24</xdr:col>
      <xdr:colOff>114300</xdr:colOff>
      <xdr:row>64</xdr:row>
      <xdr:rowOff>41003</xdr:rowOff>
    </xdr:to>
    <xdr:sp macro="" textlink="">
      <xdr:nvSpPr>
        <xdr:cNvPr id="90" name="楕円 89">
          <a:extLst>
            <a:ext uri="{FF2B5EF4-FFF2-40B4-BE49-F238E27FC236}">
              <a16:creationId xmlns:a16="http://schemas.microsoft.com/office/drawing/2014/main" id="{9B47FEFA-7456-4B43-9BFF-415B7F230FB1}"/>
            </a:ext>
          </a:extLst>
        </xdr:cNvPr>
        <xdr:cNvSpPr/>
      </xdr:nvSpPr>
      <xdr:spPr>
        <a:xfrm>
          <a:off x="4036060" y="10672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89280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45323A9-B08B-4785-9A56-383BE02DFA39}"/>
            </a:ext>
          </a:extLst>
        </xdr:cNvPr>
        <xdr:cNvSpPr txBox="1"/>
      </xdr:nvSpPr>
      <xdr:spPr>
        <a:xfrm>
          <a:off x="4124960"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78196</xdr:rowOff>
    </xdr:from>
    <xdr:to>
      <xdr:col>20</xdr:col>
      <xdr:colOff>38100</xdr:colOff>
      <xdr:row>64</xdr:row>
      <xdr:rowOff>8346</xdr:rowOff>
    </xdr:to>
    <xdr:sp macro="" textlink="">
      <xdr:nvSpPr>
        <xdr:cNvPr id="92" name="楕円 91">
          <a:extLst>
            <a:ext uri="{FF2B5EF4-FFF2-40B4-BE49-F238E27FC236}">
              <a16:creationId xmlns:a16="http://schemas.microsoft.com/office/drawing/2014/main" id="{72385225-E0B4-4FAF-AA29-EE717766C385}"/>
            </a:ext>
          </a:extLst>
        </xdr:cNvPr>
        <xdr:cNvSpPr/>
      </xdr:nvSpPr>
      <xdr:spPr>
        <a:xfrm>
          <a:off x="3312160" y="10639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128996</xdr:rowOff>
    </xdr:from>
    <xdr:to>
      <xdr:col>24</xdr:col>
      <xdr:colOff>63500</xdr:colOff>
      <xdr:row>63</xdr:row>
      <xdr:rowOff>161653</xdr:rowOff>
    </xdr:to>
    <xdr:cxnSp macro="">
      <xdr:nvCxnSpPr>
        <xdr:cNvPr id="93" name="直線コネクタ 92">
          <a:extLst>
            <a:ext uri="{FF2B5EF4-FFF2-40B4-BE49-F238E27FC236}">
              <a16:creationId xmlns:a16="http://schemas.microsoft.com/office/drawing/2014/main" id="{C561339F-E50B-433B-A71F-F5E17A141700}"/>
            </a:ext>
          </a:extLst>
        </xdr:cNvPr>
        <xdr:cNvCxnSpPr/>
      </xdr:nvCxnSpPr>
      <xdr:spPr>
        <a:xfrm>
          <a:off x="3355340" y="10690316"/>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32476</xdr:rowOff>
    </xdr:from>
    <xdr:to>
      <xdr:col>15</xdr:col>
      <xdr:colOff>101600</xdr:colOff>
      <xdr:row>63</xdr:row>
      <xdr:rowOff>134076</xdr:rowOff>
    </xdr:to>
    <xdr:sp macro="" textlink="">
      <xdr:nvSpPr>
        <xdr:cNvPr id="94" name="楕円 93">
          <a:extLst>
            <a:ext uri="{FF2B5EF4-FFF2-40B4-BE49-F238E27FC236}">
              <a16:creationId xmlns:a16="http://schemas.microsoft.com/office/drawing/2014/main" id="{6B7DDC88-6C42-4C93-A9B1-51B2908980A8}"/>
            </a:ext>
          </a:extLst>
        </xdr:cNvPr>
        <xdr:cNvSpPr/>
      </xdr:nvSpPr>
      <xdr:spPr>
        <a:xfrm>
          <a:off x="25146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83276</xdr:rowOff>
    </xdr:from>
    <xdr:to>
      <xdr:col>19</xdr:col>
      <xdr:colOff>177800</xdr:colOff>
      <xdr:row>63</xdr:row>
      <xdr:rowOff>128996</xdr:rowOff>
    </xdr:to>
    <xdr:cxnSp macro="">
      <xdr:nvCxnSpPr>
        <xdr:cNvPr id="95" name="直線コネクタ 94">
          <a:extLst>
            <a:ext uri="{FF2B5EF4-FFF2-40B4-BE49-F238E27FC236}">
              <a16:creationId xmlns:a16="http://schemas.microsoft.com/office/drawing/2014/main" id="{F73B824D-186E-45B7-AB18-6F7722F4962B}"/>
            </a:ext>
          </a:extLst>
        </xdr:cNvPr>
        <xdr:cNvCxnSpPr/>
      </xdr:nvCxnSpPr>
      <xdr:spPr>
        <a:xfrm>
          <a:off x="2565400" y="10644596"/>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168003</xdr:rowOff>
    </xdr:from>
    <xdr:to>
      <xdr:col>10</xdr:col>
      <xdr:colOff>165100</xdr:colOff>
      <xdr:row>63</xdr:row>
      <xdr:rowOff>98153</xdr:rowOff>
    </xdr:to>
    <xdr:sp macro="" textlink="">
      <xdr:nvSpPr>
        <xdr:cNvPr id="96" name="楕円 95">
          <a:extLst>
            <a:ext uri="{FF2B5EF4-FFF2-40B4-BE49-F238E27FC236}">
              <a16:creationId xmlns:a16="http://schemas.microsoft.com/office/drawing/2014/main" id="{917F689E-B3E5-4EB8-A162-F6045C9E63DA}"/>
            </a:ext>
          </a:extLst>
        </xdr:cNvPr>
        <xdr:cNvSpPr/>
      </xdr:nvSpPr>
      <xdr:spPr>
        <a:xfrm>
          <a:off x="1739900" y="10561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47353</xdr:rowOff>
    </xdr:from>
    <xdr:to>
      <xdr:col>15</xdr:col>
      <xdr:colOff>50800</xdr:colOff>
      <xdr:row>63</xdr:row>
      <xdr:rowOff>83276</xdr:rowOff>
    </xdr:to>
    <xdr:cxnSp macro="">
      <xdr:nvCxnSpPr>
        <xdr:cNvPr id="97" name="直線コネクタ 96">
          <a:extLst>
            <a:ext uri="{FF2B5EF4-FFF2-40B4-BE49-F238E27FC236}">
              <a16:creationId xmlns:a16="http://schemas.microsoft.com/office/drawing/2014/main" id="{C60A6798-0797-42BB-B193-E6A159E8D3CC}"/>
            </a:ext>
          </a:extLst>
        </xdr:cNvPr>
        <xdr:cNvCxnSpPr/>
      </xdr:nvCxnSpPr>
      <xdr:spPr>
        <a:xfrm>
          <a:off x="1790700" y="10608673"/>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132080</xdr:rowOff>
    </xdr:from>
    <xdr:to>
      <xdr:col>6</xdr:col>
      <xdr:colOff>38100</xdr:colOff>
      <xdr:row>63</xdr:row>
      <xdr:rowOff>62230</xdr:rowOff>
    </xdr:to>
    <xdr:sp macro="" textlink="">
      <xdr:nvSpPr>
        <xdr:cNvPr id="98" name="楕円 97">
          <a:extLst>
            <a:ext uri="{FF2B5EF4-FFF2-40B4-BE49-F238E27FC236}">
              <a16:creationId xmlns:a16="http://schemas.microsoft.com/office/drawing/2014/main" id="{5F6110F9-1A1B-41EE-9B1E-5102E117CF26}"/>
            </a:ext>
          </a:extLst>
        </xdr:cNvPr>
        <xdr:cNvSpPr/>
      </xdr:nvSpPr>
      <xdr:spPr>
        <a:xfrm>
          <a:off x="965200" y="10525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11430</xdr:rowOff>
    </xdr:from>
    <xdr:to>
      <xdr:col>10</xdr:col>
      <xdr:colOff>114300</xdr:colOff>
      <xdr:row>63</xdr:row>
      <xdr:rowOff>47353</xdr:rowOff>
    </xdr:to>
    <xdr:cxnSp macro="">
      <xdr:nvCxnSpPr>
        <xdr:cNvPr id="99" name="直線コネクタ 98">
          <a:extLst>
            <a:ext uri="{FF2B5EF4-FFF2-40B4-BE49-F238E27FC236}">
              <a16:creationId xmlns:a16="http://schemas.microsoft.com/office/drawing/2014/main" id="{9E52E931-4CDF-4833-8588-AF7049B80584}"/>
            </a:ext>
          </a:extLst>
        </xdr:cNvPr>
        <xdr:cNvCxnSpPr/>
      </xdr:nvCxnSpPr>
      <xdr:spPr>
        <a:xfrm>
          <a:off x="1008380" y="10572750"/>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100" name="n_1aveValue【体育館・プール】&#10;有形固定資産減価償却率">
          <a:extLst>
            <a:ext uri="{FF2B5EF4-FFF2-40B4-BE49-F238E27FC236}">
              <a16:creationId xmlns:a16="http://schemas.microsoft.com/office/drawing/2014/main" id="{6F6C25EE-D6A7-4AD3-8470-72DB3B311A3C}"/>
            </a:ext>
          </a:extLst>
        </xdr:cNvPr>
        <xdr:cNvSpPr txBox="1"/>
      </xdr:nvSpPr>
      <xdr:spPr>
        <a:xfrm>
          <a:off x="317056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101" name="n_2aveValue【体育館・プール】&#10;有形固定資産減価償却率">
          <a:extLst>
            <a:ext uri="{FF2B5EF4-FFF2-40B4-BE49-F238E27FC236}">
              <a16:creationId xmlns:a16="http://schemas.microsoft.com/office/drawing/2014/main" id="{171BBC36-FE63-40F1-8ED0-7EF05DCEDFE2}"/>
            </a:ext>
          </a:extLst>
        </xdr:cNvPr>
        <xdr:cNvSpPr txBox="1"/>
      </xdr:nvSpPr>
      <xdr:spPr>
        <a:xfrm>
          <a:off x="2385704" y="1004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72126A08-1DCC-4C8D-876D-BE73F5BD94B1}"/>
            </a:ext>
          </a:extLst>
        </xdr:cNvPr>
        <xdr:cNvSpPr txBox="1"/>
      </xdr:nvSpPr>
      <xdr:spPr>
        <a:xfrm>
          <a:off x="16110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86921</xdr:rowOff>
    </xdr:from>
    <xdr:ext cx="405111" cy="259045"/>
    <xdr:sp macro="" textlink="">
      <xdr:nvSpPr>
        <xdr:cNvPr id="103" name="n_4aveValue【体育館・プール】&#10;有形固定資産減価償却率">
          <a:extLst>
            <a:ext uri="{FF2B5EF4-FFF2-40B4-BE49-F238E27FC236}">
              <a16:creationId xmlns:a16="http://schemas.microsoft.com/office/drawing/2014/main" id="{1D9CDAF7-B67B-45BD-9813-8CCA177885E1}"/>
            </a:ext>
          </a:extLst>
        </xdr:cNvPr>
        <xdr:cNvSpPr txBox="1"/>
      </xdr:nvSpPr>
      <xdr:spPr>
        <a:xfrm>
          <a:off x="836304" y="99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170923</xdr:rowOff>
    </xdr:from>
    <xdr:ext cx="405111" cy="259045"/>
    <xdr:sp macro="" textlink="">
      <xdr:nvSpPr>
        <xdr:cNvPr id="104" name="n_1mainValue【体育館・プール】&#10;有形固定資産減価償却率">
          <a:extLst>
            <a:ext uri="{FF2B5EF4-FFF2-40B4-BE49-F238E27FC236}">
              <a16:creationId xmlns:a16="http://schemas.microsoft.com/office/drawing/2014/main" id="{3EE460AA-26A8-486F-B7FC-228D2C066B35}"/>
            </a:ext>
          </a:extLst>
        </xdr:cNvPr>
        <xdr:cNvSpPr txBox="1"/>
      </xdr:nvSpPr>
      <xdr:spPr>
        <a:xfrm>
          <a:off x="317056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125203</xdr:rowOff>
    </xdr:from>
    <xdr:ext cx="405111" cy="259045"/>
    <xdr:sp macro="" textlink="">
      <xdr:nvSpPr>
        <xdr:cNvPr id="105" name="n_2mainValue【体育館・プール】&#10;有形固定資産減価償却率">
          <a:extLst>
            <a:ext uri="{FF2B5EF4-FFF2-40B4-BE49-F238E27FC236}">
              <a16:creationId xmlns:a16="http://schemas.microsoft.com/office/drawing/2014/main" id="{E0E2B5B4-25DE-42C1-8AA4-CCA134305142}"/>
            </a:ext>
          </a:extLst>
        </xdr:cNvPr>
        <xdr:cNvSpPr txBox="1"/>
      </xdr:nvSpPr>
      <xdr:spPr>
        <a:xfrm>
          <a:off x="238570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89280</xdr:rowOff>
    </xdr:from>
    <xdr:ext cx="405111" cy="259045"/>
    <xdr:sp macro="" textlink="">
      <xdr:nvSpPr>
        <xdr:cNvPr id="106" name="n_3mainValue【体育館・プール】&#10;有形固定資産減価償却率">
          <a:extLst>
            <a:ext uri="{FF2B5EF4-FFF2-40B4-BE49-F238E27FC236}">
              <a16:creationId xmlns:a16="http://schemas.microsoft.com/office/drawing/2014/main" id="{70754499-E7E9-4A98-99D3-30FE3C84BE44}"/>
            </a:ext>
          </a:extLst>
        </xdr:cNvPr>
        <xdr:cNvSpPr txBox="1"/>
      </xdr:nvSpPr>
      <xdr:spPr>
        <a:xfrm>
          <a:off x="161100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53357</xdr:rowOff>
    </xdr:from>
    <xdr:ext cx="405111" cy="259045"/>
    <xdr:sp macro="" textlink="">
      <xdr:nvSpPr>
        <xdr:cNvPr id="107" name="n_4mainValue【体育館・プール】&#10;有形固定資産減価償却率">
          <a:extLst>
            <a:ext uri="{FF2B5EF4-FFF2-40B4-BE49-F238E27FC236}">
              <a16:creationId xmlns:a16="http://schemas.microsoft.com/office/drawing/2014/main" id="{A4BBEBAB-396F-4F6E-BE11-EBA0E9018D51}"/>
            </a:ext>
          </a:extLst>
        </xdr:cNvPr>
        <xdr:cNvSpPr txBox="1"/>
      </xdr:nvSpPr>
      <xdr:spPr>
        <a:xfrm>
          <a:off x="83630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78293155-58E9-4E2F-B474-287AD259A72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3AAAACCF-2F0D-4A34-B410-80605D6DE91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BB0F1A1-2123-463F-A50D-1451556BFEF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B40D12DB-0429-413F-8936-81F9CFCB8E7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7C5F7CEE-4565-49AC-8D37-4BD4A01B938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AC5F6364-574B-42FA-B029-D932BB04994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B54F6605-D5E2-49DA-8A43-D50D55F2B0B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57093731-58F9-44D6-955D-5445E7F5AB9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7817B161-2D2B-4D25-B4C6-257D6566012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BA669DCA-B395-47C3-95B9-545CC6B3026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8401F20C-A8C9-4CE3-AF13-49F231A5C3F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769ECC57-0B75-4EBA-9CB2-3575EEFD8F06}"/>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FDE25129-3E8B-452D-82B1-FEBE2A93928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DDF2F762-7B83-493B-9130-8D5AC272B11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D87D39A2-7629-4CFB-AC04-CAB0621C723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ED839DBE-E486-4782-B1D0-EC0BC3029B71}"/>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644C0810-735D-473F-BC45-C94D72A47B6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82E3EF5B-180F-43A5-A651-FD04E3F61C21}"/>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47F9FD64-A4A2-4FCA-AF67-E23575E4FF5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DBF91B5E-94E1-4273-B89C-E9575EF04682}"/>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DC29ABA7-E126-4823-8A7D-F7C7157DE92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3250F95B-4C5D-44AB-AC4A-21EF10B5856B}"/>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1EB33B1E-E02B-4EB2-B94A-95D072ACE14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131" name="直線コネクタ 130">
          <a:extLst>
            <a:ext uri="{FF2B5EF4-FFF2-40B4-BE49-F238E27FC236}">
              <a16:creationId xmlns:a16="http://schemas.microsoft.com/office/drawing/2014/main" id="{DDD56741-2890-446F-AFB8-875F1E6B81D6}"/>
            </a:ext>
          </a:extLst>
        </xdr:cNvPr>
        <xdr:cNvCxnSpPr/>
      </xdr:nvCxnSpPr>
      <xdr:spPr>
        <a:xfrm flipV="1">
          <a:off x="9219565" y="9325610"/>
          <a:ext cx="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132" name="【体育館・プール】&#10;一人当たり面積最小値テキスト">
          <a:extLst>
            <a:ext uri="{FF2B5EF4-FFF2-40B4-BE49-F238E27FC236}">
              <a16:creationId xmlns:a16="http://schemas.microsoft.com/office/drawing/2014/main" id="{A3554A40-733C-4D56-B6E1-20C2BE5BA42A}"/>
            </a:ext>
          </a:extLst>
        </xdr:cNvPr>
        <xdr:cNvSpPr txBox="1"/>
      </xdr:nvSpPr>
      <xdr:spPr>
        <a:xfrm>
          <a:off x="9258300" y="1071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133" name="直線コネクタ 132">
          <a:extLst>
            <a:ext uri="{FF2B5EF4-FFF2-40B4-BE49-F238E27FC236}">
              <a16:creationId xmlns:a16="http://schemas.microsoft.com/office/drawing/2014/main" id="{230EE67D-7730-41E9-810D-0E91B4385597}"/>
            </a:ext>
          </a:extLst>
        </xdr:cNvPr>
        <xdr:cNvCxnSpPr/>
      </xdr:nvCxnSpPr>
      <xdr:spPr>
        <a:xfrm>
          <a:off x="9154160" y="1070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134" name="【体育館・プール】&#10;一人当たり面積最大値テキスト">
          <a:extLst>
            <a:ext uri="{FF2B5EF4-FFF2-40B4-BE49-F238E27FC236}">
              <a16:creationId xmlns:a16="http://schemas.microsoft.com/office/drawing/2014/main" id="{5F8425A3-DC93-43C7-90C5-EF1F0510ECFA}"/>
            </a:ext>
          </a:extLst>
        </xdr:cNvPr>
        <xdr:cNvSpPr txBox="1"/>
      </xdr:nvSpPr>
      <xdr:spPr>
        <a:xfrm>
          <a:off x="9258300" y="910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135" name="直線コネクタ 134">
          <a:extLst>
            <a:ext uri="{FF2B5EF4-FFF2-40B4-BE49-F238E27FC236}">
              <a16:creationId xmlns:a16="http://schemas.microsoft.com/office/drawing/2014/main" id="{E3A047EA-9301-471A-9ECD-F7B6E5349568}"/>
            </a:ext>
          </a:extLst>
        </xdr:cNvPr>
        <xdr:cNvCxnSpPr/>
      </xdr:nvCxnSpPr>
      <xdr:spPr>
        <a:xfrm>
          <a:off x="9154160" y="932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136" name="【体育館・プール】&#10;一人当たり面積平均値テキスト">
          <a:extLst>
            <a:ext uri="{FF2B5EF4-FFF2-40B4-BE49-F238E27FC236}">
              <a16:creationId xmlns:a16="http://schemas.microsoft.com/office/drawing/2014/main" id="{38A8B56E-4931-4EA2-997D-69EB13CB332B}"/>
            </a:ext>
          </a:extLst>
        </xdr:cNvPr>
        <xdr:cNvSpPr txBox="1"/>
      </xdr:nvSpPr>
      <xdr:spPr>
        <a:xfrm>
          <a:off x="9258300" y="1006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137" name="フローチャート: 判断 136">
          <a:extLst>
            <a:ext uri="{FF2B5EF4-FFF2-40B4-BE49-F238E27FC236}">
              <a16:creationId xmlns:a16="http://schemas.microsoft.com/office/drawing/2014/main" id="{3F10042E-606C-4F4F-9030-88359868D889}"/>
            </a:ext>
          </a:extLst>
        </xdr:cNvPr>
        <xdr:cNvSpPr/>
      </xdr:nvSpPr>
      <xdr:spPr>
        <a:xfrm>
          <a:off x="9192260" y="10215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138" name="フローチャート: 判断 137">
          <a:extLst>
            <a:ext uri="{FF2B5EF4-FFF2-40B4-BE49-F238E27FC236}">
              <a16:creationId xmlns:a16="http://schemas.microsoft.com/office/drawing/2014/main" id="{8C77C268-C77D-4981-9CBF-8B2CC8D1FDA6}"/>
            </a:ext>
          </a:extLst>
        </xdr:cNvPr>
        <xdr:cNvSpPr/>
      </xdr:nvSpPr>
      <xdr:spPr>
        <a:xfrm>
          <a:off x="8445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139" name="フローチャート: 判断 138">
          <a:extLst>
            <a:ext uri="{FF2B5EF4-FFF2-40B4-BE49-F238E27FC236}">
              <a16:creationId xmlns:a16="http://schemas.microsoft.com/office/drawing/2014/main" id="{9505C6B9-30E0-4B72-A2D5-B76C5C018865}"/>
            </a:ext>
          </a:extLst>
        </xdr:cNvPr>
        <xdr:cNvSpPr/>
      </xdr:nvSpPr>
      <xdr:spPr>
        <a:xfrm>
          <a:off x="7670800" y="102603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140" name="フローチャート: 判断 139">
          <a:extLst>
            <a:ext uri="{FF2B5EF4-FFF2-40B4-BE49-F238E27FC236}">
              <a16:creationId xmlns:a16="http://schemas.microsoft.com/office/drawing/2014/main" id="{707C6789-20A4-4E06-BA97-C4CAF46E9DA7}"/>
            </a:ext>
          </a:extLst>
        </xdr:cNvPr>
        <xdr:cNvSpPr/>
      </xdr:nvSpPr>
      <xdr:spPr>
        <a:xfrm>
          <a:off x="687324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141" name="フローチャート: 判断 140">
          <a:extLst>
            <a:ext uri="{FF2B5EF4-FFF2-40B4-BE49-F238E27FC236}">
              <a16:creationId xmlns:a16="http://schemas.microsoft.com/office/drawing/2014/main" id="{3CFA25F3-F020-4FC7-B4D3-6EEE29710581}"/>
            </a:ext>
          </a:extLst>
        </xdr:cNvPr>
        <xdr:cNvSpPr/>
      </xdr:nvSpPr>
      <xdr:spPr>
        <a:xfrm>
          <a:off x="609854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0FEA69A-FE5F-415D-856E-7E86D03D571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30C3C86-FE2C-4ACA-914B-E87059800E1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B76FD6F-5B9A-4C1D-BFE4-A7299136797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3EBBFA0-0D8C-4819-BA5D-FE5E19FD179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2033022-99A3-4782-8F0E-74113C582A2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160020</xdr:rowOff>
    </xdr:from>
    <xdr:to>
      <xdr:col>55</xdr:col>
      <xdr:colOff>50800</xdr:colOff>
      <xdr:row>63</xdr:row>
      <xdr:rowOff>90170</xdr:rowOff>
    </xdr:to>
    <xdr:sp macro="" textlink="">
      <xdr:nvSpPr>
        <xdr:cNvPr id="147" name="楕円 146">
          <a:extLst>
            <a:ext uri="{FF2B5EF4-FFF2-40B4-BE49-F238E27FC236}">
              <a16:creationId xmlns:a16="http://schemas.microsoft.com/office/drawing/2014/main" id="{059ACB70-CCB3-418E-8CE5-5879629A1D55}"/>
            </a:ext>
          </a:extLst>
        </xdr:cNvPr>
        <xdr:cNvSpPr/>
      </xdr:nvSpPr>
      <xdr:spPr>
        <a:xfrm>
          <a:off x="9192260" y="10553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74947</xdr:rowOff>
    </xdr:from>
    <xdr:ext cx="469744" cy="259045"/>
    <xdr:sp macro="" textlink="">
      <xdr:nvSpPr>
        <xdr:cNvPr id="148" name="【体育館・プール】&#10;一人当たり面積該当値テキスト">
          <a:extLst>
            <a:ext uri="{FF2B5EF4-FFF2-40B4-BE49-F238E27FC236}">
              <a16:creationId xmlns:a16="http://schemas.microsoft.com/office/drawing/2014/main" id="{5E4DC2BA-AC77-4947-9F62-F188FE34C27A}"/>
            </a:ext>
          </a:extLst>
        </xdr:cNvPr>
        <xdr:cNvSpPr txBox="1"/>
      </xdr:nvSpPr>
      <xdr:spPr>
        <a:xfrm>
          <a:off x="9258300"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161290</xdr:rowOff>
    </xdr:from>
    <xdr:to>
      <xdr:col>50</xdr:col>
      <xdr:colOff>165100</xdr:colOff>
      <xdr:row>63</xdr:row>
      <xdr:rowOff>91440</xdr:rowOff>
    </xdr:to>
    <xdr:sp macro="" textlink="">
      <xdr:nvSpPr>
        <xdr:cNvPr id="149" name="楕円 148">
          <a:extLst>
            <a:ext uri="{FF2B5EF4-FFF2-40B4-BE49-F238E27FC236}">
              <a16:creationId xmlns:a16="http://schemas.microsoft.com/office/drawing/2014/main" id="{8596D0B8-7BA2-4A83-953A-418109F57F40}"/>
            </a:ext>
          </a:extLst>
        </xdr:cNvPr>
        <xdr:cNvSpPr/>
      </xdr:nvSpPr>
      <xdr:spPr>
        <a:xfrm>
          <a:off x="8445500" y="10554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39370</xdr:rowOff>
    </xdr:from>
    <xdr:to>
      <xdr:col>55</xdr:col>
      <xdr:colOff>0</xdr:colOff>
      <xdr:row>63</xdr:row>
      <xdr:rowOff>40640</xdr:rowOff>
    </xdr:to>
    <xdr:cxnSp macro="">
      <xdr:nvCxnSpPr>
        <xdr:cNvPr id="150" name="直線コネクタ 149">
          <a:extLst>
            <a:ext uri="{FF2B5EF4-FFF2-40B4-BE49-F238E27FC236}">
              <a16:creationId xmlns:a16="http://schemas.microsoft.com/office/drawing/2014/main" id="{626BCC2B-E8C9-403F-AC4F-FC4181C34E87}"/>
            </a:ext>
          </a:extLst>
        </xdr:cNvPr>
        <xdr:cNvCxnSpPr/>
      </xdr:nvCxnSpPr>
      <xdr:spPr>
        <a:xfrm flipV="1">
          <a:off x="8496300" y="10600690"/>
          <a:ext cx="7239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163830</xdr:rowOff>
    </xdr:from>
    <xdr:to>
      <xdr:col>46</xdr:col>
      <xdr:colOff>38100</xdr:colOff>
      <xdr:row>63</xdr:row>
      <xdr:rowOff>93980</xdr:rowOff>
    </xdr:to>
    <xdr:sp macro="" textlink="">
      <xdr:nvSpPr>
        <xdr:cNvPr id="151" name="楕円 150">
          <a:extLst>
            <a:ext uri="{FF2B5EF4-FFF2-40B4-BE49-F238E27FC236}">
              <a16:creationId xmlns:a16="http://schemas.microsoft.com/office/drawing/2014/main" id="{28E2ED4A-4C69-4D94-8F4A-00B1DA1A6B36}"/>
            </a:ext>
          </a:extLst>
        </xdr:cNvPr>
        <xdr:cNvSpPr/>
      </xdr:nvSpPr>
      <xdr:spPr>
        <a:xfrm>
          <a:off x="7670800" y="10557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40640</xdr:rowOff>
    </xdr:from>
    <xdr:to>
      <xdr:col>50</xdr:col>
      <xdr:colOff>114300</xdr:colOff>
      <xdr:row>63</xdr:row>
      <xdr:rowOff>43180</xdr:rowOff>
    </xdr:to>
    <xdr:cxnSp macro="">
      <xdr:nvCxnSpPr>
        <xdr:cNvPr id="152" name="直線コネクタ 151">
          <a:extLst>
            <a:ext uri="{FF2B5EF4-FFF2-40B4-BE49-F238E27FC236}">
              <a16:creationId xmlns:a16="http://schemas.microsoft.com/office/drawing/2014/main" id="{FDCC81EC-9750-409F-B9FF-A85461AA9A72}"/>
            </a:ext>
          </a:extLst>
        </xdr:cNvPr>
        <xdr:cNvCxnSpPr/>
      </xdr:nvCxnSpPr>
      <xdr:spPr>
        <a:xfrm flipV="1">
          <a:off x="7713980" y="10601960"/>
          <a:ext cx="7823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165100</xdr:rowOff>
    </xdr:from>
    <xdr:to>
      <xdr:col>41</xdr:col>
      <xdr:colOff>101600</xdr:colOff>
      <xdr:row>63</xdr:row>
      <xdr:rowOff>95250</xdr:rowOff>
    </xdr:to>
    <xdr:sp macro="" textlink="">
      <xdr:nvSpPr>
        <xdr:cNvPr id="153" name="楕円 152">
          <a:extLst>
            <a:ext uri="{FF2B5EF4-FFF2-40B4-BE49-F238E27FC236}">
              <a16:creationId xmlns:a16="http://schemas.microsoft.com/office/drawing/2014/main" id="{D457455F-F30A-415D-B104-32A7074AFE53}"/>
            </a:ext>
          </a:extLst>
        </xdr:cNvPr>
        <xdr:cNvSpPr/>
      </xdr:nvSpPr>
      <xdr:spPr>
        <a:xfrm>
          <a:off x="6873240" y="10558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43180</xdr:rowOff>
    </xdr:from>
    <xdr:to>
      <xdr:col>45</xdr:col>
      <xdr:colOff>177800</xdr:colOff>
      <xdr:row>63</xdr:row>
      <xdr:rowOff>44450</xdr:rowOff>
    </xdr:to>
    <xdr:cxnSp macro="">
      <xdr:nvCxnSpPr>
        <xdr:cNvPr id="154" name="直線コネクタ 153">
          <a:extLst>
            <a:ext uri="{FF2B5EF4-FFF2-40B4-BE49-F238E27FC236}">
              <a16:creationId xmlns:a16="http://schemas.microsoft.com/office/drawing/2014/main" id="{CF442896-59A9-4852-AD1A-9C4E68B05674}"/>
            </a:ext>
          </a:extLst>
        </xdr:cNvPr>
        <xdr:cNvCxnSpPr/>
      </xdr:nvCxnSpPr>
      <xdr:spPr>
        <a:xfrm flipV="1">
          <a:off x="6924040" y="1060450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0</xdr:rowOff>
    </xdr:from>
    <xdr:to>
      <xdr:col>36</xdr:col>
      <xdr:colOff>165100</xdr:colOff>
      <xdr:row>63</xdr:row>
      <xdr:rowOff>101600</xdr:rowOff>
    </xdr:to>
    <xdr:sp macro="" textlink="">
      <xdr:nvSpPr>
        <xdr:cNvPr id="155" name="楕円 154">
          <a:extLst>
            <a:ext uri="{FF2B5EF4-FFF2-40B4-BE49-F238E27FC236}">
              <a16:creationId xmlns:a16="http://schemas.microsoft.com/office/drawing/2014/main" id="{9A17DEE1-A4DF-454B-9979-1F8D4C359404}"/>
            </a:ext>
          </a:extLst>
        </xdr:cNvPr>
        <xdr:cNvSpPr/>
      </xdr:nvSpPr>
      <xdr:spPr>
        <a:xfrm>
          <a:off x="609854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44450</xdr:rowOff>
    </xdr:from>
    <xdr:to>
      <xdr:col>41</xdr:col>
      <xdr:colOff>50800</xdr:colOff>
      <xdr:row>63</xdr:row>
      <xdr:rowOff>50800</xdr:rowOff>
    </xdr:to>
    <xdr:cxnSp macro="">
      <xdr:nvCxnSpPr>
        <xdr:cNvPr id="156" name="直線コネクタ 155">
          <a:extLst>
            <a:ext uri="{FF2B5EF4-FFF2-40B4-BE49-F238E27FC236}">
              <a16:creationId xmlns:a16="http://schemas.microsoft.com/office/drawing/2014/main" id="{9F40D8C0-F5FA-47FE-A98A-2E39CE771D64}"/>
            </a:ext>
          </a:extLst>
        </xdr:cNvPr>
        <xdr:cNvCxnSpPr/>
      </xdr:nvCxnSpPr>
      <xdr:spPr>
        <a:xfrm flipV="1">
          <a:off x="6149340" y="10605770"/>
          <a:ext cx="7747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157" name="n_1aveValue【体育館・プール】&#10;一人当たり面積">
          <a:extLst>
            <a:ext uri="{FF2B5EF4-FFF2-40B4-BE49-F238E27FC236}">
              <a16:creationId xmlns:a16="http://schemas.microsoft.com/office/drawing/2014/main" id="{2AA2439F-DC13-41E3-8231-ECD76C829E5A}"/>
            </a:ext>
          </a:extLst>
        </xdr:cNvPr>
        <xdr:cNvSpPr txBox="1"/>
      </xdr:nvSpPr>
      <xdr:spPr>
        <a:xfrm>
          <a:off x="827158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158" name="n_2aveValue【体育館・プール】&#10;一人当たり面積">
          <a:extLst>
            <a:ext uri="{FF2B5EF4-FFF2-40B4-BE49-F238E27FC236}">
              <a16:creationId xmlns:a16="http://schemas.microsoft.com/office/drawing/2014/main" id="{DFF315E7-2984-444F-B31A-19696284144C}"/>
            </a:ext>
          </a:extLst>
        </xdr:cNvPr>
        <xdr:cNvSpPr txBox="1"/>
      </xdr:nvSpPr>
      <xdr:spPr>
        <a:xfrm>
          <a:off x="7509587" y="100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161307</xdr:rowOff>
    </xdr:from>
    <xdr:ext cx="469744" cy="259045"/>
    <xdr:sp macro="" textlink="">
      <xdr:nvSpPr>
        <xdr:cNvPr id="159" name="n_3aveValue【体育館・プール】&#10;一人当たり面積">
          <a:extLst>
            <a:ext uri="{FF2B5EF4-FFF2-40B4-BE49-F238E27FC236}">
              <a16:creationId xmlns:a16="http://schemas.microsoft.com/office/drawing/2014/main" id="{CD043102-EB42-4CC5-A0A5-AD6F85063414}"/>
            </a:ext>
          </a:extLst>
        </xdr:cNvPr>
        <xdr:cNvSpPr txBox="1"/>
      </xdr:nvSpPr>
      <xdr:spPr>
        <a:xfrm>
          <a:off x="6712027" y="1005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7637</xdr:rowOff>
    </xdr:from>
    <xdr:ext cx="469744" cy="259045"/>
    <xdr:sp macro="" textlink="">
      <xdr:nvSpPr>
        <xdr:cNvPr id="160" name="n_4aveValue【体育館・プール】&#10;一人当たり面積">
          <a:extLst>
            <a:ext uri="{FF2B5EF4-FFF2-40B4-BE49-F238E27FC236}">
              <a16:creationId xmlns:a16="http://schemas.microsoft.com/office/drawing/2014/main" id="{B7A96E45-A14D-41B0-9D94-CDC8F1527507}"/>
            </a:ext>
          </a:extLst>
        </xdr:cNvPr>
        <xdr:cNvSpPr txBox="1"/>
      </xdr:nvSpPr>
      <xdr:spPr>
        <a:xfrm>
          <a:off x="5937327" y="1006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82567</xdr:rowOff>
    </xdr:from>
    <xdr:ext cx="469744" cy="259045"/>
    <xdr:sp macro="" textlink="">
      <xdr:nvSpPr>
        <xdr:cNvPr id="161" name="n_1mainValue【体育館・プール】&#10;一人当たり面積">
          <a:extLst>
            <a:ext uri="{FF2B5EF4-FFF2-40B4-BE49-F238E27FC236}">
              <a16:creationId xmlns:a16="http://schemas.microsoft.com/office/drawing/2014/main" id="{4FE60B0D-A3E9-4776-AB41-18AAFD4B8E90}"/>
            </a:ext>
          </a:extLst>
        </xdr:cNvPr>
        <xdr:cNvSpPr txBox="1"/>
      </xdr:nvSpPr>
      <xdr:spPr>
        <a:xfrm>
          <a:off x="827158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85107</xdr:rowOff>
    </xdr:from>
    <xdr:ext cx="469744" cy="259045"/>
    <xdr:sp macro="" textlink="">
      <xdr:nvSpPr>
        <xdr:cNvPr id="162" name="n_2mainValue【体育館・プール】&#10;一人当たり面積">
          <a:extLst>
            <a:ext uri="{FF2B5EF4-FFF2-40B4-BE49-F238E27FC236}">
              <a16:creationId xmlns:a16="http://schemas.microsoft.com/office/drawing/2014/main" id="{8AD56837-0D79-47D5-8231-E5432E8B4EE3}"/>
            </a:ext>
          </a:extLst>
        </xdr:cNvPr>
        <xdr:cNvSpPr txBox="1"/>
      </xdr:nvSpPr>
      <xdr:spPr>
        <a:xfrm>
          <a:off x="7509587"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86377</xdr:rowOff>
    </xdr:from>
    <xdr:ext cx="469744" cy="259045"/>
    <xdr:sp macro="" textlink="">
      <xdr:nvSpPr>
        <xdr:cNvPr id="163" name="n_3mainValue【体育館・プール】&#10;一人当たり面積">
          <a:extLst>
            <a:ext uri="{FF2B5EF4-FFF2-40B4-BE49-F238E27FC236}">
              <a16:creationId xmlns:a16="http://schemas.microsoft.com/office/drawing/2014/main" id="{7DCECD16-3E3D-405F-8C35-327897EC264B}"/>
            </a:ext>
          </a:extLst>
        </xdr:cNvPr>
        <xdr:cNvSpPr txBox="1"/>
      </xdr:nvSpPr>
      <xdr:spPr>
        <a:xfrm>
          <a:off x="671202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92727</xdr:rowOff>
    </xdr:from>
    <xdr:ext cx="469744" cy="259045"/>
    <xdr:sp macro="" textlink="">
      <xdr:nvSpPr>
        <xdr:cNvPr id="164" name="n_4mainValue【体育館・プール】&#10;一人当たり面積">
          <a:extLst>
            <a:ext uri="{FF2B5EF4-FFF2-40B4-BE49-F238E27FC236}">
              <a16:creationId xmlns:a16="http://schemas.microsoft.com/office/drawing/2014/main" id="{4D33FA11-8392-4C05-AC6C-0D9FAFB172AF}"/>
            </a:ext>
          </a:extLst>
        </xdr:cNvPr>
        <xdr:cNvSpPr txBox="1"/>
      </xdr:nvSpPr>
      <xdr:spPr>
        <a:xfrm>
          <a:off x="5937327"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FFB51D89-7BC2-49D0-942A-2F3697B0F4D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CF4D3426-144C-42D5-BA9B-186FE3B3B63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D2FA77D-BC62-47CE-8B75-C0648DAF9E1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3D753588-3C2F-4F1D-82EC-46575F3C882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942AADEE-2025-49F1-ACCD-A21A302424F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EC2C412F-1BD7-4568-9674-2A2FF4D3A02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9C2C11EE-5AA7-4C1C-8003-882350EB914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FC8F856-BB4E-48B6-8B2C-752B8F0E998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E5302AED-0C04-4890-AD9B-C396709467C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48B37556-8C95-4075-A8CF-A978343DC9D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4D7733EB-DD89-4C67-962C-21744C7C681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6" name="直線コネクタ 175">
          <a:extLst>
            <a:ext uri="{FF2B5EF4-FFF2-40B4-BE49-F238E27FC236}">
              <a16:creationId xmlns:a16="http://schemas.microsoft.com/office/drawing/2014/main" id="{807A992E-1222-4173-89B9-A9F29D31F657}"/>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7" name="テキスト ボックス 176">
          <a:extLst>
            <a:ext uri="{FF2B5EF4-FFF2-40B4-BE49-F238E27FC236}">
              <a16:creationId xmlns:a16="http://schemas.microsoft.com/office/drawing/2014/main" id="{AAEC5F91-E314-4EAA-884A-7098ABD9DBFF}"/>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8" name="直線コネクタ 177">
          <a:extLst>
            <a:ext uri="{FF2B5EF4-FFF2-40B4-BE49-F238E27FC236}">
              <a16:creationId xmlns:a16="http://schemas.microsoft.com/office/drawing/2014/main" id="{FFE870A3-B9C2-4478-8CF9-E529AA312FDD}"/>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9" name="テキスト ボックス 178">
          <a:extLst>
            <a:ext uri="{FF2B5EF4-FFF2-40B4-BE49-F238E27FC236}">
              <a16:creationId xmlns:a16="http://schemas.microsoft.com/office/drawing/2014/main" id="{0377D132-78DF-401B-A8C9-80A0902AA278}"/>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0" name="直線コネクタ 179">
          <a:extLst>
            <a:ext uri="{FF2B5EF4-FFF2-40B4-BE49-F238E27FC236}">
              <a16:creationId xmlns:a16="http://schemas.microsoft.com/office/drawing/2014/main" id="{ED29C616-4474-4203-8BFC-4878EC355374}"/>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1" name="テキスト ボックス 180">
          <a:extLst>
            <a:ext uri="{FF2B5EF4-FFF2-40B4-BE49-F238E27FC236}">
              <a16:creationId xmlns:a16="http://schemas.microsoft.com/office/drawing/2014/main" id="{64FB4E64-A125-413B-92BA-ED7173D23E55}"/>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2" name="直線コネクタ 181">
          <a:extLst>
            <a:ext uri="{FF2B5EF4-FFF2-40B4-BE49-F238E27FC236}">
              <a16:creationId xmlns:a16="http://schemas.microsoft.com/office/drawing/2014/main" id="{E0F837C9-402F-431B-A9DC-71DAC8E890FC}"/>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3" name="テキスト ボックス 182">
          <a:extLst>
            <a:ext uri="{FF2B5EF4-FFF2-40B4-BE49-F238E27FC236}">
              <a16:creationId xmlns:a16="http://schemas.microsoft.com/office/drawing/2014/main" id="{1096FF07-7620-4636-88BC-79510965FF56}"/>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2A05DF6B-8C65-4D83-B43B-F6736DD8D20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5" name="テキスト ボックス 184">
          <a:extLst>
            <a:ext uri="{FF2B5EF4-FFF2-40B4-BE49-F238E27FC236}">
              <a16:creationId xmlns:a16="http://schemas.microsoft.com/office/drawing/2014/main" id="{CF9CA580-A421-4CD3-AF3F-BB2447BFCECB}"/>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C5914987-D42E-4101-B65C-C60DCD6DB52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7" name="直線コネクタ 186">
          <a:extLst>
            <a:ext uri="{FF2B5EF4-FFF2-40B4-BE49-F238E27FC236}">
              <a16:creationId xmlns:a16="http://schemas.microsoft.com/office/drawing/2014/main" id="{188ED9D9-314B-4D04-A66D-29FBE94D43E4}"/>
            </a:ext>
          </a:extLst>
        </xdr:cNvPr>
        <xdr:cNvCxnSpPr/>
      </xdr:nvCxnSpPr>
      <xdr:spPr>
        <a:xfrm flipV="1">
          <a:off x="4086225" y="13021817"/>
          <a:ext cx="0" cy="14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F8E6950A-1681-4080-A21F-15235669A848}"/>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9" name="直線コネクタ 188">
          <a:extLst>
            <a:ext uri="{FF2B5EF4-FFF2-40B4-BE49-F238E27FC236}">
              <a16:creationId xmlns:a16="http://schemas.microsoft.com/office/drawing/2014/main" id="{F58DF1C0-B379-4EFA-93E8-00A4BD501CD1}"/>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89CE7D70-33D6-42DD-B2C4-69D2549D7E46}"/>
            </a:ext>
          </a:extLst>
        </xdr:cNvPr>
        <xdr:cNvSpPr txBox="1"/>
      </xdr:nvSpPr>
      <xdr:spPr>
        <a:xfrm>
          <a:off x="4124960" y="1280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91" name="直線コネクタ 190">
          <a:extLst>
            <a:ext uri="{FF2B5EF4-FFF2-40B4-BE49-F238E27FC236}">
              <a16:creationId xmlns:a16="http://schemas.microsoft.com/office/drawing/2014/main" id="{17C0E855-229A-49CF-B364-4ED7CF0F9CE6}"/>
            </a:ext>
          </a:extLst>
        </xdr:cNvPr>
        <xdr:cNvCxnSpPr/>
      </xdr:nvCxnSpPr>
      <xdr:spPr>
        <a:xfrm>
          <a:off x="4020820" y="13021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58183</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A5EEE1C7-A852-41AD-AFF0-3B499A7358CD}"/>
            </a:ext>
          </a:extLst>
        </xdr:cNvPr>
        <xdr:cNvSpPr txBox="1"/>
      </xdr:nvSpPr>
      <xdr:spPr>
        <a:xfrm>
          <a:off x="4124960" y="13469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193" name="フローチャート: 判断 192">
          <a:extLst>
            <a:ext uri="{FF2B5EF4-FFF2-40B4-BE49-F238E27FC236}">
              <a16:creationId xmlns:a16="http://schemas.microsoft.com/office/drawing/2014/main" id="{0D16CF15-42DC-4A46-9253-CEFE03C08FB4}"/>
            </a:ext>
          </a:extLst>
        </xdr:cNvPr>
        <xdr:cNvSpPr/>
      </xdr:nvSpPr>
      <xdr:spPr>
        <a:xfrm>
          <a:off x="4036060" y="136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194" name="フローチャート: 判断 193">
          <a:extLst>
            <a:ext uri="{FF2B5EF4-FFF2-40B4-BE49-F238E27FC236}">
              <a16:creationId xmlns:a16="http://schemas.microsoft.com/office/drawing/2014/main" id="{3A99FE05-B8F8-4C4F-B3C1-0A1D0116CF8F}"/>
            </a:ext>
          </a:extLst>
        </xdr:cNvPr>
        <xdr:cNvSpPr/>
      </xdr:nvSpPr>
      <xdr:spPr>
        <a:xfrm>
          <a:off x="3312160" y="13650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195" name="フローチャート: 判断 194">
          <a:extLst>
            <a:ext uri="{FF2B5EF4-FFF2-40B4-BE49-F238E27FC236}">
              <a16:creationId xmlns:a16="http://schemas.microsoft.com/office/drawing/2014/main" id="{E33D31D6-A28F-48F7-9FAD-8E67E5C255D3}"/>
            </a:ext>
          </a:extLst>
        </xdr:cNvPr>
        <xdr:cNvSpPr/>
      </xdr:nvSpPr>
      <xdr:spPr>
        <a:xfrm>
          <a:off x="2514600" y="1359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196" name="フローチャート: 判断 195">
          <a:extLst>
            <a:ext uri="{FF2B5EF4-FFF2-40B4-BE49-F238E27FC236}">
              <a16:creationId xmlns:a16="http://schemas.microsoft.com/office/drawing/2014/main" id="{45B0DA56-1865-4539-A030-FA2F7A7C353A}"/>
            </a:ext>
          </a:extLst>
        </xdr:cNvPr>
        <xdr:cNvSpPr/>
      </xdr:nvSpPr>
      <xdr:spPr>
        <a:xfrm>
          <a:off x="1739900" y="1350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46737</xdr:rowOff>
    </xdr:from>
    <xdr:to>
      <xdr:col>6</xdr:col>
      <xdr:colOff>38100</xdr:colOff>
      <xdr:row>80</xdr:row>
      <xdr:rowOff>148337</xdr:rowOff>
    </xdr:to>
    <xdr:sp macro="" textlink="">
      <xdr:nvSpPr>
        <xdr:cNvPr id="197" name="フローチャート: 判断 196">
          <a:extLst>
            <a:ext uri="{FF2B5EF4-FFF2-40B4-BE49-F238E27FC236}">
              <a16:creationId xmlns:a16="http://schemas.microsoft.com/office/drawing/2014/main" id="{972D1A50-618C-4865-93DF-DD9E1C59BE37}"/>
            </a:ext>
          </a:extLst>
        </xdr:cNvPr>
        <xdr:cNvSpPr/>
      </xdr:nvSpPr>
      <xdr:spPr>
        <a:xfrm>
          <a:off x="965200" y="134579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95A2A83A-31E2-4DFE-94B9-E5800473CDC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C3972222-A338-4F50-8963-2241BFB23CE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F8F844B5-840A-44FC-8F1F-89E6FCBB2B9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5F4721E7-6159-4249-B1AD-1FDE3413724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4219C959-A949-41F2-AB1D-D3D20AB7481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85598</xdr:rowOff>
    </xdr:from>
    <xdr:to>
      <xdr:col>24</xdr:col>
      <xdr:colOff>114300</xdr:colOff>
      <xdr:row>84</xdr:row>
      <xdr:rowOff>15748</xdr:rowOff>
    </xdr:to>
    <xdr:sp macro="" textlink="">
      <xdr:nvSpPr>
        <xdr:cNvPr id="203" name="楕円 202">
          <a:extLst>
            <a:ext uri="{FF2B5EF4-FFF2-40B4-BE49-F238E27FC236}">
              <a16:creationId xmlns:a16="http://schemas.microsoft.com/office/drawing/2014/main" id="{9B5F21F7-D00E-49B5-8AE1-848037516CB3}"/>
            </a:ext>
          </a:extLst>
        </xdr:cNvPr>
        <xdr:cNvSpPr/>
      </xdr:nvSpPr>
      <xdr:spPr>
        <a:xfrm>
          <a:off x="4036060" y="13999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64025</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08D9AEBA-8989-43DE-918C-BD8A1986F39B}"/>
            </a:ext>
          </a:extLst>
        </xdr:cNvPr>
        <xdr:cNvSpPr txBox="1"/>
      </xdr:nvSpPr>
      <xdr:spPr>
        <a:xfrm>
          <a:off x="4124960" y="1397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23876</xdr:rowOff>
    </xdr:from>
    <xdr:to>
      <xdr:col>20</xdr:col>
      <xdr:colOff>38100</xdr:colOff>
      <xdr:row>83</xdr:row>
      <xdr:rowOff>125476</xdr:rowOff>
    </xdr:to>
    <xdr:sp macro="" textlink="">
      <xdr:nvSpPr>
        <xdr:cNvPr id="205" name="楕円 204">
          <a:extLst>
            <a:ext uri="{FF2B5EF4-FFF2-40B4-BE49-F238E27FC236}">
              <a16:creationId xmlns:a16="http://schemas.microsoft.com/office/drawing/2014/main" id="{3E705113-9BDB-49C3-A16C-21215F1F29C9}"/>
            </a:ext>
          </a:extLst>
        </xdr:cNvPr>
        <xdr:cNvSpPr/>
      </xdr:nvSpPr>
      <xdr:spPr>
        <a:xfrm>
          <a:off x="3312160" y="139379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74676</xdr:rowOff>
    </xdr:from>
    <xdr:to>
      <xdr:col>24</xdr:col>
      <xdr:colOff>63500</xdr:colOff>
      <xdr:row>83</xdr:row>
      <xdr:rowOff>136398</xdr:rowOff>
    </xdr:to>
    <xdr:cxnSp macro="">
      <xdr:nvCxnSpPr>
        <xdr:cNvPr id="206" name="直線コネクタ 205">
          <a:extLst>
            <a:ext uri="{FF2B5EF4-FFF2-40B4-BE49-F238E27FC236}">
              <a16:creationId xmlns:a16="http://schemas.microsoft.com/office/drawing/2014/main" id="{8C670DAF-73F1-41DE-9885-C81257A0C80A}"/>
            </a:ext>
          </a:extLst>
        </xdr:cNvPr>
        <xdr:cNvCxnSpPr/>
      </xdr:nvCxnSpPr>
      <xdr:spPr>
        <a:xfrm>
          <a:off x="3355340" y="13988796"/>
          <a:ext cx="73152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133604</xdr:rowOff>
    </xdr:from>
    <xdr:to>
      <xdr:col>15</xdr:col>
      <xdr:colOff>101600</xdr:colOff>
      <xdr:row>83</xdr:row>
      <xdr:rowOff>63754</xdr:rowOff>
    </xdr:to>
    <xdr:sp macro="" textlink="">
      <xdr:nvSpPr>
        <xdr:cNvPr id="207" name="楕円 206">
          <a:extLst>
            <a:ext uri="{FF2B5EF4-FFF2-40B4-BE49-F238E27FC236}">
              <a16:creationId xmlns:a16="http://schemas.microsoft.com/office/drawing/2014/main" id="{4A04E653-626D-4115-A803-B811C99EA4B1}"/>
            </a:ext>
          </a:extLst>
        </xdr:cNvPr>
        <xdr:cNvSpPr/>
      </xdr:nvSpPr>
      <xdr:spPr>
        <a:xfrm>
          <a:off x="2514600" y="138800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12954</xdr:rowOff>
    </xdr:from>
    <xdr:to>
      <xdr:col>19</xdr:col>
      <xdr:colOff>177800</xdr:colOff>
      <xdr:row>83</xdr:row>
      <xdr:rowOff>74676</xdr:rowOff>
    </xdr:to>
    <xdr:cxnSp macro="">
      <xdr:nvCxnSpPr>
        <xdr:cNvPr id="208" name="直線コネクタ 207">
          <a:extLst>
            <a:ext uri="{FF2B5EF4-FFF2-40B4-BE49-F238E27FC236}">
              <a16:creationId xmlns:a16="http://schemas.microsoft.com/office/drawing/2014/main" id="{AD759C13-9421-45EC-A715-2787A55D5A8B}"/>
            </a:ext>
          </a:extLst>
        </xdr:cNvPr>
        <xdr:cNvCxnSpPr/>
      </xdr:nvCxnSpPr>
      <xdr:spPr>
        <a:xfrm>
          <a:off x="2565400" y="13927074"/>
          <a:ext cx="78994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71882</xdr:rowOff>
    </xdr:from>
    <xdr:to>
      <xdr:col>10</xdr:col>
      <xdr:colOff>165100</xdr:colOff>
      <xdr:row>83</xdr:row>
      <xdr:rowOff>2032</xdr:rowOff>
    </xdr:to>
    <xdr:sp macro="" textlink="">
      <xdr:nvSpPr>
        <xdr:cNvPr id="209" name="楕円 208">
          <a:extLst>
            <a:ext uri="{FF2B5EF4-FFF2-40B4-BE49-F238E27FC236}">
              <a16:creationId xmlns:a16="http://schemas.microsoft.com/office/drawing/2014/main" id="{6AF2ED08-0D3A-46EB-91EB-3BD830DAD68D}"/>
            </a:ext>
          </a:extLst>
        </xdr:cNvPr>
        <xdr:cNvSpPr/>
      </xdr:nvSpPr>
      <xdr:spPr>
        <a:xfrm>
          <a:off x="1739900" y="13818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122682</xdr:rowOff>
    </xdr:from>
    <xdr:to>
      <xdr:col>15</xdr:col>
      <xdr:colOff>50800</xdr:colOff>
      <xdr:row>83</xdr:row>
      <xdr:rowOff>12954</xdr:rowOff>
    </xdr:to>
    <xdr:cxnSp macro="">
      <xdr:nvCxnSpPr>
        <xdr:cNvPr id="210" name="直線コネクタ 209">
          <a:extLst>
            <a:ext uri="{FF2B5EF4-FFF2-40B4-BE49-F238E27FC236}">
              <a16:creationId xmlns:a16="http://schemas.microsoft.com/office/drawing/2014/main" id="{FD4C301B-B169-4D1C-B04C-98CE2D4E776D}"/>
            </a:ext>
          </a:extLst>
        </xdr:cNvPr>
        <xdr:cNvCxnSpPr/>
      </xdr:nvCxnSpPr>
      <xdr:spPr>
        <a:xfrm>
          <a:off x="1790700" y="13869162"/>
          <a:ext cx="7747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7874</xdr:rowOff>
    </xdr:from>
    <xdr:to>
      <xdr:col>6</xdr:col>
      <xdr:colOff>38100</xdr:colOff>
      <xdr:row>82</xdr:row>
      <xdr:rowOff>109474</xdr:rowOff>
    </xdr:to>
    <xdr:sp macro="" textlink="">
      <xdr:nvSpPr>
        <xdr:cNvPr id="211" name="楕円 210">
          <a:extLst>
            <a:ext uri="{FF2B5EF4-FFF2-40B4-BE49-F238E27FC236}">
              <a16:creationId xmlns:a16="http://schemas.microsoft.com/office/drawing/2014/main" id="{FB496341-A17E-4E30-A1A7-F23ADA632AC7}"/>
            </a:ext>
          </a:extLst>
        </xdr:cNvPr>
        <xdr:cNvSpPr/>
      </xdr:nvSpPr>
      <xdr:spPr>
        <a:xfrm>
          <a:off x="965200" y="137543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58674</xdr:rowOff>
    </xdr:from>
    <xdr:to>
      <xdr:col>10</xdr:col>
      <xdr:colOff>114300</xdr:colOff>
      <xdr:row>82</xdr:row>
      <xdr:rowOff>122682</xdr:rowOff>
    </xdr:to>
    <xdr:cxnSp macro="">
      <xdr:nvCxnSpPr>
        <xdr:cNvPr id="212" name="直線コネクタ 211">
          <a:extLst>
            <a:ext uri="{FF2B5EF4-FFF2-40B4-BE49-F238E27FC236}">
              <a16:creationId xmlns:a16="http://schemas.microsoft.com/office/drawing/2014/main" id="{A275E9D9-357E-4B7E-A151-8BC22FE28103}"/>
            </a:ext>
          </a:extLst>
        </xdr:cNvPr>
        <xdr:cNvCxnSpPr/>
      </xdr:nvCxnSpPr>
      <xdr:spPr>
        <a:xfrm>
          <a:off x="1008380" y="13805154"/>
          <a:ext cx="78232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18559</xdr:rowOff>
    </xdr:from>
    <xdr:ext cx="405111" cy="259045"/>
    <xdr:sp macro="" textlink="">
      <xdr:nvSpPr>
        <xdr:cNvPr id="213" name="n_1aveValue【福祉施設】&#10;有形固定資産減価償却率">
          <a:extLst>
            <a:ext uri="{FF2B5EF4-FFF2-40B4-BE49-F238E27FC236}">
              <a16:creationId xmlns:a16="http://schemas.microsoft.com/office/drawing/2014/main" id="{BF48627E-9D03-4220-BCC1-AF408B0D7256}"/>
            </a:ext>
          </a:extLst>
        </xdr:cNvPr>
        <xdr:cNvSpPr txBox="1"/>
      </xdr:nvSpPr>
      <xdr:spPr>
        <a:xfrm>
          <a:off x="3170564" y="1342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214" name="n_2aveValue【福祉施設】&#10;有形固定資産減価償却率">
          <a:extLst>
            <a:ext uri="{FF2B5EF4-FFF2-40B4-BE49-F238E27FC236}">
              <a16:creationId xmlns:a16="http://schemas.microsoft.com/office/drawing/2014/main" id="{29333CAD-0B01-49FD-A824-BE3AFB687705}"/>
            </a:ext>
          </a:extLst>
        </xdr:cNvPr>
        <xdr:cNvSpPr txBox="1"/>
      </xdr:nvSpPr>
      <xdr:spPr>
        <a:xfrm>
          <a:off x="2385704" y="1337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215" name="n_3aveValue【福祉施設】&#10;有形固定資産減価償却率">
          <a:extLst>
            <a:ext uri="{FF2B5EF4-FFF2-40B4-BE49-F238E27FC236}">
              <a16:creationId xmlns:a16="http://schemas.microsoft.com/office/drawing/2014/main" id="{2DBC1703-4DA0-4003-8E4F-C59DDB849887}"/>
            </a:ext>
          </a:extLst>
        </xdr:cNvPr>
        <xdr:cNvSpPr txBox="1"/>
      </xdr:nvSpPr>
      <xdr:spPr>
        <a:xfrm>
          <a:off x="161100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164864</xdr:rowOff>
    </xdr:from>
    <xdr:ext cx="405111" cy="259045"/>
    <xdr:sp macro="" textlink="">
      <xdr:nvSpPr>
        <xdr:cNvPr id="216" name="n_4aveValue【福祉施設】&#10;有形固定資産減価償却率">
          <a:extLst>
            <a:ext uri="{FF2B5EF4-FFF2-40B4-BE49-F238E27FC236}">
              <a16:creationId xmlns:a16="http://schemas.microsoft.com/office/drawing/2014/main" id="{E1DCFC4B-836A-4195-AC69-AEAFDBF86D2B}"/>
            </a:ext>
          </a:extLst>
        </xdr:cNvPr>
        <xdr:cNvSpPr txBox="1"/>
      </xdr:nvSpPr>
      <xdr:spPr>
        <a:xfrm>
          <a:off x="836304" y="1324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116603</xdr:rowOff>
    </xdr:from>
    <xdr:ext cx="405111" cy="259045"/>
    <xdr:sp macro="" textlink="">
      <xdr:nvSpPr>
        <xdr:cNvPr id="217" name="n_1mainValue【福祉施設】&#10;有形固定資産減価償却率">
          <a:extLst>
            <a:ext uri="{FF2B5EF4-FFF2-40B4-BE49-F238E27FC236}">
              <a16:creationId xmlns:a16="http://schemas.microsoft.com/office/drawing/2014/main" id="{89259A64-D028-4EDB-A881-3F97690C66B3}"/>
            </a:ext>
          </a:extLst>
        </xdr:cNvPr>
        <xdr:cNvSpPr txBox="1"/>
      </xdr:nvSpPr>
      <xdr:spPr>
        <a:xfrm>
          <a:off x="3170564" y="1403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54881</xdr:rowOff>
    </xdr:from>
    <xdr:ext cx="405111" cy="259045"/>
    <xdr:sp macro="" textlink="">
      <xdr:nvSpPr>
        <xdr:cNvPr id="218" name="n_2mainValue【福祉施設】&#10;有形固定資産減価償却率">
          <a:extLst>
            <a:ext uri="{FF2B5EF4-FFF2-40B4-BE49-F238E27FC236}">
              <a16:creationId xmlns:a16="http://schemas.microsoft.com/office/drawing/2014/main" id="{2D501D78-3B35-44EE-AD49-616560DAAABE}"/>
            </a:ext>
          </a:extLst>
        </xdr:cNvPr>
        <xdr:cNvSpPr txBox="1"/>
      </xdr:nvSpPr>
      <xdr:spPr>
        <a:xfrm>
          <a:off x="2385704" y="1396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164609</xdr:rowOff>
    </xdr:from>
    <xdr:ext cx="405111" cy="259045"/>
    <xdr:sp macro="" textlink="">
      <xdr:nvSpPr>
        <xdr:cNvPr id="219" name="n_3mainValue【福祉施設】&#10;有形固定資産減価償却率">
          <a:extLst>
            <a:ext uri="{FF2B5EF4-FFF2-40B4-BE49-F238E27FC236}">
              <a16:creationId xmlns:a16="http://schemas.microsoft.com/office/drawing/2014/main" id="{EB1CF729-9A73-4191-8FCE-FA2F3436EBDA}"/>
            </a:ext>
          </a:extLst>
        </xdr:cNvPr>
        <xdr:cNvSpPr txBox="1"/>
      </xdr:nvSpPr>
      <xdr:spPr>
        <a:xfrm>
          <a:off x="1611004" y="13911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100601</xdr:rowOff>
    </xdr:from>
    <xdr:ext cx="405111" cy="259045"/>
    <xdr:sp macro="" textlink="">
      <xdr:nvSpPr>
        <xdr:cNvPr id="220" name="n_4mainValue【福祉施設】&#10;有形固定資産減価償却率">
          <a:extLst>
            <a:ext uri="{FF2B5EF4-FFF2-40B4-BE49-F238E27FC236}">
              <a16:creationId xmlns:a16="http://schemas.microsoft.com/office/drawing/2014/main" id="{CD0BC49B-950B-4FCF-A2D8-CB97911471BA}"/>
            </a:ext>
          </a:extLst>
        </xdr:cNvPr>
        <xdr:cNvSpPr txBox="1"/>
      </xdr:nvSpPr>
      <xdr:spPr>
        <a:xfrm>
          <a:off x="836304" y="138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3485A03B-4DC2-44DD-A226-445249D42A5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98BD6B28-F431-43BC-A8CD-06EB38BB774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E7B95BC1-B37E-4A76-8A06-F658589C916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2CC5F66A-5069-45D9-823D-8AF163B1882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96DF7585-0901-48BB-8EA4-99CB34CB1E4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54A40FAD-E514-4E07-9FEB-C0797CB04DC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3DAB8D08-0E30-41ED-886A-1462DA331F1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A7DD3741-1D9A-4CED-A909-123447D3DE5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604AD026-9D3A-4263-B4BA-1B3DA17AAB5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C5C97B27-D82E-415B-97D0-0AA1840F970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a:extLst>
            <a:ext uri="{FF2B5EF4-FFF2-40B4-BE49-F238E27FC236}">
              <a16:creationId xmlns:a16="http://schemas.microsoft.com/office/drawing/2014/main" id="{7E595763-97C9-4E93-B1E1-44D8ED66B5E7}"/>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a:extLst>
            <a:ext uri="{FF2B5EF4-FFF2-40B4-BE49-F238E27FC236}">
              <a16:creationId xmlns:a16="http://schemas.microsoft.com/office/drawing/2014/main" id="{DD8E11BE-05D0-4934-9C98-801FFE1CF9B8}"/>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a:extLst>
            <a:ext uri="{FF2B5EF4-FFF2-40B4-BE49-F238E27FC236}">
              <a16:creationId xmlns:a16="http://schemas.microsoft.com/office/drawing/2014/main" id="{DDBBCE7E-D275-48D6-98F2-3EB62380FA3E}"/>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a:extLst>
            <a:ext uri="{FF2B5EF4-FFF2-40B4-BE49-F238E27FC236}">
              <a16:creationId xmlns:a16="http://schemas.microsoft.com/office/drawing/2014/main" id="{8AEBF7BC-6D37-4DCD-8205-4DEEAE2E0A4C}"/>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CF8FCC36-1983-4752-BDE8-13C8AB7D042A}"/>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626CFA5A-B21A-4A3D-B5D6-BAD6EE1814DB}"/>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a:extLst>
            <a:ext uri="{FF2B5EF4-FFF2-40B4-BE49-F238E27FC236}">
              <a16:creationId xmlns:a16="http://schemas.microsoft.com/office/drawing/2014/main" id="{BC4B54D8-726E-47D1-B2A6-A59582040DF9}"/>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a:extLst>
            <a:ext uri="{FF2B5EF4-FFF2-40B4-BE49-F238E27FC236}">
              <a16:creationId xmlns:a16="http://schemas.microsoft.com/office/drawing/2014/main" id="{B24B9DE6-D173-42B7-A55C-09ABB501DBF3}"/>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a:extLst>
            <a:ext uri="{FF2B5EF4-FFF2-40B4-BE49-F238E27FC236}">
              <a16:creationId xmlns:a16="http://schemas.microsoft.com/office/drawing/2014/main" id="{01188A75-5345-44EF-AF43-A7DA28D3B473}"/>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5EB62659-AF62-46D0-B618-B450A2DE7F25}"/>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E55448B6-1B33-4153-A84C-343461A85EA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6B17F67D-6545-428C-AECC-1650A585906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2E7AA591-F9FD-4919-B3AD-21492A15B0A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244" name="直線コネクタ 243">
          <a:extLst>
            <a:ext uri="{FF2B5EF4-FFF2-40B4-BE49-F238E27FC236}">
              <a16:creationId xmlns:a16="http://schemas.microsoft.com/office/drawing/2014/main" id="{DCDF3933-5953-43A5-87C8-4139CDDD2D20}"/>
            </a:ext>
          </a:extLst>
        </xdr:cNvPr>
        <xdr:cNvCxnSpPr/>
      </xdr:nvCxnSpPr>
      <xdr:spPr>
        <a:xfrm flipV="1">
          <a:off x="9219565" y="12987019"/>
          <a:ext cx="0" cy="152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5" name="【福祉施設】&#10;一人当たり面積最小値テキスト">
          <a:extLst>
            <a:ext uri="{FF2B5EF4-FFF2-40B4-BE49-F238E27FC236}">
              <a16:creationId xmlns:a16="http://schemas.microsoft.com/office/drawing/2014/main" id="{197AF85B-AF64-47E8-9FBB-DEE132D4E24C}"/>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6" name="直線コネクタ 245">
          <a:extLst>
            <a:ext uri="{FF2B5EF4-FFF2-40B4-BE49-F238E27FC236}">
              <a16:creationId xmlns:a16="http://schemas.microsoft.com/office/drawing/2014/main" id="{43E44E50-0CD5-4FCB-9D71-44F2296E991D}"/>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247" name="【福祉施設】&#10;一人当たり面積最大値テキスト">
          <a:extLst>
            <a:ext uri="{FF2B5EF4-FFF2-40B4-BE49-F238E27FC236}">
              <a16:creationId xmlns:a16="http://schemas.microsoft.com/office/drawing/2014/main" id="{E4A367BB-D9A5-4A05-A0E8-5EF640476E4C}"/>
            </a:ext>
          </a:extLst>
        </xdr:cNvPr>
        <xdr:cNvSpPr txBox="1"/>
      </xdr:nvSpPr>
      <xdr:spPr>
        <a:xfrm>
          <a:off x="9258300" y="1276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248" name="直線コネクタ 247">
          <a:extLst>
            <a:ext uri="{FF2B5EF4-FFF2-40B4-BE49-F238E27FC236}">
              <a16:creationId xmlns:a16="http://schemas.microsoft.com/office/drawing/2014/main" id="{0F550EDD-1038-4973-ABEF-8EFD59F91EBF}"/>
            </a:ext>
          </a:extLst>
        </xdr:cNvPr>
        <xdr:cNvCxnSpPr/>
      </xdr:nvCxnSpPr>
      <xdr:spPr>
        <a:xfrm>
          <a:off x="9154160" y="12987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49" name="【福祉施設】&#10;一人当たり面積平均値テキスト">
          <a:extLst>
            <a:ext uri="{FF2B5EF4-FFF2-40B4-BE49-F238E27FC236}">
              <a16:creationId xmlns:a16="http://schemas.microsoft.com/office/drawing/2014/main" id="{E6CDA758-8D3E-491F-9743-AFF6134E1D38}"/>
            </a:ext>
          </a:extLst>
        </xdr:cNvPr>
        <xdr:cNvSpPr txBox="1"/>
      </xdr:nvSpPr>
      <xdr:spPr>
        <a:xfrm>
          <a:off x="925830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50" name="フローチャート: 判断 249">
          <a:extLst>
            <a:ext uri="{FF2B5EF4-FFF2-40B4-BE49-F238E27FC236}">
              <a16:creationId xmlns:a16="http://schemas.microsoft.com/office/drawing/2014/main" id="{74294E58-333A-4594-A865-112990A2A9F3}"/>
            </a:ext>
          </a:extLst>
        </xdr:cNvPr>
        <xdr:cNvSpPr/>
      </xdr:nvSpPr>
      <xdr:spPr>
        <a:xfrm>
          <a:off x="919226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251" name="フローチャート: 判断 250">
          <a:extLst>
            <a:ext uri="{FF2B5EF4-FFF2-40B4-BE49-F238E27FC236}">
              <a16:creationId xmlns:a16="http://schemas.microsoft.com/office/drawing/2014/main" id="{F1DB78E7-2912-4DA0-9351-996A16D1CBCE}"/>
            </a:ext>
          </a:extLst>
        </xdr:cNvPr>
        <xdr:cNvSpPr/>
      </xdr:nvSpPr>
      <xdr:spPr>
        <a:xfrm>
          <a:off x="8445500" y="14241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252" name="フローチャート: 判断 251">
          <a:extLst>
            <a:ext uri="{FF2B5EF4-FFF2-40B4-BE49-F238E27FC236}">
              <a16:creationId xmlns:a16="http://schemas.microsoft.com/office/drawing/2014/main" id="{F3960CC8-A2DC-42DC-9316-50CE1F89A599}"/>
            </a:ext>
          </a:extLst>
        </xdr:cNvPr>
        <xdr:cNvSpPr/>
      </xdr:nvSpPr>
      <xdr:spPr>
        <a:xfrm>
          <a:off x="7670800" y="14222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162561</xdr:rowOff>
    </xdr:from>
    <xdr:to>
      <xdr:col>41</xdr:col>
      <xdr:colOff>101600</xdr:colOff>
      <xdr:row>85</xdr:row>
      <xdr:rowOff>92711</xdr:rowOff>
    </xdr:to>
    <xdr:sp macro="" textlink="">
      <xdr:nvSpPr>
        <xdr:cNvPr id="253" name="フローチャート: 判断 252">
          <a:extLst>
            <a:ext uri="{FF2B5EF4-FFF2-40B4-BE49-F238E27FC236}">
              <a16:creationId xmlns:a16="http://schemas.microsoft.com/office/drawing/2014/main" id="{8EA3A227-3067-4D2E-B989-27D06C67DCD3}"/>
            </a:ext>
          </a:extLst>
        </xdr:cNvPr>
        <xdr:cNvSpPr/>
      </xdr:nvSpPr>
      <xdr:spPr>
        <a:xfrm>
          <a:off x="6873240" y="142443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254" name="フローチャート: 判断 253">
          <a:extLst>
            <a:ext uri="{FF2B5EF4-FFF2-40B4-BE49-F238E27FC236}">
              <a16:creationId xmlns:a16="http://schemas.microsoft.com/office/drawing/2014/main" id="{ED3EB7ED-8924-4371-B95B-F1A7DE5787C3}"/>
            </a:ext>
          </a:extLst>
        </xdr:cNvPr>
        <xdr:cNvSpPr/>
      </xdr:nvSpPr>
      <xdr:spPr>
        <a:xfrm>
          <a:off x="6098540" y="1425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40AA81CA-FE34-4EBA-BB9A-DB735788386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F684CCB3-4883-4C08-9F60-AAD887718D2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507A25CA-56C2-4E00-BD0D-5629E02D9BF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C8E942D-DD86-40E0-ADF7-4E035F0BD9A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8C0A951-6763-4FC6-B4DE-38688055208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149861</xdr:rowOff>
    </xdr:from>
    <xdr:to>
      <xdr:col>55</xdr:col>
      <xdr:colOff>50800</xdr:colOff>
      <xdr:row>86</xdr:row>
      <xdr:rowOff>80011</xdr:rowOff>
    </xdr:to>
    <xdr:sp macro="" textlink="">
      <xdr:nvSpPr>
        <xdr:cNvPr id="260" name="楕円 259">
          <a:extLst>
            <a:ext uri="{FF2B5EF4-FFF2-40B4-BE49-F238E27FC236}">
              <a16:creationId xmlns:a16="http://schemas.microsoft.com/office/drawing/2014/main" id="{D09CC46D-BE31-41A4-B065-A752371453F2}"/>
            </a:ext>
          </a:extLst>
        </xdr:cNvPr>
        <xdr:cNvSpPr/>
      </xdr:nvSpPr>
      <xdr:spPr>
        <a:xfrm>
          <a:off x="9192260" y="143992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64788</xdr:rowOff>
    </xdr:from>
    <xdr:ext cx="469744" cy="259045"/>
    <xdr:sp macro="" textlink="">
      <xdr:nvSpPr>
        <xdr:cNvPr id="261" name="【福祉施設】&#10;一人当たり面積該当値テキスト">
          <a:extLst>
            <a:ext uri="{FF2B5EF4-FFF2-40B4-BE49-F238E27FC236}">
              <a16:creationId xmlns:a16="http://schemas.microsoft.com/office/drawing/2014/main" id="{3BD72AFD-3CDB-465B-896A-23AABF6D5B0A}"/>
            </a:ext>
          </a:extLst>
        </xdr:cNvPr>
        <xdr:cNvSpPr txBox="1"/>
      </xdr:nvSpPr>
      <xdr:spPr>
        <a:xfrm>
          <a:off x="9258300"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151130</xdr:rowOff>
    </xdr:from>
    <xdr:to>
      <xdr:col>50</xdr:col>
      <xdr:colOff>165100</xdr:colOff>
      <xdr:row>86</xdr:row>
      <xdr:rowOff>81280</xdr:rowOff>
    </xdr:to>
    <xdr:sp macro="" textlink="">
      <xdr:nvSpPr>
        <xdr:cNvPr id="262" name="楕円 261">
          <a:extLst>
            <a:ext uri="{FF2B5EF4-FFF2-40B4-BE49-F238E27FC236}">
              <a16:creationId xmlns:a16="http://schemas.microsoft.com/office/drawing/2014/main" id="{7BB66708-792A-498E-A54A-028148E5BF15}"/>
            </a:ext>
          </a:extLst>
        </xdr:cNvPr>
        <xdr:cNvSpPr/>
      </xdr:nvSpPr>
      <xdr:spPr>
        <a:xfrm>
          <a:off x="8445500" y="14400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29211</xdr:rowOff>
    </xdr:from>
    <xdr:to>
      <xdr:col>55</xdr:col>
      <xdr:colOff>0</xdr:colOff>
      <xdr:row>86</xdr:row>
      <xdr:rowOff>30480</xdr:rowOff>
    </xdr:to>
    <xdr:cxnSp macro="">
      <xdr:nvCxnSpPr>
        <xdr:cNvPr id="263" name="直線コネクタ 262">
          <a:extLst>
            <a:ext uri="{FF2B5EF4-FFF2-40B4-BE49-F238E27FC236}">
              <a16:creationId xmlns:a16="http://schemas.microsoft.com/office/drawing/2014/main" id="{00DA552B-716E-4A6B-860F-77CD363BE665}"/>
            </a:ext>
          </a:extLst>
        </xdr:cNvPr>
        <xdr:cNvCxnSpPr/>
      </xdr:nvCxnSpPr>
      <xdr:spPr>
        <a:xfrm flipV="1">
          <a:off x="8496300" y="14446251"/>
          <a:ext cx="7239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152400</xdr:rowOff>
    </xdr:from>
    <xdr:to>
      <xdr:col>46</xdr:col>
      <xdr:colOff>38100</xdr:colOff>
      <xdr:row>86</xdr:row>
      <xdr:rowOff>82550</xdr:rowOff>
    </xdr:to>
    <xdr:sp macro="" textlink="">
      <xdr:nvSpPr>
        <xdr:cNvPr id="264" name="楕円 263">
          <a:extLst>
            <a:ext uri="{FF2B5EF4-FFF2-40B4-BE49-F238E27FC236}">
              <a16:creationId xmlns:a16="http://schemas.microsoft.com/office/drawing/2014/main" id="{69A33621-3E77-454F-B51B-B0FCC66CEB49}"/>
            </a:ext>
          </a:extLst>
        </xdr:cNvPr>
        <xdr:cNvSpPr/>
      </xdr:nvSpPr>
      <xdr:spPr>
        <a:xfrm>
          <a:off x="7670800" y="1440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30480</xdr:rowOff>
    </xdr:from>
    <xdr:to>
      <xdr:col>50</xdr:col>
      <xdr:colOff>114300</xdr:colOff>
      <xdr:row>86</xdr:row>
      <xdr:rowOff>31750</xdr:rowOff>
    </xdr:to>
    <xdr:cxnSp macro="">
      <xdr:nvCxnSpPr>
        <xdr:cNvPr id="265" name="直線コネクタ 264">
          <a:extLst>
            <a:ext uri="{FF2B5EF4-FFF2-40B4-BE49-F238E27FC236}">
              <a16:creationId xmlns:a16="http://schemas.microsoft.com/office/drawing/2014/main" id="{FD38A997-9A67-4680-A71E-1636C10B3E90}"/>
            </a:ext>
          </a:extLst>
        </xdr:cNvPr>
        <xdr:cNvCxnSpPr/>
      </xdr:nvCxnSpPr>
      <xdr:spPr>
        <a:xfrm flipV="1">
          <a:off x="7713980" y="1444752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152400</xdr:rowOff>
    </xdr:from>
    <xdr:to>
      <xdr:col>41</xdr:col>
      <xdr:colOff>101600</xdr:colOff>
      <xdr:row>86</xdr:row>
      <xdr:rowOff>82550</xdr:rowOff>
    </xdr:to>
    <xdr:sp macro="" textlink="">
      <xdr:nvSpPr>
        <xdr:cNvPr id="266" name="楕円 265">
          <a:extLst>
            <a:ext uri="{FF2B5EF4-FFF2-40B4-BE49-F238E27FC236}">
              <a16:creationId xmlns:a16="http://schemas.microsoft.com/office/drawing/2014/main" id="{F4030180-2890-4A00-B2D6-D34F24D57D89}"/>
            </a:ext>
          </a:extLst>
        </xdr:cNvPr>
        <xdr:cNvSpPr/>
      </xdr:nvSpPr>
      <xdr:spPr>
        <a:xfrm>
          <a:off x="6873240" y="1440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31750</xdr:rowOff>
    </xdr:from>
    <xdr:to>
      <xdr:col>45</xdr:col>
      <xdr:colOff>177800</xdr:colOff>
      <xdr:row>86</xdr:row>
      <xdr:rowOff>31750</xdr:rowOff>
    </xdr:to>
    <xdr:cxnSp macro="">
      <xdr:nvCxnSpPr>
        <xdr:cNvPr id="267" name="直線コネクタ 266">
          <a:extLst>
            <a:ext uri="{FF2B5EF4-FFF2-40B4-BE49-F238E27FC236}">
              <a16:creationId xmlns:a16="http://schemas.microsoft.com/office/drawing/2014/main" id="{090C2F21-D509-4650-B551-0A771EDBF619}"/>
            </a:ext>
          </a:extLst>
        </xdr:cNvPr>
        <xdr:cNvCxnSpPr/>
      </xdr:nvCxnSpPr>
      <xdr:spPr>
        <a:xfrm>
          <a:off x="6924040" y="144487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154939</xdr:rowOff>
    </xdr:from>
    <xdr:to>
      <xdr:col>36</xdr:col>
      <xdr:colOff>165100</xdr:colOff>
      <xdr:row>86</xdr:row>
      <xdr:rowOff>85089</xdr:rowOff>
    </xdr:to>
    <xdr:sp macro="" textlink="">
      <xdr:nvSpPr>
        <xdr:cNvPr id="268" name="楕円 267">
          <a:extLst>
            <a:ext uri="{FF2B5EF4-FFF2-40B4-BE49-F238E27FC236}">
              <a16:creationId xmlns:a16="http://schemas.microsoft.com/office/drawing/2014/main" id="{432DA243-A107-4B6C-BD32-48B24FB3A753}"/>
            </a:ext>
          </a:extLst>
        </xdr:cNvPr>
        <xdr:cNvSpPr/>
      </xdr:nvSpPr>
      <xdr:spPr>
        <a:xfrm>
          <a:off x="6098540" y="14404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31750</xdr:rowOff>
    </xdr:from>
    <xdr:to>
      <xdr:col>41</xdr:col>
      <xdr:colOff>50800</xdr:colOff>
      <xdr:row>86</xdr:row>
      <xdr:rowOff>34289</xdr:rowOff>
    </xdr:to>
    <xdr:cxnSp macro="">
      <xdr:nvCxnSpPr>
        <xdr:cNvPr id="269" name="直線コネクタ 268">
          <a:extLst>
            <a:ext uri="{FF2B5EF4-FFF2-40B4-BE49-F238E27FC236}">
              <a16:creationId xmlns:a16="http://schemas.microsoft.com/office/drawing/2014/main" id="{E1AA1438-1767-480A-9EE8-B32EF6DC51E9}"/>
            </a:ext>
          </a:extLst>
        </xdr:cNvPr>
        <xdr:cNvCxnSpPr/>
      </xdr:nvCxnSpPr>
      <xdr:spPr>
        <a:xfrm flipV="1">
          <a:off x="6149340" y="14448790"/>
          <a:ext cx="7747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270" name="n_1aveValue【福祉施設】&#10;一人当たり面積">
          <a:extLst>
            <a:ext uri="{FF2B5EF4-FFF2-40B4-BE49-F238E27FC236}">
              <a16:creationId xmlns:a16="http://schemas.microsoft.com/office/drawing/2014/main" id="{BCD86044-8156-40CA-9DE3-93F7080EA12A}"/>
            </a:ext>
          </a:extLst>
        </xdr:cNvPr>
        <xdr:cNvSpPr txBox="1"/>
      </xdr:nvSpPr>
      <xdr:spPr>
        <a:xfrm>
          <a:off x="8271587" y="140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271" name="n_2aveValue【福祉施設】&#10;一人当たり面積">
          <a:extLst>
            <a:ext uri="{FF2B5EF4-FFF2-40B4-BE49-F238E27FC236}">
              <a16:creationId xmlns:a16="http://schemas.microsoft.com/office/drawing/2014/main" id="{80A3A82E-04F9-4861-AA9A-F08A5ED033B0}"/>
            </a:ext>
          </a:extLst>
        </xdr:cNvPr>
        <xdr:cNvSpPr txBox="1"/>
      </xdr:nvSpPr>
      <xdr:spPr>
        <a:xfrm>
          <a:off x="7509587" y="1400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109238</xdr:rowOff>
    </xdr:from>
    <xdr:ext cx="469744" cy="259045"/>
    <xdr:sp macro="" textlink="">
      <xdr:nvSpPr>
        <xdr:cNvPr id="272" name="n_3aveValue【福祉施設】&#10;一人当たり面積">
          <a:extLst>
            <a:ext uri="{FF2B5EF4-FFF2-40B4-BE49-F238E27FC236}">
              <a16:creationId xmlns:a16="http://schemas.microsoft.com/office/drawing/2014/main" id="{64014621-5736-4F9F-9601-0CE77084F8B4}"/>
            </a:ext>
          </a:extLst>
        </xdr:cNvPr>
        <xdr:cNvSpPr txBox="1"/>
      </xdr:nvSpPr>
      <xdr:spPr>
        <a:xfrm>
          <a:off x="6712027" y="140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123207</xdr:rowOff>
    </xdr:from>
    <xdr:ext cx="469744" cy="259045"/>
    <xdr:sp macro="" textlink="">
      <xdr:nvSpPr>
        <xdr:cNvPr id="273" name="n_4aveValue【福祉施設】&#10;一人当たり面積">
          <a:extLst>
            <a:ext uri="{FF2B5EF4-FFF2-40B4-BE49-F238E27FC236}">
              <a16:creationId xmlns:a16="http://schemas.microsoft.com/office/drawing/2014/main" id="{58F1EDFB-FEA4-48CB-B420-288F5039D8FC}"/>
            </a:ext>
          </a:extLst>
        </xdr:cNvPr>
        <xdr:cNvSpPr txBox="1"/>
      </xdr:nvSpPr>
      <xdr:spPr>
        <a:xfrm>
          <a:off x="59373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72407</xdr:rowOff>
    </xdr:from>
    <xdr:ext cx="469744" cy="259045"/>
    <xdr:sp macro="" textlink="">
      <xdr:nvSpPr>
        <xdr:cNvPr id="274" name="n_1mainValue【福祉施設】&#10;一人当たり面積">
          <a:extLst>
            <a:ext uri="{FF2B5EF4-FFF2-40B4-BE49-F238E27FC236}">
              <a16:creationId xmlns:a16="http://schemas.microsoft.com/office/drawing/2014/main" id="{FB63D1CA-BBDD-47E1-AF1D-0A3341B81680}"/>
            </a:ext>
          </a:extLst>
        </xdr:cNvPr>
        <xdr:cNvSpPr txBox="1"/>
      </xdr:nvSpPr>
      <xdr:spPr>
        <a:xfrm>
          <a:off x="827158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73677</xdr:rowOff>
    </xdr:from>
    <xdr:ext cx="469744" cy="259045"/>
    <xdr:sp macro="" textlink="">
      <xdr:nvSpPr>
        <xdr:cNvPr id="275" name="n_2mainValue【福祉施設】&#10;一人当たり面積">
          <a:extLst>
            <a:ext uri="{FF2B5EF4-FFF2-40B4-BE49-F238E27FC236}">
              <a16:creationId xmlns:a16="http://schemas.microsoft.com/office/drawing/2014/main" id="{9DA8108B-2DAD-46B1-B243-853DEBD12947}"/>
            </a:ext>
          </a:extLst>
        </xdr:cNvPr>
        <xdr:cNvSpPr txBox="1"/>
      </xdr:nvSpPr>
      <xdr:spPr>
        <a:xfrm>
          <a:off x="7509587" y="1449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73677</xdr:rowOff>
    </xdr:from>
    <xdr:ext cx="469744" cy="259045"/>
    <xdr:sp macro="" textlink="">
      <xdr:nvSpPr>
        <xdr:cNvPr id="276" name="n_3mainValue【福祉施設】&#10;一人当たり面積">
          <a:extLst>
            <a:ext uri="{FF2B5EF4-FFF2-40B4-BE49-F238E27FC236}">
              <a16:creationId xmlns:a16="http://schemas.microsoft.com/office/drawing/2014/main" id="{5F6C2148-EC72-4A99-9F2B-EB73F78C7436}"/>
            </a:ext>
          </a:extLst>
        </xdr:cNvPr>
        <xdr:cNvSpPr txBox="1"/>
      </xdr:nvSpPr>
      <xdr:spPr>
        <a:xfrm>
          <a:off x="6712027" y="1449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76216</xdr:rowOff>
    </xdr:from>
    <xdr:ext cx="469744" cy="259045"/>
    <xdr:sp macro="" textlink="">
      <xdr:nvSpPr>
        <xdr:cNvPr id="277" name="n_4mainValue【福祉施設】&#10;一人当たり面積">
          <a:extLst>
            <a:ext uri="{FF2B5EF4-FFF2-40B4-BE49-F238E27FC236}">
              <a16:creationId xmlns:a16="http://schemas.microsoft.com/office/drawing/2014/main" id="{7074DF37-49EF-4CCD-9479-7F2BA85B682F}"/>
            </a:ext>
          </a:extLst>
        </xdr:cNvPr>
        <xdr:cNvSpPr txBox="1"/>
      </xdr:nvSpPr>
      <xdr:spPr>
        <a:xfrm>
          <a:off x="5937327" y="1449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ED6616A2-20BC-44D8-BB4D-45055AC0020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240D1081-47EE-473F-8CB0-F8B72A660CC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ACB67CEE-0D38-447E-9D5E-D08A100676D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81B4FEBF-B0D8-4F79-B48F-E467DD17158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10E7339-A7F0-4A59-B3F4-67A31864991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789521D7-5CA8-4D60-842D-DD21776774D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6C002EEC-38B5-4124-8E13-B7BBAD72088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B5E6DC5-F870-4772-9B09-C5917EE08A5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4856CAAE-AE62-4739-BEF8-01068C162D9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4EA23E5D-E854-4EFC-8980-6128350456D1}"/>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469BA8AF-5941-4035-8968-2523706EF074}"/>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A77F27AF-626F-4E3B-AB8E-BE39E7695816}"/>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ABF0FB44-6D08-4256-B6E8-59472E483761}"/>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0E51853E-6593-469C-810A-8CA0DA6A5C97}"/>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7398BAEB-8750-4F65-B764-160B59100D47}"/>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20054B77-33BC-4AD3-A992-187E1F480B9E}"/>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C834F14E-F0F2-4191-9018-313E100C9E72}"/>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A19FC32A-D4FB-4BB6-A7F7-25F8FE700FBF}"/>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68F51315-A814-4000-AEE5-46E9C8CCC21E}"/>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387A3E03-6A5C-4B11-B420-0AA157108FB4}"/>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DABA88A7-469B-450D-BDBE-17D1C6E56F0A}"/>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BFE3E014-CE74-4CCF-AEDD-2CF52D93295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57898261-5457-46C1-8A50-E129425A20C6}"/>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33AB9004-D1C4-4AC8-B568-578B6FF8025E}"/>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302" name="直線コネクタ 301">
          <a:extLst>
            <a:ext uri="{FF2B5EF4-FFF2-40B4-BE49-F238E27FC236}">
              <a16:creationId xmlns:a16="http://schemas.microsoft.com/office/drawing/2014/main" id="{FB03BE1C-5157-442A-8F5A-9D4BBF8135DD}"/>
            </a:ext>
          </a:extLst>
        </xdr:cNvPr>
        <xdr:cNvCxnSpPr/>
      </xdr:nvCxnSpPr>
      <xdr:spPr>
        <a:xfrm flipV="1">
          <a:off x="4086225" y="168344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03" name="【市民会館】&#10;有形固定資産減価償却率最小値テキスト">
          <a:extLst>
            <a:ext uri="{FF2B5EF4-FFF2-40B4-BE49-F238E27FC236}">
              <a16:creationId xmlns:a16="http://schemas.microsoft.com/office/drawing/2014/main" id="{D7053E57-0F47-4D49-8838-427DB9347004}"/>
            </a:ext>
          </a:extLst>
        </xdr:cNvPr>
        <xdr:cNvSpPr txBox="1"/>
      </xdr:nvSpPr>
      <xdr:spPr>
        <a:xfrm>
          <a:off x="412496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04" name="直線コネクタ 303">
          <a:extLst>
            <a:ext uri="{FF2B5EF4-FFF2-40B4-BE49-F238E27FC236}">
              <a16:creationId xmlns:a16="http://schemas.microsoft.com/office/drawing/2014/main" id="{8DFB3041-E5D4-4188-BCA7-EB9C955F8F56}"/>
            </a:ext>
          </a:extLst>
        </xdr:cNvPr>
        <xdr:cNvCxnSpPr/>
      </xdr:nvCxnSpPr>
      <xdr:spPr>
        <a:xfrm>
          <a:off x="402082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FA730054-90B0-44F7-AE3F-EF241ADBE001}"/>
            </a:ext>
          </a:extLst>
        </xdr:cNvPr>
        <xdr:cNvSpPr txBox="1"/>
      </xdr:nvSpPr>
      <xdr:spPr>
        <a:xfrm>
          <a:off x="4124960" y="1661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06" name="直線コネクタ 305">
          <a:extLst>
            <a:ext uri="{FF2B5EF4-FFF2-40B4-BE49-F238E27FC236}">
              <a16:creationId xmlns:a16="http://schemas.microsoft.com/office/drawing/2014/main" id="{C7D64F74-E30B-4B4F-9130-6A4944D6DA85}"/>
            </a:ext>
          </a:extLst>
        </xdr:cNvPr>
        <xdr:cNvCxnSpPr/>
      </xdr:nvCxnSpPr>
      <xdr:spPr>
        <a:xfrm>
          <a:off x="4020820" y="16834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103522</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222A38BF-71BB-49C0-8FA7-002F32E9542F}"/>
            </a:ext>
          </a:extLst>
        </xdr:cNvPr>
        <xdr:cNvSpPr txBox="1"/>
      </xdr:nvSpPr>
      <xdr:spPr>
        <a:xfrm>
          <a:off x="4124960" y="17370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308" name="フローチャート: 判断 307">
          <a:extLst>
            <a:ext uri="{FF2B5EF4-FFF2-40B4-BE49-F238E27FC236}">
              <a16:creationId xmlns:a16="http://schemas.microsoft.com/office/drawing/2014/main" id="{88749F9F-32E4-49F8-8D54-9516B41A64DE}"/>
            </a:ext>
          </a:extLst>
        </xdr:cNvPr>
        <xdr:cNvSpPr/>
      </xdr:nvSpPr>
      <xdr:spPr>
        <a:xfrm>
          <a:off x="4036060" y="1751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309" name="フローチャート: 判断 308">
          <a:extLst>
            <a:ext uri="{FF2B5EF4-FFF2-40B4-BE49-F238E27FC236}">
              <a16:creationId xmlns:a16="http://schemas.microsoft.com/office/drawing/2014/main" id="{8D5F49D7-347B-41CD-B9CF-658D41724394}"/>
            </a:ext>
          </a:extLst>
        </xdr:cNvPr>
        <xdr:cNvSpPr/>
      </xdr:nvSpPr>
      <xdr:spPr>
        <a:xfrm>
          <a:off x="3312160" y="17479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310" name="フローチャート: 判断 309">
          <a:extLst>
            <a:ext uri="{FF2B5EF4-FFF2-40B4-BE49-F238E27FC236}">
              <a16:creationId xmlns:a16="http://schemas.microsoft.com/office/drawing/2014/main" id="{6B9733BD-AD74-4029-A389-387126C1808E}"/>
            </a:ext>
          </a:extLst>
        </xdr:cNvPr>
        <xdr:cNvSpPr/>
      </xdr:nvSpPr>
      <xdr:spPr>
        <a:xfrm>
          <a:off x="251460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311" name="フローチャート: 判断 310">
          <a:extLst>
            <a:ext uri="{FF2B5EF4-FFF2-40B4-BE49-F238E27FC236}">
              <a16:creationId xmlns:a16="http://schemas.microsoft.com/office/drawing/2014/main" id="{E0AF2A84-CD40-46D7-A13E-530802B1EF2D}"/>
            </a:ext>
          </a:extLst>
        </xdr:cNvPr>
        <xdr:cNvSpPr/>
      </xdr:nvSpPr>
      <xdr:spPr>
        <a:xfrm>
          <a:off x="1739900" y="1741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312" name="フローチャート: 判断 311">
          <a:extLst>
            <a:ext uri="{FF2B5EF4-FFF2-40B4-BE49-F238E27FC236}">
              <a16:creationId xmlns:a16="http://schemas.microsoft.com/office/drawing/2014/main" id="{860376E7-CAAC-48F2-BCEE-698CB12B79C4}"/>
            </a:ext>
          </a:extLst>
        </xdr:cNvPr>
        <xdr:cNvSpPr/>
      </xdr:nvSpPr>
      <xdr:spPr>
        <a:xfrm>
          <a:off x="965200" y="17408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25172E96-34F1-4093-8A87-E90FD727F767}"/>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53095807-BB74-4F8D-ACBA-39F4C5C4ECCD}"/>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E2D5EFC1-C9C2-4598-9C16-87C01F9475A2}"/>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6605ED68-B0F4-4DD8-8C39-5E89F02BD98D}"/>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72ECCB1D-0B85-4F62-933F-09E1CB2C99E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149225</xdr:rowOff>
    </xdr:from>
    <xdr:to>
      <xdr:col>24</xdr:col>
      <xdr:colOff>114300</xdr:colOff>
      <xdr:row>105</xdr:row>
      <xdr:rowOff>79375</xdr:rowOff>
    </xdr:to>
    <xdr:sp macro="" textlink="">
      <xdr:nvSpPr>
        <xdr:cNvPr id="318" name="楕円 317">
          <a:extLst>
            <a:ext uri="{FF2B5EF4-FFF2-40B4-BE49-F238E27FC236}">
              <a16:creationId xmlns:a16="http://schemas.microsoft.com/office/drawing/2014/main" id="{C09DACC9-4793-4598-AAC0-C32616FE8CEC}"/>
            </a:ext>
          </a:extLst>
        </xdr:cNvPr>
        <xdr:cNvSpPr/>
      </xdr:nvSpPr>
      <xdr:spPr>
        <a:xfrm>
          <a:off x="4036060" y="1758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127652</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DCC8DDFC-79F0-4DBA-A855-2924C357A2B8}"/>
            </a:ext>
          </a:extLst>
        </xdr:cNvPr>
        <xdr:cNvSpPr txBox="1"/>
      </xdr:nvSpPr>
      <xdr:spPr>
        <a:xfrm>
          <a:off x="4124960" y="1756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111125</xdr:rowOff>
    </xdr:from>
    <xdr:to>
      <xdr:col>20</xdr:col>
      <xdr:colOff>38100</xdr:colOff>
      <xdr:row>105</xdr:row>
      <xdr:rowOff>41275</xdr:rowOff>
    </xdr:to>
    <xdr:sp macro="" textlink="">
      <xdr:nvSpPr>
        <xdr:cNvPr id="320" name="楕円 319">
          <a:extLst>
            <a:ext uri="{FF2B5EF4-FFF2-40B4-BE49-F238E27FC236}">
              <a16:creationId xmlns:a16="http://schemas.microsoft.com/office/drawing/2014/main" id="{522CB5B1-AF67-4CA3-9648-E3D909E96039}"/>
            </a:ext>
          </a:extLst>
        </xdr:cNvPr>
        <xdr:cNvSpPr/>
      </xdr:nvSpPr>
      <xdr:spPr>
        <a:xfrm>
          <a:off x="3312160" y="17545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161925</xdr:rowOff>
    </xdr:from>
    <xdr:to>
      <xdr:col>24</xdr:col>
      <xdr:colOff>63500</xdr:colOff>
      <xdr:row>105</xdr:row>
      <xdr:rowOff>28575</xdr:rowOff>
    </xdr:to>
    <xdr:cxnSp macro="">
      <xdr:nvCxnSpPr>
        <xdr:cNvPr id="321" name="直線コネクタ 320">
          <a:extLst>
            <a:ext uri="{FF2B5EF4-FFF2-40B4-BE49-F238E27FC236}">
              <a16:creationId xmlns:a16="http://schemas.microsoft.com/office/drawing/2014/main" id="{ABEA90B1-A1F9-48F7-8AB8-0FDD2F142B6C}"/>
            </a:ext>
          </a:extLst>
        </xdr:cNvPr>
        <xdr:cNvCxnSpPr/>
      </xdr:nvCxnSpPr>
      <xdr:spPr>
        <a:xfrm>
          <a:off x="3355340" y="1759648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95886</xdr:rowOff>
    </xdr:from>
    <xdr:to>
      <xdr:col>15</xdr:col>
      <xdr:colOff>101600</xdr:colOff>
      <xdr:row>105</xdr:row>
      <xdr:rowOff>26036</xdr:rowOff>
    </xdr:to>
    <xdr:sp macro="" textlink="">
      <xdr:nvSpPr>
        <xdr:cNvPr id="322" name="楕円 321">
          <a:extLst>
            <a:ext uri="{FF2B5EF4-FFF2-40B4-BE49-F238E27FC236}">
              <a16:creationId xmlns:a16="http://schemas.microsoft.com/office/drawing/2014/main" id="{7A0B7BD0-2B91-4441-BA6D-B6610B84F2E2}"/>
            </a:ext>
          </a:extLst>
        </xdr:cNvPr>
        <xdr:cNvSpPr/>
      </xdr:nvSpPr>
      <xdr:spPr>
        <a:xfrm>
          <a:off x="2514600" y="17530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146686</xdr:rowOff>
    </xdr:from>
    <xdr:to>
      <xdr:col>19</xdr:col>
      <xdr:colOff>177800</xdr:colOff>
      <xdr:row>104</xdr:row>
      <xdr:rowOff>161925</xdr:rowOff>
    </xdr:to>
    <xdr:cxnSp macro="">
      <xdr:nvCxnSpPr>
        <xdr:cNvPr id="323" name="直線コネクタ 322">
          <a:extLst>
            <a:ext uri="{FF2B5EF4-FFF2-40B4-BE49-F238E27FC236}">
              <a16:creationId xmlns:a16="http://schemas.microsoft.com/office/drawing/2014/main" id="{A64ED4C9-3398-41F2-A700-E276E8B1B20D}"/>
            </a:ext>
          </a:extLst>
        </xdr:cNvPr>
        <xdr:cNvCxnSpPr/>
      </xdr:nvCxnSpPr>
      <xdr:spPr>
        <a:xfrm>
          <a:off x="2565400" y="17581246"/>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57786</xdr:rowOff>
    </xdr:from>
    <xdr:to>
      <xdr:col>10</xdr:col>
      <xdr:colOff>165100</xdr:colOff>
      <xdr:row>104</xdr:row>
      <xdr:rowOff>159386</xdr:rowOff>
    </xdr:to>
    <xdr:sp macro="" textlink="">
      <xdr:nvSpPr>
        <xdr:cNvPr id="324" name="楕円 323">
          <a:extLst>
            <a:ext uri="{FF2B5EF4-FFF2-40B4-BE49-F238E27FC236}">
              <a16:creationId xmlns:a16="http://schemas.microsoft.com/office/drawing/2014/main" id="{4C87BAE3-69C7-40A2-9D7D-B0B5AABB98CE}"/>
            </a:ext>
          </a:extLst>
        </xdr:cNvPr>
        <xdr:cNvSpPr/>
      </xdr:nvSpPr>
      <xdr:spPr>
        <a:xfrm>
          <a:off x="1739900" y="174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108586</xdr:rowOff>
    </xdr:from>
    <xdr:to>
      <xdr:col>15</xdr:col>
      <xdr:colOff>50800</xdr:colOff>
      <xdr:row>104</xdr:row>
      <xdr:rowOff>146686</xdr:rowOff>
    </xdr:to>
    <xdr:cxnSp macro="">
      <xdr:nvCxnSpPr>
        <xdr:cNvPr id="325" name="直線コネクタ 324">
          <a:extLst>
            <a:ext uri="{FF2B5EF4-FFF2-40B4-BE49-F238E27FC236}">
              <a16:creationId xmlns:a16="http://schemas.microsoft.com/office/drawing/2014/main" id="{133A384C-7154-4433-B1F8-771E1D941E30}"/>
            </a:ext>
          </a:extLst>
        </xdr:cNvPr>
        <xdr:cNvCxnSpPr/>
      </xdr:nvCxnSpPr>
      <xdr:spPr>
        <a:xfrm>
          <a:off x="1790700" y="17543146"/>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15875</xdr:rowOff>
    </xdr:from>
    <xdr:to>
      <xdr:col>6</xdr:col>
      <xdr:colOff>38100</xdr:colOff>
      <xdr:row>104</xdr:row>
      <xdr:rowOff>117475</xdr:rowOff>
    </xdr:to>
    <xdr:sp macro="" textlink="">
      <xdr:nvSpPr>
        <xdr:cNvPr id="326" name="楕円 325">
          <a:extLst>
            <a:ext uri="{FF2B5EF4-FFF2-40B4-BE49-F238E27FC236}">
              <a16:creationId xmlns:a16="http://schemas.microsoft.com/office/drawing/2014/main" id="{0A5D1436-4FDB-467C-B7DC-007A7E926881}"/>
            </a:ext>
          </a:extLst>
        </xdr:cNvPr>
        <xdr:cNvSpPr/>
      </xdr:nvSpPr>
      <xdr:spPr>
        <a:xfrm>
          <a:off x="965200" y="174504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66675</xdr:rowOff>
    </xdr:from>
    <xdr:to>
      <xdr:col>10</xdr:col>
      <xdr:colOff>114300</xdr:colOff>
      <xdr:row>104</xdr:row>
      <xdr:rowOff>108586</xdr:rowOff>
    </xdr:to>
    <xdr:cxnSp macro="">
      <xdr:nvCxnSpPr>
        <xdr:cNvPr id="327" name="直線コネクタ 326">
          <a:extLst>
            <a:ext uri="{FF2B5EF4-FFF2-40B4-BE49-F238E27FC236}">
              <a16:creationId xmlns:a16="http://schemas.microsoft.com/office/drawing/2014/main" id="{8D4D040A-C3F1-46F7-B243-0CA98A6C1559}"/>
            </a:ext>
          </a:extLst>
        </xdr:cNvPr>
        <xdr:cNvCxnSpPr/>
      </xdr:nvCxnSpPr>
      <xdr:spPr>
        <a:xfrm>
          <a:off x="1008380" y="17501235"/>
          <a:ext cx="7823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328" name="n_1aveValue【市民会館】&#10;有形固定資産減価償却率">
          <a:extLst>
            <a:ext uri="{FF2B5EF4-FFF2-40B4-BE49-F238E27FC236}">
              <a16:creationId xmlns:a16="http://schemas.microsoft.com/office/drawing/2014/main" id="{D97CDA00-1910-4704-B2E2-BDF3CC86B9FF}"/>
            </a:ext>
          </a:extLst>
        </xdr:cNvPr>
        <xdr:cNvSpPr txBox="1"/>
      </xdr:nvSpPr>
      <xdr:spPr>
        <a:xfrm>
          <a:off x="317056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329" name="n_2aveValue【市民会館】&#10;有形固定資産減価償却率">
          <a:extLst>
            <a:ext uri="{FF2B5EF4-FFF2-40B4-BE49-F238E27FC236}">
              <a16:creationId xmlns:a16="http://schemas.microsoft.com/office/drawing/2014/main" id="{6ECA5ADB-04D5-438B-A3EA-95EDC1727D0B}"/>
            </a:ext>
          </a:extLst>
        </xdr:cNvPr>
        <xdr:cNvSpPr txBox="1"/>
      </xdr:nvSpPr>
      <xdr:spPr>
        <a:xfrm>
          <a:off x="238570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330" name="n_3aveValue【市民会館】&#10;有形固定資産減価償却率">
          <a:extLst>
            <a:ext uri="{FF2B5EF4-FFF2-40B4-BE49-F238E27FC236}">
              <a16:creationId xmlns:a16="http://schemas.microsoft.com/office/drawing/2014/main" id="{80B9F8BF-5EF7-462B-A645-FD4A7D404692}"/>
            </a:ext>
          </a:extLst>
        </xdr:cNvPr>
        <xdr:cNvSpPr txBox="1"/>
      </xdr:nvSpPr>
      <xdr:spPr>
        <a:xfrm>
          <a:off x="161100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331" name="n_4aveValue【市民会館】&#10;有形固定資産減価償却率">
          <a:extLst>
            <a:ext uri="{FF2B5EF4-FFF2-40B4-BE49-F238E27FC236}">
              <a16:creationId xmlns:a16="http://schemas.microsoft.com/office/drawing/2014/main" id="{DF652334-2E31-448E-9CF2-1A5423647271}"/>
            </a:ext>
          </a:extLst>
        </xdr:cNvPr>
        <xdr:cNvSpPr txBox="1"/>
      </xdr:nvSpPr>
      <xdr:spPr>
        <a:xfrm>
          <a:off x="836304" y="1718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32402</xdr:rowOff>
    </xdr:from>
    <xdr:ext cx="405111" cy="259045"/>
    <xdr:sp macro="" textlink="">
      <xdr:nvSpPr>
        <xdr:cNvPr id="332" name="n_1mainValue【市民会館】&#10;有形固定資産減価償却率">
          <a:extLst>
            <a:ext uri="{FF2B5EF4-FFF2-40B4-BE49-F238E27FC236}">
              <a16:creationId xmlns:a16="http://schemas.microsoft.com/office/drawing/2014/main" id="{B7CD480E-24D3-438B-8997-DADFA0C90E73}"/>
            </a:ext>
          </a:extLst>
        </xdr:cNvPr>
        <xdr:cNvSpPr txBox="1"/>
      </xdr:nvSpPr>
      <xdr:spPr>
        <a:xfrm>
          <a:off x="3170564" y="1763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17163</xdr:rowOff>
    </xdr:from>
    <xdr:ext cx="405111" cy="259045"/>
    <xdr:sp macro="" textlink="">
      <xdr:nvSpPr>
        <xdr:cNvPr id="333" name="n_2mainValue【市民会館】&#10;有形固定資産減価償却率">
          <a:extLst>
            <a:ext uri="{FF2B5EF4-FFF2-40B4-BE49-F238E27FC236}">
              <a16:creationId xmlns:a16="http://schemas.microsoft.com/office/drawing/2014/main" id="{975EDD56-3BE8-43F6-AE93-034E240BD1B7}"/>
            </a:ext>
          </a:extLst>
        </xdr:cNvPr>
        <xdr:cNvSpPr txBox="1"/>
      </xdr:nvSpPr>
      <xdr:spPr>
        <a:xfrm>
          <a:off x="2385704"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150513</xdr:rowOff>
    </xdr:from>
    <xdr:ext cx="405111" cy="259045"/>
    <xdr:sp macro="" textlink="">
      <xdr:nvSpPr>
        <xdr:cNvPr id="334" name="n_3mainValue【市民会館】&#10;有形固定資産減価償却率">
          <a:extLst>
            <a:ext uri="{FF2B5EF4-FFF2-40B4-BE49-F238E27FC236}">
              <a16:creationId xmlns:a16="http://schemas.microsoft.com/office/drawing/2014/main" id="{A7700072-3C91-407D-95BC-DE96C6A9AE79}"/>
            </a:ext>
          </a:extLst>
        </xdr:cNvPr>
        <xdr:cNvSpPr txBox="1"/>
      </xdr:nvSpPr>
      <xdr:spPr>
        <a:xfrm>
          <a:off x="1611004" y="175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108602</xdr:rowOff>
    </xdr:from>
    <xdr:ext cx="405111" cy="259045"/>
    <xdr:sp macro="" textlink="">
      <xdr:nvSpPr>
        <xdr:cNvPr id="335" name="n_4mainValue【市民会館】&#10;有形固定資産減価償却率">
          <a:extLst>
            <a:ext uri="{FF2B5EF4-FFF2-40B4-BE49-F238E27FC236}">
              <a16:creationId xmlns:a16="http://schemas.microsoft.com/office/drawing/2014/main" id="{260CB654-C640-410E-B2CD-8F166C780165}"/>
            </a:ext>
          </a:extLst>
        </xdr:cNvPr>
        <xdr:cNvSpPr txBox="1"/>
      </xdr:nvSpPr>
      <xdr:spPr>
        <a:xfrm>
          <a:off x="836304" y="1754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1B2B5C3F-F9D0-43FF-A1D5-B4752FF7A16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9E6A9DC1-C8AA-4209-8376-DCBE73DAC56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767BEA1-362F-486E-90DC-56780E53D79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52D03EDE-FAC5-4563-BE7D-13E2FF471B5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C6863114-7AA3-438A-B0D3-C6ED56C9134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CB45BBA-A2B3-46F4-8CE8-3B5BA42086D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7E72DD16-7440-4E11-8301-D9CB43F7063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F06AD2C-6CF4-459F-AA42-3E5F6A2FF33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F5316A8F-5C7C-4E69-97CC-DDBAE0A5C257}"/>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06F82226-91EF-40B3-8B05-5B10E56BA99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6" name="直線コネクタ 345">
          <a:extLst>
            <a:ext uri="{FF2B5EF4-FFF2-40B4-BE49-F238E27FC236}">
              <a16:creationId xmlns:a16="http://schemas.microsoft.com/office/drawing/2014/main" id="{7CCA1EA7-47BA-4492-9897-A1BBB1B3ABC6}"/>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7" name="テキスト ボックス 346">
          <a:extLst>
            <a:ext uri="{FF2B5EF4-FFF2-40B4-BE49-F238E27FC236}">
              <a16:creationId xmlns:a16="http://schemas.microsoft.com/office/drawing/2014/main" id="{36C5FF55-2A17-476A-B93C-261CF7DAEB72}"/>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8" name="直線コネクタ 347">
          <a:extLst>
            <a:ext uri="{FF2B5EF4-FFF2-40B4-BE49-F238E27FC236}">
              <a16:creationId xmlns:a16="http://schemas.microsoft.com/office/drawing/2014/main" id="{8D164A39-FE39-4785-AF02-0FC668FF4D6A}"/>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9" name="テキスト ボックス 348">
          <a:extLst>
            <a:ext uri="{FF2B5EF4-FFF2-40B4-BE49-F238E27FC236}">
              <a16:creationId xmlns:a16="http://schemas.microsoft.com/office/drawing/2014/main" id="{097CA83A-02C8-479F-81F6-7E217C09D64E}"/>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0" name="直線コネクタ 349">
          <a:extLst>
            <a:ext uri="{FF2B5EF4-FFF2-40B4-BE49-F238E27FC236}">
              <a16:creationId xmlns:a16="http://schemas.microsoft.com/office/drawing/2014/main" id="{DBC93D0F-88B0-4C25-90A9-20350AC14339}"/>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1" name="テキスト ボックス 350">
          <a:extLst>
            <a:ext uri="{FF2B5EF4-FFF2-40B4-BE49-F238E27FC236}">
              <a16:creationId xmlns:a16="http://schemas.microsoft.com/office/drawing/2014/main" id="{145947A9-C5E8-4995-A81D-11039CA80758}"/>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2" name="直線コネクタ 351">
          <a:extLst>
            <a:ext uri="{FF2B5EF4-FFF2-40B4-BE49-F238E27FC236}">
              <a16:creationId xmlns:a16="http://schemas.microsoft.com/office/drawing/2014/main" id="{867E8627-4040-4C48-9E6A-EDA9220884AA}"/>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3" name="テキスト ボックス 352">
          <a:extLst>
            <a:ext uri="{FF2B5EF4-FFF2-40B4-BE49-F238E27FC236}">
              <a16:creationId xmlns:a16="http://schemas.microsoft.com/office/drawing/2014/main" id="{2610B7CA-FBE1-4F20-8F0D-9E339386BF41}"/>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4" name="直線コネクタ 353">
          <a:extLst>
            <a:ext uri="{FF2B5EF4-FFF2-40B4-BE49-F238E27FC236}">
              <a16:creationId xmlns:a16="http://schemas.microsoft.com/office/drawing/2014/main" id="{45076A83-E73C-40A0-ADA0-74D333C62F62}"/>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5" name="テキスト ボックス 354">
          <a:extLst>
            <a:ext uri="{FF2B5EF4-FFF2-40B4-BE49-F238E27FC236}">
              <a16:creationId xmlns:a16="http://schemas.microsoft.com/office/drawing/2014/main" id="{0379ED0D-3711-4D4A-A0C9-51E7634D13C6}"/>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6" name="直線コネクタ 355">
          <a:extLst>
            <a:ext uri="{FF2B5EF4-FFF2-40B4-BE49-F238E27FC236}">
              <a16:creationId xmlns:a16="http://schemas.microsoft.com/office/drawing/2014/main" id="{884EA8C6-F3F8-43A4-995B-EA7FADCDB1EC}"/>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7" name="テキスト ボックス 356">
          <a:extLst>
            <a:ext uri="{FF2B5EF4-FFF2-40B4-BE49-F238E27FC236}">
              <a16:creationId xmlns:a16="http://schemas.microsoft.com/office/drawing/2014/main" id="{92C4D4B7-F326-4721-91DA-23826D9E2D01}"/>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3D1D48DE-C67F-4599-9537-621EBCEA74F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81CBCDA8-58DD-4F37-929F-0E8D1FFCAD7C}"/>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B39C5F4D-2FCD-4052-974E-150524D1523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361" name="直線コネクタ 360">
          <a:extLst>
            <a:ext uri="{FF2B5EF4-FFF2-40B4-BE49-F238E27FC236}">
              <a16:creationId xmlns:a16="http://schemas.microsoft.com/office/drawing/2014/main" id="{8A422BB0-838F-423D-A763-0F1C492021A5}"/>
            </a:ext>
          </a:extLst>
        </xdr:cNvPr>
        <xdr:cNvCxnSpPr/>
      </xdr:nvCxnSpPr>
      <xdr:spPr>
        <a:xfrm flipV="1">
          <a:off x="9219565" y="1691531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2" name="【市民会館】&#10;一人当たり面積最小値テキスト">
          <a:extLst>
            <a:ext uri="{FF2B5EF4-FFF2-40B4-BE49-F238E27FC236}">
              <a16:creationId xmlns:a16="http://schemas.microsoft.com/office/drawing/2014/main" id="{1B70C729-F513-4DAE-B3E6-5314208C6B1A}"/>
            </a:ext>
          </a:extLst>
        </xdr:cNvPr>
        <xdr:cNvSpPr txBox="1"/>
      </xdr:nvSpPr>
      <xdr:spPr>
        <a:xfrm>
          <a:off x="9258300" y="1827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3" name="直線コネクタ 362">
          <a:extLst>
            <a:ext uri="{FF2B5EF4-FFF2-40B4-BE49-F238E27FC236}">
              <a16:creationId xmlns:a16="http://schemas.microsoft.com/office/drawing/2014/main" id="{17E77C50-6D2C-4A2D-8A3B-7ACE4F206979}"/>
            </a:ext>
          </a:extLst>
        </xdr:cNvPr>
        <xdr:cNvCxnSpPr/>
      </xdr:nvCxnSpPr>
      <xdr:spPr>
        <a:xfrm>
          <a:off x="9154160" y="18273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364" name="【市民会館】&#10;一人当たり面積最大値テキスト">
          <a:extLst>
            <a:ext uri="{FF2B5EF4-FFF2-40B4-BE49-F238E27FC236}">
              <a16:creationId xmlns:a16="http://schemas.microsoft.com/office/drawing/2014/main" id="{36D664F8-36B1-4F7F-8E46-AF4435B165B9}"/>
            </a:ext>
          </a:extLst>
        </xdr:cNvPr>
        <xdr:cNvSpPr txBox="1"/>
      </xdr:nvSpPr>
      <xdr:spPr>
        <a:xfrm>
          <a:off x="9258300" y="166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365" name="直線コネクタ 364">
          <a:extLst>
            <a:ext uri="{FF2B5EF4-FFF2-40B4-BE49-F238E27FC236}">
              <a16:creationId xmlns:a16="http://schemas.microsoft.com/office/drawing/2014/main" id="{A708C7BD-D08C-435E-A09B-E46D13EDD554}"/>
            </a:ext>
          </a:extLst>
        </xdr:cNvPr>
        <xdr:cNvCxnSpPr/>
      </xdr:nvCxnSpPr>
      <xdr:spPr>
        <a:xfrm>
          <a:off x="9154160" y="1691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65876</xdr:rowOff>
    </xdr:from>
    <xdr:ext cx="469744" cy="259045"/>
    <xdr:sp macro="" textlink="">
      <xdr:nvSpPr>
        <xdr:cNvPr id="366" name="【市民会館】&#10;一人当たり面積平均値テキスト">
          <a:extLst>
            <a:ext uri="{FF2B5EF4-FFF2-40B4-BE49-F238E27FC236}">
              <a16:creationId xmlns:a16="http://schemas.microsoft.com/office/drawing/2014/main" id="{78D3B37F-42E6-4FBC-B1AE-4AE240681A6D}"/>
            </a:ext>
          </a:extLst>
        </xdr:cNvPr>
        <xdr:cNvSpPr txBox="1"/>
      </xdr:nvSpPr>
      <xdr:spPr>
        <a:xfrm>
          <a:off x="9258300" y="17835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367" name="フローチャート: 判断 366">
          <a:extLst>
            <a:ext uri="{FF2B5EF4-FFF2-40B4-BE49-F238E27FC236}">
              <a16:creationId xmlns:a16="http://schemas.microsoft.com/office/drawing/2014/main" id="{8F31CC1D-30FE-4E44-A060-6E0E86D54CA6}"/>
            </a:ext>
          </a:extLst>
        </xdr:cNvPr>
        <xdr:cNvSpPr/>
      </xdr:nvSpPr>
      <xdr:spPr>
        <a:xfrm>
          <a:off x="9192260" y="17857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68" name="フローチャート: 判断 367">
          <a:extLst>
            <a:ext uri="{FF2B5EF4-FFF2-40B4-BE49-F238E27FC236}">
              <a16:creationId xmlns:a16="http://schemas.microsoft.com/office/drawing/2014/main" id="{9487738D-A121-4A57-ADF3-13603FDB9586}"/>
            </a:ext>
          </a:extLst>
        </xdr:cNvPr>
        <xdr:cNvSpPr/>
      </xdr:nvSpPr>
      <xdr:spPr>
        <a:xfrm>
          <a:off x="8445500" y="17855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369" name="フローチャート: 判断 368">
          <a:extLst>
            <a:ext uri="{FF2B5EF4-FFF2-40B4-BE49-F238E27FC236}">
              <a16:creationId xmlns:a16="http://schemas.microsoft.com/office/drawing/2014/main" id="{E8BEB05A-8352-43CC-AAF6-31E997D4257F}"/>
            </a:ext>
          </a:extLst>
        </xdr:cNvPr>
        <xdr:cNvSpPr/>
      </xdr:nvSpPr>
      <xdr:spPr>
        <a:xfrm>
          <a:off x="7670800" y="178589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370" name="フローチャート: 判断 369">
          <a:extLst>
            <a:ext uri="{FF2B5EF4-FFF2-40B4-BE49-F238E27FC236}">
              <a16:creationId xmlns:a16="http://schemas.microsoft.com/office/drawing/2014/main" id="{0A386569-6FE4-46E2-BC93-DAA9121B74A7}"/>
            </a:ext>
          </a:extLst>
        </xdr:cNvPr>
        <xdr:cNvSpPr/>
      </xdr:nvSpPr>
      <xdr:spPr>
        <a:xfrm>
          <a:off x="6873240" y="17847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371" name="フローチャート: 判断 370">
          <a:extLst>
            <a:ext uri="{FF2B5EF4-FFF2-40B4-BE49-F238E27FC236}">
              <a16:creationId xmlns:a16="http://schemas.microsoft.com/office/drawing/2014/main" id="{BF94BD93-AF2C-4378-B6FD-B3A9FC3B1C8D}"/>
            </a:ext>
          </a:extLst>
        </xdr:cNvPr>
        <xdr:cNvSpPr/>
      </xdr:nvSpPr>
      <xdr:spPr>
        <a:xfrm>
          <a:off x="609854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E1CA8066-21B0-4638-AF3B-39943BC78F8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8D73FE08-4FD6-4137-9392-131587225A8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C71DFF5F-4740-44EA-94A7-7AE0944879DA}"/>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C3500467-1A16-425C-A5DC-092C7AFA9E21}"/>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E5B22C4E-4DB0-49E1-8538-6A844BCBF9B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157662</xdr:rowOff>
    </xdr:from>
    <xdr:to>
      <xdr:col>55</xdr:col>
      <xdr:colOff>50800</xdr:colOff>
      <xdr:row>106</xdr:row>
      <xdr:rowOff>87812</xdr:rowOff>
    </xdr:to>
    <xdr:sp macro="" textlink="">
      <xdr:nvSpPr>
        <xdr:cNvPr id="377" name="楕円 376">
          <a:extLst>
            <a:ext uri="{FF2B5EF4-FFF2-40B4-BE49-F238E27FC236}">
              <a16:creationId xmlns:a16="http://schemas.microsoft.com/office/drawing/2014/main" id="{3D4CBCF7-EAD0-47E3-931E-2B3DE4EC42CE}"/>
            </a:ext>
          </a:extLst>
        </xdr:cNvPr>
        <xdr:cNvSpPr/>
      </xdr:nvSpPr>
      <xdr:spPr>
        <a:xfrm>
          <a:off x="9192260" y="17759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9089</xdr:rowOff>
    </xdr:from>
    <xdr:ext cx="469744" cy="259045"/>
    <xdr:sp macro="" textlink="">
      <xdr:nvSpPr>
        <xdr:cNvPr id="378" name="【市民会館】&#10;一人当たり面積該当値テキスト">
          <a:extLst>
            <a:ext uri="{FF2B5EF4-FFF2-40B4-BE49-F238E27FC236}">
              <a16:creationId xmlns:a16="http://schemas.microsoft.com/office/drawing/2014/main" id="{ECC2B5FB-258A-4D9A-9123-387AAA70C596}"/>
            </a:ext>
          </a:extLst>
        </xdr:cNvPr>
        <xdr:cNvSpPr txBox="1"/>
      </xdr:nvSpPr>
      <xdr:spPr>
        <a:xfrm>
          <a:off x="9258300" y="176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162561</xdr:rowOff>
    </xdr:from>
    <xdr:to>
      <xdr:col>50</xdr:col>
      <xdr:colOff>165100</xdr:colOff>
      <xdr:row>106</xdr:row>
      <xdr:rowOff>92711</xdr:rowOff>
    </xdr:to>
    <xdr:sp macro="" textlink="">
      <xdr:nvSpPr>
        <xdr:cNvPr id="379" name="楕円 378">
          <a:extLst>
            <a:ext uri="{FF2B5EF4-FFF2-40B4-BE49-F238E27FC236}">
              <a16:creationId xmlns:a16="http://schemas.microsoft.com/office/drawing/2014/main" id="{BF125BF9-AA11-402E-94A2-E5B875B1A127}"/>
            </a:ext>
          </a:extLst>
        </xdr:cNvPr>
        <xdr:cNvSpPr/>
      </xdr:nvSpPr>
      <xdr:spPr>
        <a:xfrm>
          <a:off x="8445500" y="17764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37012</xdr:rowOff>
    </xdr:from>
    <xdr:to>
      <xdr:col>55</xdr:col>
      <xdr:colOff>0</xdr:colOff>
      <xdr:row>106</xdr:row>
      <xdr:rowOff>41911</xdr:rowOff>
    </xdr:to>
    <xdr:cxnSp macro="">
      <xdr:nvCxnSpPr>
        <xdr:cNvPr id="380" name="直線コネクタ 379">
          <a:extLst>
            <a:ext uri="{FF2B5EF4-FFF2-40B4-BE49-F238E27FC236}">
              <a16:creationId xmlns:a16="http://schemas.microsoft.com/office/drawing/2014/main" id="{C4756683-5563-4E37-98D3-67CF3B847CB1}"/>
            </a:ext>
          </a:extLst>
        </xdr:cNvPr>
        <xdr:cNvCxnSpPr/>
      </xdr:nvCxnSpPr>
      <xdr:spPr>
        <a:xfrm flipV="1">
          <a:off x="8496300" y="17806852"/>
          <a:ext cx="7239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15602</xdr:rowOff>
    </xdr:from>
    <xdr:to>
      <xdr:col>46</xdr:col>
      <xdr:colOff>38100</xdr:colOff>
      <xdr:row>106</xdr:row>
      <xdr:rowOff>117202</xdr:rowOff>
    </xdr:to>
    <xdr:sp macro="" textlink="">
      <xdr:nvSpPr>
        <xdr:cNvPr id="381" name="楕円 380">
          <a:extLst>
            <a:ext uri="{FF2B5EF4-FFF2-40B4-BE49-F238E27FC236}">
              <a16:creationId xmlns:a16="http://schemas.microsoft.com/office/drawing/2014/main" id="{4212DDFC-5F9E-4767-9FE8-3DFAD0EF2A17}"/>
            </a:ext>
          </a:extLst>
        </xdr:cNvPr>
        <xdr:cNvSpPr/>
      </xdr:nvSpPr>
      <xdr:spPr>
        <a:xfrm>
          <a:off x="7670800" y="177854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41911</xdr:rowOff>
    </xdr:from>
    <xdr:to>
      <xdr:col>50</xdr:col>
      <xdr:colOff>114300</xdr:colOff>
      <xdr:row>106</xdr:row>
      <xdr:rowOff>66402</xdr:rowOff>
    </xdr:to>
    <xdr:cxnSp macro="">
      <xdr:nvCxnSpPr>
        <xdr:cNvPr id="382" name="直線コネクタ 381">
          <a:extLst>
            <a:ext uri="{FF2B5EF4-FFF2-40B4-BE49-F238E27FC236}">
              <a16:creationId xmlns:a16="http://schemas.microsoft.com/office/drawing/2014/main" id="{57B9BF11-D8FE-4085-8C07-5F858C078199}"/>
            </a:ext>
          </a:extLst>
        </xdr:cNvPr>
        <xdr:cNvCxnSpPr/>
      </xdr:nvCxnSpPr>
      <xdr:spPr>
        <a:xfrm flipV="1">
          <a:off x="7713980" y="17811751"/>
          <a:ext cx="78232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18869</xdr:rowOff>
    </xdr:from>
    <xdr:to>
      <xdr:col>41</xdr:col>
      <xdr:colOff>101600</xdr:colOff>
      <xdr:row>106</xdr:row>
      <xdr:rowOff>120469</xdr:rowOff>
    </xdr:to>
    <xdr:sp macro="" textlink="">
      <xdr:nvSpPr>
        <xdr:cNvPr id="383" name="楕円 382">
          <a:extLst>
            <a:ext uri="{FF2B5EF4-FFF2-40B4-BE49-F238E27FC236}">
              <a16:creationId xmlns:a16="http://schemas.microsoft.com/office/drawing/2014/main" id="{3FDCA606-5A32-43F8-856D-F2C48B09B49B}"/>
            </a:ext>
          </a:extLst>
        </xdr:cNvPr>
        <xdr:cNvSpPr/>
      </xdr:nvSpPr>
      <xdr:spPr>
        <a:xfrm>
          <a:off x="6873240" y="177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66402</xdr:rowOff>
    </xdr:from>
    <xdr:to>
      <xdr:col>45</xdr:col>
      <xdr:colOff>177800</xdr:colOff>
      <xdr:row>106</xdr:row>
      <xdr:rowOff>69669</xdr:rowOff>
    </xdr:to>
    <xdr:cxnSp macro="">
      <xdr:nvCxnSpPr>
        <xdr:cNvPr id="384" name="直線コネクタ 383">
          <a:extLst>
            <a:ext uri="{FF2B5EF4-FFF2-40B4-BE49-F238E27FC236}">
              <a16:creationId xmlns:a16="http://schemas.microsoft.com/office/drawing/2014/main" id="{E29598AE-A576-4845-9037-85F3BABF7952}"/>
            </a:ext>
          </a:extLst>
        </xdr:cNvPr>
        <xdr:cNvCxnSpPr/>
      </xdr:nvCxnSpPr>
      <xdr:spPr>
        <a:xfrm flipV="1">
          <a:off x="6924040" y="17836242"/>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28666</xdr:rowOff>
    </xdr:from>
    <xdr:to>
      <xdr:col>36</xdr:col>
      <xdr:colOff>165100</xdr:colOff>
      <xdr:row>106</xdr:row>
      <xdr:rowOff>130266</xdr:rowOff>
    </xdr:to>
    <xdr:sp macro="" textlink="">
      <xdr:nvSpPr>
        <xdr:cNvPr id="385" name="楕円 384">
          <a:extLst>
            <a:ext uri="{FF2B5EF4-FFF2-40B4-BE49-F238E27FC236}">
              <a16:creationId xmlns:a16="http://schemas.microsoft.com/office/drawing/2014/main" id="{B46A80D7-F236-4785-9846-5F236AF76A22}"/>
            </a:ext>
          </a:extLst>
        </xdr:cNvPr>
        <xdr:cNvSpPr/>
      </xdr:nvSpPr>
      <xdr:spPr>
        <a:xfrm>
          <a:off x="6098540" y="177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69669</xdr:rowOff>
    </xdr:from>
    <xdr:to>
      <xdr:col>41</xdr:col>
      <xdr:colOff>50800</xdr:colOff>
      <xdr:row>106</xdr:row>
      <xdr:rowOff>79466</xdr:rowOff>
    </xdr:to>
    <xdr:cxnSp macro="">
      <xdr:nvCxnSpPr>
        <xdr:cNvPr id="386" name="直線コネクタ 385">
          <a:extLst>
            <a:ext uri="{FF2B5EF4-FFF2-40B4-BE49-F238E27FC236}">
              <a16:creationId xmlns:a16="http://schemas.microsoft.com/office/drawing/2014/main" id="{6548ED7D-3641-4885-A25F-5410805CFCD0}"/>
            </a:ext>
          </a:extLst>
        </xdr:cNvPr>
        <xdr:cNvCxnSpPr/>
      </xdr:nvCxnSpPr>
      <xdr:spPr>
        <a:xfrm flipV="1">
          <a:off x="6149340" y="17839509"/>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387" name="n_1aveValue【市民会館】&#10;一人当たり面積">
          <a:extLst>
            <a:ext uri="{FF2B5EF4-FFF2-40B4-BE49-F238E27FC236}">
              <a16:creationId xmlns:a16="http://schemas.microsoft.com/office/drawing/2014/main" id="{7D14146F-9076-433C-BE98-9E750588FBDB}"/>
            </a:ext>
          </a:extLst>
        </xdr:cNvPr>
        <xdr:cNvSpPr txBox="1"/>
      </xdr:nvSpPr>
      <xdr:spPr>
        <a:xfrm>
          <a:off x="8271587" y="1794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10358</xdr:rowOff>
    </xdr:from>
    <xdr:ext cx="469744" cy="259045"/>
    <xdr:sp macro="" textlink="">
      <xdr:nvSpPr>
        <xdr:cNvPr id="388" name="n_2aveValue【市民会館】&#10;一人当たり面積">
          <a:extLst>
            <a:ext uri="{FF2B5EF4-FFF2-40B4-BE49-F238E27FC236}">
              <a16:creationId xmlns:a16="http://schemas.microsoft.com/office/drawing/2014/main" id="{613B02DD-156E-4125-96BF-50B853E6C4AB}"/>
            </a:ext>
          </a:extLst>
        </xdr:cNvPr>
        <xdr:cNvSpPr txBox="1"/>
      </xdr:nvSpPr>
      <xdr:spPr>
        <a:xfrm>
          <a:off x="7509587" y="1794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170378</xdr:rowOff>
    </xdr:from>
    <xdr:ext cx="469744" cy="259045"/>
    <xdr:sp macro="" textlink="">
      <xdr:nvSpPr>
        <xdr:cNvPr id="389" name="n_3aveValue【市民会館】&#10;一人当たり面積">
          <a:extLst>
            <a:ext uri="{FF2B5EF4-FFF2-40B4-BE49-F238E27FC236}">
              <a16:creationId xmlns:a16="http://schemas.microsoft.com/office/drawing/2014/main" id="{452E3A13-FD7C-423D-B825-5D12EE5F6082}"/>
            </a:ext>
          </a:extLst>
        </xdr:cNvPr>
        <xdr:cNvSpPr txBox="1"/>
      </xdr:nvSpPr>
      <xdr:spPr>
        <a:xfrm>
          <a:off x="6712027" y="1794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21789</xdr:rowOff>
    </xdr:from>
    <xdr:ext cx="469744" cy="259045"/>
    <xdr:sp macro="" textlink="">
      <xdr:nvSpPr>
        <xdr:cNvPr id="390" name="n_4aveValue【市民会館】&#10;一人当たり面積">
          <a:extLst>
            <a:ext uri="{FF2B5EF4-FFF2-40B4-BE49-F238E27FC236}">
              <a16:creationId xmlns:a16="http://schemas.microsoft.com/office/drawing/2014/main" id="{24CECCCD-8BD8-484E-BF45-61850954B253}"/>
            </a:ext>
          </a:extLst>
        </xdr:cNvPr>
        <xdr:cNvSpPr txBox="1"/>
      </xdr:nvSpPr>
      <xdr:spPr>
        <a:xfrm>
          <a:off x="5937327" y="1795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109238</xdr:rowOff>
    </xdr:from>
    <xdr:ext cx="469744" cy="259045"/>
    <xdr:sp macro="" textlink="">
      <xdr:nvSpPr>
        <xdr:cNvPr id="391" name="n_1mainValue【市民会館】&#10;一人当たり面積">
          <a:extLst>
            <a:ext uri="{FF2B5EF4-FFF2-40B4-BE49-F238E27FC236}">
              <a16:creationId xmlns:a16="http://schemas.microsoft.com/office/drawing/2014/main" id="{92AF51EF-DF49-4C72-B169-D95C91E0E654}"/>
            </a:ext>
          </a:extLst>
        </xdr:cNvPr>
        <xdr:cNvSpPr txBox="1"/>
      </xdr:nvSpPr>
      <xdr:spPr>
        <a:xfrm>
          <a:off x="8271587" y="175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133729</xdr:rowOff>
    </xdr:from>
    <xdr:ext cx="469744" cy="259045"/>
    <xdr:sp macro="" textlink="">
      <xdr:nvSpPr>
        <xdr:cNvPr id="392" name="n_2mainValue【市民会館】&#10;一人当たり面積">
          <a:extLst>
            <a:ext uri="{FF2B5EF4-FFF2-40B4-BE49-F238E27FC236}">
              <a16:creationId xmlns:a16="http://schemas.microsoft.com/office/drawing/2014/main" id="{3B533DF0-EC40-49E4-806D-BA4298E09546}"/>
            </a:ext>
          </a:extLst>
        </xdr:cNvPr>
        <xdr:cNvSpPr txBox="1"/>
      </xdr:nvSpPr>
      <xdr:spPr>
        <a:xfrm>
          <a:off x="7509587" y="1756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136996</xdr:rowOff>
    </xdr:from>
    <xdr:ext cx="469744" cy="259045"/>
    <xdr:sp macro="" textlink="">
      <xdr:nvSpPr>
        <xdr:cNvPr id="393" name="n_3mainValue【市民会館】&#10;一人当たり面積">
          <a:extLst>
            <a:ext uri="{FF2B5EF4-FFF2-40B4-BE49-F238E27FC236}">
              <a16:creationId xmlns:a16="http://schemas.microsoft.com/office/drawing/2014/main" id="{1A0E39D3-DFDE-4149-86C1-6136E4CDA2AB}"/>
            </a:ext>
          </a:extLst>
        </xdr:cNvPr>
        <xdr:cNvSpPr txBox="1"/>
      </xdr:nvSpPr>
      <xdr:spPr>
        <a:xfrm>
          <a:off x="6712027" y="1757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146793</xdr:rowOff>
    </xdr:from>
    <xdr:ext cx="469744" cy="259045"/>
    <xdr:sp macro="" textlink="">
      <xdr:nvSpPr>
        <xdr:cNvPr id="394" name="n_4mainValue【市民会館】&#10;一人当たり面積">
          <a:extLst>
            <a:ext uri="{FF2B5EF4-FFF2-40B4-BE49-F238E27FC236}">
              <a16:creationId xmlns:a16="http://schemas.microsoft.com/office/drawing/2014/main" id="{D04E91C2-7BA1-488A-9C13-682DC14B3FDF}"/>
            </a:ext>
          </a:extLst>
        </xdr:cNvPr>
        <xdr:cNvSpPr txBox="1"/>
      </xdr:nvSpPr>
      <xdr:spPr>
        <a:xfrm>
          <a:off x="5937327" y="1758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47C841B9-FC7E-4C01-A06A-C61C77CBB6E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725E275D-C9D6-406B-9666-D28C727EF3A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E04F2233-190D-4140-909A-7BFB6984FB2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9374EB2C-9978-47A7-9516-FC12A381009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B0FD1A0F-D005-4769-9FC8-15B388FAE37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58386A4-5712-4A2F-8978-A3FF49D6684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F72BBB2-5E7D-45DB-8704-861B6BAB04F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1D40CA15-D0E4-416E-AB8F-892972FE005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F18908B8-5233-41B2-AB2D-D9378E19829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C7B91153-5BCE-4E2F-BC43-1AFE68A9D5A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83C8FD1A-9198-492C-8423-10F2B723927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9DCCB696-A6CB-4799-BBE6-0A2AE54425F5}"/>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BF00D590-8689-4477-98BA-BA8921207E9C}"/>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BECC4B88-014D-42D2-A8DE-5ACA87FAADCA}"/>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2409569-47DC-425F-A618-DD0EEBEE25B1}"/>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693E193A-F25F-4972-8551-6D7C12F8ABE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34BCDB2B-5338-46C8-AF38-1228D6D3195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80C44D3D-B940-4DE3-89FB-F5B98F00821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992974F0-B350-4B29-845A-2AF91D4FB93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6F25D149-75AB-47BA-809E-F1D11DA18E6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AEC87191-9AA5-4390-BB9C-95F81BED510C}"/>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BF7D9022-5807-4903-8D29-C0949CE92E74}"/>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19FF92BB-0E32-45B0-916A-63CE9FA34626}"/>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2B2FE178-DA72-415F-AA49-54249F7F97C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27DF8D9B-9CAD-4071-902E-85D376B1057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75F8760A-F09A-448B-9D07-DE2B56E7923F}"/>
            </a:ext>
          </a:extLst>
        </xdr:cNvPr>
        <xdr:cNvCxnSpPr/>
      </xdr:nvCxnSpPr>
      <xdr:spPr>
        <a:xfrm flipV="1">
          <a:off x="14375764" y="5733506"/>
          <a:ext cx="0" cy="139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C39D6D3F-4003-4B00-99C0-5D769C3EEF3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A3FD16A6-8C68-4C13-8F66-9B0A2CA60C64}"/>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4C6B9052-2507-438C-9C5C-3AEA618096DE}"/>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4" name="直線コネクタ 423">
          <a:extLst>
            <a:ext uri="{FF2B5EF4-FFF2-40B4-BE49-F238E27FC236}">
              <a16:creationId xmlns:a16="http://schemas.microsoft.com/office/drawing/2014/main" id="{0E12DB54-FF61-4E8E-9545-9B665350B600}"/>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92001</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12FD11F4-55C2-4ADD-AEE6-54DA1CCF88C4}"/>
            </a:ext>
          </a:extLst>
        </xdr:cNvPr>
        <xdr:cNvSpPr txBox="1"/>
      </xdr:nvSpPr>
      <xdr:spPr>
        <a:xfrm>
          <a:off x="14414500" y="6462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26" name="フローチャート: 判断 425">
          <a:extLst>
            <a:ext uri="{FF2B5EF4-FFF2-40B4-BE49-F238E27FC236}">
              <a16:creationId xmlns:a16="http://schemas.microsoft.com/office/drawing/2014/main" id="{AD431E40-11EB-4CD1-94FF-48F271DA07FE}"/>
            </a:ext>
          </a:extLst>
        </xdr:cNvPr>
        <xdr:cNvSpPr/>
      </xdr:nvSpPr>
      <xdr:spPr>
        <a:xfrm>
          <a:off x="14325600" y="64838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427" name="フローチャート: 判断 426">
          <a:extLst>
            <a:ext uri="{FF2B5EF4-FFF2-40B4-BE49-F238E27FC236}">
              <a16:creationId xmlns:a16="http://schemas.microsoft.com/office/drawing/2014/main" id="{387DBE84-5D1B-4D98-94DD-430A40AFD8D7}"/>
            </a:ext>
          </a:extLst>
        </xdr:cNvPr>
        <xdr:cNvSpPr/>
      </xdr:nvSpPr>
      <xdr:spPr>
        <a:xfrm>
          <a:off x="13578840" y="6523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28" name="フローチャート: 判断 427">
          <a:extLst>
            <a:ext uri="{FF2B5EF4-FFF2-40B4-BE49-F238E27FC236}">
              <a16:creationId xmlns:a16="http://schemas.microsoft.com/office/drawing/2014/main" id="{EFAFB29D-BDA7-4DE6-BC43-0FCE9C13EEA5}"/>
            </a:ext>
          </a:extLst>
        </xdr:cNvPr>
        <xdr:cNvSpPr/>
      </xdr:nvSpPr>
      <xdr:spPr>
        <a:xfrm>
          <a:off x="128041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429" name="フローチャート: 判断 428">
          <a:extLst>
            <a:ext uri="{FF2B5EF4-FFF2-40B4-BE49-F238E27FC236}">
              <a16:creationId xmlns:a16="http://schemas.microsoft.com/office/drawing/2014/main" id="{E0A1913C-706D-4CB2-AB7F-B0464DD75FF8}"/>
            </a:ext>
          </a:extLst>
        </xdr:cNvPr>
        <xdr:cNvSpPr/>
      </xdr:nvSpPr>
      <xdr:spPr>
        <a:xfrm>
          <a:off x="12029440" y="65421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430" name="フローチャート: 判断 429">
          <a:extLst>
            <a:ext uri="{FF2B5EF4-FFF2-40B4-BE49-F238E27FC236}">
              <a16:creationId xmlns:a16="http://schemas.microsoft.com/office/drawing/2014/main" id="{0BC98F2A-DEA8-46F4-9ABF-E1377E4F63E3}"/>
            </a:ext>
          </a:extLst>
        </xdr:cNvPr>
        <xdr:cNvSpPr/>
      </xdr:nvSpPr>
      <xdr:spPr>
        <a:xfrm>
          <a:off x="1123188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E9E410D-11B5-43F0-9A94-BE980390C88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D1A0255-110B-44C3-8516-D37966EB6B9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BA859F8-266C-4AC7-9310-BB40F1BBFFF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ECF4976-48EC-4B6A-9F88-005AB9C6AC6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3A8B79D-39D2-44F3-9EAA-7D1F7CEAD6D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100511</xdr:rowOff>
    </xdr:from>
    <xdr:to>
      <xdr:col>85</xdr:col>
      <xdr:colOff>177800</xdr:colOff>
      <xdr:row>38</xdr:row>
      <xdr:rowOff>30662</xdr:rowOff>
    </xdr:to>
    <xdr:sp macro="" textlink="">
      <xdr:nvSpPr>
        <xdr:cNvPr id="436" name="楕円 435">
          <a:extLst>
            <a:ext uri="{FF2B5EF4-FFF2-40B4-BE49-F238E27FC236}">
              <a16:creationId xmlns:a16="http://schemas.microsoft.com/office/drawing/2014/main" id="{244B4B26-9EF4-4ECA-B0F3-D86A7322238F}"/>
            </a:ext>
          </a:extLst>
        </xdr:cNvPr>
        <xdr:cNvSpPr/>
      </xdr:nvSpPr>
      <xdr:spPr>
        <a:xfrm>
          <a:off x="14325600" y="6303191"/>
          <a:ext cx="9398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123388</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318545AD-8C32-4FB4-8DD2-ED28D4D7BB0F}"/>
            </a:ext>
          </a:extLst>
        </xdr:cNvPr>
        <xdr:cNvSpPr txBox="1"/>
      </xdr:nvSpPr>
      <xdr:spPr>
        <a:xfrm>
          <a:off x="14414500" y="615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92347</xdr:rowOff>
    </xdr:from>
    <xdr:to>
      <xdr:col>81</xdr:col>
      <xdr:colOff>101600</xdr:colOff>
      <xdr:row>38</xdr:row>
      <xdr:rowOff>22497</xdr:rowOff>
    </xdr:to>
    <xdr:sp macro="" textlink="">
      <xdr:nvSpPr>
        <xdr:cNvPr id="438" name="楕円 437">
          <a:extLst>
            <a:ext uri="{FF2B5EF4-FFF2-40B4-BE49-F238E27FC236}">
              <a16:creationId xmlns:a16="http://schemas.microsoft.com/office/drawing/2014/main" id="{E8B57EE1-E71F-4810-85D6-C5DADCDEDFE0}"/>
            </a:ext>
          </a:extLst>
        </xdr:cNvPr>
        <xdr:cNvSpPr/>
      </xdr:nvSpPr>
      <xdr:spPr>
        <a:xfrm>
          <a:off x="13578840" y="6295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143147</xdr:rowOff>
    </xdr:from>
    <xdr:to>
      <xdr:col>85</xdr:col>
      <xdr:colOff>127000</xdr:colOff>
      <xdr:row>37</xdr:row>
      <xdr:rowOff>151311</xdr:rowOff>
    </xdr:to>
    <xdr:cxnSp macro="">
      <xdr:nvCxnSpPr>
        <xdr:cNvPr id="439" name="直線コネクタ 438">
          <a:extLst>
            <a:ext uri="{FF2B5EF4-FFF2-40B4-BE49-F238E27FC236}">
              <a16:creationId xmlns:a16="http://schemas.microsoft.com/office/drawing/2014/main" id="{4627480E-8A1E-4DD0-BBAC-4B2A3B503670}"/>
            </a:ext>
          </a:extLst>
        </xdr:cNvPr>
        <xdr:cNvCxnSpPr/>
      </xdr:nvCxnSpPr>
      <xdr:spPr>
        <a:xfrm>
          <a:off x="13629640" y="6345827"/>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79284</xdr:rowOff>
    </xdr:from>
    <xdr:to>
      <xdr:col>76</xdr:col>
      <xdr:colOff>165100</xdr:colOff>
      <xdr:row>38</xdr:row>
      <xdr:rowOff>9434</xdr:rowOff>
    </xdr:to>
    <xdr:sp macro="" textlink="">
      <xdr:nvSpPr>
        <xdr:cNvPr id="440" name="楕円 439">
          <a:extLst>
            <a:ext uri="{FF2B5EF4-FFF2-40B4-BE49-F238E27FC236}">
              <a16:creationId xmlns:a16="http://schemas.microsoft.com/office/drawing/2014/main" id="{72C37267-B759-4AE0-9068-3FB006B92694}"/>
            </a:ext>
          </a:extLst>
        </xdr:cNvPr>
        <xdr:cNvSpPr/>
      </xdr:nvSpPr>
      <xdr:spPr>
        <a:xfrm>
          <a:off x="12804140" y="6281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130084</xdr:rowOff>
    </xdr:from>
    <xdr:to>
      <xdr:col>81</xdr:col>
      <xdr:colOff>50800</xdr:colOff>
      <xdr:row>37</xdr:row>
      <xdr:rowOff>143147</xdr:rowOff>
    </xdr:to>
    <xdr:cxnSp macro="">
      <xdr:nvCxnSpPr>
        <xdr:cNvPr id="441" name="直線コネクタ 440">
          <a:extLst>
            <a:ext uri="{FF2B5EF4-FFF2-40B4-BE49-F238E27FC236}">
              <a16:creationId xmlns:a16="http://schemas.microsoft.com/office/drawing/2014/main" id="{1EB66E4E-86C1-478F-8172-25A7890A0B0A}"/>
            </a:ext>
          </a:extLst>
        </xdr:cNvPr>
        <xdr:cNvCxnSpPr/>
      </xdr:nvCxnSpPr>
      <xdr:spPr>
        <a:xfrm>
          <a:off x="12854940" y="6332764"/>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61323</xdr:rowOff>
    </xdr:from>
    <xdr:to>
      <xdr:col>72</xdr:col>
      <xdr:colOff>38100</xdr:colOff>
      <xdr:row>37</xdr:row>
      <xdr:rowOff>162923</xdr:rowOff>
    </xdr:to>
    <xdr:sp macro="" textlink="">
      <xdr:nvSpPr>
        <xdr:cNvPr id="442" name="楕円 441">
          <a:extLst>
            <a:ext uri="{FF2B5EF4-FFF2-40B4-BE49-F238E27FC236}">
              <a16:creationId xmlns:a16="http://schemas.microsoft.com/office/drawing/2014/main" id="{4B3C358F-70BF-4793-864D-F0762135791A}"/>
            </a:ext>
          </a:extLst>
        </xdr:cNvPr>
        <xdr:cNvSpPr/>
      </xdr:nvSpPr>
      <xdr:spPr>
        <a:xfrm>
          <a:off x="12029440" y="62640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112123</xdr:rowOff>
    </xdr:from>
    <xdr:to>
      <xdr:col>76</xdr:col>
      <xdr:colOff>114300</xdr:colOff>
      <xdr:row>37</xdr:row>
      <xdr:rowOff>130084</xdr:rowOff>
    </xdr:to>
    <xdr:cxnSp macro="">
      <xdr:nvCxnSpPr>
        <xdr:cNvPr id="443" name="直線コネクタ 442">
          <a:extLst>
            <a:ext uri="{FF2B5EF4-FFF2-40B4-BE49-F238E27FC236}">
              <a16:creationId xmlns:a16="http://schemas.microsoft.com/office/drawing/2014/main" id="{D8961E60-CA12-46FC-9423-881A433EFE4B}"/>
            </a:ext>
          </a:extLst>
        </xdr:cNvPr>
        <xdr:cNvCxnSpPr/>
      </xdr:nvCxnSpPr>
      <xdr:spPr>
        <a:xfrm>
          <a:off x="12072620" y="6314803"/>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31931</xdr:rowOff>
    </xdr:from>
    <xdr:to>
      <xdr:col>67</xdr:col>
      <xdr:colOff>101600</xdr:colOff>
      <xdr:row>37</xdr:row>
      <xdr:rowOff>133531</xdr:rowOff>
    </xdr:to>
    <xdr:sp macro="" textlink="">
      <xdr:nvSpPr>
        <xdr:cNvPr id="444" name="楕円 443">
          <a:extLst>
            <a:ext uri="{FF2B5EF4-FFF2-40B4-BE49-F238E27FC236}">
              <a16:creationId xmlns:a16="http://schemas.microsoft.com/office/drawing/2014/main" id="{78AF44D7-651A-4AAC-9B8C-BB3CBF21FC3E}"/>
            </a:ext>
          </a:extLst>
        </xdr:cNvPr>
        <xdr:cNvSpPr/>
      </xdr:nvSpPr>
      <xdr:spPr>
        <a:xfrm>
          <a:off x="1123188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82731</xdr:rowOff>
    </xdr:from>
    <xdr:to>
      <xdr:col>71</xdr:col>
      <xdr:colOff>177800</xdr:colOff>
      <xdr:row>37</xdr:row>
      <xdr:rowOff>112123</xdr:rowOff>
    </xdr:to>
    <xdr:cxnSp macro="">
      <xdr:nvCxnSpPr>
        <xdr:cNvPr id="445" name="直線コネクタ 444">
          <a:extLst>
            <a:ext uri="{FF2B5EF4-FFF2-40B4-BE49-F238E27FC236}">
              <a16:creationId xmlns:a16="http://schemas.microsoft.com/office/drawing/2014/main" id="{7B0175DF-BD53-4394-B1EE-AF26731C488C}"/>
            </a:ext>
          </a:extLst>
        </xdr:cNvPr>
        <xdr:cNvCxnSpPr/>
      </xdr:nvCxnSpPr>
      <xdr:spPr>
        <a:xfrm>
          <a:off x="11282680" y="6285411"/>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74040</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8EA7595C-CC08-4FD6-8311-2E3F509C1310}"/>
            </a:ext>
          </a:extLst>
        </xdr:cNvPr>
        <xdr:cNvSpPr txBox="1"/>
      </xdr:nvSpPr>
      <xdr:spPr>
        <a:xfrm>
          <a:off x="134372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71DF9629-C581-4C6F-A808-2839C8BE5B01}"/>
            </a:ext>
          </a:extLst>
        </xdr:cNvPr>
        <xdr:cNvSpPr txBox="1"/>
      </xdr:nvSpPr>
      <xdr:spPr>
        <a:xfrm>
          <a:off x="126752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96900</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ABECF2F2-0119-49D1-B348-7D689E8CE087}"/>
            </a:ext>
          </a:extLst>
        </xdr:cNvPr>
        <xdr:cNvSpPr txBox="1"/>
      </xdr:nvSpPr>
      <xdr:spPr>
        <a:xfrm>
          <a:off x="119005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13B78011-4199-4AD3-844D-3C579CEA8BF3}"/>
            </a:ext>
          </a:extLst>
        </xdr:cNvPr>
        <xdr:cNvSpPr txBox="1"/>
      </xdr:nvSpPr>
      <xdr:spPr>
        <a:xfrm>
          <a:off x="1110298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39024</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9B33F1DD-D30F-4A2D-B2B8-885471DADAEE}"/>
            </a:ext>
          </a:extLst>
        </xdr:cNvPr>
        <xdr:cNvSpPr txBox="1"/>
      </xdr:nvSpPr>
      <xdr:spPr>
        <a:xfrm>
          <a:off x="134372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25961</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0366E59B-295F-42BE-8783-2CD8C3443B2E}"/>
            </a:ext>
          </a:extLst>
        </xdr:cNvPr>
        <xdr:cNvSpPr txBox="1"/>
      </xdr:nvSpPr>
      <xdr:spPr>
        <a:xfrm>
          <a:off x="126752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8000</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718BB0FC-2F27-4E4C-96CA-57A9454447F4}"/>
            </a:ext>
          </a:extLst>
        </xdr:cNvPr>
        <xdr:cNvSpPr txBox="1"/>
      </xdr:nvSpPr>
      <xdr:spPr>
        <a:xfrm>
          <a:off x="119005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150058</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6AF752AF-BEF2-4D7A-B96C-41A187079CF6}"/>
            </a:ext>
          </a:extLst>
        </xdr:cNvPr>
        <xdr:cNvSpPr txBox="1"/>
      </xdr:nvSpPr>
      <xdr:spPr>
        <a:xfrm>
          <a:off x="11102984" y="60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42ACDE0D-8542-4D59-BDE8-5C8FBD9E873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75B2A30E-AF58-4CC5-A622-2CBCA2F5D36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84B9BCE-4B04-4738-9CAE-7E8CB9F4E4F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647D670D-ADD1-4CB1-8B58-8FE2B79D55F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AF848A73-272A-4473-9136-0A50D821627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366EF249-C041-4EAA-A3B2-B5920EB8042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53D4A669-2792-433A-8DC9-3FEFC2523A9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B7B7E3B2-ED35-4CEA-A5BE-FE16A186F94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68A9F9DF-AFA8-4927-BC2D-15ED253FE2A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E8E77FBD-B79E-460D-852C-AEDCEAA9A5F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6480B458-EE1A-4EE1-B0DD-3BD60D3A3FB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C5AC468B-EF7E-4733-8149-2076A077B03F}"/>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3C2D8013-700D-4103-9D70-1CA700B38E82}"/>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a:extLst>
            <a:ext uri="{FF2B5EF4-FFF2-40B4-BE49-F238E27FC236}">
              <a16:creationId xmlns:a16="http://schemas.microsoft.com/office/drawing/2014/main" id="{D1C4E740-96C7-4F85-98EC-E8075C8C8E02}"/>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857AB4E1-C1A3-428B-91CE-3FB72B83F16B}"/>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a:extLst>
            <a:ext uri="{FF2B5EF4-FFF2-40B4-BE49-F238E27FC236}">
              <a16:creationId xmlns:a16="http://schemas.microsoft.com/office/drawing/2014/main" id="{0A88E69B-0E2C-424B-88FB-DDE148431D71}"/>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407C5EE6-85B1-4CD6-A3E4-29D69C8BF5FB}"/>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a:extLst>
            <a:ext uri="{FF2B5EF4-FFF2-40B4-BE49-F238E27FC236}">
              <a16:creationId xmlns:a16="http://schemas.microsoft.com/office/drawing/2014/main" id="{4AE7EBD7-F6D9-453D-84DC-559AC738DBD7}"/>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6B13FC7F-C6B8-4125-931F-F4B93437C52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82A0F607-2912-4015-842D-B69E5667DC09}"/>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ABE15892-D92D-4BD3-88AB-164D1A0BCCF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475" name="直線コネクタ 474">
          <a:extLst>
            <a:ext uri="{FF2B5EF4-FFF2-40B4-BE49-F238E27FC236}">
              <a16:creationId xmlns:a16="http://schemas.microsoft.com/office/drawing/2014/main" id="{1A6C2E8C-FF0D-42B5-B056-B3A78B02894C}"/>
            </a:ext>
          </a:extLst>
        </xdr:cNvPr>
        <xdr:cNvCxnSpPr/>
      </xdr:nvCxnSpPr>
      <xdr:spPr>
        <a:xfrm flipV="1">
          <a:off x="19509104" y="5830248"/>
          <a:ext cx="0" cy="1171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9648A549-5CE1-405B-8F17-EE9AC12A61C1}"/>
            </a:ext>
          </a:extLst>
        </xdr:cNvPr>
        <xdr:cNvSpPr txBox="1"/>
      </xdr:nvSpPr>
      <xdr:spPr>
        <a:xfrm>
          <a:off x="19547840" y="70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477" name="直線コネクタ 476">
          <a:extLst>
            <a:ext uri="{FF2B5EF4-FFF2-40B4-BE49-F238E27FC236}">
              <a16:creationId xmlns:a16="http://schemas.microsoft.com/office/drawing/2014/main" id="{87E9879D-A3C9-4C1D-8E00-5A5F2809E1C7}"/>
            </a:ext>
          </a:extLst>
        </xdr:cNvPr>
        <xdr:cNvCxnSpPr/>
      </xdr:nvCxnSpPr>
      <xdr:spPr>
        <a:xfrm>
          <a:off x="19443700" y="7001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4E460680-9335-41E9-BD5B-B6FB14FB4E87}"/>
            </a:ext>
          </a:extLst>
        </xdr:cNvPr>
        <xdr:cNvSpPr txBox="1"/>
      </xdr:nvSpPr>
      <xdr:spPr>
        <a:xfrm>
          <a:off x="19547840" y="56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479" name="直線コネクタ 478">
          <a:extLst>
            <a:ext uri="{FF2B5EF4-FFF2-40B4-BE49-F238E27FC236}">
              <a16:creationId xmlns:a16="http://schemas.microsoft.com/office/drawing/2014/main" id="{8089F7E7-4A3F-4971-BE2B-6C84722AB225}"/>
            </a:ext>
          </a:extLst>
        </xdr:cNvPr>
        <xdr:cNvCxnSpPr/>
      </xdr:nvCxnSpPr>
      <xdr:spPr>
        <a:xfrm>
          <a:off x="19443700" y="5830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36903</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0801CD68-C2E8-4D0F-A190-21EC34797969}"/>
            </a:ext>
          </a:extLst>
        </xdr:cNvPr>
        <xdr:cNvSpPr txBox="1"/>
      </xdr:nvSpPr>
      <xdr:spPr>
        <a:xfrm>
          <a:off x="19547840" y="6574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481" name="フローチャート: 判断 480">
          <a:extLst>
            <a:ext uri="{FF2B5EF4-FFF2-40B4-BE49-F238E27FC236}">
              <a16:creationId xmlns:a16="http://schemas.microsoft.com/office/drawing/2014/main" id="{B3685469-C70A-4012-A638-9A8BEB27FB6C}"/>
            </a:ext>
          </a:extLst>
        </xdr:cNvPr>
        <xdr:cNvSpPr/>
      </xdr:nvSpPr>
      <xdr:spPr>
        <a:xfrm>
          <a:off x="19458940" y="659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482" name="フローチャート: 判断 481">
          <a:extLst>
            <a:ext uri="{FF2B5EF4-FFF2-40B4-BE49-F238E27FC236}">
              <a16:creationId xmlns:a16="http://schemas.microsoft.com/office/drawing/2014/main" id="{415B8059-CAD3-42D4-9B00-F7F6D1B3A5A7}"/>
            </a:ext>
          </a:extLst>
        </xdr:cNvPr>
        <xdr:cNvSpPr/>
      </xdr:nvSpPr>
      <xdr:spPr>
        <a:xfrm>
          <a:off x="18735040" y="66161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483" name="フローチャート: 判断 482">
          <a:extLst>
            <a:ext uri="{FF2B5EF4-FFF2-40B4-BE49-F238E27FC236}">
              <a16:creationId xmlns:a16="http://schemas.microsoft.com/office/drawing/2014/main" id="{41BF1D7F-DA0D-4521-9B1C-5BA849F39512}"/>
            </a:ext>
          </a:extLst>
        </xdr:cNvPr>
        <xdr:cNvSpPr/>
      </xdr:nvSpPr>
      <xdr:spPr>
        <a:xfrm>
          <a:off x="17937480" y="6626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484" name="フローチャート: 判断 483">
          <a:extLst>
            <a:ext uri="{FF2B5EF4-FFF2-40B4-BE49-F238E27FC236}">
              <a16:creationId xmlns:a16="http://schemas.microsoft.com/office/drawing/2014/main" id="{57A60F40-F9E2-48D1-84AC-AC3E2ACB2494}"/>
            </a:ext>
          </a:extLst>
        </xdr:cNvPr>
        <xdr:cNvSpPr/>
      </xdr:nvSpPr>
      <xdr:spPr>
        <a:xfrm>
          <a:off x="17162780" y="6636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485" name="フローチャート: 判断 484">
          <a:extLst>
            <a:ext uri="{FF2B5EF4-FFF2-40B4-BE49-F238E27FC236}">
              <a16:creationId xmlns:a16="http://schemas.microsoft.com/office/drawing/2014/main" id="{8E00807E-D3FB-4FD4-9EF4-090B0277C331}"/>
            </a:ext>
          </a:extLst>
        </xdr:cNvPr>
        <xdr:cNvSpPr/>
      </xdr:nvSpPr>
      <xdr:spPr>
        <a:xfrm>
          <a:off x="16388080" y="66455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6A07B43-BBEB-4A64-B2BB-23487588FDA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274BCBB-6502-4F3E-8F9D-24B6A5D3F63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72AA35F-8975-4068-8F3F-74A114DE5A7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B514F7C-74BB-49B3-899C-A329CBE3D82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1CE1708-6322-4A86-AC2B-864E78312E5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32830</xdr:rowOff>
    </xdr:from>
    <xdr:to>
      <xdr:col>116</xdr:col>
      <xdr:colOff>114300</xdr:colOff>
      <xdr:row>39</xdr:row>
      <xdr:rowOff>134430</xdr:rowOff>
    </xdr:to>
    <xdr:sp macro="" textlink="">
      <xdr:nvSpPr>
        <xdr:cNvPr id="491" name="楕円 490">
          <a:extLst>
            <a:ext uri="{FF2B5EF4-FFF2-40B4-BE49-F238E27FC236}">
              <a16:creationId xmlns:a16="http://schemas.microsoft.com/office/drawing/2014/main" id="{DFC23ACE-C86A-49EB-8DD5-0701CFCB90FC}"/>
            </a:ext>
          </a:extLst>
        </xdr:cNvPr>
        <xdr:cNvSpPr/>
      </xdr:nvSpPr>
      <xdr:spPr>
        <a:xfrm>
          <a:off x="19458940" y="657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55707</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2FEC3646-1202-4A0A-A22D-D473CCAA9866}"/>
            </a:ext>
          </a:extLst>
        </xdr:cNvPr>
        <xdr:cNvSpPr txBox="1"/>
      </xdr:nvSpPr>
      <xdr:spPr>
        <a:xfrm>
          <a:off x="19547840" y="642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65074</xdr:rowOff>
    </xdr:from>
    <xdr:to>
      <xdr:col>112</xdr:col>
      <xdr:colOff>38100</xdr:colOff>
      <xdr:row>39</xdr:row>
      <xdr:rowOff>166674</xdr:rowOff>
    </xdr:to>
    <xdr:sp macro="" textlink="">
      <xdr:nvSpPr>
        <xdr:cNvPr id="493" name="楕円 492">
          <a:extLst>
            <a:ext uri="{FF2B5EF4-FFF2-40B4-BE49-F238E27FC236}">
              <a16:creationId xmlns:a16="http://schemas.microsoft.com/office/drawing/2014/main" id="{F05FF718-A4DF-4419-83CF-548753876540}"/>
            </a:ext>
          </a:extLst>
        </xdr:cNvPr>
        <xdr:cNvSpPr/>
      </xdr:nvSpPr>
      <xdr:spPr>
        <a:xfrm>
          <a:off x="18735040" y="66030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83630</xdr:rowOff>
    </xdr:from>
    <xdr:to>
      <xdr:col>116</xdr:col>
      <xdr:colOff>63500</xdr:colOff>
      <xdr:row>39</xdr:row>
      <xdr:rowOff>115874</xdr:rowOff>
    </xdr:to>
    <xdr:cxnSp macro="">
      <xdr:nvCxnSpPr>
        <xdr:cNvPr id="494" name="直線コネクタ 493">
          <a:extLst>
            <a:ext uri="{FF2B5EF4-FFF2-40B4-BE49-F238E27FC236}">
              <a16:creationId xmlns:a16="http://schemas.microsoft.com/office/drawing/2014/main" id="{C796D352-3D02-405C-BE55-62ADC5B67225}"/>
            </a:ext>
          </a:extLst>
        </xdr:cNvPr>
        <xdr:cNvCxnSpPr/>
      </xdr:nvCxnSpPr>
      <xdr:spPr>
        <a:xfrm flipV="1">
          <a:off x="18778220" y="6621590"/>
          <a:ext cx="731520" cy="3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84875</xdr:rowOff>
    </xdr:from>
    <xdr:to>
      <xdr:col>107</xdr:col>
      <xdr:colOff>101600</xdr:colOff>
      <xdr:row>40</xdr:row>
      <xdr:rowOff>15025</xdr:rowOff>
    </xdr:to>
    <xdr:sp macro="" textlink="">
      <xdr:nvSpPr>
        <xdr:cNvPr id="495" name="楕円 494">
          <a:extLst>
            <a:ext uri="{FF2B5EF4-FFF2-40B4-BE49-F238E27FC236}">
              <a16:creationId xmlns:a16="http://schemas.microsoft.com/office/drawing/2014/main" id="{F051D2DD-6FBB-4B63-90CC-57D68682AF0D}"/>
            </a:ext>
          </a:extLst>
        </xdr:cNvPr>
        <xdr:cNvSpPr/>
      </xdr:nvSpPr>
      <xdr:spPr>
        <a:xfrm>
          <a:off x="17937480" y="662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115874</xdr:rowOff>
    </xdr:from>
    <xdr:to>
      <xdr:col>111</xdr:col>
      <xdr:colOff>177800</xdr:colOff>
      <xdr:row>39</xdr:row>
      <xdr:rowOff>135675</xdr:rowOff>
    </xdr:to>
    <xdr:cxnSp macro="">
      <xdr:nvCxnSpPr>
        <xdr:cNvPr id="496" name="直線コネクタ 495">
          <a:extLst>
            <a:ext uri="{FF2B5EF4-FFF2-40B4-BE49-F238E27FC236}">
              <a16:creationId xmlns:a16="http://schemas.microsoft.com/office/drawing/2014/main" id="{3C59DB37-300A-4EE9-8F1B-21872F67567C}"/>
            </a:ext>
          </a:extLst>
        </xdr:cNvPr>
        <xdr:cNvCxnSpPr/>
      </xdr:nvCxnSpPr>
      <xdr:spPr>
        <a:xfrm flipV="1">
          <a:off x="17988280" y="6653834"/>
          <a:ext cx="789940" cy="1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125429</xdr:rowOff>
    </xdr:from>
    <xdr:to>
      <xdr:col>102</xdr:col>
      <xdr:colOff>165100</xdr:colOff>
      <xdr:row>40</xdr:row>
      <xdr:rowOff>55579</xdr:rowOff>
    </xdr:to>
    <xdr:sp macro="" textlink="">
      <xdr:nvSpPr>
        <xdr:cNvPr id="497" name="楕円 496">
          <a:extLst>
            <a:ext uri="{FF2B5EF4-FFF2-40B4-BE49-F238E27FC236}">
              <a16:creationId xmlns:a16="http://schemas.microsoft.com/office/drawing/2014/main" id="{EFD6A494-D547-4DEC-8EB5-84EDDA451262}"/>
            </a:ext>
          </a:extLst>
        </xdr:cNvPr>
        <xdr:cNvSpPr/>
      </xdr:nvSpPr>
      <xdr:spPr>
        <a:xfrm>
          <a:off x="17162780" y="6663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135675</xdr:rowOff>
    </xdr:from>
    <xdr:to>
      <xdr:col>107</xdr:col>
      <xdr:colOff>50800</xdr:colOff>
      <xdr:row>40</xdr:row>
      <xdr:rowOff>4779</xdr:rowOff>
    </xdr:to>
    <xdr:cxnSp macro="">
      <xdr:nvCxnSpPr>
        <xdr:cNvPr id="498" name="直線コネクタ 497">
          <a:extLst>
            <a:ext uri="{FF2B5EF4-FFF2-40B4-BE49-F238E27FC236}">
              <a16:creationId xmlns:a16="http://schemas.microsoft.com/office/drawing/2014/main" id="{85FDC5A1-27FD-4CAD-A354-5F836B74FD6D}"/>
            </a:ext>
          </a:extLst>
        </xdr:cNvPr>
        <xdr:cNvCxnSpPr/>
      </xdr:nvCxnSpPr>
      <xdr:spPr>
        <a:xfrm flipV="1">
          <a:off x="17213580" y="6673635"/>
          <a:ext cx="774700" cy="3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107758</xdr:rowOff>
    </xdr:from>
    <xdr:to>
      <xdr:col>98</xdr:col>
      <xdr:colOff>38100</xdr:colOff>
      <xdr:row>40</xdr:row>
      <xdr:rowOff>37908</xdr:rowOff>
    </xdr:to>
    <xdr:sp macro="" textlink="">
      <xdr:nvSpPr>
        <xdr:cNvPr id="499" name="楕円 498">
          <a:extLst>
            <a:ext uri="{FF2B5EF4-FFF2-40B4-BE49-F238E27FC236}">
              <a16:creationId xmlns:a16="http://schemas.microsoft.com/office/drawing/2014/main" id="{72AD8F49-28F2-46FB-8641-F32A3CB13FED}"/>
            </a:ext>
          </a:extLst>
        </xdr:cNvPr>
        <xdr:cNvSpPr/>
      </xdr:nvSpPr>
      <xdr:spPr>
        <a:xfrm>
          <a:off x="16388080" y="6645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158558</xdr:rowOff>
    </xdr:from>
    <xdr:to>
      <xdr:col>102</xdr:col>
      <xdr:colOff>114300</xdr:colOff>
      <xdr:row>40</xdr:row>
      <xdr:rowOff>4779</xdr:rowOff>
    </xdr:to>
    <xdr:cxnSp macro="">
      <xdr:nvCxnSpPr>
        <xdr:cNvPr id="500" name="直線コネクタ 499">
          <a:extLst>
            <a:ext uri="{FF2B5EF4-FFF2-40B4-BE49-F238E27FC236}">
              <a16:creationId xmlns:a16="http://schemas.microsoft.com/office/drawing/2014/main" id="{32E05F53-6589-4839-9A42-ED13668881BC}"/>
            </a:ext>
          </a:extLst>
        </xdr:cNvPr>
        <xdr:cNvCxnSpPr/>
      </xdr:nvCxnSpPr>
      <xdr:spPr>
        <a:xfrm>
          <a:off x="16431260" y="6696518"/>
          <a:ext cx="782320" cy="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170870</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153CFBFB-1B45-43DF-92BF-5FDDA4A7CBC7}"/>
            </a:ext>
          </a:extLst>
        </xdr:cNvPr>
        <xdr:cNvSpPr txBox="1"/>
      </xdr:nvSpPr>
      <xdr:spPr>
        <a:xfrm>
          <a:off x="18496495" y="670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9906</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664425FF-C727-43FA-A3EC-B14DC858CCAC}"/>
            </a:ext>
          </a:extLst>
        </xdr:cNvPr>
        <xdr:cNvSpPr txBox="1"/>
      </xdr:nvSpPr>
      <xdr:spPr>
        <a:xfrm>
          <a:off x="17734495" y="671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24F5EFE4-17C3-4ECE-8EF6-8AEAC521E5B9}"/>
            </a:ext>
          </a:extLst>
        </xdr:cNvPr>
        <xdr:cNvSpPr txBox="1"/>
      </xdr:nvSpPr>
      <xdr:spPr>
        <a:xfrm>
          <a:off x="16936935" y="641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54238</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CB271B70-B5A0-446C-8B0B-290321384D32}"/>
            </a:ext>
          </a:extLst>
        </xdr:cNvPr>
        <xdr:cNvSpPr txBox="1"/>
      </xdr:nvSpPr>
      <xdr:spPr>
        <a:xfrm>
          <a:off x="16162235" y="642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11751</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B141A11C-7FBD-40C3-8DF3-DC88137D654E}"/>
            </a:ext>
          </a:extLst>
        </xdr:cNvPr>
        <xdr:cNvSpPr txBox="1"/>
      </xdr:nvSpPr>
      <xdr:spPr>
        <a:xfrm>
          <a:off x="18496495" y="638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31552</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BBE124CF-E5B5-4542-A427-8EF50D553501}"/>
            </a:ext>
          </a:extLst>
        </xdr:cNvPr>
        <xdr:cNvSpPr txBox="1"/>
      </xdr:nvSpPr>
      <xdr:spPr>
        <a:xfrm>
          <a:off x="17734495" y="640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46706</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18ADEE7D-01FD-4BBF-A910-E159D3191747}"/>
            </a:ext>
          </a:extLst>
        </xdr:cNvPr>
        <xdr:cNvSpPr txBox="1"/>
      </xdr:nvSpPr>
      <xdr:spPr>
        <a:xfrm>
          <a:off x="16936935" y="675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29035</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5E190CA6-2F1C-4289-80F7-DFD687252684}"/>
            </a:ext>
          </a:extLst>
        </xdr:cNvPr>
        <xdr:cNvSpPr txBox="1"/>
      </xdr:nvSpPr>
      <xdr:spPr>
        <a:xfrm>
          <a:off x="16162235" y="673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3B0F5316-FE04-4531-BBF6-45F7C2D6F8C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38A42518-793C-452D-8A24-578E98FAF9C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1EDAEFA-0E53-4D5C-9EFD-208A88A2CB5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3610C1B9-E05B-47FA-AE93-1EE95F0BF6E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6F452326-D160-416E-852A-40BAD02A618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E38EE5FB-AB85-4CE1-9516-2AE84E5D7CA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97199C00-5EE4-4EB5-AEC8-6197D19E6E8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850DE765-5652-4973-809E-CEBD09DFE2C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9EB2E0ED-6F50-491D-97C6-B0017E49786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99037D-CB86-4470-9EB6-7484BE87330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C80B2E2F-EADE-4254-A9D4-754FCFBF787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5269D084-F15E-49E9-BD13-69D455C97F6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ED77D270-5269-47EF-8351-C129A86FD997}"/>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06FB63CF-998A-4D94-A50B-21F0B575FD2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6A08C59E-6936-4AB9-8F5A-85F15E6610E9}"/>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8EAB985A-0C59-46A2-9D25-9A9C861B213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F8BE5E28-CE3A-4FCE-A2C9-E9DB441260CC}"/>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D68D680E-A2E1-419B-987E-0E72838D04A7}"/>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7B560781-772A-43FF-98AA-6864AE96270B}"/>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02353AFB-7E84-4480-BF2E-0436E98D505B}"/>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1C7DB8BF-2977-45A1-9818-1C568BC14E37}"/>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7508EB58-63DB-477B-A196-85AB101730FC}"/>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A743EFE1-DE03-453D-B4FE-468B5EBB9C06}"/>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4BAB5A5E-60A8-406B-9240-BAB58AABD6B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BE63F301-05DB-443A-B810-47917DB9E3D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534" name="直線コネクタ 533">
          <a:extLst>
            <a:ext uri="{FF2B5EF4-FFF2-40B4-BE49-F238E27FC236}">
              <a16:creationId xmlns:a16="http://schemas.microsoft.com/office/drawing/2014/main" id="{64C879DD-7352-4EC7-AB55-A0B3AC9D069C}"/>
            </a:ext>
          </a:extLst>
        </xdr:cNvPr>
        <xdr:cNvCxnSpPr/>
      </xdr:nvCxnSpPr>
      <xdr:spPr>
        <a:xfrm flipV="1">
          <a:off x="14375764" y="9318172"/>
          <a:ext cx="0" cy="1541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6BA0C4FD-8D64-4D06-9A66-4C2A44A9C9FE}"/>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a:extLst>
            <a:ext uri="{FF2B5EF4-FFF2-40B4-BE49-F238E27FC236}">
              <a16:creationId xmlns:a16="http://schemas.microsoft.com/office/drawing/2014/main" id="{03DAACAE-A011-4561-ABAD-DDEA9E8F3D0A}"/>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537" name="【保健センター・保健所】&#10;有形固定資産減価償却率最大値テキスト">
          <a:extLst>
            <a:ext uri="{FF2B5EF4-FFF2-40B4-BE49-F238E27FC236}">
              <a16:creationId xmlns:a16="http://schemas.microsoft.com/office/drawing/2014/main" id="{99CB66AA-D120-4C0B-8325-0431B4C86A6E}"/>
            </a:ext>
          </a:extLst>
        </xdr:cNvPr>
        <xdr:cNvSpPr txBox="1"/>
      </xdr:nvSpPr>
      <xdr:spPr>
        <a:xfrm>
          <a:off x="14414500" y="90972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538" name="直線コネクタ 537">
          <a:extLst>
            <a:ext uri="{FF2B5EF4-FFF2-40B4-BE49-F238E27FC236}">
              <a16:creationId xmlns:a16="http://schemas.microsoft.com/office/drawing/2014/main" id="{D3C0F144-74AE-492C-AEF9-CEA2C8D0CC33}"/>
            </a:ext>
          </a:extLst>
        </xdr:cNvPr>
        <xdr:cNvCxnSpPr/>
      </xdr:nvCxnSpPr>
      <xdr:spPr>
        <a:xfrm>
          <a:off x="14287500" y="9318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0A79F3AC-0CF6-4FFA-9C78-2EF6D7BF99D5}"/>
            </a:ext>
          </a:extLst>
        </xdr:cNvPr>
        <xdr:cNvSpPr txBox="1"/>
      </xdr:nvSpPr>
      <xdr:spPr>
        <a:xfrm>
          <a:off x="14414500" y="1007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0" name="フローチャート: 判断 539">
          <a:extLst>
            <a:ext uri="{FF2B5EF4-FFF2-40B4-BE49-F238E27FC236}">
              <a16:creationId xmlns:a16="http://schemas.microsoft.com/office/drawing/2014/main" id="{C293FBF2-711C-4E1A-81D6-8F72A17A51D4}"/>
            </a:ext>
          </a:extLst>
        </xdr:cNvPr>
        <xdr:cNvSpPr/>
      </xdr:nvSpPr>
      <xdr:spPr>
        <a:xfrm>
          <a:off x="14325600" y="100990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541" name="フローチャート: 判断 540">
          <a:extLst>
            <a:ext uri="{FF2B5EF4-FFF2-40B4-BE49-F238E27FC236}">
              <a16:creationId xmlns:a16="http://schemas.microsoft.com/office/drawing/2014/main" id="{EED9AFAA-81F5-40F6-8520-A847920B545D}"/>
            </a:ext>
          </a:extLst>
        </xdr:cNvPr>
        <xdr:cNvSpPr/>
      </xdr:nvSpPr>
      <xdr:spPr>
        <a:xfrm>
          <a:off x="1357884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42" name="フローチャート: 判断 541">
          <a:extLst>
            <a:ext uri="{FF2B5EF4-FFF2-40B4-BE49-F238E27FC236}">
              <a16:creationId xmlns:a16="http://schemas.microsoft.com/office/drawing/2014/main" id="{6AD526ED-92D7-44BD-B16E-D9612CBD3561}"/>
            </a:ext>
          </a:extLst>
        </xdr:cNvPr>
        <xdr:cNvSpPr/>
      </xdr:nvSpPr>
      <xdr:spPr>
        <a:xfrm>
          <a:off x="1280414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43" name="フローチャート: 判断 542">
          <a:extLst>
            <a:ext uri="{FF2B5EF4-FFF2-40B4-BE49-F238E27FC236}">
              <a16:creationId xmlns:a16="http://schemas.microsoft.com/office/drawing/2014/main" id="{518F2ACD-49EE-426B-9CF7-A8E297673A2B}"/>
            </a:ext>
          </a:extLst>
        </xdr:cNvPr>
        <xdr:cNvSpPr/>
      </xdr:nvSpPr>
      <xdr:spPr>
        <a:xfrm>
          <a:off x="12029440" y="10031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544" name="フローチャート: 判断 543">
          <a:extLst>
            <a:ext uri="{FF2B5EF4-FFF2-40B4-BE49-F238E27FC236}">
              <a16:creationId xmlns:a16="http://schemas.microsoft.com/office/drawing/2014/main" id="{0A3E01EC-FBF6-4657-8753-64F043AF093D}"/>
            </a:ext>
          </a:extLst>
        </xdr:cNvPr>
        <xdr:cNvSpPr/>
      </xdr:nvSpPr>
      <xdr:spPr>
        <a:xfrm>
          <a:off x="1123188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5677E35-E191-46DC-8EA2-D143046E3D1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32DCD6C-63F2-4447-9200-3B99CECC99F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8F9A4AE-6814-44F6-8637-CA5FCF396F3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70C4400-9B9B-4E43-9D98-6DFA35AB82E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AE101C9-A255-45A8-9B5D-0629441863B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50" name="楕円 549">
          <a:extLst>
            <a:ext uri="{FF2B5EF4-FFF2-40B4-BE49-F238E27FC236}">
              <a16:creationId xmlns:a16="http://schemas.microsoft.com/office/drawing/2014/main" id="{8F35A8F1-7E38-495D-AAF1-30B86961BF47}"/>
            </a:ext>
          </a:extLst>
        </xdr:cNvPr>
        <xdr:cNvSpPr/>
      </xdr:nvSpPr>
      <xdr:spPr>
        <a:xfrm>
          <a:off x="14325600" y="100424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3101</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E4609EF7-9A6D-4DA5-ADD6-3E00AC6BEDA2}"/>
            </a:ext>
          </a:extLst>
        </xdr:cNvPr>
        <xdr:cNvSpPr txBox="1"/>
      </xdr:nvSpPr>
      <xdr:spPr>
        <a:xfrm>
          <a:off x="14414500"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119017</xdr:rowOff>
    </xdr:from>
    <xdr:to>
      <xdr:col>81</xdr:col>
      <xdr:colOff>101600</xdr:colOff>
      <xdr:row>60</xdr:row>
      <xdr:rowOff>49167</xdr:rowOff>
    </xdr:to>
    <xdr:sp macro="" textlink="">
      <xdr:nvSpPr>
        <xdr:cNvPr id="552" name="楕円 551">
          <a:extLst>
            <a:ext uri="{FF2B5EF4-FFF2-40B4-BE49-F238E27FC236}">
              <a16:creationId xmlns:a16="http://schemas.microsoft.com/office/drawing/2014/main" id="{D7426272-B3AE-4224-B485-DD48DD61BB3A}"/>
            </a:ext>
          </a:extLst>
        </xdr:cNvPr>
        <xdr:cNvSpPr/>
      </xdr:nvSpPr>
      <xdr:spPr>
        <a:xfrm>
          <a:off x="13578840" y="10009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169817</xdr:rowOff>
    </xdr:from>
    <xdr:to>
      <xdr:col>85</xdr:col>
      <xdr:colOff>127000</xdr:colOff>
      <xdr:row>60</xdr:row>
      <xdr:rowOff>31024</xdr:rowOff>
    </xdr:to>
    <xdr:cxnSp macro="">
      <xdr:nvCxnSpPr>
        <xdr:cNvPr id="553" name="直線コネクタ 552">
          <a:extLst>
            <a:ext uri="{FF2B5EF4-FFF2-40B4-BE49-F238E27FC236}">
              <a16:creationId xmlns:a16="http://schemas.microsoft.com/office/drawing/2014/main" id="{9003EDAA-1C72-4E19-A0B2-21390681B616}"/>
            </a:ext>
          </a:extLst>
        </xdr:cNvPr>
        <xdr:cNvCxnSpPr/>
      </xdr:nvCxnSpPr>
      <xdr:spPr>
        <a:xfrm>
          <a:off x="13629640" y="10060577"/>
          <a:ext cx="74676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554" name="楕円 553">
          <a:extLst>
            <a:ext uri="{FF2B5EF4-FFF2-40B4-BE49-F238E27FC236}">
              <a16:creationId xmlns:a16="http://schemas.microsoft.com/office/drawing/2014/main" id="{3B226E06-82C0-446A-962B-7FA58A98C734}"/>
            </a:ext>
          </a:extLst>
        </xdr:cNvPr>
        <xdr:cNvSpPr/>
      </xdr:nvSpPr>
      <xdr:spPr>
        <a:xfrm>
          <a:off x="12804140" y="997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59</xdr:row>
      <xdr:rowOff>169817</xdr:rowOff>
    </xdr:to>
    <xdr:cxnSp macro="">
      <xdr:nvCxnSpPr>
        <xdr:cNvPr id="555" name="直線コネクタ 554">
          <a:extLst>
            <a:ext uri="{FF2B5EF4-FFF2-40B4-BE49-F238E27FC236}">
              <a16:creationId xmlns:a16="http://schemas.microsoft.com/office/drawing/2014/main" id="{3411C2B0-5899-4E93-BF10-FC0B0EC52375}"/>
            </a:ext>
          </a:extLst>
        </xdr:cNvPr>
        <xdr:cNvCxnSpPr/>
      </xdr:nvCxnSpPr>
      <xdr:spPr>
        <a:xfrm>
          <a:off x="12854940" y="1002792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53703</xdr:rowOff>
    </xdr:from>
    <xdr:to>
      <xdr:col>72</xdr:col>
      <xdr:colOff>38100</xdr:colOff>
      <xdr:row>59</xdr:row>
      <xdr:rowOff>155303</xdr:rowOff>
    </xdr:to>
    <xdr:sp macro="" textlink="">
      <xdr:nvSpPr>
        <xdr:cNvPr id="556" name="楕円 555">
          <a:extLst>
            <a:ext uri="{FF2B5EF4-FFF2-40B4-BE49-F238E27FC236}">
              <a16:creationId xmlns:a16="http://schemas.microsoft.com/office/drawing/2014/main" id="{F2A4F8F8-C8DE-466B-BC73-69DB911B4E88}"/>
            </a:ext>
          </a:extLst>
        </xdr:cNvPr>
        <xdr:cNvSpPr/>
      </xdr:nvSpPr>
      <xdr:spPr>
        <a:xfrm>
          <a:off x="12029440" y="99444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104503</xdr:rowOff>
    </xdr:from>
    <xdr:to>
      <xdr:col>76</xdr:col>
      <xdr:colOff>114300</xdr:colOff>
      <xdr:row>59</xdr:row>
      <xdr:rowOff>137160</xdr:rowOff>
    </xdr:to>
    <xdr:cxnSp macro="">
      <xdr:nvCxnSpPr>
        <xdr:cNvPr id="557" name="直線コネクタ 556">
          <a:extLst>
            <a:ext uri="{FF2B5EF4-FFF2-40B4-BE49-F238E27FC236}">
              <a16:creationId xmlns:a16="http://schemas.microsoft.com/office/drawing/2014/main" id="{FF994F02-BB16-4F53-9089-D25CF103C15E}"/>
            </a:ext>
          </a:extLst>
        </xdr:cNvPr>
        <xdr:cNvCxnSpPr/>
      </xdr:nvCxnSpPr>
      <xdr:spPr>
        <a:xfrm>
          <a:off x="12072620" y="999526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21046</xdr:rowOff>
    </xdr:from>
    <xdr:to>
      <xdr:col>67</xdr:col>
      <xdr:colOff>101600</xdr:colOff>
      <xdr:row>59</xdr:row>
      <xdr:rowOff>122646</xdr:rowOff>
    </xdr:to>
    <xdr:sp macro="" textlink="">
      <xdr:nvSpPr>
        <xdr:cNvPr id="558" name="楕円 557">
          <a:extLst>
            <a:ext uri="{FF2B5EF4-FFF2-40B4-BE49-F238E27FC236}">
              <a16:creationId xmlns:a16="http://schemas.microsoft.com/office/drawing/2014/main" id="{3B99D628-D32F-40A5-A816-E958B0F3E661}"/>
            </a:ext>
          </a:extLst>
        </xdr:cNvPr>
        <xdr:cNvSpPr/>
      </xdr:nvSpPr>
      <xdr:spPr>
        <a:xfrm>
          <a:off x="11231880" y="99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71846</xdr:rowOff>
    </xdr:from>
    <xdr:to>
      <xdr:col>71</xdr:col>
      <xdr:colOff>177800</xdr:colOff>
      <xdr:row>59</xdr:row>
      <xdr:rowOff>104503</xdr:rowOff>
    </xdr:to>
    <xdr:cxnSp macro="">
      <xdr:nvCxnSpPr>
        <xdr:cNvPr id="559" name="直線コネクタ 558">
          <a:extLst>
            <a:ext uri="{FF2B5EF4-FFF2-40B4-BE49-F238E27FC236}">
              <a16:creationId xmlns:a16="http://schemas.microsoft.com/office/drawing/2014/main" id="{E3B66EF2-E0AC-452F-AC79-F2142F38795F}"/>
            </a:ext>
          </a:extLst>
        </xdr:cNvPr>
        <xdr:cNvCxnSpPr/>
      </xdr:nvCxnSpPr>
      <xdr:spPr>
        <a:xfrm>
          <a:off x="11282680" y="996260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112140</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4457E554-9C63-4CE4-8C1A-55FCAA6B6DFD}"/>
            </a:ext>
          </a:extLst>
        </xdr:cNvPr>
        <xdr:cNvSpPr txBox="1"/>
      </xdr:nvSpPr>
      <xdr:spPr>
        <a:xfrm>
          <a:off x="134372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99E4F3E9-9371-49DB-80C0-C7027810B49E}"/>
            </a:ext>
          </a:extLst>
        </xdr:cNvPr>
        <xdr:cNvSpPr txBox="1"/>
      </xdr:nvSpPr>
      <xdr:spPr>
        <a:xfrm>
          <a:off x="126752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D123D658-5DBB-47A7-963B-3D4F5886661D}"/>
            </a:ext>
          </a:extLst>
        </xdr:cNvPr>
        <xdr:cNvSpPr txBox="1"/>
      </xdr:nvSpPr>
      <xdr:spPr>
        <a:xfrm>
          <a:off x="119005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56623</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0D465186-FE29-4BBA-BA66-8761116638C9}"/>
            </a:ext>
          </a:extLst>
        </xdr:cNvPr>
        <xdr:cNvSpPr txBox="1"/>
      </xdr:nvSpPr>
      <xdr:spPr>
        <a:xfrm>
          <a:off x="11102984" y="1011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65694</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2EF898B1-C473-4309-B58E-8FE4FD5A7960}"/>
            </a:ext>
          </a:extLst>
        </xdr:cNvPr>
        <xdr:cNvSpPr txBox="1"/>
      </xdr:nvSpPr>
      <xdr:spPr>
        <a:xfrm>
          <a:off x="13437244"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97846461-4142-4595-A10D-DFF400FC8AD7}"/>
            </a:ext>
          </a:extLst>
        </xdr:cNvPr>
        <xdr:cNvSpPr txBox="1"/>
      </xdr:nvSpPr>
      <xdr:spPr>
        <a:xfrm>
          <a:off x="126752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380</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C434398A-FE6F-4507-A118-B743860CD149}"/>
            </a:ext>
          </a:extLst>
        </xdr:cNvPr>
        <xdr:cNvSpPr txBox="1"/>
      </xdr:nvSpPr>
      <xdr:spPr>
        <a:xfrm>
          <a:off x="11900544" y="972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139173</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D8D5C60C-66FF-4D4A-96FE-5DEA14964A9E}"/>
            </a:ext>
          </a:extLst>
        </xdr:cNvPr>
        <xdr:cNvSpPr txBox="1"/>
      </xdr:nvSpPr>
      <xdr:spPr>
        <a:xfrm>
          <a:off x="1110298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449D990C-2211-42B8-B500-35CCC956FAA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F5614C05-36A8-48DE-B70D-4F5B8F242C1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8832C4AA-C54E-4B93-B50B-3B967978E91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9762E209-F499-4571-8A67-BF7D02FC68E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6CA6F94B-3B76-448B-B5C1-C08D544C8F0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7DDB41BE-1D35-4D72-B28C-858B55796FE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29361CAE-19C6-4020-8520-511CFC2D929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EB109989-C66A-42BB-B377-C606BA7A89F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A1BA80C9-54AC-486F-AAA3-44831194482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AAE78A1-4F42-4E16-96CB-9D71C0FD5B1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2BF9E77F-17D0-469A-A7E6-0B756B180476}"/>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BEF57EC1-671C-4F19-838D-5B1A0045A2DE}"/>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8A4D36F3-D797-4730-BF6B-7E00346CD368}"/>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98C4FEE1-2A91-4095-8B16-41F57753062A}"/>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98C282A5-E12C-400C-834A-C75D283143CA}"/>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97B17859-935A-42CC-BA23-517EFF45C31F}"/>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A4344C42-A39A-4B97-B3EF-504D119E70B9}"/>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F19F25F0-1E85-4383-ADB4-9BF09256AD64}"/>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6913E46D-5F9E-42F2-B7E6-85D97704DEAA}"/>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25106301-4021-4DC8-A836-F17365FE8762}"/>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3F974AD3-55A2-4549-B1E9-F4367FA128CF}"/>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95227BAF-9D52-49AA-8E89-F1E24418A096}"/>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6038681E-EFD1-45E9-B9C2-CBE6A125D7B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6ADDAF01-9689-4337-9889-D4C1AD557D2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CA887FA2-3A0F-412C-A021-D2169C8AEBC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593" name="直線コネクタ 592">
          <a:extLst>
            <a:ext uri="{FF2B5EF4-FFF2-40B4-BE49-F238E27FC236}">
              <a16:creationId xmlns:a16="http://schemas.microsoft.com/office/drawing/2014/main" id="{17C9F0DA-3720-428C-A75D-91A96817F46A}"/>
            </a:ext>
          </a:extLst>
        </xdr:cNvPr>
        <xdr:cNvCxnSpPr/>
      </xdr:nvCxnSpPr>
      <xdr:spPr>
        <a:xfrm flipV="1">
          <a:off x="19509104" y="9261022"/>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958E75E8-0BF8-47E9-9CB7-8DD4C6FDE8BB}"/>
            </a:ext>
          </a:extLst>
        </xdr:cNvPr>
        <xdr:cNvSpPr txBox="1"/>
      </xdr:nvSpPr>
      <xdr:spPr>
        <a:xfrm>
          <a:off x="19547840"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95" name="直線コネクタ 594">
          <a:extLst>
            <a:ext uri="{FF2B5EF4-FFF2-40B4-BE49-F238E27FC236}">
              <a16:creationId xmlns:a16="http://schemas.microsoft.com/office/drawing/2014/main" id="{04725B50-0AFB-4B11-9629-32BB672F6DA6}"/>
            </a:ext>
          </a:extLst>
        </xdr:cNvPr>
        <xdr:cNvCxnSpPr/>
      </xdr:nvCxnSpPr>
      <xdr:spPr>
        <a:xfrm>
          <a:off x="1944370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2E09A594-EAB8-4BF4-9D9C-F95BCE510E12}"/>
            </a:ext>
          </a:extLst>
        </xdr:cNvPr>
        <xdr:cNvSpPr txBox="1"/>
      </xdr:nvSpPr>
      <xdr:spPr>
        <a:xfrm>
          <a:off x="1954784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97" name="直線コネクタ 596">
          <a:extLst>
            <a:ext uri="{FF2B5EF4-FFF2-40B4-BE49-F238E27FC236}">
              <a16:creationId xmlns:a16="http://schemas.microsoft.com/office/drawing/2014/main" id="{D0685423-DE22-47DE-847D-60C994F078D6}"/>
            </a:ext>
          </a:extLst>
        </xdr:cNvPr>
        <xdr:cNvCxnSpPr/>
      </xdr:nvCxnSpPr>
      <xdr:spPr>
        <a:xfrm>
          <a:off x="194437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1E4F7A73-52C6-44AB-9549-C8BF34425E7D}"/>
            </a:ext>
          </a:extLst>
        </xdr:cNvPr>
        <xdr:cNvSpPr txBox="1"/>
      </xdr:nvSpPr>
      <xdr:spPr>
        <a:xfrm>
          <a:off x="19547840" y="10299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599" name="フローチャート: 判断 598">
          <a:extLst>
            <a:ext uri="{FF2B5EF4-FFF2-40B4-BE49-F238E27FC236}">
              <a16:creationId xmlns:a16="http://schemas.microsoft.com/office/drawing/2014/main" id="{6F67509B-A6EE-46B0-BDF0-0EF309350FC1}"/>
            </a:ext>
          </a:extLst>
        </xdr:cNvPr>
        <xdr:cNvSpPr/>
      </xdr:nvSpPr>
      <xdr:spPr>
        <a:xfrm>
          <a:off x="19458940" y="1044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600" name="フローチャート: 判断 599">
          <a:extLst>
            <a:ext uri="{FF2B5EF4-FFF2-40B4-BE49-F238E27FC236}">
              <a16:creationId xmlns:a16="http://schemas.microsoft.com/office/drawing/2014/main" id="{5DB4783B-F944-4987-A511-118FED5F0FA7}"/>
            </a:ext>
          </a:extLst>
        </xdr:cNvPr>
        <xdr:cNvSpPr/>
      </xdr:nvSpPr>
      <xdr:spPr>
        <a:xfrm>
          <a:off x="18735040" y="104669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601" name="フローチャート: 判断 600">
          <a:extLst>
            <a:ext uri="{FF2B5EF4-FFF2-40B4-BE49-F238E27FC236}">
              <a16:creationId xmlns:a16="http://schemas.microsoft.com/office/drawing/2014/main" id="{71C899CE-EA38-4F3F-B4BB-16CF2C66BA36}"/>
            </a:ext>
          </a:extLst>
        </xdr:cNvPr>
        <xdr:cNvSpPr/>
      </xdr:nvSpPr>
      <xdr:spPr>
        <a:xfrm>
          <a:off x="17937480" y="10476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602" name="フローチャート: 判断 601">
          <a:extLst>
            <a:ext uri="{FF2B5EF4-FFF2-40B4-BE49-F238E27FC236}">
              <a16:creationId xmlns:a16="http://schemas.microsoft.com/office/drawing/2014/main" id="{BD2A317D-52D9-493A-9C65-3773FF15C65D}"/>
            </a:ext>
          </a:extLst>
        </xdr:cNvPr>
        <xdr:cNvSpPr/>
      </xdr:nvSpPr>
      <xdr:spPr>
        <a:xfrm>
          <a:off x="17162780" y="1039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603" name="フローチャート: 判断 602">
          <a:extLst>
            <a:ext uri="{FF2B5EF4-FFF2-40B4-BE49-F238E27FC236}">
              <a16:creationId xmlns:a16="http://schemas.microsoft.com/office/drawing/2014/main" id="{728BCD78-7CEE-43FF-B677-9D694C756438}"/>
            </a:ext>
          </a:extLst>
        </xdr:cNvPr>
        <xdr:cNvSpPr/>
      </xdr:nvSpPr>
      <xdr:spPr>
        <a:xfrm>
          <a:off x="1638808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137BC15-2B83-428A-9807-A30FA146D8E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7E61A40-4BAB-4B62-AC98-DB619277710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5A3ED57-98B1-4A57-8BC7-6302FE7DE87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BA7A4E4-91D3-40EA-83C7-5DD0CC5385A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CF5892C-70DF-42AF-AA90-E5E8FCDA61E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09" name="楕円 608">
          <a:extLst>
            <a:ext uri="{FF2B5EF4-FFF2-40B4-BE49-F238E27FC236}">
              <a16:creationId xmlns:a16="http://schemas.microsoft.com/office/drawing/2014/main" id="{C42AD71A-F0CB-452F-A798-DAFF93693B58}"/>
            </a:ext>
          </a:extLst>
        </xdr:cNvPr>
        <xdr:cNvSpPr/>
      </xdr:nvSpPr>
      <xdr:spPr>
        <a:xfrm>
          <a:off x="19458940" y="1048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F2B469FC-E31C-4AB9-92FB-DA6F325E5720}"/>
            </a:ext>
          </a:extLst>
        </xdr:cNvPr>
        <xdr:cNvSpPr txBox="1"/>
      </xdr:nvSpPr>
      <xdr:spPr>
        <a:xfrm>
          <a:off x="19547840"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89626</xdr:rowOff>
    </xdr:from>
    <xdr:to>
      <xdr:col>112</xdr:col>
      <xdr:colOff>38100</xdr:colOff>
      <xdr:row>63</xdr:row>
      <xdr:rowOff>19776</xdr:rowOff>
    </xdr:to>
    <xdr:sp macro="" textlink="">
      <xdr:nvSpPr>
        <xdr:cNvPr id="611" name="楕円 610">
          <a:extLst>
            <a:ext uri="{FF2B5EF4-FFF2-40B4-BE49-F238E27FC236}">
              <a16:creationId xmlns:a16="http://schemas.microsoft.com/office/drawing/2014/main" id="{05A265E0-2A26-435E-8441-C72522A4FD5F}"/>
            </a:ext>
          </a:extLst>
        </xdr:cNvPr>
        <xdr:cNvSpPr/>
      </xdr:nvSpPr>
      <xdr:spPr>
        <a:xfrm>
          <a:off x="18735040" y="10483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140426</xdr:rowOff>
    </xdr:to>
    <xdr:cxnSp macro="">
      <xdr:nvCxnSpPr>
        <xdr:cNvPr id="612" name="直線コネクタ 611">
          <a:extLst>
            <a:ext uri="{FF2B5EF4-FFF2-40B4-BE49-F238E27FC236}">
              <a16:creationId xmlns:a16="http://schemas.microsoft.com/office/drawing/2014/main" id="{1C1FE258-77D0-441D-98B7-8DDD374AA9E0}"/>
            </a:ext>
          </a:extLst>
        </xdr:cNvPr>
        <xdr:cNvCxnSpPr/>
      </xdr:nvCxnSpPr>
      <xdr:spPr>
        <a:xfrm flipV="1">
          <a:off x="18778220" y="10530840"/>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96157</xdr:rowOff>
    </xdr:from>
    <xdr:to>
      <xdr:col>107</xdr:col>
      <xdr:colOff>101600</xdr:colOff>
      <xdr:row>63</xdr:row>
      <xdr:rowOff>26307</xdr:rowOff>
    </xdr:to>
    <xdr:sp macro="" textlink="">
      <xdr:nvSpPr>
        <xdr:cNvPr id="613" name="楕円 612">
          <a:extLst>
            <a:ext uri="{FF2B5EF4-FFF2-40B4-BE49-F238E27FC236}">
              <a16:creationId xmlns:a16="http://schemas.microsoft.com/office/drawing/2014/main" id="{121394CF-F552-4611-B760-ABD14D1675FB}"/>
            </a:ext>
          </a:extLst>
        </xdr:cNvPr>
        <xdr:cNvSpPr/>
      </xdr:nvSpPr>
      <xdr:spPr>
        <a:xfrm>
          <a:off x="1793748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140426</xdr:rowOff>
    </xdr:from>
    <xdr:to>
      <xdr:col>111</xdr:col>
      <xdr:colOff>177800</xdr:colOff>
      <xdr:row>62</xdr:row>
      <xdr:rowOff>146957</xdr:rowOff>
    </xdr:to>
    <xdr:cxnSp macro="">
      <xdr:nvCxnSpPr>
        <xdr:cNvPr id="614" name="直線コネクタ 613">
          <a:extLst>
            <a:ext uri="{FF2B5EF4-FFF2-40B4-BE49-F238E27FC236}">
              <a16:creationId xmlns:a16="http://schemas.microsoft.com/office/drawing/2014/main" id="{D8A4DD04-2EBA-4725-9AE3-E68152806160}"/>
            </a:ext>
          </a:extLst>
        </xdr:cNvPr>
        <xdr:cNvCxnSpPr/>
      </xdr:nvCxnSpPr>
      <xdr:spPr>
        <a:xfrm flipV="1">
          <a:off x="17988280" y="10534106"/>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96157</xdr:rowOff>
    </xdr:from>
    <xdr:to>
      <xdr:col>102</xdr:col>
      <xdr:colOff>165100</xdr:colOff>
      <xdr:row>63</xdr:row>
      <xdr:rowOff>26307</xdr:rowOff>
    </xdr:to>
    <xdr:sp macro="" textlink="">
      <xdr:nvSpPr>
        <xdr:cNvPr id="615" name="楕円 614">
          <a:extLst>
            <a:ext uri="{FF2B5EF4-FFF2-40B4-BE49-F238E27FC236}">
              <a16:creationId xmlns:a16="http://schemas.microsoft.com/office/drawing/2014/main" id="{104118FA-1F92-4675-AE2E-406E080B63BF}"/>
            </a:ext>
          </a:extLst>
        </xdr:cNvPr>
        <xdr:cNvSpPr/>
      </xdr:nvSpPr>
      <xdr:spPr>
        <a:xfrm>
          <a:off x="1716278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146957</xdr:rowOff>
    </xdr:from>
    <xdr:to>
      <xdr:col>107</xdr:col>
      <xdr:colOff>50800</xdr:colOff>
      <xdr:row>62</xdr:row>
      <xdr:rowOff>146957</xdr:rowOff>
    </xdr:to>
    <xdr:cxnSp macro="">
      <xdr:nvCxnSpPr>
        <xdr:cNvPr id="616" name="直線コネクタ 615">
          <a:extLst>
            <a:ext uri="{FF2B5EF4-FFF2-40B4-BE49-F238E27FC236}">
              <a16:creationId xmlns:a16="http://schemas.microsoft.com/office/drawing/2014/main" id="{B83C1AB6-5052-4213-B5F1-9470E0AFCB45}"/>
            </a:ext>
          </a:extLst>
        </xdr:cNvPr>
        <xdr:cNvCxnSpPr/>
      </xdr:nvCxnSpPr>
      <xdr:spPr>
        <a:xfrm>
          <a:off x="17213580" y="1054063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102688</xdr:rowOff>
    </xdr:from>
    <xdr:to>
      <xdr:col>98</xdr:col>
      <xdr:colOff>38100</xdr:colOff>
      <xdr:row>63</xdr:row>
      <xdr:rowOff>32838</xdr:rowOff>
    </xdr:to>
    <xdr:sp macro="" textlink="">
      <xdr:nvSpPr>
        <xdr:cNvPr id="617" name="楕円 616">
          <a:extLst>
            <a:ext uri="{FF2B5EF4-FFF2-40B4-BE49-F238E27FC236}">
              <a16:creationId xmlns:a16="http://schemas.microsoft.com/office/drawing/2014/main" id="{870943EF-EDB7-4593-A418-3E8B93786B4D}"/>
            </a:ext>
          </a:extLst>
        </xdr:cNvPr>
        <xdr:cNvSpPr/>
      </xdr:nvSpPr>
      <xdr:spPr>
        <a:xfrm>
          <a:off x="16388080" y="10496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146957</xdr:rowOff>
    </xdr:from>
    <xdr:to>
      <xdr:col>102</xdr:col>
      <xdr:colOff>114300</xdr:colOff>
      <xdr:row>62</xdr:row>
      <xdr:rowOff>153488</xdr:rowOff>
    </xdr:to>
    <xdr:cxnSp macro="">
      <xdr:nvCxnSpPr>
        <xdr:cNvPr id="618" name="直線コネクタ 617">
          <a:extLst>
            <a:ext uri="{FF2B5EF4-FFF2-40B4-BE49-F238E27FC236}">
              <a16:creationId xmlns:a16="http://schemas.microsoft.com/office/drawing/2014/main" id="{77BCDB54-4135-4E94-8485-768CAFFD7378}"/>
            </a:ext>
          </a:extLst>
        </xdr:cNvPr>
        <xdr:cNvCxnSpPr/>
      </xdr:nvCxnSpPr>
      <xdr:spPr>
        <a:xfrm flipV="1">
          <a:off x="16431260" y="10540637"/>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619" name="n_1aveValue【保健センター・保健所】&#10;一人当たり面積">
          <a:extLst>
            <a:ext uri="{FF2B5EF4-FFF2-40B4-BE49-F238E27FC236}">
              <a16:creationId xmlns:a16="http://schemas.microsoft.com/office/drawing/2014/main" id="{5D78BC33-5B5C-493C-ACA2-B2BC7C194045}"/>
            </a:ext>
          </a:extLst>
        </xdr:cNvPr>
        <xdr:cNvSpPr txBox="1"/>
      </xdr:nvSpPr>
      <xdr:spPr>
        <a:xfrm>
          <a:off x="18561127" y="1024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620" name="n_2aveValue【保健センター・保健所】&#10;一人当たり面積">
          <a:extLst>
            <a:ext uri="{FF2B5EF4-FFF2-40B4-BE49-F238E27FC236}">
              <a16:creationId xmlns:a16="http://schemas.microsoft.com/office/drawing/2014/main" id="{29C9716D-B4D8-4E9E-8339-6CF0A4A48E2B}"/>
            </a:ext>
          </a:extLst>
        </xdr:cNvPr>
        <xdr:cNvSpPr txBox="1"/>
      </xdr:nvSpPr>
      <xdr:spPr>
        <a:xfrm>
          <a:off x="17776267" y="1025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621" name="n_3aveValue【保健センター・保健所】&#10;一人当たり面積">
          <a:extLst>
            <a:ext uri="{FF2B5EF4-FFF2-40B4-BE49-F238E27FC236}">
              <a16:creationId xmlns:a16="http://schemas.microsoft.com/office/drawing/2014/main" id="{81D60C7A-3361-48E5-87FC-E231792461E6}"/>
            </a:ext>
          </a:extLst>
        </xdr:cNvPr>
        <xdr:cNvSpPr txBox="1"/>
      </xdr:nvSpPr>
      <xdr:spPr>
        <a:xfrm>
          <a:off x="1700156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116312</xdr:rowOff>
    </xdr:from>
    <xdr:ext cx="469744" cy="259045"/>
    <xdr:sp macro="" textlink="">
      <xdr:nvSpPr>
        <xdr:cNvPr id="622" name="n_4aveValue【保健センター・保健所】&#10;一人当たり面積">
          <a:extLst>
            <a:ext uri="{FF2B5EF4-FFF2-40B4-BE49-F238E27FC236}">
              <a16:creationId xmlns:a16="http://schemas.microsoft.com/office/drawing/2014/main" id="{C8152BDF-9DEA-4CE1-A73C-001FDC7098D1}"/>
            </a:ext>
          </a:extLst>
        </xdr:cNvPr>
        <xdr:cNvSpPr txBox="1"/>
      </xdr:nvSpPr>
      <xdr:spPr>
        <a:xfrm>
          <a:off x="1622686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10903</xdr:rowOff>
    </xdr:from>
    <xdr:ext cx="469744" cy="259045"/>
    <xdr:sp macro="" textlink="">
      <xdr:nvSpPr>
        <xdr:cNvPr id="623" name="n_1mainValue【保健センター・保健所】&#10;一人当たり面積">
          <a:extLst>
            <a:ext uri="{FF2B5EF4-FFF2-40B4-BE49-F238E27FC236}">
              <a16:creationId xmlns:a16="http://schemas.microsoft.com/office/drawing/2014/main" id="{7BEC1087-5198-4779-874E-7B53C49BB558}"/>
            </a:ext>
          </a:extLst>
        </xdr:cNvPr>
        <xdr:cNvSpPr txBox="1"/>
      </xdr:nvSpPr>
      <xdr:spPr>
        <a:xfrm>
          <a:off x="18561127" y="1057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17434</xdr:rowOff>
    </xdr:from>
    <xdr:ext cx="469744" cy="259045"/>
    <xdr:sp macro="" textlink="">
      <xdr:nvSpPr>
        <xdr:cNvPr id="624" name="n_2mainValue【保健センター・保健所】&#10;一人当たり面積">
          <a:extLst>
            <a:ext uri="{FF2B5EF4-FFF2-40B4-BE49-F238E27FC236}">
              <a16:creationId xmlns:a16="http://schemas.microsoft.com/office/drawing/2014/main" id="{9E2A785B-0879-4EE4-8E73-63FC7788C2FE}"/>
            </a:ext>
          </a:extLst>
        </xdr:cNvPr>
        <xdr:cNvSpPr txBox="1"/>
      </xdr:nvSpPr>
      <xdr:spPr>
        <a:xfrm>
          <a:off x="17776267" y="105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17434</xdr:rowOff>
    </xdr:from>
    <xdr:ext cx="469744" cy="259045"/>
    <xdr:sp macro="" textlink="">
      <xdr:nvSpPr>
        <xdr:cNvPr id="625" name="n_3mainValue【保健センター・保健所】&#10;一人当たり面積">
          <a:extLst>
            <a:ext uri="{FF2B5EF4-FFF2-40B4-BE49-F238E27FC236}">
              <a16:creationId xmlns:a16="http://schemas.microsoft.com/office/drawing/2014/main" id="{E3E25242-4B5A-445A-86FE-F90100B934B0}"/>
            </a:ext>
          </a:extLst>
        </xdr:cNvPr>
        <xdr:cNvSpPr txBox="1"/>
      </xdr:nvSpPr>
      <xdr:spPr>
        <a:xfrm>
          <a:off x="17001567" y="105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23965</xdr:rowOff>
    </xdr:from>
    <xdr:ext cx="469744" cy="259045"/>
    <xdr:sp macro="" textlink="">
      <xdr:nvSpPr>
        <xdr:cNvPr id="626" name="n_4mainValue【保健センター・保健所】&#10;一人当たり面積">
          <a:extLst>
            <a:ext uri="{FF2B5EF4-FFF2-40B4-BE49-F238E27FC236}">
              <a16:creationId xmlns:a16="http://schemas.microsoft.com/office/drawing/2014/main" id="{D7C4D7DE-665B-4FF3-841A-F8E1192A74F6}"/>
            </a:ext>
          </a:extLst>
        </xdr:cNvPr>
        <xdr:cNvSpPr txBox="1"/>
      </xdr:nvSpPr>
      <xdr:spPr>
        <a:xfrm>
          <a:off x="16226867" y="1058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8AEA51A7-716A-477A-ACE1-7FF286002C5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59107989-76A4-48AC-ACA2-226844D5EDC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57EEA2BD-A43C-407A-9E2E-6E4147CA848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C10CDC2A-5AFA-4B22-AD76-DEA8B617A39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755BD5AB-C7AC-4676-AF0A-C169A778E78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A7B2C854-172E-48A6-AA2E-FCF0EAC3C46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794CEB87-2304-4686-985E-8A7B3A87E3B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AB9CB3A9-77F8-4EF5-B7BD-473FC823853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551FCDED-88BE-4522-9CB0-41ACFD76DBD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E0340E1E-8715-4F8A-8EC1-391500459AB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FEE36359-9F3D-4219-8018-400C58BE549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DDB8C1B9-D1BE-4DFC-BEA8-A5A74831B334}"/>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AE97996F-A0A7-4A0F-AEE4-9B65A997F7CF}"/>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104599BD-3D14-4362-B9C1-EDF3BFCB659F}"/>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645C6FEC-D27F-446A-8AD8-253EBBD9A0E6}"/>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28711F77-F93C-46D2-803F-6FC7E281FAD3}"/>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F0578151-AAF5-4152-81F4-08833822C948}"/>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EFCEED45-32C4-4B7E-B0A1-4E3E25577314}"/>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03998690-F454-4B69-9FF6-4919BC6E1A58}"/>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3ED2322A-5F60-48E8-BFF5-3356B6E0F55A}"/>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F8251B78-E237-46DE-8925-7374028A053E}"/>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94296D1C-E7D8-459D-A4CC-B9ADD73803F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870C1562-C7EB-4FF0-B767-88CF3E8AB9D4}"/>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1E35A973-FDD2-4995-8263-038ED2DFDA6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651" name="直線コネクタ 650">
          <a:extLst>
            <a:ext uri="{FF2B5EF4-FFF2-40B4-BE49-F238E27FC236}">
              <a16:creationId xmlns:a16="http://schemas.microsoft.com/office/drawing/2014/main" id="{7A8B7DA0-526E-4B5D-B82A-92B31E5329AA}"/>
            </a:ext>
          </a:extLst>
        </xdr:cNvPr>
        <xdr:cNvCxnSpPr/>
      </xdr:nvCxnSpPr>
      <xdr:spPr>
        <a:xfrm flipV="1">
          <a:off x="14375764" y="12942569"/>
          <a:ext cx="0" cy="14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A2FC17D3-E528-4760-9AC3-8E85C6961310}"/>
            </a:ext>
          </a:extLst>
        </xdr:cNvPr>
        <xdr:cNvSpPr txBox="1"/>
      </xdr:nvSpPr>
      <xdr:spPr>
        <a:xfrm>
          <a:off x="14414500" y="1441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653" name="直線コネクタ 652">
          <a:extLst>
            <a:ext uri="{FF2B5EF4-FFF2-40B4-BE49-F238E27FC236}">
              <a16:creationId xmlns:a16="http://schemas.microsoft.com/office/drawing/2014/main" id="{0336264F-EFCC-42F1-8A51-CC4B9EAF9CAA}"/>
            </a:ext>
          </a:extLst>
        </xdr:cNvPr>
        <xdr:cNvCxnSpPr/>
      </xdr:nvCxnSpPr>
      <xdr:spPr>
        <a:xfrm>
          <a:off x="14287500" y="1441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9202CE05-F2CF-4F7F-88F1-A6B92582E66C}"/>
            </a:ext>
          </a:extLst>
        </xdr:cNvPr>
        <xdr:cNvSpPr txBox="1"/>
      </xdr:nvSpPr>
      <xdr:spPr>
        <a:xfrm>
          <a:off x="14414500" y="1272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655" name="直線コネクタ 654">
          <a:extLst>
            <a:ext uri="{FF2B5EF4-FFF2-40B4-BE49-F238E27FC236}">
              <a16:creationId xmlns:a16="http://schemas.microsoft.com/office/drawing/2014/main" id="{3F5B1120-193C-4131-943F-6877B8801FED}"/>
            </a:ext>
          </a:extLst>
        </xdr:cNvPr>
        <xdr:cNvCxnSpPr/>
      </xdr:nvCxnSpPr>
      <xdr:spPr>
        <a:xfrm>
          <a:off x="14287500" y="12942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DE0E4021-13B3-4EF8-9C0F-94BA31AC0890}"/>
            </a:ext>
          </a:extLst>
        </xdr:cNvPr>
        <xdr:cNvSpPr txBox="1"/>
      </xdr:nvSpPr>
      <xdr:spPr>
        <a:xfrm>
          <a:off x="14414500" y="1370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657" name="フローチャート: 判断 656">
          <a:extLst>
            <a:ext uri="{FF2B5EF4-FFF2-40B4-BE49-F238E27FC236}">
              <a16:creationId xmlns:a16="http://schemas.microsoft.com/office/drawing/2014/main" id="{695B24FC-5FB4-4A73-B77C-135C06F23948}"/>
            </a:ext>
          </a:extLst>
        </xdr:cNvPr>
        <xdr:cNvSpPr/>
      </xdr:nvSpPr>
      <xdr:spPr>
        <a:xfrm>
          <a:off x="14325600" y="137299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58" name="フローチャート: 判断 657">
          <a:extLst>
            <a:ext uri="{FF2B5EF4-FFF2-40B4-BE49-F238E27FC236}">
              <a16:creationId xmlns:a16="http://schemas.microsoft.com/office/drawing/2014/main" id="{5D0D6321-E62D-4E49-B419-7EFACECC703E}"/>
            </a:ext>
          </a:extLst>
        </xdr:cNvPr>
        <xdr:cNvSpPr/>
      </xdr:nvSpPr>
      <xdr:spPr>
        <a:xfrm>
          <a:off x="1357884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59" name="フローチャート: 判断 658">
          <a:extLst>
            <a:ext uri="{FF2B5EF4-FFF2-40B4-BE49-F238E27FC236}">
              <a16:creationId xmlns:a16="http://schemas.microsoft.com/office/drawing/2014/main" id="{5FC3C691-9E3C-48FD-AF8D-57BFAEECA538}"/>
            </a:ext>
          </a:extLst>
        </xdr:cNvPr>
        <xdr:cNvSpPr/>
      </xdr:nvSpPr>
      <xdr:spPr>
        <a:xfrm>
          <a:off x="1280414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660" name="フローチャート: 判断 659">
          <a:extLst>
            <a:ext uri="{FF2B5EF4-FFF2-40B4-BE49-F238E27FC236}">
              <a16:creationId xmlns:a16="http://schemas.microsoft.com/office/drawing/2014/main" id="{7C78C85C-A5E9-49D7-9514-C063089FB314}"/>
            </a:ext>
          </a:extLst>
        </xdr:cNvPr>
        <xdr:cNvSpPr/>
      </xdr:nvSpPr>
      <xdr:spPr>
        <a:xfrm>
          <a:off x="12029440" y="13688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61" name="フローチャート: 判断 660">
          <a:extLst>
            <a:ext uri="{FF2B5EF4-FFF2-40B4-BE49-F238E27FC236}">
              <a16:creationId xmlns:a16="http://schemas.microsoft.com/office/drawing/2014/main" id="{9036D9A9-1232-4DD4-AC48-9441D9BDCDFD}"/>
            </a:ext>
          </a:extLst>
        </xdr:cNvPr>
        <xdr:cNvSpPr/>
      </xdr:nvSpPr>
      <xdr:spPr>
        <a:xfrm>
          <a:off x="1123188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B5D3013-A638-48D1-B9D9-A9400413EAC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A7A2E0D-CA3D-4CF4-9CA7-FEEC84C06AE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4C083DB-BFE6-4A07-825A-B4315B28BFD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68C62DE-E538-48A7-A8C2-55BE30311BC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A8E7B5FA-2BF0-442C-8B14-448A1B1C8D8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667" name="楕円 666">
          <a:extLst>
            <a:ext uri="{FF2B5EF4-FFF2-40B4-BE49-F238E27FC236}">
              <a16:creationId xmlns:a16="http://schemas.microsoft.com/office/drawing/2014/main" id="{4667C863-0DD2-4E73-B851-1D5744D1BA3A}"/>
            </a:ext>
          </a:extLst>
        </xdr:cNvPr>
        <xdr:cNvSpPr/>
      </xdr:nvSpPr>
      <xdr:spPr>
        <a:xfrm>
          <a:off x="14325600" y="135699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DEB9AE4E-F480-44FC-9E43-993A91442DB8}"/>
            </a:ext>
          </a:extLst>
        </xdr:cNvPr>
        <xdr:cNvSpPr txBox="1"/>
      </xdr:nvSpPr>
      <xdr:spPr>
        <a:xfrm>
          <a:off x="14414500"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17780</xdr:rowOff>
    </xdr:from>
    <xdr:to>
      <xdr:col>81</xdr:col>
      <xdr:colOff>101600</xdr:colOff>
      <xdr:row>83</xdr:row>
      <xdr:rowOff>119380</xdr:rowOff>
    </xdr:to>
    <xdr:sp macro="" textlink="">
      <xdr:nvSpPr>
        <xdr:cNvPr id="669" name="楕円 668">
          <a:extLst>
            <a:ext uri="{FF2B5EF4-FFF2-40B4-BE49-F238E27FC236}">
              <a16:creationId xmlns:a16="http://schemas.microsoft.com/office/drawing/2014/main" id="{A4581684-1EB3-4BC2-A5D0-4F8140055DAF}"/>
            </a:ext>
          </a:extLst>
        </xdr:cNvPr>
        <xdr:cNvSpPr/>
      </xdr:nvSpPr>
      <xdr:spPr>
        <a:xfrm>
          <a:off x="1357884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83</xdr:row>
      <xdr:rowOff>68580</xdr:rowOff>
    </xdr:to>
    <xdr:cxnSp macro="">
      <xdr:nvCxnSpPr>
        <xdr:cNvPr id="670" name="直線コネクタ 669">
          <a:extLst>
            <a:ext uri="{FF2B5EF4-FFF2-40B4-BE49-F238E27FC236}">
              <a16:creationId xmlns:a16="http://schemas.microsoft.com/office/drawing/2014/main" id="{AE49DCC2-BBEE-4B99-B989-40384F8CA900}"/>
            </a:ext>
          </a:extLst>
        </xdr:cNvPr>
        <xdr:cNvCxnSpPr/>
      </xdr:nvCxnSpPr>
      <xdr:spPr>
        <a:xfrm flipV="1">
          <a:off x="13629640" y="13616940"/>
          <a:ext cx="74676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109220</xdr:rowOff>
    </xdr:from>
    <xdr:to>
      <xdr:col>76</xdr:col>
      <xdr:colOff>165100</xdr:colOff>
      <xdr:row>81</xdr:row>
      <xdr:rowOff>39370</xdr:rowOff>
    </xdr:to>
    <xdr:sp macro="" textlink="">
      <xdr:nvSpPr>
        <xdr:cNvPr id="671" name="楕円 670">
          <a:extLst>
            <a:ext uri="{FF2B5EF4-FFF2-40B4-BE49-F238E27FC236}">
              <a16:creationId xmlns:a16="http://schemas.microsoft.com/office/drawing/2014/main" id="{BEEAE1A0-63E9-47A0-BB50-2F9F1D7A4FC7}"/>
            </a:ext>
          </a:extLst>
        </xdr:cNvPr>
        <xdr:cNvSpPr/>
      </xdr:nvSpPr>
      <xdr:spPr>
        <a:xfrm>
          <a:off x="12804140" y="13520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160020</xdr:rowOff>
    </xdr:from>
    <xdr:to>
      <xdr:col>81</xdr:col>
      <xdr:colOff>50800</xdr:colOff>
      <xdr:row>83</xdr:row>
      <xdr:rowOff>68580</xdr:rowOff>
    </xdr:to>
    <xdr:cxnSp macro="">
      <xdr:nvCxnSpPr>
        <xdr:cNvPr id="672" name="直線コネクタ 671">
          <a:extLst>
            <a:ext uri="{FF2B5EF4-FFF2-40B4-BE49-F238E27FC236}">
              <a16:creationId xmlns:a16="http://schemas.microsoft.com/office/drawing/2014/main" id="{FD404A94-AA53-48BD-8409-7C967F10BE52}"/>
            </a:ext>
          </a:extLst>
        </xdr:cNvPr>
        <xdr:cNvCxnSpPr/>
      </xdr:nvCxnSpPr>
      <xdr:spPr>
        <a:xfrm>
          <a:off x="12854940" y="13571220"/>
          <a:ext cx="7747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67311</xdr:rowOff>
    </xdr:from>
    <xdr:to>
      <xdr:col>72</xdr:col>
      <xdr:colOff>38100</xdr:colOff>
      <xdr:row>80</xdr:row>
      <xdr:rowOff>168911</xdr:rowOff>
    </xdr:to>
    <xdr:sp macro="" textlink="">
      <xdr:nvSpPr>
        <xdr:cNvPr id="673" name="楕円 672">
          <a:extLst>
            <a:ext uri="{FF2B5EF4-FFF2-40B4-BE49-F238E27FC236}">
              <a16:creationId xmlns:a16="http://schemas.microsoft.com/office/drawing/2014/main" id="{EEFB63B0-2F6A-4D7E-B79D-2E0823CDC81D}"/>
            </a:ext>
          </a:extLst>
        </xdr:cNvPr>
        <xdr:cNvSpPr/>
      </xdr:nvSpPr>
      <xdr:spPr>
        <a:xfrm>
          <a:off x="12029440" y="134785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118111</xdr:rowOff>
    </xdr:from>
    <xdr:to>
      <xdr:col>76</xdr:col>
      <xdr:colOff>114300</xdr:colOff>
      <xdr:row>80</xdr:row>
      <xdr:rowOff>160020</xdr:rowOff>
    </xdr:to>
    <xdr:cxnSp macro="">
      <xdr:nvCxnSpPr>
        <xdr:cNvPr id="674" name="直線コネクタ 673">
          <a:extLst>
            <a:ext uri="{FF2B5EF4-FFF2-40B4-BE49-F238E27FC236}">
              <a16:creationId xmlns:a16="http://schemas.microsoft.com/office/drawing/2014/main" id="{4B17054C-3FE3-421B-9D54-8B2CEF04986D}"/>
            </a:ext>
          </a:extLst>
        </xdr:cNvPr>
        <xdr:cNvCxnSpPr/>
      </xdr:nvCxnSpPr>
      <xdr:spPr>
        <a:xfrm>
          <a:off x="12072620" y="13529311"/>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36830</xdr:rowOff>
    </xdr:from>
    <xdr:to>
      <xdr:col>67</xdr:col>
      <xdr:colOff>101600</xdr:colOff>
      <xdr:row>80</xdr:row>
      <xdr:rowOff>138430</xdr:rowOff>
    </xdr:to>
    <xdr:sp macro="" textlink="">
      <xdr:nvSpPr>
        <xdr:cNvPr id="675" name="楕円 674">
          <a:extLst>
            <a:ext uri="{FF2B5EF4-FFF2-40B4-BE49-F238E27FC236}">
              <a16:creationId xmlns:a16="http://schemas.microsoft.com/office/drawing/2014/main" id="{B78EB972-9221-4A69-8D60-94CC6D6989FB}"/>
            </a:ext>
          </a:extLst>
        </xdr:cNvPr>
        <xdr:cNvSpPr/>
      </xdr:nvSpPr>
      <xdr:spPr>
        <a:xfrm>
          <a:off x="1123188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87630</xdr:rowOff>
    </xdr:from>
    <xdr:to>
      <xdr:col>71</xdr:col>
      <xdr:colOff>177800</xdr:colOff>
      <xdr:row>80</xdr:row>
      <xdr:rowOff>118111</xdr:rowOff>
    </xdr:to>
    <xdr:cxnSp macro="">
      <xdr:nvCxnSpPr>
        <xdr:cNvPr id="676" name="直線コネクタ 675">
          <a:extLst>
            <a:ext uri="{FF2B5EF4-FFF2-40B4-BE49-F238E27FC236}">
              <a16:creationId xmlns:a16="http://schemas.microsoft.com/office/drawing/2014/main" id="{AABF2941-C177-4F91-9AB4-A5F5998B5F2B}"/>
            </a:ext>
          </a:extLst>
        </xdr:cNvPr>
        <xdr:cNvCxnSpPr/>
      </xdr:nvCxnSpPr>
      <xdr:spPr>
        <a:xfrm>
          <a:off x="11282680" y="13498830"/>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677" name="n_1aveValue【消防施設】&#10;有形固定資産減価償却率">
          <a:extLst>
            <a:ext uri="{FF2B5EF4-FFF2-40B4-BE49-F238E27FC236}">
              <a16:creationId xmlns:a16="http://schemas.microsoft.com/office/drawing/2014/main" id="{61EC5DDA-C01C-4CB8-9098-D72FBE6D2565}"/>
            </a:ext>
          </a:extLst>
        </xdr:cNvPr>
        <xdr:cNvSpPr txBox="1"/>
      </xdr:nvSpPr>
      <xdr:spPr>
        <a:xfrm>
          <a:off x="134372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678" name="n_2aveValue【消防施設】&#10;有形固定資産減価償却率">
          <a:extLst>
            <a:ext uri="{FF2B5EF4-FFF2-40B4-BE49-F238E27FC236}">
              <a16:creationId xmlns:a16="http://schemas.microsoft.com/office/drawing/2014/main" id="{078B3FCE-D0D4-4316-B24E-15AB19013726}"/>
            </a:ext>
          </a:extLst>
        </xdr:cNvPr>
        <xdr:cNvSpPr txBox="1"/>
      </xdr:nvSpPr>
      <xdr:spPr>
        <a:xfrm>
          <a:off x="126752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30497</xdr:rowOff>
    </xdr:from>
    <xdr:ext cx="405111" cy="259045"/>
    <xdr:sp macro="" textlink="">
      <xdr:nvSpPr>
        <xdr:cNvPr id="679" name="n_3aveValue【消防施設】&#10;有形固定資産減価償却率">
          <a:extLst>
            <a:ext uri="{FF2B5EF4-FFF2-40B4-BE49-F238E27FC236}">
              <a16:creationId xmlns:a16="http://schemas.microsoft.com/office/drawing/2014/main" id="{C125E24E-1483-4260-B0B2-F584130EE0BB}"/>
            </a:ext>
          </a:extLst>
        </xdr:cNvPr>
        <xdr:cNvSpPr txBox="1"/>
      </xdr:nvSpPr>
      <xdr:spPr>
        <a:xfrm>
          <a:off x="119005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680" name="n_4aveValue【消防施設】&#10;有形固定資産減価償却率">
          <a:extLst>
            <a:ext uri="{FF2B5EF4-FFF2-40B4-BE49-F238E27FC236}">
              <a16:creationId xmlns:a16="http://schemas.microsoft.com/office/drawing/2014/main" id="{31F24088-CEEA-4B2D-B2D3-9183B9C0DEE9}"/>
            </a:ext>
          </a:extLst>
        </xdr:cNvPr>
        <xdr:cNvSpPr txBox="1"/>
      </xdr:nvSpPr>
      <xdr:spPr>
        <a:xfrm>
          <a:off x="11102984" y="1371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110507</xdr:rowOff>
    </xdr:from>
    <xdr:ext cx="405111" cy="259045"/>
    <xdr:sp macro="" textlink="">
      <xdr:nvSpPr>
        <xdr:cNvPr id="681" name="n_1mainValue【消防施設】&#10;有形固定資産減価償却率">
          <a:extLst>
            <a:ext uri="{FF2B5EF4-FFF2-40B4-BE49-F238E27FC236}">
              <a16:creationId xmlns:a16="http://schemas.microsoft.com/office/drawing/2014/main" id="{D92AAD94-85BC-4D0A-B7A1-4BED586696A9}"/>
            </a:ext>
          </a:extLst>
        </xdr:cNvPr>
        <xdr:cNvSpPr txBox="1"/>
      </xdr:nvSpPr>
      <xdr:spPr>
        <a:xfrm>
          <a:off x="134372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55897</xdr:rowOff>
    </xdr:from>
    <xdr:ext cx="405111" cy="259045"/>
    <xdr:sp macro="" textlink="">
      <xdr:nvSpPr>
        <xdr:cNvPr id="682" name="n_2mainValue【消防施設】&#10;有形固定資産減価償却率">
          <a:extLst>
            <a:ext uri="{FF2B5EF4-FFF2-40B4-BE49-F238E27FC236}">
              <a16:creationId xmlns:a16="http://schemas.microsoft.com/office/drawing/2014/main" id="{B7D0269D-C6D8-427F-B5C6-F920E7E81DB1}"/>
            </a:ext>
          </a:extLst>
        </xdr:cNvPr>
        <xdr:cNvSpPr txBox="1"/>
      </xdr:nvSpPr>
      <xdr:spPr>
        <a:xfrm>
          <a:off x="126752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13988</xdr:rowOff>
    </xdr:from>
    <xdr:ext cx="405111" cy="259045"/>
    <xdr:sp macro="" textlink="">
      <xdr:nvSpPr>
        <xdr:cNvPr id="683" name="n_3mainValue【消防施設】&#10;有形固定資産減価償却率">
          <a:extLst>
            <a:ext uri="{FF2B5EF4-FFF2-40B4-BE49-F238E27FC236}">
              <a16:creationId xmlns:a16="http://schemas.microsoft.com/office/drawing/2014/main" id="{0F9F80EE-E613-4A55-B36D-44028868BE61}"/>
            </a:ext>
          </a:extLst>
        </xdr:cNvPr>
        <xdr:cNvSpPr txBox="1"/>
      </xdr:nvSpPr>
      <xdr:spPr>
        <a:xfrm>
          <a:off x="11900544" y="13257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154957</xdr:rowOff>
    </xdr:from>
    <xdr:ext cx="405111" cy="259045"/>
    <xdr:sp macro="" textlink="">
      <xdr:nvSpPr>
        <xdr:cNvPr id="684" name="n_4mainValue【消防施設】&#10;有形固定資産減価償却率">
          <a:extLst>
            <a:ext uri="{FF2B5EF4-FFF2-40B4-BE49-F238E27FC236}">
              <a16:creationId xmlns:a16="http://schemas.microsoft.com/office/drawing/2014/main" id="{CC43911C-BDB3-4F73-AFBB-E3C7828CD5FB}"/>
            </a:ext>
          </a:extLst>
        </xdr:cNvPr>
        <xdr:cNvSpPr txBox="1"/>
      </xdr:nvSpPr>
      <xdr:spPr>
        <a:xfrm>
          <a:off x="1110298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D3CD74F6-9A0E-4B45-AD9F-E20309A3F22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29EA53D0-E110-488F-94A0-0008B50F55B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9450BCC0-6518-48CB-BB29-3805C0493AB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F9E841F5-7CAF-4B6D-924C-C28A1A09137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DD21F045-9BE3-413A-A688-BBCBF67F140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1BC2B260-D0EF-4E42-B005-87F17C89155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2507253B-959E-4EF2-9BD3-2407A4F5B8E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B254AA24-58C7-4542-8463-77A2EC800C4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3E6E2A54-F870-41B2-81F7-774A47E0F66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422EB747-F9B2-40E2-8DD6-0611A2871CD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8387E65E-B560-46FA-ABEC-C27FA60210CC}"/>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57795B87-4515-45BA-B6C3-E0E088DCA593}"/>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EB52776E-AECD-4DBE-B1AD-032A09AB22A8}"/>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2198B869-42BC-44CE-AEFD-2134BFF88229}"/>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C9916DF3-58AB-4E3A-A287-F187101BEB3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83051A57-05DC-4227-968C-5A9E002DCF39}"/>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B2E4A076-597A-4A63-A329-54E55195EB01}"/>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1862552A-1326-428F-AC5F-8D3B779E630F}"/>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341EAC99-3107-4D60-8EA3-445FC93FAB78}"/>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C3D34397-35BC-4F5E-B399-FBB67BA036A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D280293A-33F0-45B3-BF32-91F86705502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B839CE89-C33A-4950-8003-F097C1FEAA8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E93D1894-1083-471E-94F7-0E7EA1EECF8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708" name="直線コネクタ 707">
          <a:extLst>
            <a:ext uri="{FF2B5EF4-FFF2-40B4-BE49-F238E27FC236}">
              <a16:creationId xmlns:a16="http://schemas.microsoft.com/office/drawing/2014/main" id="{15C8FF9C-4CF0-4B65-89FF-C5EDDC315C36}"/>
            </a:ext>
          </a:extLst>
        </xdr:cNvPr>
        <xdr:cNvCxnSpPr/>
      </xdr:nvCxnSpPr>
      <xdr:spPr>
        <a:xfrm flipV="1">
          <a:off x="19509104" y="130149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9" name="【消防施設】&#10;一人当たり面積最小値テキスト">
          <a:extLst>
            <a:ext uri="{FF2B5EF4-FFF2-40B4-BE49-F238E27FC236}">
              <a16:creationId xmlns:a16="http://schemas.microsoft.com/office/drawing/2014/main" id="{AE5D4CDC-8DF5-4F02-98B3-53F903B7D23D}"/>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0" name="直線コネクタ 709">
          <a:extLst>
            <a:ext uri="{FF2B5EF4-FFF2-40B4-BE49-F238E27FC236}">
              <a16:creationId xmlns:a16="http://schemas.microsoft.com/office/drawing/2014/main" id="{75C7BC3F-0868-465B-B791-DBEF443D97F9}"/>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11" name="【消防施設】&#10;一人当たり面積最大値テキスト">
          <a:extLst>
            <a:ext uri="{FF2B5EF4-FFF2-40B4-BE49-F238E27FC236}">
              <a16:creationId xmlns:a16="http://schemas.microsoft.com/office/drawing/2014/main" id="{EFB8FC8E-039A-4BE9-A4B9-DA90727B4552}"/>
            </a:ext>
          </a:extLst>
        </xdr:cNvPr>
        <xdr:cNvSpPr txBox="1"/>
      </xdr:nvSpPr>
      <xdr:spPr>
        <a:xfrm>
          <a:off x="19547840" y="127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12" name="直線コネクタ 711">
          <a:extLst>
            <a:ext uri="{FF2B5EF4-FFF2-40B4-BE49-F238E27FC236}">
              <a16:creationId xmlns:a16="http://schemas.microsoft.com/office/drawing/2014/main" id="{F1E9A5B1-118F-4530-8116-A90A989EB1EB}"/>
            </a:ext>
          </a:extLst>
        </xdr:cNvPr>
        <xdr:cNvCxnSpPr/>
      </xdr:nvCxnSpPr>
      <xdr:spPr>
        <a:xfrm>
          <a:off x="1944370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713" name="【消防施設】&#10;一人当たり面積平均値テキスト">
          <a:extLst>
            <a:ext uri="{FF2B5EF4-FFF2-40B4-BE49-F238E27FC236}">
              <a16:creationId xmlns:a16="http://schemas.microsoft.com/office/drawing/2014/main" id="{0469B4FB-6CE2-418F-8F24-654F9B4DD107}"/>
            </a:ext>
          </a:extLst>
        </xdr:cNvPr>
        <xdr:cNvSpPr txBox="1"/>
      </xdr:nvSpPr>
      <xdr:spPr>
        <a:xfrm>
          <a:off x="19547840" y="1407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714" name="フローチャート: 判断 713">
          <a:extLst>
            <a:ext uri="{FF2B5EF4-FFF2-40B4-BE49-F238E27FC236}">
              <a16:creationId xmlns:a16="http://schemas.microsoft.com/office/drawing/2014/main" id="{BB631074-C480-4DF7-8DF4-7DD263AD904D}"/>
            </a:ext>
          </a:extLst>
        </xdr:cNvPr>
        <xdr:cNvSpPr/>
      </xdr:nvSpPr>
      <xdr:spPr>
        <a:xfrm>
          <a:off x="19458940" y="14215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715" name="フローチャート: 判断 714">
          <a:extLst>
            <a:ext uri="{FF2B5EF4-FFF2-40B4-BE49-F238E27FC236}">
              <a16:creationId xmlns:a16="http://schemas.microsoft.com/office/drawing/2014/main" id="{84860E2E-228B-4622-83FB-9D530DCE9212}"/>
            </a:ext>
          </a:extLst>
        </xdr:cNvPr>
        <xdr:cNvSpPr/>
      </xdr:nvSpPr>
      <xdr:spPr>
        <a:xfrm>
          <a:off x="18735040" y="14223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716" name="フローチャート: 判断 715">
          <a:extLst>
            <a:ext uri="{FF2B5EF4-FFF2-40B4-BE49-F238E27FC236}">
              <a16:creationId xmlns:a16="http://schemas.microsoft.com/office/drawing/2014/main" id="{FE5FB946-9728-48B7-A63F-B83ADD3E5BFD}"/>
            </a:ext>
          </a:extLst>
        </xdr:cNvPr>
        <xdr:cNvSpPr/>
      </xdr:nvSpPr>
      <xdr:spPr>
        <a:xfrm>
          <a:off x="17937480" y="14192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717" name="フローチャート: 判断 716">
          <a:extLst>
            <a:ext uri="{FF2B5EF4-FFF2-40B4-BE49-F238E27FC236}">
              <a16:creationId xmlns:a16="http://schemas.microsoft.com/office/drawing/2014/main" id="{99EE1D01-AF4E-43C5-A4AC-AA17AA4FBD24}"/>
            </a:ext>
          </a:extLst>
        </xdr:cNvPr>
        <xdr:cNvSpPr/>
      </xdr:nvSpPr>
      <xdr:spPr>
        <a:xfrm>
          <a:off x="1716278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18" name="フローチャート: 判断 717">
          <a:extLst>
            <a:ext uri="{FF2B5EF4-FFF2-40B4-BE49-F238E27FC236}">
              <a16:creationId xmlns:a16="http://schemas.microsoft.com/office/drawing/2014/main" id="{05789776-F044-4B6E-A32E-DA344C96AE7E}"/>
            </a:ext>
          </a:extLst>
        </xdr:cNvPr>
        <xdr:cNvSpPr/>
      </xdr:nvSpPr>
      <xdr:spPr>
        <a:xfrm>
          <a:off x="16388080" y="14255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F97DF3A-5F8F-4FD7-8F76-F9A36BA00E4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98550B0-11A6-4293-B2F6-34A619D8A49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E717139-A1C4-4515-9E27-F8DA88FCCD7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779D95E-6B2A-4563-AF26-6C4F49A57B1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1F4D898-0C0D-4335-90FA-91A50799F73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84455</xdr:rowOff>
    </xdr:from>
    <xdr:to>
      <xdr:col>116</xdr:col>
      <xdr:colOff>114300</xdr:colOff>
      <xdr:row>86</xdr:row>
      <xdr:rowOff>14605</xdr:rowOff>
    </xdr:to>
    <xdr:sp macro="" textlink="">
      <xdr:nvSpPr>
        <xdr:cNvPr id="724" name="楕円 723">
          <a:extLst>
            <a:ext uri="{FF2B5EF4-FFF2-40B4-BE49-F238E27FC236}">
              <a16:creationId xmlns:a16="http://schemas.microsoft.com/office/drawing/2014/main" id="{4E38B93D-F144-4466-B35B-695E73DEFC14}"/>
            </a:ext>
          </a:extLst>
        </xdr:cNvPr>
        <xdr:cNvSpPr/>
      </xdr:nvSpPr>
      <xdr:spPr>
        <a:xfrm>
          <a:off x="19458940" y="14333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170832</xdr:rowOff>
    </xdr:from>
    <xdr:ext cx="469744" cy="259045"/>
    <xdr:sp macro="" textlink="">
      <xdr:nvSpPr>
        <xdr:cNvPr id="725" name="【消防施設】&#10;一人当たり面積該当値テキスト">
          <a:extLst>
            <a:ext uri="{FF2B5EF4-FFF2-40B4-BE49-F238E27FC236}">
              <a16:creationId xmlns:a16="http://schemas.microsoft.com/office/drawing/2014/main" id="{ABD33F43-F2A9-4CE0-8AB2-A28936C1F075}"/>
            </a:ext>
          </a:extLst>
        </xdr:cNvPr>
        <xdr:cNvSpPr txBox="1"/>
      </xdr:nvSpPr>
      <xdr:spPr>
        <a:xfrm>
          <a:off x="19547840" y="1425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92075</xdr:rowOff>
    </xdr:from>
    <xdr:to>
      <xdr:col>112</xdr:col>
      <xdr:colOff>38100</xdr:colOff>
      <xdr:row>86</xdr:row>
      <xdr:rowOff>22225</xdr:rowOff>
    </xdr:to>
    <xdr:sp macro="" textlink="">
      <xdr:nvSpPr>
        <xdr:cNvPr id="726" name="楕円 725">
          <a:extLst>
            <a:ext uri="{FF2B5EF4-FFF2-40B4-BE49-F238E27FC236}">
              <a16:creationId xmlns:a16="http://schemas.microsoft.com/office/drawing/2014/main" id="{03845D26-6BF1-42CC-ABC8-0093EF6CC7A2}"/>
            </a:ext>
          </a:extLst>
        </xdr:cNvPr>
        <xdr:cNvSpPr/>
      </xdr:nvSpPr>
      <xdr:spPr>
        <a:xfrm>
          <a:off x="18735040" y="14341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135255</xdr:rowOff>
    </xdr:from>
    <xdr:to>
      <xdr:col>116</xdr:col>
      <xdr:colOff>63500</xdr:colOff>
      <xdr:row>85</xdr:row>
      <xdr:rowOff>142875</xdr:rowOff>
    </xdr:to>
    <xdr:cxnSp macro="">
      <xdr:nvCxnSpPr>
        <xdr:cNvPr id="727" name="直線コネクタ 726">
          <a:extLst>
            <a:ext uri="{FF2B5EF4-FFF2-40B4-BE49-F238E27FC236}">
              <a16:creationId xmlns:a16="http://schemas.microsoft.com/office/drawing/2014/main" id="{118806D0-F8A9-4229-B296-2A14AE35536C}"/>
            </a:ext>
          </a:extLst>
        </xdr:cNvPr>
        <xdr:cNvCxnSpPr/>
      </xdr:nvCxnSpPr>
      <xdr:spPr>
        <a:xfrm flipV="1">
          <a:off x="18778220" y="14384655"/>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92075</xdr:rowOff>
    </xdr:from>
    <xdr:to>
      <xdr:col>107</xdr:col>
      <xdr:colOff>101600</xdr:colOff>
      <xdr:row>86</xdr:row>
      <xdr:rowOff>22225</xdr:rowOff>
    </xdr:to>
    <xdr:sp macro="" textlink="">
      <xdr:nvSpPr>
        <xdr:cNvPr id="728" name="楕円 727">
          <a:extLst>
            <a:ext uri="{FF2B5EF4-FFF2-40B4-BE49-F238E27FC236}">
              <a16:creationId xmlns:a16="http://schemas.microsoft.com/office/drawing/2014/main" id="{97FC45D5-05F9-4CEF-99B8-C3CF8930A8AC}"/>
            </a:ext>
          </a:extLst>
        </xdr:cNvPr>
        <xdr:cNvSpPr/>
      </xdr:nvSpPr>
      <xdr:spPr>
        <a:xfrm>
          <a:off x="17937480" y="14341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142875</xdr:rowOff>
    </xdr:from>
    <xdr:to>
      <xdr:col>111</xdr:col>
      <xdr:colOff>177800</xdr:colOff>
      <xdr:row>85</xdr:row>
      <xdr:rowOff>142875</xdr:rowOff>
    </xdr:to>
    <xdr:cxnSp macro="">
      <xdr:nvCxnSpPr>
        <xdr:cNvPr id="729" name="直線コネクタ 728">
          <a:extLst>
            <a:ext uri="{FF2B5EF4-FFF2-40B4-BE49-F238E27FC236}">
              <a16:creationId xmlns:a16="http://schemas.microsoft.com/office/drawing/2014/main" id="{E230EACE-D199-4D53-B7E0-BA9286D9271E}"/>
            </a:ext>
          </a:extLst>
        </xdr:cNvPr>
        <xdr:cNvCxnSpPr/>
      </xdr:nvCxnSpPr>
      <xdr:spPr>
        <a:xfrm>
          <a:off x="17988280" y="1439227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107314</xdr:rowOff>
    </xdr:from>
    <xdr:to>
      <xdr:col>102</xdr:col>
      <xdr:colOff>165100</xdr:colOff>
      <xdr:row>86</xdr:row>
      <xdr:rowOff>37464</xdr:rowOff>
    </xdr:to>
    <xdr:sp macro="" textlink="">
      <xdr:nvSpPr>
        <xdr:cNvPr id="730" name="楕円 729">
          <a:extLst>
            <a:ext uri="{FF2B5EF4-FFF2-40B4-BE49-F238E27FC236}">
              <a16:creationId xmlns:a16="http://schemas.microsoft.com/office/drawing/2014/main" id="{006A6444-C447-42E6-9935-A55D20EFDB5D}"/>
            </a:ext>
          </a:extLst>
        </xdr:cNvPr>
        <xdr:cNvSpPr/>
      </xdr:nvSpPr>
      <xdr:spPr>
        <a:xfrm>
          <a:off x="17162780" y="14356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142875</xdr:rowOff>
    </xdr:from>
    <xdr:to>
      <xdr:col>107</xdr:col>
      <xdr:colOff>50800</xdr:colOff>
      <xdr:row>85</xdr:row>
      <xdr:rowOff>158114</xdr:rowOff>
    </xdr:to>
    <xdr:cxnSp macro="">
      <xdr:nvCxnSpPr>
        <xdr:cNvPr id="731" name="直線コネクタ 730">
          <a:extLst>
            <a:ext uri="{FF2B5EF4-FFF2-40B4-BE49-F238E27FC236}">
              <a16:creationId xmlns:a16="http://schemas.microsoft.com/office/drawing/2014/main" id="{C414176E-89D5-4308-9C4B-EFAEEF2E7464}"/>
            </a:ext>
          </a:extLst>
        </xdr:cNvPr>
        <xdr:cNvCxnSpPr/>
      </xdr:nvCxnSpPr>
      <xdr:spPr>
        <a:xfrm flipV="1">
          <a:off x="17213580" y="14392275"/>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97789</xdr:rowOff>
    </xdr:from>
    <xdr:to>
      <xdr:col>98</xdr:col>
      <xdr:colOff>38100</xdr:colOff>
      <xdr:row>86</xdr:row>
      <xdr:rowOff>27939</xdr:rowOff>
    </xdr:to>
    <xdr:sp macro="" textlink="">
      <xdr:nvSpPr>
        <xdr:cNvPr id="732" name="楕円 731">
          <a:extLst>
            <a:ext uri="{FF2B5EF4-FFF2-40B4-BE49-F238E27FC236}">
              <a16:creationId xmlns:a16="http://schemas.microsoft.com/office/drawing/2014/main" id="{B6DB55C8-46BF-4C5F-903B-A78F8CE371BA}"/>
            </a:ext>
          </a:extLst>
        </xdr:cNvPr>
        <xdr:cNvSpPr/>
      </xdr:nvSpPr>
      <xdr:spPr>
        <a:xfrm>
          <a:off x="16388080" y="143471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148589</xdr:rowOff>
    </xdr:from>
    <xdr:to>
      <xdr:col>102</xdr:col>
      <xdr:colOff>114300</xdr:colOff>
      <xdr:row>85</xdr:row>
      <xdr:rowOff>158114</xdr:rowOff>
    </xdr:to>
    <xdr:cxnSp macro="">
      <xdr:nvCxnSpPr>
        <xdr:cNvPr id="733" name="直線コネクタ 732">
          <a:extLst>
            <a:ext uri="{FF2B5EF4-FFF2-40B4-BE49-F238E27FC236}">
              <a16:creationId xmlns:a16="http://schemas.microsoft.com/office/drawing/2014/main" id="{6C23B607-A4CB-42DB-97D5-851E224F37B8}"/>
            </a:ext>
          </a:extLst>
        </xdr:cNvPr>
        <xdr:cNvCxnSpPr/>
      </xdr:nvCxnSpPr>
      <xdr:spPr>
        <a:xfrm>
          <a:off x="16431260" y="14397989"/>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734" name="n_1aveValue【消防施設】&#10;一人当たり面積">
          <a:extLst>
            <a:ext uri="{FF2B5EF4-FFF2-40B4-BE49-F238E27FC236}">
              <a16:creationId xmlns:a16="http://schemas.microsoft.com/office/drawing/2014/main" id="{1C006BB7-3A9A-4103-8A48-526F76B0E8BE}"/>
            </a:ext>
          </a:extLst>
        </xdr:cNvPr>
        <xdr:cNvSpPr txBox="1"/>
      </xdr:nvSpPr>
      <xdr:spPr>
        <a:xfrm>
          <a:off x="18561127" y="140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735" name="n_2aveValue【消防施設】&#10;一人当たり面積">
          <a:extLst>
            <a:ext uri="{FF2B5EF4-FFF2-40B4-BE49-F238E27FC236}">
              <a16:creationId xmlns:a16="http://schemas.microsoft.com/office/drawing/2014/main" id="{7A8BF511-77C3-4714-9AA4-D44BAB489604}"/>
            </a:ext>
          </a:extLst>
        </xdr:cNvPr>
        <xdr:cNvSpPr txBox="1"/>
      </xdr:nvSpPr>
      <xdr:spPr>
        <a:xfrm>
          <a:off x="17776267" y="139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736" name="n_3aveValue【消防施設】&#10;一人当たり面積">
          <a:extLst>
            <a:ext uri="{FF2B5EF4-FFF2-40B4-BE49-F238E27FC236}">
              <a16:creationId xmlns:a16="http://schemas.microsoft.com/office/drawing/2014/main" id="{D5D0F7A1-877A-49B8-8377-9FB96D79C5D0}"/>
            </a:ext>
          </a:extLst>
        </xdr:cNvPr>
        <xdr:cNvSpPr txBox="1"/>
      </xdr:nvSpPr>
      <xdr:spPr>
        <a:xfrm>
          <a:off x="17001567" y="1403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737" name="n_4aveValue【消防施設】&#10;一人当たり面積">
          <a:extLst>
            <a:ext uri="{FF2B5EF4-FFF2-40B4-BE49-F238E27FC236}">
              <a16:creationId xmlns:a16="http://schemas.microsoft.com/office/drawing/2014/main" id="{F584E79D-F4E2-4E4A-ACA1-A29249E2BEA2}"/>
            </a:ext>
          </a:extLst>
        </xdr:cNvPr>
        <xdr:cNvSpPr txBox="1"/>
      </xdr:nvSpPr>
      <xdr:spPr>
        <a:xfrm>
          <a:off x="162268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13352</xdr:rowOff>
    </xdr:from>
    <xdr:ext cx="469744" cy="259045"/>
    <xdr:sp macro="" textlink="">
      <xdr:nvSpPr>
        <xdr:cNvPr id="738" name="n_1mainValue【消防施設】&#10;一人当たり面積">
          <a:extLst>
            <a:ext uri="{FF2B5EF4-FFF2-40B4-BE49-F238E27FC236}">
              <a16:creationId xmlns:a16="http://schemas.microsoft.com/office/drawing/2014/main" id="{BAE3F0B6-1E50-4EED-BD0D-AF50E82A144F}"/>
            </a:ext>
          </a:extLst>
        </xdr:cNvPr>
        <xdr:cNvSpPr txBox="1"/>
      </xdr:nvSpPr>
      <xdr:spPr>
        <a:xfrm>
          <a:off x="18561127" y="1443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13352</xdr:rowOff>
    </xdr:from>
    <xdr:ext cx="469744" cy="259045"/>
    <xdr:sp macro="" textlink="">
      <xdr:nvSpPr>
        <xdr:cNvPr id="739" name="n_2mainValue【消防施設】&#10;一人当たり面積">
          <a:extLst>
            <a:ext uri="{FF2B5EF4-FFF2-40B4-BE49-F238E27FC236}">
              <a16:creationId xmlns:a16="http://schemas.microsoft.com/office/drawing/2014/main" id="{2ABF1D83-9BEA-4C76-AE9E-86C1E1352C61}"/>
            </a:ext>
          </a:extLst>
        </xdr:cNvPr>
        <xdr:cNvSpPr txBox="1"/>
      </xdr:nvSpPr>
      <xdr:spPr>
        <a:xfrm>
          <a:off x="17776267" y="1443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28591</xdr:rowOff>
    </xdr:from>
    <xdr:ext cx="469744" cy="259045"/>
    <xdr:sp macro="" textlink="">
      <xdr:nvSpPr>
        <xdr:cNvPr id="740" name="n_3mainValue【消防施設】&#10;一人当たり面積">
          <a:extLst>
            <a:ext uri="{FF2B5EF4-FFF2-40B4-BE49-F238E27FC236}">
              <a16:creationId xmlns:a16="http://schemas.microsoft.com/office/drawing/2014/main" id="{3DEDECC5-BCC7-47D5-B636-3FF999152D3F}"/>
            </a:ext>
          </a:extLst>
        </xdr:cNvPr>
        <xdr:cNvSpPr txBox="1"/>
      </xdr:nvSpPr>
      <xdr:spPr>
        <a:xfrm>
          <a:off x="17001567" y="144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19066</xdr:rowOff>
    </xdr:from>
    <xdr:ext cx="469744" cy="259045"/>
    <xdr:sp macro="" textlink="">
      <xdr:nvSpPr>
        <xdr:cNvPr id="741" name="n_4mainValue【消防施設】&#10;一人当たり面積">
          <a:extLst>
            <a:ext uri="{FF2B5EF4-FFF2-40B4-BE49-F238E27FC236}">
              <a16:creationId xmlns:a16="http://schemas.microsoft.com/office/drawing/2014/main" id="{95310E6C-05F0-48A2-8A20-2C73B741C5E0}"/>
            </a:ext>
          </a:extLst>
        </xdr:cNvPr>
        <xdr:cNvSpPr txBox="1"/>
      </xdr:nvSpPr>
      <xdr:spPr>
        <a:xfrm>
          <a:off x="16226867"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793D0CF3-F2EA-4501-AFCC-47450E56815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3131F0AA-D7BA-4604-9FA2-5678A4EA397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F740F839-5CE2-4533-8D1B-E8F53C7026D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F8E0395F-979D-4371-8F48-AC027929BD5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EAA0AA9-EF98-4069-A86F-77F2CAF5ADA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C89AACFC-F702-4B0A-AB63-723256B4F6E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33CF24DE-43C5-4DCA-A7F7-C5F78B7F2E8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7A76417D-5C3D-4525-8195-1AF856B3D36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B448BFD9-DF3A-48EF-A527-88C7947017D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2B84966-232D-4960-8B85-4BDA692A447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862A1073-392D-4745-8772-C712C0F4BAF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DE9252CA-3B47-4EBA-861B-DCE6E7B0577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A742A70E-9B85-457F-AD5E-3EA80B5484C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4035BF88-027B-4324-B136-7425E76B58B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FBA72C22-49EF-482F-8E53-7315C2A9BC7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2CB72B71-AC66-4B66-84AD-8B3E059FDA4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F2CD5491-9C6E-4B2C-B954-FBEA0C33B27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453DD0BA-96D3-4761-864F-735B107FD1E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0E0AA022-3839-47D0-A17D-CE8296F7C637}"/>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452EBAA5-3A0A-4582-A9FC-10F174402AC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B94EE7B4-362F-49F7-BE6F-3E43D3B692E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E3CC4EB0-FA92-4E82-A0BF-932CDD02FAA3}"/>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60A3B398-9E92-4BDC-BADE-9F42AD94EF22}"/>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214FA9D1-977B-48DF-A37E-FC9FB02350A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307B2C7D-3084-46BD-AF76-10996B0B635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767" name="直線コネクタ 766">
          <a:extLst>
            <a:ext uri="{FF2B5EF4-FFF2-40B4-BE49-F238E27FC236}">
              <a16:creationId xmlns:a16="http://schemas.microsoft.com/office/drawing/2014/main" id="{DFAB58D3-3B87-4F35-A612-D94296421593}"/>
            </a:ext>
          </a:extLst>
        </xdr:cNvPr>
        <xdr:cNvCxnSpPr/>
      </xdr:nvCxnSpPr>
      <xdr:spPr>
        <a:xfrm flipV="1">
          <a:off x="14375764" y="1676672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68" name="【庁舎】&#10;有形固定資産減価償却率最小値テキスト">
          <a:extLst>
            <a:ext uri="{FF2B5EF4-FFF2-40B4-BE49-F238E27FC236}">
              <a16:creationId xmlns:a16="http://schemas.microsoft.com/office/drawing/2014/main" id="{7C02E6E3-3F75-4C41-BBE5-198E43A2ED00}"/>
            </a:ext>
          </a:extLst>
        </xdr:cNvPr>
        <xdr:cNvSpPr txBox="1"/>
      </xdr:nvSpPr>
      <xdr:spPr>
        <a:xfrm>
          <a:off x="14414500" y="182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69" name="直線コネクタ 768">
          <a:extLst>
            <a:ext uri="{FF2B5EF4-FFF2-40B4-BE49-F238E27FC236}">
              <a16:creationId xmlns:a16="http://schemas.microsoft.com/office/drawing/2014/main" id="{FAD6DECE-24D5-4F38-BFDC-09B4F2C18A6F}"/>
            </a:ext>
          </a:extLst>
        </xdr:cNvPr>
        <xdr:cNvCxnSpPr/>
      </xdr:nvCxnSpPr>
      <xdr:spPr>
        <a:xfrm>
          <a:off x="142875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70" name="【庁舎】&#10;有形固定資産減価償却率最大値テキスト">
          <a:extLst>
            <a:ext uri="{FF2B5EF4-FFF2-40B4-BE49-F238E27FC236}">
              <a16:creationId xmlns:a16="http://schemas.microsoft.com/office/drawing/2014/main" id="{7A2AEF29-DBDF-4C12-B210-D7832D760943}"/>
            </a:ext>
          </a:extLst>
        </xdr:cNvPr>
        <xdr:cNvSpPr txBox="1"/>
      </xdr:nvSpPr>
      <xdr:spPr>
        <a:xfrm>
          <a:off x="14414500" y="165495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1" name="直線コネクタ 770">
          <a:extLst>
            <a:ext uri="{FF2B5EF4-FFF2-40B4-BE49-F238E27FC236}">
              <a16:creationId xmlns:a16="http://schemas.microsoft.com/office/drawing/2014/main" id="{C26F783B-EEFF-49B8-B29E-F010D740FE96}"/>
            </a:ext>
          </a:extLst>
        </xdr:cNvPr>
        <xdr:cNvCxnSpPr/>
      </xdr:nvCxnSpPr>
      <xdr:spPr>
        <a:xfrm>
          <a:off x="14287500" y="16766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2" name="【庁舎】&#10;有形固定資産減価償却率平均値テキスト">
          <a:extLst>
            <a:ext uri="{FF2B5EF4-FFF2-40B4-BE49-F238E27FC236}">
              <a16:creationId xmlns:a16="http://schemas.microsoft.com/office/drawing/2014/main" id="{7B293A27-68D7-4A62-A34E-2CF9861476DB}"/>
            </a:ext>
          </a:extLst>
        </xdr:cNvPr>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3" name="フローチャート: 判断 772">
          <a:extLst>
            <a:ext uri="{FF2B5EF4-FFF2-40B4-BE49-F238E27FC236}">
              <a16:creationId xmlns:a16="http://schemas.microsoft.com/office/drawing/2014/main" id="{CF89BD21-5844-4447-B093-84106A7C3FB8}"/>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774" name="フローチャート: 判断 773">
          <a:extLst>
            <a:ext uri="{FF2B5EF4-FFF2-40B4-BE49-F238E27FC236}">
              <a16:creationId xmlns:a16="http://schemas.microsoft.com/office/drawing/2014/main" id="{758598EA-E254-46A7-9DEB-4C60178A6772}"/>
            </a:ext>
          </a:extLst>
        </xdr:cNvPr>
        <xdr:cNvSpPr/>
      </xdr:nvSpPr>
      <xdr:spPr>
        <a:xfrm>
          <a:off x="13578840" y="175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775" name="フローチャート: 判断 774">
          <a:extLst>
            <a:ext uri="{FF2B5EF4-FFF2-40B4-BE49-F238E27FC236}">
              <a16:creationId xmlns:a16="http://schemas.microsoft.com/office/drawing/2014/main" id="{B1490A8D-ADD1-454D-A06B-A51D7B89B00A}"/>
            </a:ext>
          </a:extLst>
        </xdr:cNvPr>
        <xdr:cNvSpPr/>
      </xdr:nvSpPr>
      <xdr:spPr>
        <a:xfrm>
          <a:off x="128041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76" name="フローチャート: 判断 775">
          <a:extLst>
            <a:ext uri="{FF2B5EF4-FFF2-40B4-BE49-F238E27FC236}">
              <a16:creationId xmlns:a16="http://schemas.microsoft.com/office/drawing/2014/main" id="{2CC0FC42-05A0-4598-87C7-E5FB77E68DBD}"/>
            </a:ext>
          </a:extLst>
        </xdr:cNvPr>
        <xdr:cNvSpPr/>
      </xdr:nvSpPr>
      <xdr:spPr>
        <a:xfrm>
          <a:off x="12029440" y="17518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777" name="フローチャート: 判断 776">
          <a:extLst>
            <a:ext uri="{FF2B5EF4-FFF2-40B4-BE49-F238E27FC236}">
              <a16:creationId xmlns:a16="http://schemas.microsoft.com/office/drawing/2014/main" id="{1F43B726-5004-4688-8C38-0DE4B101E9EA}"/>
            </a:ext>
          </a:extLst>
        </xdr:cNvPr>
        <xdr:cNvSpPr/>
      </xdr:nvSpPr>
      <xdr:spPr>
        <a:xfrm>
          <a:off x="1123188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38C102C-83A7-47D3-801E-4C7A580EB11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A485133-CDE7-48F9-B121-5EE99151B22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93B1E34-EB55-43A7-9D0D-91748F41450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15201367-CA53-430B-90A4-6D61DBB7F9C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851EBE14-8212-48A1-A8C1-EAC1868424F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61323</xdr:rowOff>
    </xdr:from>
    <xdr:to>
      <xdr:col>85</xdr:col>
      <xdr:colOff>177800</xdr:colOff>
      <xdr:row>106</xdr:row>
      <xdr:rowOff>162923</xdr:rowOff>
    </xdr:to>
    <xdr:sp macro="" textlink="">
      <xdr:nvSpPr>
        <xdr:cNvPr id="783" name="楕円 782">
          <a:extLst>
            <a:ext uri="{FF2B5EF4-FFF2-40B4-BE49-F238E27FC236}">
              <a16:creationId xmlns:a16="http://schemas.microsoft.com/office/drawing/2014/main" id="{21D510F5-E1F2-461F-BC5C-B66EEC4565B0}"/>
            </a:ext>
          </a:extLst>
        </xdr:cNvPr>
        <xdr:cNvSpPr/>
      </xdr:nvSpPr>
      <xdr:spPr>
        <a:xfrm>
          <a:off x="14325600" y="1783116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39750</xdr:rowOff>
    </xdr:from>
    <xdr:ext cx="405111" cy="259045"/>
    <xdr:sp macro="" textlink="">
      <xdr:nvSpPr>
        <xdr:cNvPr id="784" name="【庁舎】&#10;有形固定資産減価償却率該当値テキスト">
          <a:extLst>
            <a:ext uri="{FF2B5EF4-FFF2-40B4-BE49-F238E27FC236}">
              <a16:creationId xmlns:a16="http://schemas.microsoft.com/office/drawing/2014/main" id="{B6376868-F1F3-42B9-8E07-D4419859BA25}"/>
            </a:ext>
          </a:extLst>
        </xdr:cNvPr>
        <xdr:cNvSpPr txBox="1"/>
      </xdr:nvSpPr>
      <xdr:spPr>
        <a:xfrm>
          <a:off x="14414500" y="1780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100512</xdr:rowOff>
    </xdr:from>
    <xdr:to>
      <xdr:col>81</xdr:col>
      <xdr:colOff>101600</xdr:colOff>
      <xdr:row>106</xdr:row>
      <xdr:rowOff>30662</xdr:rowOff>
    </xdr:to>
    <xdr:sp macro="" textlink="">
      <xdr:nvSpPr>
        <xdr:cNvPr id="785" name="楕円 784">
          <a:extLst>
            <a:ext uri="{FF2B5EF4-FFF2-40B4-BE49-F238E27FC236}">
              <a16:creationId xmlns:a16="http://schemas.microsoft.com/office/drawing/2014/main" id="{20F33AC6-3939-493A-A49D-30F70B9D29DC}"/>
            </a:ext>
          </a:extLst>
        </xdr:cNvPr>
        <xdr:cNvSpPr/>
      </xdr:nvSpPr>
      <xdr:spPr>
        <a:xfrm>
          <a:off x="13578840" y="17702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151312</xdr:rowOff>
    </xdr:from>
    <xdr:to>
      <xdr:col>85</xdr:col>
      <xdr:colOff>127000</xdr:colOff>
      <xdr:row>106</xdr:row>
      <xdr:rowOff>112123</xdr:rowOff>
    </xdr:to>
    <xdr:cxnSp macro="">
      <xdr:nvCxnSpPr>
        <xdr:cNvPr id="786" name="直線コネクタ 785">
          <a:extLst>
            <a:ext uri="{FF2B5EF4-FFF2-40B4-BE49-F238E27FC236}">
              <a16:creationId xmlns:a16="http://schemas.microsoft.com/office/drawing/2014/main" id="{2016AD13-8A57-44EF-8184-013325513652}"/>
            </a:ext>
          </a:extLst>
        </xdr:cNvPr>
        <xdr:cNvCxnSpPr/>
      </xdr:nvCxnSpPr>
      <xdr:spPr>
        <a:xfrm>
          <a:off x="13629640" y="17753512"/>
          <a:ext cx="746760" cy="1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787" name="楕円 786">
          <a:extLst>
            <a:ext uri="{FF2B5EF4-FFF2-40B4-BE49-F238E27FC236}">
              <a16:creationId xmlns:a16="http://schemas.microsoft.com/office/drawing/2014/main" id="{F2C7131F-1428-400B-8748-439896E94FDD}"/>
            </a:ext>
          </a:extLst>
        </xdr:cNvPr>
        <xdr:cNvSpPr/>
      </xdr:nvSpPr>
      <xdr:spPr>
        <a:xfrm>
          <a:off x="12804140" y="1775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151312</xdr:rowOff>
    </xdr:from>
    <xdr:to>
      <xdr:col>81</xdr:col>
      <xdr:colOff>50800</xdr:colOff>
      <xdr:row>106</xdr:row>
      <xdr:rowOff>37012</xdr:rowOff>
    </xdr:to>
    <xdr:cxnSp macro="">
      <xdr:nvCxnSpPr>
        <xdr:cNvPr id="788" name="直線コネクタ 787">
          <a:extLst>
            <a:ext uri="{FF2B5EF4-FFF2-40B4-BE49-F238E27FC236}">
              <a16:creationId xmlns:a16="http://schemas.microsoft.com/office/drawing/2014/main" id="{016181D8-E4C9-460C-BF97-0AD4DAD7E51E}"/>
            </a:ext>
          </a:extLst>
        </xdr:cNvPr>
        <xdr:cNvCxnSpPr/>
      </xdr:nvCxnSpPr>
      <xdr:spPr>
        <a:xfrm flipV="1">
          <a:off x="12854940" y="17753512"/>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133169</xdr:rowOff>
    </xdr:from>
    <xdr:to>
      <xdr:col>72</xdr:col>
      <xdr:colOff>38100</xdr:colOff>
      <xdr:row>106</xdr:row>
      <xdr:rowOff>63319</xdr:rowOff>
    </xdr:to>
    <xdr:sp macro="" textlink="">
      <xdr:nvSpPr>
        <xdr:cNvPr id="789" name="楕円 788">
          <a:extLst>
            <a:ext uri="{FF2B5EF4-FFF2-40B4-BE49-F238E27FC236}">
              <a16:creationId xmlns:a16="http://schemas.microsoft.com/office/drawing/2014/main" id="{4BDBD2C6-49F9-41C1-B2DE-E9458863DF86}"/>
            </a:ext>
          </a:extLst>
        </xdr:cNvPr>
        <xdr:cNvSpPr/>
      </xdr:nvSpPr>
      <xdr:spPr>
        <a:xfrm>
          <a:off x="12029440" y="177353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12519</xdr:rowOff>
    </xdr:from>
    <xdr:to>
      <xdr:col>76</xdr:col>
      <xdr:colOff>114300</xdr:colOff>
      <xdr:row>106</xdr:row>
      <xdr:rowOff>37012</xdr:rowOff>
    </xdr:to>
    <xdr:cxnSp macro="">
      <xdr:nvCxnSpPr>
        <xdr:cNvPr id="790" name="直線コネクタ 789">
          <a:extLst>
            <a:ext uri="{FF2B5EF4-FFF2-40B4-BE49-F238E27FC236}">
              <a16:creationId xmlns:a16="http://schemas.microsoft.com/office/drawing/2014/main" id="{62E41FEC-916A-42A3-ADEB-9FD5F703698E}"/>
            </a:ext>
          </a:extLst>
        </xdr:cNvPr>
        <xdr:cNvCxnSpPr/>
      </xdr:nvCxnSpPr>
      <xdr:spPr>
        <a:xfrm>
          <a:off x="12072620" y="17782359"/>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62956</xdr:rowOff>
    </xdr:from>
    <xdr:to>
      <xdr:col>67</xdr:col>
      <xdr:colOff>101600</xdr:colOff>
      <xdr:row>105</xdr:row>
      <xdr:rowOff>164556</xdr:rowOff>
    </xdr:to>
    <xdr:sp macro="" textlink="">
      <xdr:nvSpPr>
        <xdr:cNvPr id="791" name="楕円 790">
          <a:extLst>
            <a:ext uri="{FF2B5EF4-FFF2-40B4-BE49-F238E27FC236}">
              <a16:creationId xmlns:a16="http://schemas.microsoft.com/office/drawing/2014/main" id="{7E47AB83-1360-4AC7-BCE1-128773B66578}"/>
            </a:ext>
          </a:extLst>
        </xdr:cNvPr>
        <xdr:cNvSpPr/>
      </xdr:nvSpPr>
      <xdr:spPr>
        <a:xfrm>
          <a:off x="1123188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113756</xdr:rowOff>
    </xdr:from>
    <xdr:to>
      <xdr:col>71</xdr:col>
      <xdr:colOff>177800</xdr:colOff>
      <xdr:row>106</xdr:row>
      <xdr:rowOff>12519</xdr:rowOff>
    </xdr:to>
    <xdr:cxnSp macro="">
      <xdr:nvCxnSpPr>
        <xdr:cNvPr id="792" name="直線コネクタ 791">
          <a:extLst>
            <a:ext uri="{FF2B5EF4-FFF2-40B4-BE49-F238E27FC236}">
              <a16:creationId xmlns:a16="http://schemas.microsoft.com/office/drawing/2014/main" id="{91343235-AE57-4A39-9FE4-11162E272E6B}"/>
            </a:ext>
          </a:extLst>
        </xdr:cNvPr>
        <xdr:cNvCxnSpPr/>
      </xdr:nvCxnSpPr>
      <xdr:spPr>
        <a:xfrm>
          <a:off x="11282680" y="17715956"/>
          <a:ext cx="78994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793" name="n_1aveValue【庁舎】&#10;有形固定資産減価償却率">
          <a:extLst>
            <a:ext uri="{FF2B5EF4-FFF2-40B4-BE49-F238E27FC236}">
              <a16:creationId xmlns:a16="http://schemas.microsoft.com/office/drawing/2014/main" id="{B33B2EB6-ABF2-4BBA-A913-3C61E3BACDDD}"/>
            </a:ext>
          </a:extLst>
        </xdr:cNvPr>
        <xdr:cNvSpPr txBox="1"/>
      </xdr:nvSpPr>
      <xdr:spPr>
        <a:xfrm>
          <a:off x="1343724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794" name="n_2aveValue【庁舎】&#10;有形固定資産減価償却率">
          <a:extLst>
            <a:ext uri="{FF2B5EF4-FFF2-40B4-BE49-F238E27FC236}">
              <a16:creationId xmlns:a16="http://schemas.microsoft.com/office/drawing/2014/main" id="{E773B565-ED52-4B0B-BBB9-5DCC826D9404}"/>
            </a:ext>
          </a:extLst>
        </xdr:cNvPr>
        <xdr:cNvSpPr txBox="1"/>
      </xdr:nvSpPr>
      <xdr:spPr>
        <a:xfrm>
          <a:off x="1267524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795" name="n_3aveValue【庁舎】&#10;有形固定資産減価償却率">
          <a:extLst>
            <a:ext uri="{FF2B5EF4-FFF2-40B4-BE49-F238E27FC236}">
              <a16:creationId xmlns:a16="http://schemas.microsoft.com/office/drawing/2014/main" id="{82743C41-224C-4775-A58B-7EC37D129A22}"/>
            </a:ext>
          </a:extLst>
        </xdr:cNvPr>
        <xdr:cNvSpPr txBox="1"/>
      </xdr:nvSpPr>
      <xdr:spPr>
        <a:xfrm>
          <a:off x="11900544"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796" name="n_4aveValue【庁舎】&#10;有形固定資産減価償却率">
          <a:extLst>
            <a:ext uri="{FF2B5EF4-FFF2-40B4-BE49-F238E27FC236}">
              <a16:creationId xmlns:a16="http://schemas.microsoft.com/office/drawing/2014/main" id="{27EC50B9-802C-44DC-B52C-A7353211B3FC}"/>
            </a:ext>
          </a:extLst>
        </xdr:cNvPr>
        <xdr:cNvSpPr txBox="1"/>
      </xdr:nvSpPr>
      <xdr:spPr>
        <a:xfrm>
          <a:off x="1110298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21789</xdr:rowOff>
    </xdr:from>
    <xdr:ext cx="405111" cy="259045"/>
    <xdr:sp macro="" textlink="">
      <xdr:nvSpPr>
        <xdr:cNvPr id="797" name="n_1mainValue【庁舎】&#10;有形固定資産減価償却率">
          <a:extLst>
            <a:ext uri="{FF2B5EF4-FFF2-40B4-BE49-F238E27FC236}">
              <a16:creationId xmlns:a16="http://schemas.microsoft.com/office/drawing/2014/main" id="{00373ED2-7AD7-4A0C-816E-1B2EE1401A78}"/>
            </a:ext>
          </a:extLst>
        </xdr:cNvPr>
        <xdr:cNvSpPr txBox="1"/>
      </xdr:nvSpPr>
      <xdr:spPr>
        <a:xfrm>
          <a:off x="13437244" y="1779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78939</xdr:rowOff>
    </xdr:from>
    <xdr:ext cx="405111" cy="259045"/>
    <xdr:sp macro="" textlink="">
      <xdr:nvSpPr>
        <xdr:cNvPr id="798" name="n_2mainValue【庁舎】&#10;有形固定資産減価償却率">
          <a:extLst>
            <a:ext uri="{FF2B5EF4-FFF2-40B4-BE49-F238E27FC236}">
              <a16:creationId xmlns:a16="http://schemas.microsoft.com/office/drawing/2014/main" id="{9031E3B9-275A-49BD-8E36-F5A63E0F04A0}"/>
            </a:ext>
          </a:extLst>
        </xdr:cNvPr>
        <xdr:cNvSpPr txBox="1"/>
      </xdr:nvSpPr>
      <xdr:spPr>
        <a:xfrm>
          <a:off x="12675244" y="1784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54446</xdr:rowOff>
    </xdr:from>
    <xdr:ext cx="405111" cy="259045"/>
    <xdr:sp macro="" textlink="">
      <xdr:nvSpPr>
        <xdr:cNvPr id="799" name="n_3mainValue【庁舎】&#10;有形固定資産減価償却率">
          <a:extLst>
            <a:ext uri="{FF2B5EF4-FFF2-40B4-BE49-F238E27FC236}">
              <a16:creationId xmlns:a16="http://schemas.microsoft.com/office/drawing/2014/main" id="{21AEB4F4-4833-4908-AF26-8400F2DEEBDD}"/>
            </a:ext>
          </a:extLst>
        </xdr:cNvPr>
        <xdr:cNvSpPr txBox="1"/>
      </xdr:nvSpPr>
      <xdr:spPr>
        <a:xfrm>
          <a:off x="11900544" y="17824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155683</xdr:rowOff>
    </xdr:from>
    <xdr:ext cx="405111" cy="259045"/>
    <xdr:sp macro="" textlink="">
      <xdr:nvSpPr>
        <xdr:cNvPr id="800" name="n_4mainValue【庁舎】&#10;有形固定資産減価償却率">
          <a:extLst>
            <a:ext uri="{FF2B5EF4-FFF2-40B4-BE49-F238E27FC236}">
              <a16:creationId xmlns:a16="http://schemas.microsoft.com/office/drawing/2014/main" id="{0AA8C24C-29BF-474C-B15C-BC4A596771B3}"/>
            </a:ext>
          </a:extLst>
        </xdr:cNvPr>
        <xdr:cNvSpPr txBox="1"/>
      </xdr:nvSpPr>
      <xdr:spPr>
        <a:xfrm>
          <a:off x="11102984" y="1775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B151A234-0493-4794-82AB-1F3727B0C1C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BE00F7A5-5CB0-40CB-89B5-7E0444BD92A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645CEF2E-C3C1-4AB4-8749-34E3D4D5C87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1E4B01CD-3D55-42DE-80FF-4E91D1E45B7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F5B32CF6-CA4F-4B20-8523-272A62594A4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3CEB6B21-C54B-497D-BB41-E9F9D2FD5DE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A0288B6D-F8B1-4676-9164-3E23D3CD6F0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6B6697CA-E961-4F8B-98D3-7B27B99330E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FE542699-0C73-4FFC-897D-FF063B2626B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24227A00-2F66-414C-B23E-0A2C486C485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1FBB7E5C-578F-44D5-B3F5-8BC28D106A6F}"/>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C17CF579-18F7-488E-8D78-573958B269C9}"/>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0D6343F0-8C2D-4742-9B12-203FB0A7A6DB}"/>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342AEB00-4CDD-4FB5-A13F-6F331559D837}"/>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1154DB1A-1ABA-4102-8C18-0A6D40A1C118}"/>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2A457CE5-2F08-41EC-B5C9-19A205F364A5}"/>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91B07D4D-2A8C-472E-B6FA-FF64AC2A4A2B}"/>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56A8F0A5-DB48-40D2-B120-CD05B036AFE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1F59F619-CB91-40CB-8201-487974511C14}"/>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E29A3A4C-92DA-48F0-8DD9-35FFD76790C6}"/>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E45B5057-F8FB-4DBF-B885-56A3637296B3}"/>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4CAF7AAB-F8F1-4486-B76A-59286342D8A5}"/>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12D07D5A-9A9C-4F74-A51A-8AE386790AD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D11E157B-5D83-46B3-995B-F1943C3DAA9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84987089-92EC-4AA6-B3BE-4655B03CC81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826" name="直線コネクタ 825">
          <a:extLst>
            <a:ext uri="{FF2B5EF4-FFF2-40B4-BE49-F238E27FC236}">
              <a16:creationId xmlns:a16="http://schemas.microsoft.com/office/drawing/2014/main" id="{E5308FA5-B7FB-4357-BDFB-1D379905E2DE}"/>
            </a:ext>
          </a:extLst>
        </xdr:cNvPr>
        <xdr:cNvCxnSpPr/>
      </xdr:nvCxnSpPr>
      <xdr:spPr>
        <a:xfrm flipV="1">
          <a:off x="19509104" y="167166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827" name="【庁舎】&#10;一人当たり面積最小値テキスト">
          <a:extLst>
            <a:ext uri="{FF2B5EF4-FFF2-40B4-BE49-F238E27FC236}">
              <a16:creationId xmlns:a16="http://schemas.microsoft.com/office/drawing/2014/main" id="{591089EE-8698-4253-81C7-75C737CB70B2}"/>
            </a:ext>
          </a:extLst>
        </xdr:cNvPr>
        <xdr:cNvSpPr txBox="1"/>
      </xdr:nvSpPr>
      <xdr:spPr>
        <a:xfrm>
          <a:off x="19547840" y="1815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828" name="直線コネクタ 827">
          <a:extLst>
            <a:ext uri="{FF2B5EF4-FFF2-40B4-BE49-F238E27FC236}">
              <a16:creationId xmlns:a16="http://schemas.microsoft.com/office/drawing/2014/main" id="{84F70524-C106-417A-95C5-CC229DE59498}"/>
            </a:ext>
          </a:extLst>
        </xdr:cNvPr>
        <xdr:cNvCxnSpPr/>
      </xdr:nvCxnSpPr>
      <xdr:spPr>
        <a:xfrm>
          <a:off x="19443700" y="18151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29" name="【庁舎】&#10;一人当たり面積最大値テキスト">
          <a:extLst>
            <a:ext uri="{FF2B5EF4-FFF2-40B4-BE49-F238E27FC236}">
              <a16:creationId xmlns:a16="http://schemas.microsoft.com/office/drawing/2014/main" id="{F11980C9-14AC-411A-80A2-6981FD04D6FC}"/>
            </a:ext>
          </a:extLst>
        </xdr:cNvPr>
        <xdr:cNvSpPr txBox="1"/>
      </xdr:nvSpPr>
      <xdr:spPr>
        <a:xfrm>
          <a:off x="19547840" y="164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30" name="直線コネクタ 829">
          <a:extLst>
            <a:ext uri="{FF2B5EF4-FFF2-40B4-BE49-F238E27FC236}">
              <a16:creationId xmlns:a16="http://schemas.microsoft.com/office/drawing/2014/main" id="{98D15271-62F2-4C9A-9346-C34B256F8C1B}"/>
            </a:ext>
          </a:extLst>
        </xdr:cNvPr>
        <xdr:cNvCxnSpPr/>
      </xdr:nvCxnSpPr>
      <xdr:spPr>
        <a:xfrm>
          <a:off x="19443700" y="16716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831" name="【庁舎】&#10;一人当たり面積平均値テキスト">
          <a:extLst>
            <a:ext uri="{FF2B5EF4-FFF2-40B4-BE49-F238E27FC236}">
              <a16:creationId xmlns:a16="http://schemas.microsoft.com/office/drawing/2014/main" id="{FCE4B451-A2EF-4A49-B767-074F5E58B521}"/>
            </a:ext>
          </a:extLst>
        </xdr:cNvPr>
        <xdr:cNvSpPr txBox="1"/>
      </xdr:nvSpPr>
      <xdr:spPr>
        <a:xfrm>
          <a:off x="19547840" y="1764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832" name="フローチャート: 判断 831">
          <a:extLst>
            <a:ext uri="{FF2B5EF4-FFF2-40B4-BE49-F238E27FC236}">
              <a16:creationId xmlns:a16="http://schemas.microsoft.com/office/drawing/2014/main" id="{F2F6554A-A9AF-4675-B64A-07E76B661B7F}"/>
            </a:ext>
          </a:extLst>
        </xdr:cNvPr>
        <xdr:cNvSpPr/>
      </xdr:nvSpPr>
      <xdr:spPr>
        <a:xfrm>
          <a:off x="19458940" y="1778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833" name="フローチャート: 判断 832">
          <a:extLst>
            <a:ext uri="{FF2B5EF4-FFF2-40B4-BE49-F238E27FC236}">
              <a16:creationId xmlns:a16="http://schemas.microsoft.com/office/drawing/2014/main" id="{5347E9B2-8D71-4488-84DD-113AB955951C}"/>
            </a:ext>
          </a:extLst>
        </xdr:cNvPr>
        <xdr:cNvSpPr/>
      </xdr:nvSpPr>
      <xdr:spPr>
        <a:xfrm>
          <a:off x="18735040" y="178006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834" name="フローチャート: 判断 833">
          <a:extLst>
            <a:ext uri="{FF2B5EF4-FFF2-40B4-BE49-F238E27FC236}">
              <a16:creationId xmlns:a16="http://schemas.microsoft.com/office/drawing/2014/main" id="{81282907-B7B7-462A-B99B-F2E8F60C1B54}"/>
            </a:ext>
          </a:extLst>
        </xdr:cNvPr>
        <xdr:cNvSpPr/>
      </xdr:nvSpPr>
      <xdr:spPr>
        <a:xfrm>
          <a:off x="17937480" y="1776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835" name="フローチャート: 判断 834">
          <a:extLst>
            <a:ext uri="{FF2B5EF4-FFF2-40B4-BE49-F238E27FC236}">
              <a16:creationId xmlns:a16="http://schemas.microsoft.com/office/drawing/2014/main" id="{697744E6-3048-44E1-BD53-CE41C985C53B}"/>
            </a:ext>
          </a:extLst>
        </xdr:cNvPr>
        <xdr:cNvSpPr/>
      </xdr:nvSpPr>
      <xdr:spPr>
        <a:xfrm>
          <a:off x="17162780" y="17756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836" name="フローチャート: 判断 835">
          <a:extLst>
            <a:ext uri="{FF2B5EF4-FFF2-40B4-BE49-F238E27FC236}">
              <a16:creationId xmlns:a16="http://schemas.microsoft.com/office/drawing/2014/main" id="{5B1D02A4-9312-4044-87D3-8E9E8A0EE030}"/>
            </a:ext>
          </a:extLst>
        </xdr:cNvPr>
        <xdr:cNvSpPr/>
      </xdr:nvSpPr>
      <xdr:spPr>
        <a:xfrm>
          <a:off x="16388080" y="178170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5C0508A2-C243-4D52-BFD0-FE58F3DF9A4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13D40B13-41D3-45B7-88C8-E2D8476F383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F6A53B54-BCDC-4AB8-BBB7-CDC2B9CEBC5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E6DCF43-59FB-49D9-B68B-5DE98E0EDED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FF0F0C14-D2F5-4046-9EFE-17EB70FC9CC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41184</xdr:rowOff>
    </xdr:from>
    <xdr:to>
      <xdr:col>116</xdr:col>
      <xdr:colOff>114300</xdr:colOff>
      <xdr:row>107</xdr:row>
      <xdr:rowOff>142784</xdr:rowOff>
    </xdr:to>
    <xdr:sp macro="" textlink="">
      <xdr:nvSpPr>
        <xdr:cNvPr id="842" name="楕円 841">
          <a:extLst>
            <a:ext uri="{FF2B5EF4-FFF2-40B4-BE49-F238E27FC236}">
              <a16:creationId xmlns:a16="http://schemas.microsoft.com/office/drawing/2014/main" id="{64C59C32-6C8A-44B9-AB73-1FFC6575D275}"/>
            </a:ext>
          </a:extLst>
        </xdr:cNvPr>
        <xdr:cNvSpPr/>
      </xdr:nvSpPr>
      <xdr:spPr>
        <a:xfrm>
          <a:off x="1945894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127561</xdr:rowOff>
    </xdr:from>
    <xdr:ext cx="469744" cy="259045"/>
    <xdr:sp macro="" textlink="">
      <xdr:nvSpPr>
        <xdr:cNvPr id="843" name="【庁舎】&#10;一人当たり面積該当値テキスト">
          <a:extLst>
            <a:ext uri="{FF2B5EF4-FFF2-40B4-BE49-F238E27FC236}">
              <a16:creationId xmlns:a16="http://schemas.microsoft.com/office/drawing/2014/main" id="{C9F12CFB-9569-4495-A398-E724B187A225}"/>
            </a:ext>
          </a:extLst>
        </xdr:cNvPr>
        <xdr:cNvSpPr txBox="1"/>
      </xdr:nvSpPr>
      <xdr:spPr>
        <a:xfrm>
          <a:off x="19547840" y="17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44450</xdr:rowOff>
    </xdr:from>
    <xdr:to>
      <xdr:col>112</xdr:col>
      <xdr:colOff>38100</xdr:colOff>
      <xdr:row>107</xdr:row>
      <xdr:rowOff>146050</xdr:rowOff>
    </xdr:to>
    <xdr:sp macro="" textlink="">
      <xdr:nvSpPr>
        <xdr:cNvPr id="844" name="楕円 843">
          <a:extLst>
            <a:ext uri="{FF2B5EF4-FFF2-40B4-BE49-F238E27FC236}">
              <a16:creationId xmlns:a16="http://schemas.microsoft.com/office/drawing/2014/main" id="{BF71BCD4-F60B-4101-9D27-19BD9C11DBC0}"/>
            </a:ext>
          </a:extLst>
        </xdr:cNvPr>
        <xdr:cNvSpPr/>
      </xdr:nvSpPr>
      <xdr:spPr>
        <a:xfrm>
          <a:off x="18735040" y="1798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91984</xdr:rowOff>
    </xdr:from>
    <xdr:to>
      <xdr:col>116</xdr:col>
      <xdr:colOff>63500</xdr:colOff>
      <xdr:row>107</xdr:row>
      <xdr:rowOff>95250</xdr:rowOff>
    </xdr:to>
    <xdr:cxnSp macro="">
      <xdr:nvCxnSpPr>
        <xdr:cNvPr id="845" name="直線コネクタ 844">
          <a:extLst>
            <a:ext uri="{FF2B5EF4-FFF2-40B4-BE49-F238E27FC236}">
              <a16:creationId xmlns:a16="http://schemas.microsoft.com/office/drawing/2014/main" id="{E9527B52-1D92-4AAD-B54F-7E38E2D36FB0}"/>
            </a:ext>
          </a:extLst>
        </xdr:cNvPr>
        <xdr:cNvCxnSpPr/>
      </xdr:nvCxnSpPr>
      <xdr:spPr>
        <a:xfrm flipV="1">
          <a:off x="18778220" y="18029464"/>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47716</xdr:rowOff>
    </xdr:from>
    <xdr:to>
      <xdr:col>107</xdr:col>
      <xdr:colOff>101600</xdr:colOff>
      <xdr:row>107</xdr:row>
      <xdr:rowOff>149316</xdr:rowOff>
    </xdr:to>
    <xdr:sp macro="" textlink="">
      <xdr:nvSpPr>
        <xdr:cNvPr id="846" name="楕円 845">
          <a:extLst>
            <a:ext uri="{FF2B5EF4-FFF2-40B4-BE49-F238E27FC236}">
              <a16:creationId xmlns:a16="http://schemas.microsoft.com/office/drawing/2014/main" id="{0997BEC6-1A43-4A59-82E9-6FB0E5FC68C4}"/>
            </a:ext>
          </a:extLst>
        </xdr:cNvPr>
        <xdr:cNvSpPr/>
      </xdr:nvSpPr>
      <xdr:spPr>
        <a:xfrm>
          <a:off x="17937480" y="179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95250</xdr:rowOff>
    </xdr:from>
    <xdr:to>
      <xdr:col>111</xdr:col>
      <xdr:colOff>177800</xdr:colOff>
      <xdr:row>107</xdr:row>
      <xdr:rowOff>98516</xdr:rowOff>
    </xdr:to>
    <xdr:cxnSp macro="">
      <xdr:nvCxnSpPr>
        <xdr:cNvPr id="847" name="直線コネクタ 846">
          <a:extLst>
            <a:ext uri="{FF2B5EF4-FFF2-40B4-BE49-F238E27FC236}">
              <a16:creationId xmlns:a16="http://schemas.microsoft.com/office/drawing/2014/main" id="{1DA9ED46-6DED-4A02-9949-C36DF1E46264}"/>
            </a:ext>
          </a:extLst>
        </xdr:cNvPr>
        <xdr:cNvCxnSpPr/>
      </xdr:nvCxnSpPr>
      <xdr:spPr>
        <a:xfrm flipV="1">
          <a:off x="17988280" y="18032730"/>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48" name="楕円 847">
          <a:extLst>
            <a:ext uri="{FF2B5EF4-FFF2-40B4-BE49-F238E27FC236}">
              <a16:creationId xmlns:a16="http://schemas.microsoft.com/office/drawing/2014/main" id="{CAA8F70F-EA1F-4178-9472-36FEBB24B234}"/>
            </a:ext>
          </a:extLst>
        </xdr:cNvPr>
        <xdr:cNvSpPr/>
      </xdr:nvSpPr>
      <xdr:spPr>
        <a:xfrm>
          <a:off x="17162780" y="179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98516</xdr:rowOff>
    </xdr:from>
    <xdr:to>
      <xdr:col>107</xdr:col>
      <xdr:colOff>50800</xdr:colOff>
      <xdr:row>107</xdr:row>
      <xdr:rowOff>100693</xdr:rowOff>
    </xdr:to>
    <xdr:cxnSp macro="">
      <xdr:nvCxnSpPr>
        <xdr:cNvPr id="849" name="直線コネクタ 848">
          <a:extLst>
            <a:ext uri="{FF2B5EF4-FFF2-40B4-BE49-F238E27FC236}">
              <a16:creationId xmlns:a16="http://schemas.microsoft.com/office/drawing/2014/main" id="{B487041C-D762-4275-9D2B-2F269678A74F}"/>
            </a:ext>
          </a:extLst>
        </xdr:cNvPr>
        <xdr:cNvCxnSpPr/>
      </xdr:nvCxnSpPr>
      <xdr:spPr>
        <a:xfrm flipV="1">
          <a:off x="17213580" y="18035996"/>
          <a:ext cx="7747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55336</xdr:rowOff>
    </xdr:from>
    <xdr:to>
      <xdr:col>98</xdr:col>
      <xdr:colOff>38100</xdr:colOff>
      <xdr:row>107</xdr:row>
      <xdr:rowOff>156936</xdr:rowOff>
    </xdr:to>
    <xdr:sp macro="" textlink="">
      <xdr:nvSpPr>
        <xdr:cNvPr id="850" name="楕円 849">
          <a:extLst>
            <a:ext uri="{FF2B5EF4-FFF2-40B4-BE49-F238E27FC236}">
              <a16:creationId xmlns:a16="http://schemas.microsoft.com/office/drawing/2014/main" id="{A5D25EDE-9602-418A-8182-E23BF633AAF0}"/>
            </a:ext>
          </a:extLst>
        </xdr:cNvPr>
        <xdr:cNvSpPr/>
      </xdr:nvSpPr>
      <xdr:spPr>
        <a:xfrm>
          <a:off x="16388080" y="179928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100693</xdr:rowOff>
    </xdr:from>
    <xdr:to>
      <xdr:col>102</xdr:col>
      <xdr:colOff>114300</xdr:colOff>
      <xdr:row>107</xdr:row>
      <xdr:rowOff>106136</xdr:rowOff>
    </xdr:to>
    <xdr:cxnSp macro="">
      <xdr:nvCxnSpPr>
        <xdr:cNvPr id="851" name="直線コネクタ 850">
          <a:extLst>
            <a:ext uri="{FF2B5EF4-FFF2-40B4-BE49-F238E27FC236}">
              <a16:creationId xmlns:a16="http://schemas.microsoft.com/office/drawing/2014/main" id="{A4A82B72-99B4-4EB5-8C2B-EF0AD05BD1DB}"/>
            </a:ext>
          </a:extLst>
        </xdr:cNvPr>
        <xdr:cNvCxnSpPr/>
      </xdr:nvCxnSpPr>
      <xdr:spPr>
        <a:xfrm flipV="1">
          <a:off x="16431260" y="18038173"/>
          <a:ext cx="78232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852" name="n_1aveValue【庁舎】&#10;一人当たり面積">
          <a:extLst>
            <a:ext uri="{FF2B5EF4-FFF2-40B4-BE49-F238E27FC236}">
              <a16:creationId xmlns:a16="http://schemas.microsoft.com/office/drawing/2014/main" id="{26DB3B1B-26A9-404A-8041-423FD2C7D52D}"/>
            </a:ext>
          </a:extLst>
        </xdr:cNvPr>
        <xdr:cNvSpPr txBox="1"/>
      </xdr:nvSpPr>
      <xdr:spPr>
        <a:xfrm>
          <a:off x="18561127" y="1758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853" name="n_2aveValue【庁舎】&#10;一人当たり面積">
          <a:extLst>
            <a:ext uri="{FF2B5EF4-FFF2-40B4-BE49-F238E27FC236}">
              <a16:creationId xmlns:a16="http://schemas.microsoft.com/office/drawing/2014/main" id="{508B1CA8-DD53-4DAD-A350-CBE4111B89B2}"/>
            </a:ext>
          </a:extLst>
        </xdr:cNvPr>
        <xdr:cNvSpPr txBox="1"/>
      </xdr:nvSpPr>
      <xdr:spPr>
        <a:xfrm>
          <a:off x="1777626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854" name="n_3aveValue【庁舎】&#10;一人当たり面積">
          <a:extLst>
            <a:ext uri="{FF2B5EF4-FFF2-40B4-BE49-F238E27FC236}">
              <a16:creationId xmlns:a16="http://schemas.microsoft.com/office/drawing/2014/main" id="{2599F9A9-E84E-4EEF-A132-31148037E1CD}"/>
            </a:ext>
          </a:extLst>
        </xdr:cNvPr>
        <xdr:cNvSpPr txBox="1"/>
      </xdr:nvSpPr>
      <xdr:spPr>
        <a:xfrm>
          <a:off x="17001567" y="175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855" name="n_4aveValue【庁舎】&#10;一人当たり面積">
          <a:extLst>
            <a:ext uri="{FF2B5EF4-FFF2-40B4-BE49-F238E27FC236}">
              <a16:creationId xmlns:a16="http://schemas.microsoft.com/office/drawing/2014/main" id="{A5A35843-8EF0-40DD-89D6-2BCEDCB34504}"/>
            </a:ext>
          </a:extLst>
        </xdr:cNvPr>
        <xdr:cNvSpPr txBox="1"/>
      </xdr:nvSpPr>
      <xdr:spPr>
        <a:xfrm>
          <a:off x="16226867" y="1759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137177</xdr:rowOff>
    </xdr:from>
    <xdr:ext cx="469744" cy="259045"/>
    <xdr:sp macro="" textlink="">
      <xdr:nvSpPr>
        <xdr:cNvPr id="856" name="n_1mainValue【庁舎】&#10;一人当たり面積">
          <a:extLst>
            <a:ext uri="{FF2B5EF4-FFF2-40B4-BE49-F238E27FC236}">
              <a16:creationId xmlns:a16="http://schemas.microsoft.com/office/drawing/2014/main" id="{B961C6D2-554C-44C1-A7C1-4C9E76CACDE7}"/>
            </a:ext>
          </a:extLst>
        </xdr:cNvPr>
        <xdr:cNvSpPr txBox="1"/>
      </xdr:nvSpPr>
      <xdr:spPr>
        <a:xfrm>
          <a:off x="185611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140443</xdr:rowOff>
    </xdr:from>
    <xdr:ext cx="469744" cy="259045"/>
    <xdr:sp macro="" textlink="">
      <xdr:nvSpPr>
        <xdr:cNvPr id="857" name="n_2mainValue【庁舎】&#10;一人当たり面積">
          <a:extLst>
            <a:ext uri="{FF2B5EF4-FFF2-40B4-BE49-F238E27FC236}">
              <a16:creationId xmlns:a16="http://schemas.microsoft.com/office/drawing/2014/main" id="{D27344A7-5B10-478F-9E32-5865D0FC1686}"/>
            </a:ext>
          </a:extLst>
        </xdr:cNvPr>
        <xdr:cNvSpPr txBox="1"/>
      </xdr:nvSpPr>
      <xdr:spPr>
        <a:xfrm>
          <a:off x="17776267" y="1807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58" name="n_3mainValue【庁舎】&#10;一人当たり面積">
          <a:extLst>
            <a:ext uri="{FF2B5EF4-FFF2-40B4-BE49-F238E27FC236}">
              <a16:creationId xmlns:a16="http://schemas.microsoft.com/office/drawing/2014/main" id="{3C4036A7-30B4-450B-836D-88F118CF3664}"/>
            </a:ext>
          </a:extLst>
        </xdr:cNvPr>
        <xdr:cNvSpPr txBox="1"/>
      </xdr:nvSpPr>
      <xdr:spPr>
        <a:xfrm>
          <a:off x="17001567" y="1808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148063</xdr:rowOff>
    </xdr:from>
    <xdr:ext cx="469744" cy="259045"/>
    <xdr:sp macro="" textlink="">
      <xdr:nvSpPr>
        <xdr:cNvPr id="859" name="n_4mainValue【庁舎】&#10;一人当たり面積">
          <a:extLst>
            <a:ext uri="{FF2B5EF4-FFF2-40B4-BE49-F238E27FC236}">
              <a16:creationId xmlns:a16="http://schemas.microsoft.com/office/drawing/2014/main" id="{F80D2147-7102-4137-B5D1-83CA2857350A}"/>
            </a:ext>
          </a:extLst>
        </xdr:cNvPr>
        <xdr:cNvSpPr txBox="1"/>
      </xdr:nvSpPr>
      <xdr:spPr>
        <a:xfrm>
          <a:off x="16226867" y="180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F39B978D-D777-41DC-8ACD-858F5862883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D83E8209-4630-4EA6-8F31-5DAB00F4610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36D531E0-266D-4460-AF94-B85D8FF3CE4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体育館、福祉施設、市民会館（長生村文化会館）及び庁舎については、類似団体平均を上回る水準となっている。</a:t>
          </a:r>
          <a:endParaRPr lang="ja-JP" altLang="ja-JP" sz="1400">
            <a:effectLst/>
          </a:endParaRPr>
        </a:p>
        <a:p>
          <a:r>
            <a:rPr kumimoji="1" lang="ja-JP" altLang="ja-JP" sz="1100">
              <a:solidFill>
                <a:schemeClr val="dk1"/>
              </a:solidFill>
              <a:effectLst/>
              <a:latin typeface="+mn-lt"/>
              <a:ea typeface="+mn-ea"/>
              <a:cs typeface="+mn-cs"/>
            </a:rPr>
            <a:t>該当施設では、電気系統などの建物付属設備を中心に修繕等の維持管理費用が増加傾向にあることから、個別施設計画策定後に、優先度に応じた老朽化対策に取り組む。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81</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82</v>
      </c>
      <c r="C2" s="176"/>
      <c r="D2" s="177"/>
    </row>
    <row r="3" spans="1:119" ht="18.75" customHeight="1" thickBot="1" x14ac:dyDescent="0.25">
      <c r="A3" s="175"/>
      <c r="B3" s="605" t="s">
        <v>83</v>
      </c>
      <c r="C3" s="606"/>
      <c r="D3" s="606"/>
      <c r="E3" s="607"/>
      <c r="F3" s="607"/>
      <c r="G3" s="607"/>
      <c r="H3" s="607"/>
      <c r="I3" s="607"/>
      <c r="J3" s="607"/>
      <c r="K3" s="607"/>
      <c r="L3" s="607" t="s">
        <v>84</v>
      </c>
      <c r="M3" s="607"/>
      <c r="N3" s="607"/>
      <c r="O3" s="607"/>
      <c r="P3" s="607"/>
      <c r="Q3" s="607"/>
      <c r="R3" s="610"/>
      <c r="S3" s="610"/>
      <c r="T3" s="610"/>
      <c r="U3" s="610"/>
      <c r="V3" s="611"/>
      <c r="W3" s="501" t="s">
        <v>85</v>
      </c>
      <c r="X3" s="502"/>
      <c r="Y3" s="502"/>
      <c r="Z3" s="502"/>
      <c r="AA3" s="502"/>
      <c r="AB3" s="606"/>
      <c r="AC3" s="610" t="s">
        <v>86</v>
      </c>
      <c r="AD3" s="502"/>
      <c r="AE3" s="502"/>
      <c r="AF3" s="502"/>
      <c r="AG3" s="502"/>
      <c r="AH3" s="502"/>
      <c r="AI3" s="502"/>
      <c r="AJ3" s="502"/>
      <c r="AK3" s="502"/>
      <c r="AL3" s="572"/>
      <c r="AM3" s="501" t="s">
        <v>87</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88</v>
      </c>
      <c r="BO3" s="502"/>
      <c r="BP3" s="502"/>
      <c r="BQ3" s="502"/>
      <c r="BR3" s="502"/>
      <c r="BS3" s="502"/>
      <c r="BT3" s="502"/>
      <c r="BU3" s="572"/>
      <c r="BV3" s="501" t="s">
        <v>89</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90</v>
      </c>
      <c r="CU3" s="502"/>
      <c r="CV3" s="502"/>
      <c r="CW3" s="502"/>
      <c r="CX3" s="502"/>
      <c r="CY3" s="502"/>
      <c r="CZ3" s="502"/>
      <c r="DA3" s="572"/>
      <c r="DB3" s="501" t="s">
        <v>91</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92</v>
      </c>
      <c r="AZ4" s="459"/>
      <c r="BA4" s="459"/>
      <c r="BB4" s="459"/>
      <c r="BC4" s="459"/>
      <c r="BD4" s="459"/>
      <c r="BE4" s="459"/>
      <c r="BF4" s="459"/>
      <c r="BG4" s="459"/>
      <c r="BH4" s="459"/>
      <c r="BI4" s="459"/>
      <c r="BJ4" s="459"/>
      <c r="BK4" s="459"/>
      <c r="BL4" s="459"/>
      <c r="BM4" s="460"/>
      <c r="BN4" s="461">
        <v>6815245</v>
      </c>
      <c r="BO4" s="462"/>
      <c r="BP4" s="462"/>
      <c r="BQ4" s="462"/>
      <c r="BR4" s="462"/>
      <c r="BS4" s="462"/>
      <c r="BT4" s="462"/>
      <c r="BU4" s="463"/>
      <c r="BV4" s="461">
        <v>7527575</v>
      </c>
      <c r="BW4" s="462"/>
      <c r="BX4" s="462"/>
      <c r="BY4" s="462"/>
      <c r="BZ4" s="462"/>
      <c r="CA4" s="462"/>
      <c r="CB4" s="462"/>
      <c r="CC4" s="463"/>
      <c r="CD4" s="598" t="s">
        <v>93</v>
      </c>
      <c r="CE4" s="599"/>
      <c r="CF4" s="599"/>
      <c r="CG4" s="599"/>
      <c r="CH4" s="599"/>
      <c r="CI4" s="599"/>
      <c r="CJ4" s="599"/>
      <c r="CK4" s="599"/>
      <c r="CL4" s="599"/>
      <c r="CM4" s="599"/>
      <c r="CN4" s="599"/>
      <c r="CO4" s="599"/>
      <c r="CP4" s="599"/>
      <c r="CQ4" s="599"/>
      <c r="CR4" s="599"/>
      <c r="CS4" s="600"/>
      <c r="CT4" s="601">
        <v>7.5</v>
      </c>
      <c r="CU4" s="602"/>
      <c r="CV4" s="602"/>
      <c r="CW4" s="602"/>
      <c r="CX4" s="602"/>
      <c r="CY4" s="602"/>
      <c r="CZ4" s="602"/>
      <c r="DA4" s="603"/>
      <c r="DB4" s="601">
        <v>9.6</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94</v>
      </c>
      <c r="AN5" s="389"/>
      <c r="AO5" s="389"/>
      <c r="AP5" s="389"/>
      <c r="AQ5" s="389"/>
      <c r="AR5" s="389"/>
      <c r="AS5" s="389"/>
      <c r="AT5" s="390"/>
      <c r="AU5" s="490" t="s">
        <v>95</v>
      </c>
      <c r="AV5" s="491"/>
      <c r="AW5" s="491"/>
      <c r="AX5" s="491"/>
      <c r="AY5" s="446" t="s">
        <v>96</v>
      </c>
      <c r="AZ5" s="447"/>
      <c r="BA5" s="447"/>
      <c r="BB5" s="447"/>
      <c r="BC5" s="447"/>
      <c r="BD5" s="447"/>
      <c r="BE5" s="447"/>
      <c r="BF5" s="447"/>
      <c r="BG5" s="447"/>
      <c r="BH5" s="447"/>
      <c r="BI5" s="447"/>
      <c r="BJ5" s="447"/>
      <c r="BK5" s="447"/>
      <c r="BL5" s="447"/>
      <c r="BM5" s="448"/>
      <c r="BN5" s="432">
        <v>6515231</v>
      </c>
      <c r="BO5" s="433"/>
      <c r="BP5" s="433"/>
      <c r="BQ5" s="433"/>
      <c r="BR5" s="433"/>
      <c r="BS5" s="433"/>
      <c r="BT5" s="433"/>
      <c r="BU5" s="434"/>
      <c r="BV5" s="432">
        <v>7102320</v>
      </c>
      <c r="BW5" s="433"/>
      <c r="BX5" s="433"/>
      <c r="BY5" s="433"/>
      <c r="BZ5" s="433"/>
      <c r="CA5" s="433"/>
      <c r="CB5" s="433"/>
      <c r="CC5" s="434"/>
      <c r="CD5" s="472" t="s">
        <v>97</v>
      </c>
      <c r="CE5" s="392"/>
      <c r="CF5" s="392"/>
      <c r="CG5" s="392"/>
      <c r="CH5" s="392"/>
      <c r="CI5" s="392"/>
      <c r="CJ5" s="392"/>
      <c r="CK5" s="392"/>
      <c r="CL5" s="392"/>
      <c r="CM5" s="392"/>
      <c r="CN5" s="392"/>
      <c r="CO5" s="392"/>
      <c r="CP5" s="392"/>
      <c r="CQ5" s="392"/>
      <c r="CR5" s="392"/>
      <c r="CS5" s="473"/>
      <c r="CT5" s="429">
        <v>85.8</v>
      </c>
      <c r="CU5" s="430"/>
      <c r="CV5" s="430"/>
      <c r="CW5" s="430"/>
      <c r="CX5" s="430"/>
      <c r="CY5" s="430"/>
      <c r="CZ5" s="430"/>
      <c r="DA5" s="431"/>
      <c r="DB5" s="429">
        <v>80.3</v>
      </c>
      <c r="DC5" s="430"/>
      <c r="DD5" s="430"/>
      <c r="DE5" s="430"/>
      <c r="DF5" s="430"/>
      <c r="DG5" s="430"/>
      <c r="DH5" s="430"/>
      <c r="DI5" s="431"/>
    </row>
    <row r="6" spans="1:119" ht="18.75" customHeight="1" x14ac:dyDescent="0.2">
      <c r="A6" s="175"/>
      <c r="B6" s="578" t="s">
        <v>98</v>
      </c>
      <c r="C6" s="419"/>
      <c r="D6" s="419"/>
      <c r="E6" s="579"/>
      <c r="F6" s="579"/>
      <c r="G6" s="579"/>
      <c r="H6" s="579"/>
      <c r="I6" s="579"/>
      <c r="J6" s="579"/>
      <c r="K6" s="579"/>
      <c r="L6" s="579" t="s">
        <v>99</v>
      </c>
      <c r="M6" s="579"/>
      <c r="N6" s="579"/>
      <c r="O6" s="579"/>
      <c r="P6" s="579"/>
      <c r="Q6" s="579"/>
      <c r="R6" s="417"/>
      <c r="S6" s="417"/>
      <c r="T6" s="417"/>
      <c r="U6" s="417"/>
      <c r="V6" s="585"/>
      <c r="W6" s="522" t="s">
        <v>100</v>
      </c>
      <c r="X6" s="418"/>
      <c r="Y6" s="418"/>
      <c r="Z6" s="418"/>
      <c r="AA6" s="418"/>
      <c r="AB6" s="419"/>
      <c r="AC6" s="590" t="s">
        <v>101</v>
      </c>
      <c r="AD6" s="591"/>
      <c r="AE6" s="591"/>
      <c r="AF6" s="591"/>
      <c r="AG6" s="591"/>
      <c r="AH6" s="591"/>
      <c r="AI6" s="591"/>
      <c r="AJ6" s="591"/>
      <c r="AK6" s="591"/>
      <c r="AL6" s="592"/>
      <c r="AM6" s="489" t="s">
        <v>102</v>
      </c>
      <c r="AN6" s="389"/>
      <c r="AO6" s="389"/>
      <c r="AP6" s="389"/>
      <c r="AQ6" s="389"/>
      <c r="AR6" s="389"/>
      <c r="AS6" s="389"/>
      <c r="AT6" s="390"/>
      <c r="AU6" s="490" t="s">
        <v>103</v>
      </c>
      <c r="AV6" s="491"/>
      <c r="AW6" s="491"/>
      <c r="AX6" s="491"/>
      <c r="AY6" s="446" t="s">
        <v>104</v>
      </c>
      <c r="AZ6" s="447"/>
      <c r="BA6" s="447"/>
      <c r="BB6" s="447"/>
      <c r="BC6" s="447"/>
      <c r="BD6" s="447"/>
      <c r="BE6" s="447"/>
      <c r="BF6" s="447"/>
      <c r="BG6" s="447"/>
      <c r="BH6" s="447"/>
      <c r="BI6" s="447"/>
      <c r="BJ6" s="447"/>
      <c r="BK6" s="447"/>
      <c r="BL6" s="447"/>
      <c r="BM6" s="448"/>
      <c r="BN6" s="432">
        <v>300014</v>
      </c>
      <c r="BO6" s="433"/>
      <c r="BP6" s="433"/>
      <c r="BQ6" s="433"/>
      <c r="BR6" s="433"/>
      <c r="BS6" s="433"/>
      <c r="BT6" s="433"/>
      <c r="BU6" s="434"/>
      <c r="BV6" s="432">
        <v>425255</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87.3</v>
      </c>
      <c r="CU6" s="576"/>
      <c r="CV6" s="576"/>
      <c r="CW6" s="576"/>
      <c r="CX6" s="576"/>
      <c r="CY6" s="576"/>
      <c r="CZ6" s="576"/>
      <c r="DA6" s="577"/>
      <c r="DB6" s="575">
        <v>85.3</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103</v>
      </c>
      <c r="AV7" s="491"/>
      <c r="AW7" s="491"/>
      <c r="AX7" s="491"/>
      <c r="AY7" s="446" t="s">
        <v>107</v>
      </c>
      <c r="AZ7" s="447"/>
      <c r="BA7" s="447"/>
      <c r="BB7" s="447"/>
      <c r="BC7" s="447"/>
      <c r="BD7" s="447"/>
      <c r="BE7" s="447"/>
      <c r="BF7" s="447"/>
      <c r="BG7" s="447"/>
      <c r="BH7" s="447"/>
      <c r="BI7" s="447"/>
      <c r="BJ7" s="447"/>
      <c r="BK7" s="447"/>
      <c r="BL7" s="447"/>
      <c r="BM7" s="448"/>
      <c r="BN7" s="432">
        <v>5782</v>
      </c>
      <c r="BO7" s="433"/>
      <c r="BP7" s="433"/>
      <c r="BQ7" s="433"/>
      <c r="BR7" s="433"/>
      <c r="BS7" s="433"/>
      <c r="BT7" s="433"/>
      <c r="BU7" s="434"/>
      <c r="BV7" s="432">
        <v>39307</v>
      </c>
      <c r="BW7" s="433"/>
      <c r="BX7" s="433"/>
      <c r="BY7" s="433"/>
      <c r="BZ7" s="433"/>
      <c r="CA7" s="433"/>
      <c r="CB7" s="433"/>
      <c r="CC7" s="434"/>
      <c r="CD7" s="472" t="s">
        <v>108</v>
      </c>
      <c r="CE7" s="392"/>
      <c r="CF7" s="392"/>
      <c r="CG7" s="392"/>
      <c r="CH7" s="392"/>
      <c r="CI7" s="392"/>
      <c r="CJ7" s="392"/>
      <c r="CK7" s="392"/>
      <c r="CL7" s="392"/>
      <c r="CM7" s="392"/>
      <c r="CN7" s="392"/>
      <c r="CO7" s="392"/>
      <c r="CP7" s="392"/>
      <c r="CQ7" s="392"/>
      <c r="CR7" s="392"/>
      <c r="CS7" s="473"/>
      <c r="CT7" s="432">
        <v>3925915</v>
      </c>
      <c r="CU7" s="433"/>
      <c r="CV7" s="433"/>
      <c r="CW7" s="433"/>
      <c r="CX7" s="433"/>
      <c r="CY7" s="433"/>
      <c r="CZ7" s="433"/>
      <c r="DA7" s="434"/>
      <c r="DB7" s="432">
        <v>4019635</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109</v>
      </c>
      <c r="AN8" s="389"/>
      <c r="AO8" s="389"/>
      <c r="AP8" s="389"/>
      <c r="AQ8" s="389"/>
      <c r="AR8" s="389"/>
      <c r="AS8" s="389"/>
      <c r="AT8" s="390"/>
      <c r="AU8" s="490" t="s">
        <v>110</v>
      </c>
      <c r="AV8" s="491"/>
      <c r="AW8" s="491"/>
      <c r="AX8" s="491"/>
      <c r="AY8" s="446" t="s">
        <v>111</v>
      </c>
      <c r="AZ8" s="447"/>
      <c r="BA8" s="447"/>
      <c r="BB8" s="447"/>
      <c r="BC8" s="447"/>
      <c r="BD8" s="447"/>
      <c r="BE8" s="447"/>
      <c r="BF8" s="447"/>
      <c r="BG8" s="447"/>
      <c r="BH8" s="447"/>
      <c r="BI8" s="447"/>
      <c r="BJ8" s="447"/>
      <c r="BK8" s="447"/>
      <c r="BL8" s="447"/>
      <c r="BM8" s="448"/>
      <c r="BN8" s="432">
        <v>294232</v>
      </c>
      <c r="BO8" s="433"/>
      <c r="BP8" s="433"/>
      <c r="BQ8" s="433"/>
      <c r="BR8" s="433"/>
      <c r="BS8" s="433"/>
      <c r="BT8" s="433"/>
      <c r="BU8" s="434"/>
      <c r="BV8" s="432">
        <v>385948</v>
      </c>
      <c r="BW8" s="433"/>
      <c r="BX8" s="433"/>
      <c r="BY8" s="433"/>
      <c r="BZ8" s="433"/>
      <c r="CA8" s="433"/>
      <c r="CB8" s="433"/>
      <c r="CC8" s="434"/>
      <c r="CD8" s="472" t="s">
        <v>112</v>
      </c>
      <c r="CE8" s="392"/>
      <c r="CF8" s="392"/>
      <c r="CG8" s="392"/>
      <c r="CH8" s="392"/>
      <c r="CI8" s="392"/>
      <c r="CJ8" s="392"/>
      <c r="CK8" s="392"/>
      <c r="CL8" s="392"/>
      <c r="CM8" s="392"/>
      <c r="CN8" s="392"/>
      <c r="CO8" s="392"/>
      <c r="CP8" s="392"/>
      <c r="CQ8" s="392"/>
      <c r="CR8" s="392"/>
      <c r="CS8" s="473"/>
      <c r="CT8" s="535">
        <v>0.5</v>
      </c>
      <c r="CU8" s="536"/>
      <c r="CV8" s="536"/>
      <c r="CW8" s="536"/>
      <c r="CX8" s="536"/>
      <c r="CY8" s="536"/>
      <c r="CZ8" s="536"/>
      <c r="DA8" s="537"/>
      <c r="DB8" s="535">
        <v>0.52</v>
      </c>
      <c r="DC8" s="536"/>
      <c r="DD8" s="536"/>
      <c r="DE8" s="536"/>
      <c r="DF8" s="536"/>
      <c r="DG8" s="536"/>
      <c r="DH8" s="536"/>
      <c r="DI8" s="537"/>
    </row>
    <row r="9" spans="1:119" ht="18.75" customHeight="1" thickBot="1" x14ac:dyDescent="0.25">
      <c r="A9" s="175"/>
      <c r="B9" s="564" t="s">
        <v>113</v>
      </c>
      <c r="C9" s="565"/>
      <c r="D9" s="565"/>
      <c r="E9" s="565"/>
      <c r="F9" s="565"/>
      <c r="G9" s="565"/>
      <c r="H9" s="565"/>
      <c r="I9" s="565"/>
      <c r="J9" s="565"/>
      <c r="K9" s="483"/>
      <c r="L9" s="566" t="s">
        <v>114</v>
      </c>
      <c r="M9" s="567"/>
      <c r="N9" s="567"/>
      <c r="O9" s="567"/>
      <c r="P9" s="567"/>
      <c r="Q9" s="568"/>
      <c r="R9" s="569">
        <v>13803</v>
      </c>
      <c r="S9" s="570"/>
      <c r="T9" s="570"/>
      <c r="U9" s="570"/>
      <c r="V9" s="571"/>
      <c r="W9" s="501" t="s">
        <v>115</v>
      </c>
      <c r="X9" s="502"/>
      <c r="Y9" s="502"/>
      <c r="Z9" s="502"/>
      <c r="AA9" s="502"/>
      <c r="AB9" s="502"/>
      <c r="AC9" s="502"/>
      <c r="AD9" s="502"/>
      <c r="AE9" s="502"/>
      <c r="AF9" s="502"/>
      <c r="AG9" s="502"/>
      <c r="AH9" s="502"/>
      <c r="AI9" s="502"/>
      <c r="AJ9" s="502"/>
      <c r="AK9" s="502"/>
      <c r="AL9" s="572"/>
      <c r="AM9" s="489" t="s">
        <v>116</v>
      </c>
      <c r="AN9" s="389"/>
      <c r="AO9" s="389"/>
      <c r="AP9" s="389"/>
      <c r="AQ9" s="389"/>
      <c r="AR9" s="389"/>
      <c r="AS9" s="389"/>
      <c r="AT9" s="390"/>
      <c r="AU9" s="490" t="s">
        <v>117</v>
      </c>
      <c r="AV9" s="491"/>
      <c r="AW9" s="491"/>
      <c r="AX9" s="491"/>
      <c r="AY9" s="446" t="s">
        <v>118</v>
      </c>
      <c r="AZ9" s="447"/>
      <c r="BA9" s="447"/>
      <c r="BB9" s="447"/>
      <c r="BC9" s="447"/>
      <c r="BD9" s="447"/>
      <c r="BE9" s="447"/>
      <c r="BF9" s="447"/>
      <c r="BG9" s="447"/>
      <c r="BH9" s="447"/>
      <c r="BI9" s="447"/>
      <c r="BJ9" s="447"/>
      <c r="BK9" s="447"/>
      <c r="BL9" s="447"/>
      <c r="BM9" s="448"/>
      <c r="BN9" s="432">
        <v>-91716</v>
      </c>
      <c r="BO9" s="433"/>
      <c r="BP9" s="433"/>
      <c r="BQ9" s="433"/>
      <c r="BR9" s="433"/>
      <c r="BS9" s="433"/>
      <c r="BT9" s="433"/>
      <c r="BU9" s="434"/>
      <c r="BV9" s="432">
        <v>27141</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8.4</v>
      </c>
      <c r="CU9" s="430"/>
      <c r="CV9" s="430"/>
      <c r="CW9" s="430"/>
      <c r="CX9" s="430"/>
      <c r="CY9" s="430"/>
      <c r="CZ9" s="430"/>
      <c r="DA9" s="431"/>
      <c r="DB9" s="429">
        <v>7.9</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120</v>
      </c>
      <c r="M10" s="389"/>
      <c r="N10" s="389"/>
      <c r="O10" s="389"/>
      <c r="P10" s="389"/>
      <c r="Q10" s="390"/>
      <c r="R10" s="385">
        <v>14359</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117</v>
      </c>
      <c r="AV10" s="491"/>
      <c r="AW10" s="491"/>
      <c r="AX10" s="491"/>
      <c r="AY10" s="446" t="s">
        <v>122</v>
      </c>
      <c r="AZ10" s="447"/>
      <c r="BA10" s="447"/>
      <c r="BB10" s="447"/>
      <c r="BC10" s="447"/>
      <c r="BD10" s="447"/>
      <c r="BE10" s="447"/>
      <c r="BF10" s="447"/>
      <c r="BG10" s="447"/>
      <c r="BH10" s="447"/>
      <c r="BI10" s="447"/>
      <c r="BJ10" s="447"/>
      <c r="BK10" s="447"/>
      <c r="BL10" s="447"/>
      <c r="BM10" s="448"/>
      <c r="BN10" s="432">
        <v>192975</v>
      </c>
      <c r="BO10" s="433"/>
      <c r="BP10" s="433"/>
      <c r="BQ10" s="433"/>
      <c r="BR10" s="433"/>
      <c r="BS10" s="433"/>
      <c r="BT10" s="433"/>
      <c r="BU10" s="434"/>
      <c r="BV10" s="432">
        <v>179404</v>
      </c>
      <c r="BW10" s="433"/>
      <c r="BX10" s="433"/>
      <c r="BY10" s="433"/>
      <c r="BZ10" s="433"/>
      <c r="CA10" s="433"/>
      <c r="CB10" s="433"/>
      <c r="CC10" s="434"/>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127</v>
      </c>
      <c r="AV11" s="491"/>
      <c r="AW11" s="491"/>
      <c r="AX11" s="491"/>
      <c r="AY11" s="446" t="s">
        <v>128</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131</v>
      </c>
      <c r="DC11" s="536"/>
      <c r="DD11" s="536"/>
      <c r="DE11" s="536"/>
      <c r="DF11" s="536"/>
      <c r="DG11" s="536"/>
      <c r="DH11" s="536"/>
      <c r="DI11" s="537"/>
    </row>
    <row r="12" spans="1:119" ht="18.75" customHeight="1" x14ac:dyDescent="0.2">
      <c r="A12" s="175"/>
      <c r="B12" s="538" t="s">
        <v>132</v>
      </c>
      <c r="C12" s="539"/>
      <c r="D12" s="539"/>
      <c r="E12" s="539"/>
      <c r="F12" s="539"/>
      <c r="G12" s="539"/>
      <c r="H12" s="539"/>
      <c r="I12" s="539"/>
      <c r="J12" s="539"/>
      <c r="K12" s="540"/>
      <c r="L12" s="547" t="s">
        <v>133</v>
      </c>
      <c r="M12" s="548"/>
      <c r="N12" s="548"/>
      <c r="O12" s="548"/>
      <c r="P12" s="548"/>
      <c r="Q12" s="549"/>
      <c r="R12" s="550">
        <v>13738</v>
      </c>
      <c r="S12" s="551"/>
      <c r="T12" s="551"/>
      <c r="U12" s="551"/>
      <c r="V12" s="552"/>
      <c r="W12" s="553" t="s">
        <v>1</v>
      </c>
      <c r="X12" s="491"/>
      <c r="Y12" s="491"/>
      <c r="Z12" s="491"/>
      <c r="AA12" s="491"/>
      <c r="AB12" s="554"/>
      <c r="AC12" s="555" t="s">
        <v>134</v>
      </c>
      <c r="AD12" s="556"/>
      <c r="AE12" s="556"/>
      <c r="AF12" s="556"/>
      <c r="AG12" s="557"/>
      <c r="AH12" s="555" t="s">
        <v>135</v>
      </c>
      <c r="AI12" s="556"/>
      <c r="AJ12" s="556"/>
      <c r="AK12" s="556"/>
      <c r="AL12" s="558"/>
      <c r="AM12" s="489" t="s">
        <v>136</v>
      </c>
      <c r="AN12" s="389"/>
      <c r="AO12" s="389"/>
      <c r="AP12" s="389"/>
      <c r="AQ12" s="389"/>
      <c r="AR12" s="389"/>
      <c r="AS12" s="389"/>
      <c r="AT12" s="390"/>
      <c r="AU12" s="490" t="s">
        <v>137</v>
      </c>
      <c r="AV12" s="491"/>
      <c r="AW12" s="491"/>
      <c r="AX12" s="491"/>
      <c r="AY12" s="446" t="s">
        <v>138</v>
      </c>
      <c r="AZ12" s="447"/>
      <c r="BA12" s="447"/>
      <c r="BB12" s="447"/>
      <c r="BC12" s="447"/>
      <c r="BD12" s="447"/>
      <c r="BE12" s="447"/>
      <c r="BF12" s="447"/>
      <c r="BG12" s="447"/>
      <c r="BH12" s="447"/>
      <c r="BI12" s="447"/>
      <c r="BJ12" s="447"/>
      <c r="BK12" s="447"/>
      <c r="BL12" s="447"/>
      <c r="BM12" s="448"/>
      <c r="BN12" s="432">
        <v>216722</v>
      </c>
      <c r="BO12" s="433"/>
      <c r="BP12" s="433"/>
      <c r="BQ12" s="433"/>
      <c r="BR12" s="433"/>
      <c r="BS12" s="433"/>
      <c r="BT12" s="433"/>
      <c r="BU12" s="434"/>
      <c r="BV12" s="432">
        <v>84542</v>
      </c>
      <c r="BW12" s="433"/>
      <c r="BX12" s="433"/>
      <c r="BY12" s="433"/>
      <c r="BZ12" s="433"/>
      <c r="CA12" s="433"/>
      <c r="CB12" s="433"/>
      <c r="CC12" s="434"/>
      <c r="CD12" s="472" t="s">
        <v>139</v>
      </c>
      <c r="CE12" s="392"/>
      <c r="CF12" s="392"/>
      <c r="CG12" s="392"/>
      <c r="CH12" s="392"/>
      <c r="CI12" s="392"/>
      <c r="CJ12" s="392"/>
      <c r="CK12" s="392"/>
      <c r="CL12" s="392"/>
      <c r="CM12" s="392"/>
      <c r="CN12" s="392"/>
      <c r="CO12" s="392"/>
      <c r="CP12" s="392"/>
      <c r="CQ12" s="392"/>
      <c r="CR12" s="392"/>
      <c r="CS12" s="473"/>
      <c r="CT12" s="535" t="s">
        <v>140</v>
      </c>
      <c r="CU12" s="536"/>
      <c r="CV12" s="536"/>
      <c r="CW12" s="536"/>
      <c r="CX12" s="536"/>
      <c r="CY12" s="536"/>
      <c r="CZ12" s="536"/>
      <c r="DA12" s="537"/>
      <c r="DB12" s="535" t="s">
        <v>141</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142</v>
      </c>
      <c r="N13" s="517"/>
      <c r="O13" s="517"/>
      <c r="P13" s="517"/>
      <c r="Q13" s="518"/>
      <c r="R13" s="519">
        <v>13601</v>
      </c>
      <c r="S13" s="520"/>
      <c r="T13" s="520"/>
      <c r="U13" s="520"/>
      <c r="V13" s="521"/>
      <c r="W13" s="522" t="s">
        <v>143</v>
      </c>
      <c r="X13" s="418"/>
      <c r="Y13" s="418"/>
      <c r="Z13" s="418"/>
      <c r="AA13" s="418"/>
      <c r="AB13" s="419"/>
      <c r="AC13" s="385">
        <v>345</v>
      </c>
      <c r="AD13" s="386"/>
      <c r="AE13" s="386"/>
      <c r="AF13" s="386"/>
      <c r="AG13" s="387"/>
      <c r="AH13" s="385">
        <v>432</v>
      </c>
      <c r="AI13" s="386"/>
      <c r="AJ13" s="386"/>
      <c r="AK13" s="386"/>
      <c r="AL13" s="445"/>
      <c r="AM13" s="489" t="s">
        <v>144</v>
      </c>
      <c r="AN13" s="389"/>
      <c r="AO13" s="389"/>
      <c r="AP13" s="389"/>
      <c r="AQ13" s="389"/>
      <c r="AR13" s="389"/>
      <c r="AS13" s="389"/>
      <c r="AT13" s="390"/>
      <c r="AU13" s="490" t="s">
        <v>145</v>
      </c>
      <c r="AV13" s="491"/>
      <c r="AW13" s="491"/>
      <c r="AX13" s="491"/>
      <c r="AY13" s="446" t="s">
        <v>146</v>
      </c>
      <c r="AZ13" s="447"/>
      <c r="BA13" s="447"/>
      <c r="BB13" s="447"/>
      <c r="BC13" s="447"/>
      <c r="BD13" s="447"/>
      <c r="BE13" s="447"/>
      <c r="BF13" s="447"/>
      <c r="BG13" s="447"/>
      <c r="BH13" s="447"/>
      <c r="BI13" s="447"/>
      <c r="BJ13" s="447"/>
      <c r="BK13" s="447"/>
      <c r="BL13" s="447"/>
      <c r="BM13" s="448"/>
      <c r="BN13" s="432">
        <v>-115463</v>
      </c>
      <c r="BO13" s="433"/>
      <c r="BP13" s="433"/>
      <c r="BQ13" s="433"/>
      <c r="BR13" s="433"/>
      <c r="BS13" s="433"/>
      <c r="BT13" s="433"/>
      <c r="BU13" s="434"/>
      <c r="BV13" s="432">
        <v>122003</v>
      </c>
      <c r="BW13" s="433"/>
      <c r="BX13" s="433"/>
      <c r="BY13" s="433"/>
      <c r="BZ13" s="433"/>
      <c r="CA13" s="433"/>
      <c r="CB13" s="433"/>
      <c r="CC13" s="434"/>
      <c r="CD13" s="472" t="s">
        <v>147</v>
      </c>
      <c r="CE13" s="392"/>
      <c r="CF13" s="392"/>
      <c r="CG13" s="392"/>
      <c r="CH13" s="392"/>
      <c r="CI13" s="392"/>
      <c r="CJ13" s="392"/>
      <c r="CK13" s="392"/>
      <c r="CL13" s="392"/>
      <c r="CM13" s="392"/>
      <c r="CN13" s="392"/>
      <c r="CO13" s="392"/>
      <c r="CP13" s="392"/>
      <c r="CQ13" s="392"/>
      <c r="CR13" s="392"/>
      <c r="CS13" s="473"/>
      <c r="CT13" s="429">
        <v>9.1999999999999993</v>
      </c>
      <c r="CU13" s="430"/>
      <c r="CV13" s="430"/>
      <c r="CW13" s="430"/>
      <c r="CX13" s="430"/>
      <c r="CY13" s="430"/>
      <c r="CZ13" s="430"/>
      <c r="DA13" s="431"/>
      <c r="DB13" s="429">
        <v>9</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148</v>
      </c>
      <c r="M14" s="559"/>
      <c r="N14" s="559"/>
      <c r="O14" s="559"/>
      <c r="P14" s="559"/>
      <c r="Q14" s="560"/>
      <c r="R14" s="519">
        <v>13874</v>
      </c>
      <c r="S14" s="520"/>
      <c r="T14" s="520"/>
      <c r="U14" s="520"/>
      <c r="V14" s="521"/>
      <c r="W14" s="523"/>
      <c r="X14" s="421"/>
      <c r="Y14" s="421"/>
      <c r="Z14" s="421"/>
      <c r="AA14" s="421"/>
      <c r="AB14" s="422"/>
      <c r="AC14" s="512">
        <v>5.6</v>
      </c>
      <c r="AD14" s="513"/>
      <c r="AE14" s="513"/>
      <c r="AF14" s="513"/>
      <c r="AG14" s="514"/>
      <c r="AH14" s="512">
        <v>6.7</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149</v>
      </c>
      <c r="CE14" s="470"/>
      <c r="CF14" s="470"/>
      <c r="CG14" s="470"/>
      <c r="CH14" s="470"/>
      <c r="CI14" s="470"/>
      <c r="CJ14" s="470"/>
      <c r="CK14" s="470"/>
      <c r="CL14" s="470"/>
      <c r="CM14" s="470"/>
      <c r="CN14" s="470"/>
      <c r="CO14" s="470"/>
      <c r="CP14" s="470"/>
      <c r="CQ14" s="470"/>
      <c r="CR14" s="470"/>
      <c r="CS14" s="471"/>
      <c r="CT14" s="529">
        <v>27.5</v>
      </c>
      <c r="CU14" s="530"/>
      <c r="CV14" s="530"/>
      <c r="CW14" s="530"/>
      <c r="CX14" s="530"/>
      <c r="CY14" s="530"/>
      <c r="CZ14" s="530"/>
      <c r="DA14" s="531"/>
      <c r="DB14" s="529">
        <v>42.2</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150</v>
      </c>
      <c r="N15" s="517"/>
      <c r="O15" s="517"/>
      <c r="P15" s="517"/>
      <c r="Q15" s="518"/>
      <c r="R15" s="519">
        <v>13747</v>
      </c>
      <c r="S15" s="520"/>
      <c r="T15" s="520"/>
      <c r="U15" s="520"/>
      <c r="V15" s="521"/>
      <c r="W15" s="522" t="s">
        <v>151</v>
      </c>
      <c r="X15" s="418"/>
      <c r="Y15" s="418"/>
      <c r="Z15" s="418"/>
      <c r="AA15" s="418"/>
      <c r="AB15" s="419"/>
      <c r="AC15" s="385">
        <v>1588</v>
      </c>
      <c r="AD15" s="386"/>
      <c r="AE15" s="386"/>
      <c r="AF15" s="386"/>
      <c r="AG15" s="387"/>
      <c r="AH15" s="385">
        <v>1726</v>
      </c>
      <c r="AI15" s="386"/>
      <c r="AJ15" s="386"/>
      <c r="AK15" s="386"/>
      <c r="AL15" s="445"/>
      <c r="AM15" s="489"/>
      <c r="AN15" s="389"/>
      <c r="AO15" s="389"/>
      <c r="AP15" s="389"/>
      <c r="AQ15" s="389"/>
      <c r="AR15" s="389"/>
      <c r="AS15" s="389"/>
      <c r="AT15" s="390"/>
      <c r="AU15" s="490"/>
      <c r="AV15" s="491"/>
      <c r="AW15" s="491"/>
      <c r="AX15" s="491"/>
      <c r="AY15" s="458" t="s">
        <v>152</v>
      </c>
      <c r="AZ15" s="459"/>
      <c r="BA15" s="459"/>
      <c r="BB15" s="459"/>
      <c r="BC15" s="459"/>
      <c r="BD15" s="459"/>
      <c r="BE15" s="459"/>
      <c r="BF15" s="459"/>
      <c r="BG15" s="459"/>
      <c r="BH15" s="459"/>
      <c r="BI15" s="459"/>
      <c r="BJ15" s="459"/>
      <c r="BK15" s="459"/>
      <c r="BL15" s="459"/>
      <c r="BM15" s="460"/>
      <c r="BN15" s="461">
        <v>1686192</v>
      </c>
      <c r="BO15" s="462"/>
      <c r="BP15" s="462"/>
      <c r="BQ15" s="462"/>
      <c r="BR15" s="462"/>
      <c r="BS15" s="462"/>
      <c r="BT15" s="462"/>
      <c r="BU15" s="463"/>
      <c r="BV15" s="461">
        <v>1630262</v>
      </c>
      <c r="BW15" s="462"/>
      <c r="BX15" s="462"/>
      <c r="BY15" s="462"/>
      <c r="BZ15" s="462"/>
      <c r="CA15" s="462"/>
      <c r="CB15" s="462"/>
      <c r="CC15" s="463"/>
      <c r="CD15" s="532" t="s">
        <v>153</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154</v>
      </c>
      <c r="M16" s="507"/>
      <c r="N16" s="507"/>
      <c r="O16" s="507"/>
      <c r="P16" s="507"/>
      <c r="Q16" s="508"/>
      <c r="R16" s="509" t="s">
        <v>155</v>
      </c>
      <c r="S16" s="510"/>
      <c r="T16" s="510"/>
      <c r="U16" s="510"/>
      <c r="V16" s="511"/>
      <c r="W16" s="523"/>
      <c r="X16" s="421"/>
      <c r="Y16" s="421"/>
      <c r="Z16" s="421"/>
      <c r="AA16" s="421"/>
      <c r="AB16" s="422"/>
      <c r="AC16" s="512">
        <v>25.7</v>
      </c>
      <c r="AD16" s="513"/>
      <c r="AE16" s="513"/>
      <c r="AF16" s="513"/>
      <c r="AG16" s="514"/>
      <c r="AH16" s="512">
        <v>26.7</v>
      </c>
      <c r="AI16" s="513"/>
      <c r="AJ16" s="513"/>
      <c r="AK16" s="513"/>
      <c r="AL16" s="515"/>
      <c r="AM16" s="489"/>
      <c r="AN16" s="389"/>
      <c r="AO16" s="389"/>
      <c r="AP16" s="389"/>
      <c r="AQ16" s="389"/>
      <c r="AR16" s="389"/>
      <c r="AS16" s="389"/>
      <c r="AT16" s="390"/>
      <c r="AU16" s="490"/>
      <c r="AV16" s="491"/>
      <c r="AW16" s="491"/>
      <c r="AX16" s="491"/>
      <c r="AY16" s="446" t="s">
        <v>156</v>
      </c>
      <c r="AZ16" s="447"/>
      <c r="BA16" s="447"/>
      <c r="BB16" s="447"/>
      <c r="BC16" s="447"/>
      <c r="BD16" s="447"/>
      <c r="BE16" s="447"/>
      <c r="BF16" s="447"/>
      <c r="BG16" s="447"/>
      <c r="BH16" s="447"/>
      <c r="BI16" s="447"/>
      <c r="BJ16" s="447"/>
      <c r="BK16" s="447"/>
      <c r="BL16" s="447"/>
      <c r="BM16" s="448"/>
      <c r="BN16" s="432">
        <v>3426013</v>
      </c>
      <c r="BO16" s="433"/>
      <c r="BP16" s="433"/>
      <c r="BQ16" s="433"/>
      <c r="BR16" s="433"/>
      <c r="BS16" s="433"/>
      <c r="BT16" s="433"/>
      <c r="BU16" s="434"/>
      <c r="BV16" s="432">
        <v>3362956</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157</v>
      </c>
      <c r="N17" s="526"/>
      <c r="O17" s="526"/>
      <c r="P17" s="526"/>
      <c r="Q17" s="527"/>
      <c r="R17" s="509" t="s">
        <v>158</v>
      </c>
      <c r="S17" s="510"/>
      <c r="T17" s="510"/>
      <c r="U17" s="510"/>
      <c r="V17" s="511"/>
      <c r="W17" s="522" t="s">
        <v>159</v>
      </c>
      <c r="X17" s="418"/>
      <c r="Y17" s="418"/>
      <c r="Z17" s="418"/>
      <c r="AA17" s="418"/>
      <c r="AB17" s="419"/>
      <c r="AC17" s="385">
        <v>4239</v>
      </c>
      <c r="AD17" s="386"/>
      <c r="AE17" s="386"/>
      <c r="AF17" s="386"/>
      <c r="AG17" s="387"/>
      <c r="AH17" s="385">
        <v>4317</v>
      </c>
      <c r="AI17" s="386"/>
      <c r="AJ17" s="386"/>
      <c r="AK17" s="386"/>
      <c r="AL17" s="445"/>
      <c r="AM17" s="489"/>
      <c r="AN17" s="389"/>
      <c r="AO17" s="389"/>
      <c r="AP17" s="389"/>
      <c r="AQ17" s="389"/>
      <c r="AR17" s="389"/>
      <c r="AS17" s="389"/>
      <c r="AT17" s="390"/>
      <c r="AU17" s="490"/>
      <c r="AV17" s="491"/>
      <c r="AW17" s="491"/>
      <c r="AX17" s="491"/>
      <c r="AY17" s="446" t="s">
        <v>160</v>
      </c>
      <c r="AZ17" s="447"/>
      <c r="BA17" s="447"/>
      <c r="BB17" s="447"/>
      <c r="BC17" s="447"/>
      <c r="BD17" s="447"/>
      <c r="BE17" s="447"/>
      <c r="BF17" s="447"/>
      <c r="BG17" s="447"/>
      <c r="BH17" s="447"/>
      <c r="BI17" s="447"/>
      <c r="BJ17" s="447"/>
      <c r="BK17" s="447"/>
      <c r="BL17" s="447"/>
      <c r="BM17" s="448"/>
      <c r="BN17" s="432">
        <v>2112812</v>
      </c>
      <c r="BO17" s="433"/>
      <c r="BP17" s="433"/>
      <c r="BQ17" s="433"/>
      <c r="BR17" s="433"/>
      <c r="BS17" s="433"/>
      <c r="BT17" s="433"/>
      <c r="BU17" s="434"/>
      <c r="BV17" s="432">
        <v>2039662</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161</v>
      </c>
      <c r="C18" s="483"/>
      <c r="D18" s="483"/>
      <c r="E18" s="484"/>
      <c r="F18" s="484"/>
      <c r="G18" s="484"/>
      <c r="H18" s="484"/>
      <c r="I18" s="484"/>
      <c r="J18" s="484"/>
      <c r="K18" s="484"/>
      <c r="L18" s="485">
        <v>28.25</v>
      </c>
      <c r="M18" s="485"/>
      <c r="N18" s="485"/>
      <c r="O18" s="485"/>
      <c r="P18" s="485"/>
      <c r="Q18" s="485"/>
      <c r="R18" s="486"/>
      <c r="S18" s="486"/>
      <c r="T18" s="486"/>
      <c r="U18" s="486"/>
      <c r="V18" s="487"/>
      <c r="W18" s="503"/>
      <c r="X18" s="504"/>
      <c r="Y18" s="504"/>
      <c r="Z18" s="504"/>
      <c r="AA18" s="504"/>
      <c r="AB18" s="528"/>
      <c r="AC18" s="402">
        <v>68.7</v>
      </c>
      <c r="AD18" s="403"/>
      <c r="AE18" s="403"/>
      <c r="AF18" s="403"/>
      <c r="AG18" s="488"/>
      <c r="AH18" s="402">
        <v>66.7</v>
      </c>
      <c r="AI18" s="403"/>
      <c r="AJ18" s="403"/>
      <c r="AK18" s="403"/>
      <c r="AL18" s="404"/>
      <c r="AM18" s="489"/>
      <c r="AN18" s="389"/>
      <c r="AO18" s="389"/>
      <c r="AP18" s="389"/>
      <c r="AQ18" s="389"/>
      <c r="AR18" s="389"/>
      <c r="AS18" s="389"/>
      <c r="AT18" s="390"/>
      <c r="AU18" s="490"/>
      <c r="AV18" s="491"/>
      <c r="AW18" s="491"/>
      <c r="AX18" s="491"/>
      <c r="AY18" s="446" t="s">
        <v>162</v>
      </c>
      <c r="AZ18" s="447"/>
      <c r="BA18" s="447"/>
      <c r="BB18" s="447"/>
      <c r="BC18" s="447"/>
      <c r="BD18" s="447"/>
      <c r="BE18" s="447"/>
      <c r="BF18" s="447"/>
      <c r="BG18" s="447"/>
      <c r="BH18" s="447"/>
      <c r="BI18" s="447"/>
      <c r="BJ18" s="447"/>
      <c r="BK18" s="447"/>
      <c r="BL18" s="447"/>
      <c r="BM18" s="448"/>
      <c r="BN18" s="432">
        <v>3451820</v>
      </c>
      <c r="BO18" s="433"/>
      <c r="BP18" s="433"/>
      <c r="BQ18" s="433"/>
      <c r="BR18" s="433"/>
      <c r="BS18" s="433"/>
      <c r="BT18" s="433"/>
      <c r="BU18" s="434"/>
      <c r="BV18" s="432">
        <v>3351320</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163</v>
      </c>
      <c r="C19" s="483"/>
      <c r="D19" s="483"/>
      <c r="E19" s="484"/>
      <c r="F19" s="484"/>
      <c r="G19" s="484"/>
      <c r="H19" s="484"/>
      <c r="I19" s="484"/>
      <c r="J19" s="484"/>
      <c r="K19" s="484"/>
      <c r="L19" s="492">
        <v>489</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164</v>
      </c>
      <c r="AZ19" s="447"/>
      <c r="BA19" s="447"/>
      <c r="BB19" s="447"/>
      <c r="BC19" s="447"/>
      <c r="BD19" s="447"/>
      <c r="BE19" s="447"/>
      <c r="BF19" s="447"/>
      <c r="BG19" s="447"/>
      <c r="BH19" s="447"/>
      <c r="BI19" s="447"/>
      <c r="BJ19" s="447"/>
      <c r="BK19" s="447"/>
      <c r="BL19" s="447"/>
      <c r="BM19" s="448"/>
      <c r="BN19" s="432">
        <v>5466418</v>
      </c>
      <c r="BO19" s="433"/>
      <c r="BP19" s="433"/>
      <c r="BQ19" s="433"/>
      <c r="BR19" s="433"/>
      <c r="BS19" s="433"/>
      <c r="BT19" s="433"/>
      <c r="BU19" s="434"/>
      <c r="BV19" s="432">
        <v>5753816</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165</v>
      </c>
      <c r="C20" s="483"/>
      <c r="D20" s="483"/>
      <c r="E20" s="484"/>
      <c r="F20" s="484"/>
      <c r="G20" s="484"/>
      <c r="H20" s="484"/>
      <c r="I20" s="484"/>
      <c r="J20" s="484"/>
      <c r="K20" s="484"/>
      <c r="L20" s="492">
        <v>5613</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166</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167</v>
      </c>
      <c r="C22" s="409"/>
      <c r="D22" s="410"/>
      <c r="E22" s="417" t="s">
        <v>1</v>
      </c>
      <c r="F22" s="418"/>
      <c r="G22" s="418"/>
      <c r="H22" s="418"/>
      <c r="I22" s="418"/>
      <c r="J22" s="418"/>
      <c r="K22" s="419"/>
      <c r="L22" s="417" t="s">
        <v>168</v>
      </c>
      <c r="M22" s="418"/>
      <c r="N22" s="418"/>
      <c r="O22" s="418"/>
      <c r="P22" s="419"/>
      <c r="Q22" s="423" t="s">
        <v>169</v>
      </c>
      <c r="R22" s="424"/>
      <c r="S22" s="424"/>
      <c r="T22" s="424"/>
      <c r="U22" s="424"/>
      <c r="V22" s="425"/>
      <c r="W22" s="474" t="s">
        <v>170</v>
      </c>
      <c r="X22" s="409"/>
      <c r="Y22" s="410"/>
      <c r="Z22" s="417" t="s">
        <v>1</v>
      </c>
      <c r="AA22" s="418"/>
      <c r="AB22" s="418"/>
      <c r="AC22" s="418"/>
      <c r="AD22" s="418"/>
      <c r="AE22" s="418"/>
      <c r="AF22" s="418"/>
      <c r="AG22" s="419"/>
      <c r="AH22" s="435" t="s">
        <v>171</v>
      </c>
      <c r="AI22" s="418"/>
      <c r="AJ22" s="418"/>
      <c r="AK22" s="418"/>
      <c r="AL22" s="419"/>
      <c r="AM22" s="435" t="s">
        <v>172</v>
      </c>
      <c r="AN22" s="436"/>
      <c r="AO22" s="436"/>
      <c r="AP22" s="436"/>
      <c r="AQ22" s="436"/>
      <c r="AR22" s="437"/>
      <c r="AS22" s="423" t="s">
        <v>169</v>
      </c>
      <c r="AT22" s="424"/>
      <c r="AU22" s="424"/>
      <c r="AV22" s="424"/>
      <c r="AW22" s="424"/>
      <c r="AX22" s="441"/>
      <c r="AY22" s="458" t="s">
        <v>173</v>
      </c>
      <c r="AZ22" s="459"/>
      <c r="BA22" s="459"/>
      <c r="BB22" s="459"/>
      <c r="BC22" s="459"/>
      <c r="BD22" s="459"/>
      <c r="BE22" s="459"/>
      <c r="BF22" s="459"/>
      <c r="BG22" s="459"/>
      <c r="BH22" s="459"/>
      <c r="BI22" s="459"/>
      <c r="BJ22" s="459"/>
      <c r="BK22" s="459"/>
      <c r="BL22" s="459"/>
      <c r="BM22" s="460"/>
      <c r="BN22" s="461">
        <v>4652185</v>
      </c>
      <c r="BO22" s="462"/>
      <c r="BP22" s="462"/>
      <c r="BQ22" s="462"/>
      <c r="BR22" s="462"/>
      <c r="BS22" s="462"/>
      <c r="BT22" s="462"/>
      <c r="BU22" s="463"/>
      <c r="BV22" s="461">
        <v>4892195</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174</v>
      </c>
      <c r="AZ23" s="447"/>
      <c r="BA23" s="447"/>
      <c r="BB23" s="447"/>
      <c r="BC23" s="447"/>
      <c r="BD23" s="447"/>
      <c r="BE23" s="447"/>
      <c r="BF23" s="447"/>
      <c r="BG23" s="447"/>
      <c r="BH23" s="447"/>
      <c r="BI23" s="447"/>
      <c r="BJ23" s="447"/>
      <c r="BK23" s="447"/>
      <c r="BL23" s="447"/>
      <c r="BM23" s="448"/>
      <c r="BN23" s="432">
        <v>3962277</v>
      </c>
      <c r="BO23" s="433"/>
      <c r="BP23" s="433"/>
      <c r="BQ23" s="433"/>
      <c r="BR23" s="433"/>
      <c r="BS23" s="433"/>
      <c r="BT23" s="433"/>
      <c r="BU23" s="434"/>
      <c r="BV23" s="432">
        <v>4184273</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175</v>
      </c>
      <c r="F24" s="389"/>
      <c r="G24" s="389"/>
      <c r="H24" s="389"/>
      <c r="I24" s="389"/>
      <c r="J24" s="389"/>
      <c r="K24" s="390"/>
      <c r="L24" s="385">
        <v>1</v>
      </c>
      <c r="M24" s="386"/>
      <c r="N24" s="386"/>
      <c r="O24" s="386"/>
      <c r="P24" s="387"/>
      <c r="Q24" s="385">
        <v>7880</v>
      </c>
      <c r="R24" s="386"/>
      <c r="S24" s="386"/>
      <c r="T24" s="386"/>
      <c r="U24" s="386"/>
      <c r="V24" s="387"/>
      <c r="W24" s="475"/>
      <c r="X24" s="412"/>
      <c r="Y24" s="413"/>
      <c r="Z24" s="388" t="s">
        <v>176</v>
      </c>
      <c r="AA24" s="389"/>
      <c r="AB24" s="389"/>
      <c r="AC24" s="389"/>
      <c r="AD24" s="389"/>
      <c r="AE24" s="389"/>
      <c r="AF24" s="389"/>
      <c r="AG24" s="390"/>
      <c r="AH24" s="385">
        <v>127</v>
      </c>
      <c r="AI24" s="386"/>
      <c r="AJ24" s="386"/>
      <c r="AK24" s="386"/>
      <c r="AL24" s="387"/>
      <c r="AM24" s="385">
        <v>385826</v>
      </c>
      <c r="AN24" s="386"/>
      <c r="AO24" s="386"/>
      <c r="AP24" s="386"/>
      <c r="AQ24" s="386"/>
      <c r="AR24" s="387"/>
      <c r="AS24" s="385">
        <v>3038</v>
      </c>
      <c r="AT24" s="386"/>
      <c r="AU24" s="386"/>
      <c r="AV24" s="386"/>
      <c r="AW24" s="386"/>
      <c r="AX24" s="445"/>
      <c r="AY24" s="405" t="s">
        <v>177</v>
      </c>
      <c r="AZ24" s="406"/>
      <c r="BA24" s="406"/>
      <c r="BB24" s="406"/>
      <c r="BC24" s="406"/>
      <c r="BD24" s="406"/>
      <c r="BE24" s="406"/>
      <c r="BF24" s="406"/>
      <c r="BG24" s="406"/>
      <c r="BH24" s="406"/>
      <c r="BI24" s="406"/>
      <c r="BJ24" s="406"/>
      <c r="BK24" s="406"/>
      <c r="BL24" s="406"/>
      <c r="BM24" s="407"/>
      <c r="BN24" s="432">
        <v>2117823</v>
      </c>
      <c r="BO24" s="433"/>
      <c r="BP24" s="433"/>
      <c r="BQ24" s="433"/>
      <c r="BR24" s="433"/>
      <c r="BS24" s="433"/>
      <c r="BT24" s="433"/>
      <c r="BU24" s="434"/>
      <c r="BV24" s="432">
        <v>2184633</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178</v>
      </c>
      <c r="F25" s="389"/>
      <c r="G25" s="389"/>
      <c r="H25" s="389"/>
      <c r="I25" s="389"/>
      <c r="J25" s="389"/>
      <c r="K25" s="390"/>
      <c r="L25" s="385">
        <v>1</v>
      </c>
      <c r="M25" s="386"/>
      <c r="N25" s="386"/>
      <c r="O25" s="386"/>
      <c r="P25" s="387"/>
      <c r="Q25" s="385">
        <v>6390</v>
      </c>
      <c r="R25" s="386"/>
      <c r="S25" s="386"/>
      <c r="T25" s="386"/>
      <c r="U25" s="386"/>
      <c r="V25" s="387"/>
      <c r="W25" s="475"/>
      <c r="X25" s="412"/>
      <c r="Y25" s="413"/>
      <c r="Z25" s="388" t="s">
        <v>179</v>
      </c>
      <c r="AA25" s="389"/>
      <c r="AB25" s="389"/>
      <c r="AC25" s="389"/>
      <c r="AD25" s="389"/>
      <c r="AE25" s="389"/>
      <c r="AF25" s="389"/>
      <c r="AG25" s="390"/>
      <c r="AH25" s="385" t="s">
        <v>180</v>
      </c>
      <c r="AI25" s="386"/>
      <c r="AJ25" s="386"/>
      <c r="AK25" s="386"/>
      <c r="AL25" s="387"/>
      <c r="AM25" s="385" t="s">
        <v>140</v>
      </c>
      <c r="AN25" s="386"/>
      <c r="AO25" s="386"/>
      <c r="AP25" s="386"/>
      <c r="AQ25" s="386"/>
      <c r="AR25" s="387"/>
      <c r="AS25" s="385" t="s">
        <v>140</v>
      </c>
      <c r="AT25" s="386"/>
      <c r="AU25" s="386"/>
      <c r="AV25" s="386"/>
      <c r="AW25" s="386"/>
      <c r="AX25" s="445"/>
      <c r="AY25" s="458" t="s">
        <v>181</v>
      </c>
      <c r="AZ25" s="459"/>
      <c r="BA25" s="459"/>
      <c r="BB25" s="459"/>
      <c r="BC25" s="459"/>
      <c r="BD25" s="459"/>
      <c r="BE25" s="459"/>
      <c r="BF25" s="459"/>
      <c r="BG25" s="459"/>
      <c r="BH25" s="459"/>
      <c r="BI25" s="459"/>
      <c r="BJ25" s="459"/>
      <c r="BK25" s="459"/>
      <c r="BL25" s="459"/>
      <c r="BM25" s="460"/>
      <c r="BN25" s="461">
        <v>93965</v>
      </c>
      <c r="BO25" s="462"/>
      <c r="BP25" s="462"/>
      <c r="BQ25" s="462"/>
      <c r="BR25" s="462"/>
      <c r="BS25" s="462"/>
      <c r="BT25" s="462"/>
      <c r="BU25" s="463"/>
      <c r="BV25" s="461">
        <v>89213</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182</v>
      </c>
      <c r="F26" s="389"/>
      <c r="G26" s="389"/>
      <c r="H26" s="389"/>
      <c r="I26" s="389"/>
      <c r="J26" s="389"/>
      <c r="K26" s="390"/>
      <c r="L26" s="385">
        <v>1</v>
      </c>
      <c r="M26" s="386"/>
      <c r="N26" s="386"/>
      <c r="O26" s="386"/>
      <c r="P26" s="387"/>
      <c r="Q26" s="385">
        <v>5770</v>
      </c>
      <c r="R26" s="386"/>
      <c r="S26" s="386"/>
      <c r="T26" s="386"/>
      <c r="U26" s="386"/>
      <c r="V26" s="387"/>
      <c r="W26" s="475"/>
      <c r="X26" s="412"/>
      <c r="Y26" s="413"/>
      <c r="Z26" s="388" t="s">
        <v>183</v>
      </c>
      <c r="AA26" s="443"/>
      <c r="AB26" s="443"/>
      <c r="AC26" s="443"/>
      <c r="AD26" s="443"/>
      <c r="AE26" s="443"/>
      <c r="AF26" s="443"/>
      <c r="AG26" s="444"/>
      <c r="AH26" s="385">
        <v>4</v>
      </c>
      <c r="AI26" s="386"/>
      <c r="AJ26" s="386"/>
      <c r="AK26" s="386"/>
      <c r="AL26" s="387"/>
      <c r="AM26" s="385">
        <v>10268</v>
      </c>
      <c r="AN26" s="386"/>
      <c r="AO26" s="386"/>
      <c r="AP26" s="386"/>
      <c r="AQ26" s="386"/>
      <c r="AR26" s="387"/>
      <c r="AS26" s="385">
        <v>2567</v>
      </c>
      <c r="AT26" s="386"/>
      <c r="AU26" s="386"/>
      <c r="AV26" s="386"/>
      <c r="AW26" s="386"/>
      <c r="AX26" s="445"/>
      <c r="AY26" s="472" t="s">
        <v>184</v>
      </c>
      <c r="AZ26" s="392"/>
      <c r="BA26" s="392"/>
      <c r="BB26" s="392"/>
      <c r="BC26" s="392"/>
      <c r="BD26" s="392"/>
      <c r="BE26" s="392"/>
      <c r="BF26" s="392"/>
      <c r="BG26" s="392"/>
      <c r="BH26" s="392"/>
      <c r="BI26" s="392"/>
      <c r="BJ26" s="392"/>
      <c r="BK26" s="392"/>
      <c r="BL26" s="392"/>
      <c r="BM26" s="473"/>
      <c r="BN26" s="432" t="s">
        <v>140</v>
      </c>
      <c r="BO26" s="433"/>
      <c r="BP26" s="433"/>
      <c r="BQ26" s="433"/>
      <c r="BR26" s="433"/>
      <c r="BS26" s="433"/>
      <c r="BT26" s="433"/>
      <c r="BU26" s="434"/>
      <c r="BV26" s="432" t="s">
        <v>140</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185</v>
      </c>
      <c r="F27" s="389"/>
      <c r="G27" s="389"/>
      <c r="H27" s="389"/>
      <c r="I27" s="389"/>
      <c r="J27" s="389"/>
      <c r="K27" s="390"/>
      <c r="L27" s="385">
        <v>1</v>
      </c>
      <c r="M27" s="386"/>
      <c r="N27" s="386"/>
      <c r="O27" s="386"/>
      <c r="P27" s="387"/>
      <c r="Q27" s="385">
        <v>2850</v>
      </c>
      <c r="R27" s="386"/>
      <c r="S27" s="386"/>
      <c r="T27" s="386"/>
      <c r="U27" s="386"/>
      <c r="V27" s="387"/>
      <c r="W27" s="475"/>
      <c r="X27" s="412"/>
      <c r="Y27" s="413"/>
      <c r="Z27" s="388" t="s">
        <v>186</v>
      </c>
      <c r="AA27" s="389"/>
      <c r="AB27" s="389"/>
      <c r="AC27" s="389"/>
      <c r="AD27" s="389"/>
      <c r="AE27" s="389"/>
      <c r="AF27" s="389"/>
      <c r="AG27" s="390"/>
      <c r="AH27" s="385" t="s">
        <v>140</v>
      </c>
      <c r="AI27" s="386"/>
      <c r="AJ27" s="386"/>
      <c r="AK27" s="386"/>
      <c r="AL27" s="387"/>
      <c r="AM27" s="385" t="s">
        <v>140</v>
      </c>
      <c r="AN27" s="386"/>
      <c r="AO27" s="386"/>
      <c r="AP27" s="386"/>
      <c r="AQ27" s="386"/>
      <c r="AR27" s="387"/>
      <c r="AS27" s="385" t="s">
        <v>140</v>
      </c>
      <c r="AT27" s="386"/>
      <c r="AU27" s="386"/>
      <c r="AV27" s="386"/>
      <c r="AW27" s="386"/>
      <c r="AX27" s="445"/>
      <c r="AY27" s="469" t="s">
        <v>187</v>
      </c>
      <c r="AZ27" s="470"/>
      <c r="BA27" s="470"/>
      <c r="BB27" s="470"/>
      <c r="BC27" s="470"/>
      <c r="BD27" s="470"/>
      <c r="BE27" s="470"/>
      <c r="BF27" s="470"/>
      <c r="BG27" s="470"/>
      <c r="BH27" s="470"/>
      <c r="BI27" s="470"/>
      <c r="BJ27" s="470"/>
      <c r="BK27" s="470"/>
      <c r="BL27" s="470"/>
      <c r="BM27" s="471"/>
      <c r="BN27" s="466">
        <v>61454</v>
      </c>
      <c r="BO27" s="467"/>
      <c r="BP27" s="467"/>
      <c r="BQ27" s="467"/>
      <c r="BR27" s="467"/>
      <c r="BS27" s="467"/>
      <c r="BT27" s="467"/>
      <c r="BU27" s="468"/>
      <c r="BV27" s="466">
        <v>71444</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188</v>
      </c>
      <c r="F28" s="389"/>
      <c r="G28" s="389"/>
      <c r="H28" s="389"/>
      <c r="I28" s="389"/>
      <c r="J28" s="389"/>
      <c r="K28" s="390"/>
      <c r="L28" s="385">
        <v>1</v>
      </c>
      <c r="M28" s="386"/>
      <c r="N28" s="386"/>
      <c r="O28" s="386"/>
      <c r="P28" s="387"/>
      <c r="Q28" s="385">
        <v>2370</v>
      </c>
      <c r="R28" s="386"/>
      <c r="S28" s="386"/>
      <c r="T28" s="386"/>
      <c r="U28" s="386"/>
      <c r="V28" s="387"/>
      <c r="W28" s="475"/>
      <c r="X28" s="412"/>
      <c r="Y28" s="413"/>
      <c r="Z28" s="388" t="s">
        <v>189</v>
      </c>
      <c r="AA28" s="389"/>
      <c r="AB28" s="389"/>
      <c r="AC28" s="389"/>
      <c r="AD28" s="389"/>
      <c r="AE28" s="389"/>
      <c r="AF28" s="389"/>
      <c r="AG28" s="390"/>
      <c r="AH28" s="385" t="s">
        <v>140</v>
      </c>
      <c r="AI28" s="386"/>
      <c r="AJ28" s="386"/>
      <c r="AK28" s="386"/>
      <c r="AL28" s="387"/>
      <c r="AM28" s="385" t="s">
        <v>140</v>
      </c>
      <c r="AN28" s="386"/>
      <c r="AO28" s="386"/>
      <c r="AP28" s="386"/>
      <c r="AQ28" s="386"/>
      <c r="AR28" s="387"/>
      <c r="AS28" s="385" t="s">
        <v>140</v>
      </c>
      <c r="AT28" s="386"/>
      <c r="AU28" s="386"/>
      <c r="AV28" s="386"/>
      <c r="AW28" s="386"/>
      <c r="AX28" s="445"/>
      <c r="AY28" s="449" t="s">
        <v>190</v>
      </c>
      <c r="AZ28" s="450"/>
      <c r="BA28" s="450"/>
      <c r="BB28" s="451"/>
      <c r="BC28" s="458" t="s">
        <v>49</v>
      </c>
      <c r="BD28" s="459"/>
      <c r="BE28" s="459"/>
      <c r="BF28" s="459"/>
      <c r="BG28" s="459"/>
      <c r="BH28" s="459"/>
      <c r="BI28" s="459"/>
      <c r="BJ28" s="459"/>
      <c r="BK28" s="459"/>
      <c r="BL28" s="459"/>
      <c r="BM28" s="460"/>
      <c r="BN28" s="461">
        <v>969570</v>
      </c>
      <c r="BO28" s="462"/>
      <c r="BP28" s="462"/>
      <c r="BQ28" s="462"/>
      <c r="BR28" s="462"/>
      <c r="BS28" s="462"/>
      <c r="BT28" s="462"/>
      <c r="BU28" s="463"/>
      <c r="BV28" s="461">
        <v>993317</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191</v>
      </c>
      <c r="F29" s="389"/>
      <c r="G29" s="389"/>
      <c r="H29" s="389"/>
      <c r="I29" s="389"/>
      <c r="J29" s="389"/>
      <c r="K29" s="390"/>
      <c r="L29" s="385">
        <v>14</v>
      </c>
      <c r="M29" s="386"/>
      <c r="N29" s="386"/>
      <c r="O29" s="386"/>
      <c r="P29" s="387"/>
      <c r="Q29" s="385">
        <v>2140</v>
      </c>
      <c r="R29" s="386"/>
      <c r="S29" s="386"/>
      <c r="T29" s="386"/>
      <c r="U29" s="386"/>
      <c r="V29" s="387"/>
      <c r="W29" s="476"/>
      <c r="X29" s="477"/>
      <c r="Y29" s="478"/>
      <c r="Z29" s="388" t="s">
        <v>192</v>
      </c>
      <c r="AA29" s="389"/>
      <c r="AB29" s="389"/>
      <c r="AC29" s="389"/>
      <c r="AD29" s="389"/>
      <c r="AE29" s="389"/>
      <c r="AF29" s="389"/>
      <c r="AG29" s="390"/>
      <c r="AH29" s="385">
        <v>127</v>
      </c>
      <c r="AI29" s="386"/>
      <c r="AJ29" s="386"/>
      <c r="AK29" s="386"/>
      <c r="AL29" s="387"/>
      <c r="AM29" s="385">
        <v>385826</v>
      </c>
      <c r="AN29" s="386"/>
      <c r="AO29" s="386"/>
      <c r="AP29" s="386"/>
      <c r="AQ29" s="386"/>
      <c r="AR29" s="387"/>
      <c r="AS29" s="385">
        <v>3038</v>
      </c>
      <c r="AT29" s="386"/>
      <c r="AU29" s="386"/>
      <c r="AV29" s="386"/>
      <c r="AW29" s="386"/>
      <c r="AX29" s="445"/>
      <c r="AY29" s="452"/>
      <c r="AZ29" s="453"/>
      <c r="BA29" s="453"/>
      <c r="BB29" s="454"/>
      <c r="BC29" s="446" t="s">
        <v>193</v>
      </c>
      <c r="BD29" s="447"/>
      <c r="BE29" s="447"/>
      <c r="BF29" s="447"/>
      <c r="BG29" s="447"/>
      <c r="BH29" s="447"/>
      <c r="BI29" s="447"/>
      <c r="BJ29" s="447"/>
      <c r="BK29" s="447"/>
      <c r="BL29" s="447"/>
      <c r="BM29" s="448"/>
      <c r="BN29" s="432">
        <v>190146</v>
      </c>
      <c r="BO29" s="433"/>
      <c r="BP29" s="433"/>
      <c r="BQ29" s="433"/>
      <c r="BR29" s="433"/>
      <c r="BS29" s="433"/>
      <c r="BT29" s="433"/>
      <c r="BU29" s="434"/>
      <c r="BV29" s="432">
        <v>170136</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194</v>
      </c>
      <c r="X30" s="400"/>
      <c r="Y30" s="400"/>
      <c r="Z30" s="400"/>
      <c r="AA30" s="400"/>
      <c r="AB30" s="400"/>
      <c r="AC30" s="400"/>
      <c r="AD30" s="400"/>
      <c r="AE30" s="400"/>
      <c r="AF30" s="400"/>
      <c r="AG30" s="401"/>
      <c r="AH30" s="402">
        <v>101.9</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51</v>
      </c>
      <c r="BD30" s="406"/>
      <c r="BE30" s="406"/>
      <c r="BF30" s="406"/>
      <c r="BG30" s="406"/>
      <c r="BH30" s="406"/>
      <c r="BI30" s="406"/>
      <c r="BJ30" s="406"/>
      <c r="BK30" s="406"/>
      <c r="BL30" s="406"/>
      <c r="BM30" s="407"/>
      <c r="BN30" s="466">
        <v>1324485</v>
      </c>
      <c r="BO30" s="467"/>
      <c r="BP30" s="467"/>
      <c r="BQ30" s="467"/>
      <c r="BR30" s="467"/>
      <c r="BS30" s="467"/>
      <c r="BT30" s="467"/>
      <c r="BU30" s="468"/>
      <c r="BV30" s="466">
        <v>1230884</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195</v>
      </c>
      <c r="D32" s="391"/>
      <c r="E32" s="391"/>
      <c r="F32" s="391"/>
      <c r="G32" s="391"/>
      <c r="H32" s="391"/>
      <c r="I32" s="391"/>
      <c r="J32" s="391"/>
      <c r="K32" s="391"/>
      <c r="L32" s="391"/>
      <c r="M32" s="391"/>
      <c r="N32" s="391"/>
      <c r="O32" s="391"/>
      <c r="P32" s="391"/>
      <c r="Q32" s="391"/>
      <c r="R32" s="391"/>
      <c r="S32" s="391"/>
      <c r="U32" s="392" t="s">
        <v>196</v>
      </c>
      <c r="V32" s="392"/>
      <c r="W32" s="392"/>
      <c r="X32" s="392"/>
      <c r="Y32" s="392"/>
      <c r="Z32" s="392"/>
      <c r="AA32" s="392"/>
      <c r="AB32" s="392"/>
      <c r="AC32" s="392"/>
      <c r="AD32" s="392"/>
      <c r="AE32" s="392"/>
      <c r="AF32" s="392"/>
      <c r="AG32" s="392"/>
      <c r="AH32" s="392"/>
      <c r="AI32" s="392"/>
      <c r="AJ32" s="392"/>
      <c r="AK32" s="392"/>
      <c r="AM32" s="392" t="s">
        <v>197</v>
      </c>
      <c r="AN32" s="392"/>
      <c r="AO32" s="392"/>
      <c r="AP32" s="392"/>
      <c r="AQ32" s="392"/>
      <c r="AR32" s="392"/>
      <c r="AS32" s="392"/>
      <c r="AT32" s="392"/>
      <c r="AU32" s="392"/>
      <c r="AV32" s="392"/>
      <c r="AW32" s="392"/>
      <c r="AX32" s="392"/>
      <c r="AY32" s="392"/>
      <c r="AZ32" s="392"/>
      <c r="BA32" s="392"/>
      <c r="BB32" s="392"/>
      <c r="BC32" s="392"/>
      <c r="BE32" s="392" t="s">
        <v>198</v>
      </c>
      <c r="BF32" s="392"/>
      <c r="BG32" s="392"/>
      <c r="BH32" s="392"/>
      <c r="BI32" s="392"/>
      <c r="BJ32" s="392"/>
      <c r="BK32" s="392"/>
      <c r="BL32" s="392"/>
      <c r="BM32" s="392"/>
      <c r="BN32" s="392"/>
      <c r="BO32" s="392"/>
      <c r="BP32" s="392"/>
      <c r="BQ32" s="392"/>
      <c r="BR32" s="392"/>
      <c r="BS32" s="392"/>
      <c r="BT32" s="392"/>
      <c r="BU32" s="392"/>
      <c r="BW32" s="392" t="s">
        <v>199</v>
      </c>
      <c r="BX32" s="392"/>
      <c r="BY32" s="392"/>
      <c r="BZ32" s="392"/>
      <c r="CA32" s="392"/>
      <c r="CB32" s="392"/>
      <c r="CC32" s="392"/>
      <c r="CD32" s="392"/>
      <c r="CE32" s="392"/>
      <c r="CF32" s="392"/>
      <c r="CG32" s="392"/>
      <c r="CH32" s="392"/>
      <c r="CI32" s="392"/>
      <c r="CJ32" s="392"/>
      <c r="CK32" s="392"/>
      <c r="CL32" s="392"/>
      <c r="CM32" s="392"/>
      <c r="CO32" s="392" t="s">
        <v>200</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201</v>
      </c>
      <c r="D33" s="384"/>
      <c r="E33" s="383" t="s">
        <v>202</v>
      </c>
      <c r="F33" s="383"/>
      <c r="G33" s="383"/>
      <c r="H33" s="383"/>
      <c r="I33" s="383"/>
      <c r="J33" s="383"/>
      <c r="K33" s="383"/>
      <c r="L33" s="383"/>
      <c r="M33" s="383"/>
      <c r="N33" s="383"/>
      <c r="O33" s="383"/>
      <c r="P33" s="383"/>
      <c r="Q33" s="383"/>
      <c r="R33" s="383"/>
      <c r="S33" s="383"/>
      <c r="T33" s="200"/>
      <c r="U33" s="384" t="s">
        <v>201</v>
      </c>
      <c r="V33" s="384"/>
      <c r="W33" s="383" t="s">
        <v>202</v>
      </c>
      <c r="X33" s="383"/>
      <c r="Y33" s="383"/>
      <c r="Z33" s="383"/>
      <c r="AA33" s="383"/>
      <c r="AB33" s="383"/>
      <c r="AC33" s="383"/>
      <c r="AD33" s="383"/>
      <c r="AE33" s="383"/>
      <c r="AF33" s="383"/>
      <c r="AG33" s="383"/>
      <c r="AH33" s="383"/>
      <c r="AI33" s="383"/>
      <c r="AJ33" s="383"/>
      <c r="AK33" s="383"/>
      <c r="AL33" s="200"/>
      <c r="AM33" s="384" t="s">
        <v>203</v>
      </c>
      <c r="AN33" s="384"/>
      <c r="AO33" s="383" t="s">
        <v>202</v>
      </c>
      <c r="AP33" s="383"/>
      <c r="AQ33" s="383"/>
      <c r="AR33" s="383"/>
      <c r="AS33" s="383"/>
      <c r="AT33" s="383"/>
      <c r="AU33" s="383"/>
      <c r="AV33" s="383"/>
      <c r="AW33" s="383"/>
      <c r="AX33" s="383"/>
      <c r="AY33" s="383"/>
      <c r="AZ33" s="383"/>
      <c r="BA33" s="383"/>
      <c r="BB33" s="383"/>
      <c r="BC33" s="383"/>
      <c r="BD33" s="201"/>
      <c r="BE33" s="383" t="s">
        <v>204</v>
      </c>
      <c r="BF33" s="383"/>
      <c r="BG33" s="383" t="s">
        <v>205</v>
      </c>
      <c r="BH33" s="383"/>
      <c r="BI33" s="383"/>
      <c r="BJ33" s="383"/>
      <c r="BK33" s="383"/>
      <c r="BL33" s="383"/>
      <c r="BM33" s="383"/>
      <c r="BN33" s="383"/>
      <c r="BO33" s="383"/>
      <c r="BP33" s="383"/>
      <c r="BQ33" s="383"/>
      <c r="BR33" s="383"/>
      <c r="BS33" s="383"/>
      <c r="BT33" s="383"/>
      <c r="BU33" s="383"/>
      <c r="BV33" s="201"/>
      <c r="BW33" s="384" t="s">
        <v>204</v>
      </c>
      <c r="BX33" s="384"/>
      <c r="BY33" s="383" t="s">
        <v>206</v>
      </c>
      <c r="BZ33" s="383"/>
      <c r="CA33" s="383"/>
      <c r="CB33" s="383"/>
      <c r="CC33" s="383"/>
      <c r="CD33" s="383"/>
      <c r="CE33" s="383"/>
      <c r="CF33" s="383"/>
      <c r="CG33" s="383"/>
      <c r="CH33" s="383"/>
      <c r="CI33" s="383"/>
      <c r="CJ33" s="383"/>
      <c r="CK33" s="383"/>
      <c r="CL33" s="383"/>
      <c r="CM33" s="383"/>
      <c r="CN33" s="200"/>
      <c r="CO33" s="384" t="s">
        <v>201</v>
      </c>
      <c r="CP33" s="384"/>
      <c r="CQ33" s="383" t="s">
        <v>207</v>
      </c>
      <c r="CR33" s="383"/>
      <c r="CS33" s="383"/>
      <c r="CT33" s="383"/>
      <c r="CU33" s="383"/>
      <c r="CV33" s="383"/>
      <c r="CW33" s="383"/>
      <c r="CX33" s="383"/>
      <c r="CY33" s="383"/>
      <c r="CZ33" s="383"/>
      <c r="DA33" s="383"/>
      <c r="DB33" s="383"/>
      <c r="DC33" s="383"/>
      <c r="DD33" s="383"/>
      <c r="DE33" s="383"/>
      <c r="DF33" s="200"/>
      <c r="DG33" s="382" t="s">
        <v>208</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t="str">
        <f>IF(AO34="","",MAX(C34:D43,U34:V43)+1)</f>
        <v/>
      </c>
      <c r="AN34" s="380"/>
      <c r="AO34" s="381"/>
      <c r="AP34" s="381"/>
      <c r="AQ34" s="381"/>
      <c r="AR34" s="381"/>
      <c r="AS34" s="381"/>
      <c r="AT34" s="381"/>
      <c r="AU34" s="381"/>
      <c r="AV34" s="381"/>
      <c r="AW34" s="381"/>
      <c r="AX34" s="381"/>
      <c r="AY34" s="381"/>
      <c r="AZ34" s="381"/>
      <c r="BA34" s="381"/>
      <c r="BB34" s="381"/>
      <c r="BC34" s="381"/>
      <c r="BD34" s="175"/>
      <c r="BE34" s="380">
        <f>IF(BG34="","",MAX(C34:D43,U34:V43,AM34:AN43)+1)</f>
        <v>5</v>
      </c>
      <c r="BF34" s="380"/>
      <c r="BG34" s="381" t="str">
        <f>IF('各会計、関係団体の財政状況及び健全化判断比率'!B31="","",'各会計、関係団体の財政状況及び健全化判断比率'!B31)</f>
        <v>公共下水道事業特別会計</v>
      </c>
      <c r="BH34" s="381"/>
      <c r="BI34" s="381"/>
      <c r="BJ34" s="381"/>
      <c r="BK34" s="381"/>
      <c r="BL34" s="381"/>
      <c r="BM34" s="381"/>
      <c r="BN34" s="381"/>
      <c r="BO34" s="381"/>
      <c r="BP34" s="381"/>
      <c r="BQ34" s="381"/>
      <c r="BR34" s="381"/>
      <c r="BS34" s="381"/>
      <c r="BT34" s="381"/>
      <c r="BU34" s="381"/>
      <c r="BV34" s="175"/>
      <c r="BW34" s="380">
        <f>IF(BY34="","",MAX(C34:D43,U34:V43,AM34:AN43,BE34:BF43)+1)</f>
        <v>6</v>
      </c>
      <c r="BX34" s="380"/>
      <c r="BY34" s="381" t="str">
        <f>IF('各会計、関係団体の財政状況及び健全化判断比率'!B68="","",'各会計、関係団体の財政状況及び健全化判断比率'!B68)</f>
        <v>千葉県市町村総合事務組合（一般会計）</v>
      </c>
      <c r="BZ34" s="381"/>
      <c r="CA34" s="381"/>
      <c r="CB34" s="381"/>
      <c r="CC34" s="381"/>
      <c r="CD34" s="381"/>
      <c r="CE34" s="381"/>
      <c r="CF34" s="381"/>
      <c r="CG34" s="381"/>
      <c r="CH34" s="381"/>
      <c r="CI34" s="381"/>
      <c r="CJ34" s="381"/>
      <c r="CK34" s="381"/>
      <c r="CL34" s="381"/>
      <c r="CM34" s="381"/>
      <c r="CN34" s="175"/>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7</v>
      </c>
      <c r="BX35" s="380"/>
      <c r="BY35" s="381" t="str">
        <f>IF('各会計、関係団体の財政状況及び健全化判断比率'!B69="","",'各会計、関係団体の財政状況及び健全化判断比率'!B69)</f>
        <v>千葉県市町村総合事務組合（千葉県自治会館管理運営特別会計）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8</v>
      </c>
      <c r="BX36" s="380"/>
      <c r="BY36" s="381" t="str">
        <f>IF('各会計、関係団体の財政状況及び健全化判断比率'!B70="","",'各会計、関係団体の財政状況及び健全化判断比率'!B70)</f>
        <v>千葉県市町村総合事務組合（千葉県自治研修センター特別会計）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9</v>
      </c>
      <c r="BX37" s="380"/>
      <c r="BY37" s="381" t="str">
        <f>IF('各会計、関係団体の財政状況及び健全化判断比率'!B71="","",'各会計、関係団体の財政状況及び健全化判断比率'!B71)</f>
        <v>千葉県市町村総合事務組合（千葉県市町村交通災害共済特別会計）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10</v>
      </c>
      <c r="BX38" s="380"/>
      <c r="BY38" s="381" t="str">
        <f>IF('各会計、関係団体の財政状況及び健全化判断比率'!B72="","",'各会計、関係団体の財政状況及び健全化判断比率'!B72)</f>
        <v>千葉県後期高齢者医療広域連合（一般会計）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11</v>
      </c>
      <c r="BX39" s="380"/>
      <c r="BY39" s="381" t="str">
        <f>IF('各会計、関係団体の財政状況及び健全化判断比率'!B73="","",'各会計、関係団体の財政状況及び健全化判断比率'!B73)</f>
        <v>千葉県後期高齢者医療広域連合（後期高齢者医療特別会計）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12</v>
      </c>
      <c r="BX40" s="380"/>
      <c r="BY40" s="381" t="str">
        <f>IF('各会計、関係団体の財政状況及び健全化判断比率'!B74="","",'各会計、関係団体の財政状況及び健全化判断比率'!B74)</f>
        <v>一宮聖苑組合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13</v>
      </c>
      <c r="BX41" s="380"/>
      <c r="BY41" s="381" t="str">
        <f>IF('各会計、関係団体の財政状況及び健全化判断比率'!B75="","",'各会計、関係団体の財政状況及び健全化判断比率'!B75)</f>
        <v>長生郡市広域市町村圏組合（一般会計）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14</v>
      </c>
      <c r="BX42" s="380"/>
      <c r="BY42" s="381" t="str">
        <f>IF('各会計、関係団体の財政状況及び健全化判断比率'!B76="","",'各会計、関係団体の財政状況及び健全化判断比率'!B76)</f>
        <v>長生郡市広域市町村圏組合（水道事業会計）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15</v>
      </c>
      <c r="BX43" s="380"/>
      <c r="BY43" s="381" t="str">
        <f>IF('各会計、関係団体の財政状況及び健全化判断比率'!B77="","",'各会計、関係団体の財政状況及び健全化判断比率'!B77)</f>
        <v>長生郡市広域市町村圏組合（病院事業会計）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209</v>
      </c>
      <c r="E46" s="377" t="s">
        <v>210</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211</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212</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213</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214</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215</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216</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217</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kHM/ulHXvkcOHcxXVT6vuAo13JYV96IYXJ6xmx+YoRpIox9vDqZROE5DJRvLqKaV5J0BJu4+voI85lK5xNiaHg==" saltValue="xmlbImPOX1eOHhOiErga+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218</v>
      </c>
      <c r="DI1" s="731"/>
      <c r="DJ1" s="731"/>
      <c r="DK1" s="731"/>
      <c r="DL1" s="731"/>
      <c r="DM1" s="731"/>
      <c r="DN1" s="732"/>
      <c r="DO1" s="208"/>
      <c r="DP1" s="730" t="s">
        <v>219</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92" t="s">
        <v>221</v>
      </c>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2" t="s">
        <v>222</v>
      </c>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693"/>
      <c r="BO3" s="693"/>
      <c r="BP3" s="693"/>
      <c r="BQ3" s="693"/>
      <c r="BR3" s="693"/>
      <c r="BS3" s="693"/>
      <c r="BT3" s="693"/>
      <c r="BU3" s="693"/>
      <c r="BV3" s="693"/>
      <c r="BW3" s="693"/>
      <c r="BX3" s="693"/>
      <c r="BY3" s="693"/>
      <c r="BZ3" s="693"/>
      <c r="CA3" s="693"/>
      <c r="CB3" s="694"/>
      <c r="CD3" s="692" t="s">
        <v>223</v>
      </c>
      <c r="CE3" s="693"/>
      <c r="CF3" s="693"/>
      <c r="CG3" s="693"/>
      <c r="CH3" s="693"/>
      <c r="CI3" s="693"/>
      <c r="CJ3" s="693"/>
      <c r="CK3" s="693"/>
      <c r="CL3" s="693"/>
      <c r="CM3" s="693"/>
      <c r="CN3" s="693"/>
      <c r="CO3" s="693"/>
      <c r="CP3" s="693"/>
      <c r="CQ3" s="693"/>
      <c r="CR3" s="693"/>
      <c r="CS3" s="693"/>
      <c r="CT3" s="693"/>
      <c r="CU3" s="693"/>
      <c r="CV3" s="693"/>
      <c r="CW3" s="693"/>
      <c r="CX3" s="693"/>
      <c r="CY3" s="693"/>
      <c r="CZ3" s="693"/>
      <c r="DA3" s="693"/>
      <c r="DB3" s="693"/>
      <c r="DC3" s="693"/>
      <c r="DD3" s="693"/>
      <c r="DE3" s="693"/>
      <c r="DF3" s="693"/>
      <c r="DG3" s="693"/>
      <c r="DH3" s="693"/>
      <c r="DI3" s="693"/>
      <c r="DJ3" s="693"/>
      <c r="DK3" s="693"/>
      <c r="DL3" s="693"/>
      <c r="DM3" s="693"/>
      <c r="DN3" s="693"/>
      <c r="DO3" s="693"/>
      <c r="DP3" s="693"/>
      <c r="DQ3" s="693"/>
      <c r="DR3" s="693"/>
      <c r="DS3" s="693"/>
      <c r="DT3" s="693"/>
      <c r="DU3" s="693"/>
      <c r="DV3" s="693"/>
      <c r="DW3" s="693"/>
      <c r="DX3" s="693"/>
      <c r="DY3" s="693"/>
      <c r="DZ3" s="693"/>
      <c r="EA3" s="693"/>
      <c r="EB3" s="693"/>
      <c r="EC3" s="694"/>
    </row>
    <row r="4" spans="2:143" ht="11.25" customHeight="1" x14ac:dyDescent="0.2">
      <c r="B4" s="692" t="s">
        <v>1</v>
      </c>
      <c r="C4" s="693"/>
      <c r="D4" s="693"/>
      <c r="E4" s="693"/>
      <c r="F4" s="693"/>
      <c r="G4" s="693"/>
      <c r="H4" s="693"/>
      <c r="I4" s="693"/>
      <c r="J4" s="693"/>
      <c r="K4" s="693"/>
      <c r="L4" s="693"/>
      <c r="M4" s="693"/>
      <c r="N4" s="693"/>
      <c r="O4" s="693"/>
      <c r="P4" s="693"/>
      <c r="Q4" s="694"/>
      <c r="R4" s="692" t="s">
        <v>224</v>
      </c>
      <c r="S4" s="693"/>
      <c r="T4" s="693"/>
      <c r="U4" s="693"/>
      <c r="V4" s="693"/>
      <c r="W4" s="693"/>
      <c r="X4" s="693"/>
      <c r="Y4" s="694"/>
      <c r="Z4" s="692" t="s">
        <v>225</v>
      </c>
      <c r="AA4" s="693"/>
      <c r="AB4" s="693"/>
      <c r="AC4" s="694"/>
      <c r="AD4" s="692" t="s">
        <v>226</v>
      </c>
      <c r="AE4" s="693"/>
      <c r="AF4" s="693"/>
      <c r="AG4" s="693"/>
      <c r="AH4" s="693"/>
      <c r="AI4" s="693"/>
      <c r="AJ4" s="693"/>
      <c r="AK4" s="694"/>
      <c r="AL4" s="692" t="s">
        <v>225</v>
      </c>
      <c r="AM4" s="693"/>
      <c r="AN4" s="693"/>
      <c r="AO4" s="694"/>
      <c r="AP4" s="733" t="s">
        <v>227</v>
      </c>
      <c r="AQ4" s="733"/>
      <c r="AR4" s="733"/>
      <c r="AS4" s="733"/>
      <c r="AT4" s="733"/>
      <c r="AU4" s="733"/>
      <c r="AV4" s="733"/>
      <c r="AW4" s="733"/>
      <c r="AX4" s="733"/>
      <c r="AY4" s="733"/>
      <c r="AZ4" s="733"/>
      <c r="BA4" s="733"/>
      <c r="BB4" s="733"/>
      <c r="BC4" s="733"/>
      <c r="BD4" s="733"/>
      <c r="BE4" s="733"/>
      <c r="BF4" s="733"/>
      <c r="BG4" s="733" t="s">
        <v>228</v>
      </c>
      <c r="BH4" s="733"/>
      <c r="BI4" s="733"/>
      <c r="BJ4" s="733"/>
      <c r="BK4" s="733"/>
      <c r="BL4" s="733"/>
      <c r="BM4" s="733"/>
      <c r="BN4" s="733"/>
      <c r="BO4" s="733" t="s">
        <v>225</v>
      </c>
      <c r="BP4" s="733"/>
      <c r="BQ4" s="733"/>
      <c r="BR4" s="733"/>
      <c r="BS4" s="733" t="s">
        <v>229</v>
      </c>
      <c r="BT4" s="733"/>
      <c r="BU4" s="733"/>
      <c r="BV4" s="733"/>
      <c r="BW4" s="733"/>
      <c r="BX4" s="733"/>
      <c r="BY4" s="733"/>
      <c r="BZ4" s="733"/>
      <c r="CA4" s="733"/>
      <c r="CB4" s="733"/>
      <c r="CD4" s="692" t="s">
        <v>230</v>
      </c>
      <c r="CE4" s="693"/>
      <c r="CF4" s="693"/>
      <c r="CG4" s="693"/>
      <c r="CH4" s="693"/>
      <c r="CI4" s="693"/>
      <c r="CJ4" s="693"/>
      <c r="CK4" s="693"/>
      <c r="CL4" s="693"/>
      <c r="CM4" s="693"/>
      <c r="CN4" s="693"/>
      <c r="CO4" s="693"/>
      <c r="CP4" s="693"/>
      <c r="CQ4" s="693"/>
      <c r="CR4" s="693"/>
      <c r="CS4" s="693"/>
      <c r="CT4" s="693"/>
      <c r="CU4" s="693"/>
      <c r="CV4" s="693"/>
      <c r="CW4" s="693"/>
      <c r="CX4" s="693"/>
      <c r="CY4" s="693"/>
      <c r="CZ4" s="693"/>
      <c r="DA4" s="693"/>
      <c r="DB4" s="693"/>
      <c r="DC4" s="693"/>
      <c r="DD4" s="693"/>
      <c r="DE4" s="693"/>
      <c r="DF4" s="693"/>
      <c r="DG4" s="693"/>
      <c r="DH4" s="693"/>
      <c r="DI4" s="693"/>
      <c r="DJ4" s="693"/>
      <c r="DK4" s="693"/>
      <c r="DL4" s="693"/>
      <c r="DM4" s="693"/>
      <c r="DN4" s="693"/>
      <c r="DO4" s="693"/>
      <c r="DP4" s="693"/>
      <c r="DQ4" s="693"/>
      <c r="DR4" s="693"/>
      <c r="DS4" s="693"/>
      <c r="DT4" s="693"/>
      <c r="DU4" s="693"/>
      <c r="DV4" s="693"/>
      <c r="DW4" s="693"/>
      <c r="DX4" s="693"/>
      <c r="DY4" s="693"/>
      <c r="DZ4" s="693"/>
      <c r="EA4" s="693"/>
      <c r="EB4" s="693"/>
      <c r="EC4" s="694"/>
    </row>
    <row r="5" spans="2:143" ht="11.25" customHeight="1" x14ac:dyDescent="0.2">
      <c r="B5" s="689" t="s">
        <v>231</v>
      </c>
      <c r="C5" s="690"/>
      <c r="D5" s="690"/>
      <c r="E5" s="690"/>
      <c r="F5" s="690"/>
      <c r="G5" s="690"/>
      <c r="H5" s="690"/>
      <c r="I5" s="690"/>
      <c r="J5" s="690"/>
      <c r="K5" s="690"/>
      <c r="L5" s="690"/>
      <c r="M5" s="690"/>
      <c r="N5" s="690"/>
      <c r="O5" s="690"/>
      <c r="P5" s="690"/>
      <c r="Q5" s="691"/>
      <c r="R5" s="686">
        <v>1688209</v>
      </c>
      <c r="S5" s="687"/>
      <c r="T5" s="687"/>
      <c r="U5" s="687"/>
      <c r="V5" s="687"/>
      <c r="W5" s="687"/>
      <c r="X5" s="687"/>
      <c r="Y5" s="715"/>
      <c r="Z5" s="728">
        <v>24.8</v>
      </c>
      <c r="AA5" s="728"/>
      <c r="AB5" s="728"/>
      <c r="AC5" s="728"/>
      <c r="AD5" s="729">
        <v>1688209</v>
      </c>
      <c r="AE5" s="729"/>
      <c r="AF5" s="729"/>
      <c r="AG5" s="729"/>
      <c r="AH5" s="729"/>
      <c r="AI5" s="729"/>
      <c r="AJ5" s="729"/>
      <c r="AK5" s="729"/>
      <c r="AL5" s="716">
        <v>42.7</v>
      </c>
      <c r="AM5" s="698"/>
      <c r="AN5" s="698"/>
      <c r="AO5" s="717"/>
      <c r="AP5" s="689" t="s">
        <v>232</v>
      </c>
      <c r="AQ5" s="690"/>
      <c r="AR5" s="690"/>
      <c r="AS5" s="690"/>
      <c r="AT5" s="690"/>
      <c r="AU5" s="690"/>
      <c r="AV5" s="690"/>
      <c r="AW5" s="690"/>
      <c r="AX5" s="690"/>
      <c r="AY5" s="690"/>
      <c r="AZ5" s="690"/>
      <c r="BA5" s="690"/>
      <c r="BB5" s="690"/>
      <c r="BC5" s="690"/>
      <c r="BD5" s="690"/>
      <c r="BE5" s="690"/>
      <c r="BF5" s="691"/>
      <c r="BG5" s="634">
        <v>1687058</v>
      </c>
      <c r="BH5" s="635"/>
      <c r="BI5" s="635"/>
      <c r="BJ5" s="635"/>
      <c r="BK5" s="635"/>
      <c r="BL5" s="635"/>
      <c r="BM5" s="635"/>
      <c r="BN5" s="636"/>
      <c r="BO5" s="672">
        <v>99.9</v>
      </c>
      <c r="BP5" s="672"/>
      <c r="BQ5" s="672"/>
      <c r="BR5" s="672"/>
      <c r="BS5" s="673" t="s">
        <v>233</v>
      </c>
      <c r="BT5" s="673"/>
      <c r="BU5" s="673"/>
      <c r="BV5" s="673"/>
      <c r="BW5" s="673"/>
      <c r="BX5" s="673"/>
      <c r="BY5" s="673"/>
      <c r="BZ5" s="673"/>
      <c r="CA5" s="673"/>
      <c r="CB5" s="708"/>
      <c r="CD5" s="692" t="s">
        <v>227</v>
      </c>
      <c r="CE5" s="693"/>
      <c r="CF5" s="693"/>
      <c r="CG5" s="693"/>
      <c r="CH5" s="693"/>
      <c r="CI5" s="693"/>
      <c r="CJ5" s="693"/>
      <c r="CK5" s="693"/>
      <c r="CL5" s="693"/>
      <c r="CM5" s="693"/>
      <c r="CN5" s="693"/>
      <c r="CO5" s="693"/>
      <c r="CP5" s="693"/>
      <c r="CQ5" s="694"/>
      <c r="CR5" s="692" t="s">
        <v>234</v>
      </c>
      <c r="CS5" s="693"/>
      <c r="CT5" s="693"/>
      <c r="CU5" s="693"/>
      <c r="CV5" s="693"/>
      <c r="CW5" s="693"/>
      <c r="CX5" s="693"/>
      <c r="CY5" s="694"/>
      <c r="CZ5" s="692" t="s">
        <v>225</v>
      </c>
      <c r="DA5" s="693"/>
      <c r="DB5" s="693"/>
      <c r="DC5" s="694"/>
      <c r="DD5" s="692" t="s">
        <v>235</v>
      </c>
      <c r="DE5" s="693"/>
      <c r="DF5" s="693"/>
      <c r="DG5" s="693"/>
      <c r="DH5" s="693"/>
      <c r="DI5" s="693"/>
      <c r="DJ5" s="693"/>
      <c r="DK5" s="693"/>
      <c r="DL5" s="693"/>
      <c r="DM5" s="693"/>
      <c r="DN5" s="693"/>
      <c r="DO5" s="693"/>
      <c r="DP5" s="694"/>
      <c r="DQ5" s="692" t="s">
        <v>236</v>
      </c>
      <c r="DR5" s="693"/>
      <c r="DS5" s="693"/>
      <c r="DT5" s="693"/>
      <c r="DU5" s="693"/>
      <c r="DV5" s="693"/>
      <c r="DW5" s="693"/>
      <c r="DX5" s="693"/>
      <c r="DY5" s="693"/>
      <c r="DZ5" s="693"/>
      <c r="EA5" s="693"/>
      <c r="EB5" s="693"/>
      <c r="EC5" s="694"/>
    </row>
    <row r="6" spans="2:143" ht="11.25" customHeight="1" x14ac:dyDescent="0.2">
      <c r="B6" s="631" t="s">
        <v>237</v>
      </c>
      <c r="C6" s="632"/>
      <c r="D6" s="632"/>
      <c r="E6" s="632"/>
      <c r="F6" s="632"/>
      <c r="G6" s="632"/>
      <c r="H6" s="632"/>
      <c r="I6" s="632"/>
      <c r="J6" s="632"/>
      <c r="K6" s="632"/>
      <c r="L6" s="632"/>
      <c r="M6" s="632"/>
      <c r="N6" s="632"/>
      <c r="O6" s="632"/>
      <c r="P6" s="632"/>
      <c r="Q6" s="633"/>
      <c r="R6" s="634">
        <v>78031</v>
      </c>
      <c r="S6" s="635"/>
      <c r="T6" s="635"/>
      <c r="U6" s="635"/>
      <c r="V6" s="635"/>
      <c r="W6" s="635"/>
      <c r="X6" s="635"/>
      <c r="Y6" s="636"/>
      <c r="Z6" s="672">
        <v>1.1000000000000001</v>
      </c>
      <c r="AA6" s="672"/>
      <c r="AB6" s="672"/>
      <c r="AC6" s="672"/>
      <c r="AD6" s="673">
        <v>78031</v>
      </c>
      <c r="AE6" s="673"/>
      <c r="AF6" s="673"/>
      <c r="AG6" s="673"/>
      <c r="AH6" s="673"/>
      <c r="AI6" s="673"/>
      <c r="AJ6" s="673"/>
      <c r="AK6" s="673"/>
      <c r="AL6" s="637">
        <v>2</v>
      </c>
      <c r="AM6" s="638"/>
      <c r="AN6" s="638"/>
      <c r="AO6" s="674"/>
      <c r="AP6" s="631" t="s">
        <v>238</v>
      </c>
      <c r="AQ6" s="632"/>
      <c r="AR6" s="632"/>
      <c r="AS6" s="632"/>
      <c r="AT6" s="632"/>
      <c r="AU6" s="632"/>
      <c r="AV6" s="632"/>
      <c r="AW6" s="632"/>
      <c r="AX6" s="632"/>
      <c r="AY6" s="632"/>
      <c r="AZ6" s="632"/>
      <c r="BA6" s="632"/>
      <c r="BB6" s="632"/>
      <c r="BC6" s="632"/>
      <c r="BD6" s="632"/>
      <c r="BE6" s="632"/>
      <c r="BF6" s="633"/>
      <c r="BG6" s="634">
        <v>1687058</v>
      </c>
      <c r="BH6" s="635"/>
      <c r="BI6" s="635"/>
      <c r="BJ6" s="635"/>
      <c r="BK6" s="635"/>
      <c r="BL6" s="635"/>
      <c r="BM6" s="635"/>
      <c r="BN6" s="636"/>
      <c r="BO6" s="672">
        <v>99.9</v>
      </c>
      <c r="BP6" s="672"/>
      <c r="BQ6" s="672"/>
      <c r="BR6" s="672"/>
      <c r="BS6" s="673" t="s">
        <v>180</v>
      </c>
      <c r="BT6" s="673"/>
      <c r="BU6" s="673"/>
      <c r="BV6" s="673"/>
      <c r="BW6" s="673"/>
      <c r="BX6" s="673"/>
      <c r="BY6" s="673"/>
      <c r="BZ6" s="673"/>
      <c r="CA6" s="673"/>
      <c r="CB6" s="708"/>
      <c r="CD6" s="689" t="s">
        <v>239</v>
      </c>
      <c r="CE6" s="690"/>
      <c r="CF6" s="690"/>
      <c r="CG6" s="690"/>
      <c r="CH6" s="690"/>
      <c r="CI6" s="690"/>
      <c r="CJ6" s="690"/>
      <c r="CK6" s="690"/>
      <c r="CL6" s="690"/>
      <c r="CM6" s="690"/>
      <c r="CN6" s="690"/>
      <c r="CO6" s="690"/>
      <c r="CP6" s="690"/>
      <c r="CQ6" s="691"/>
      <c r="CR6" s="634">
        <v>90848</v>
      </c>
      <c r="CS6" s="635"/>
      <c r="CT6" s="635"/>
      <c r="CU6" s="635"/>
      <c r="CV6" s="635"/>
      <c r="CW6" s="635"/>
      <c r="CX6" s="635"/>
      <c r="CY6" s="636"/>
      <c r="CZ6" s="716">
        <v>1.4</v>
      </c>
      <c r="DA6" s="698"/>
      <c r="DB6" s="698"/>
      <c r="DC6" s="718"/>
      <c r="DD6" s="640" t="s">
        <v>233</v>
      </c>
      <c r="DE6" s="635"/>
      <c r="DF6" s="635"/>
      <c r="DG6" s="635"/>
      <c r="DH6" s="635"/>
      <c r="DI6" s="635"/>
      <c r="DJ6" s="635"/>
      <c r="DK6" s="635"/>
      <c r="DL6" s="635"/>
      <c r="DM6" s="635"/>
      <c r="DN6" s="635"/>
      <c r="DO6" s="635"/>
      <c r="DP6" s="636"/>
      <c r="DQ6" s="640">
        <v>90848</v>
      </c>
      <c r="DR6" s="635"/>
      <c r="DS6" s="635"/>
      <c r="DT6" s="635"/>
      <c r="DU6" s="635"/>
      <c r="DV6" s="635"/>
      <c r="DW6" s="635"/>
      <c r="DX6" s="635"/>
      <c r="DY6" s="635"/>
      <c r="DZ6" s="635"/>
      <c r="EA6" s="635"/>
      <c r="EB6" s="635"/>
      <c r="EC6" s="671"/>
    </row>
    <row r="7" spans="2:143" ht="11.25" customHeight="1" x14ac:dyDescent="0.2">
      <c r="B7" s="631" t="s">
        <v>240</v>
      </c>
      <c r="C7" s="632"/>
      <c r="D7" s="632"/>
      <c r="E7" s="632"/>
      <c r="F7" s="632"/>
      <c r="G7" s="632"/>
      <c r="H7" s="632"/>
      <c r="I7" s="632"/>
      <c r="J7" s="632"/>
      <c r="K7" s="632"/>
      <c r="L7" s="632"/>
      <c r="M7" s="632"/>
      <c r="N7" s="632"/>
      <c r="O7" s="632"/>
      <c r="P7" s="632"/>
      <c r="Q7" s="633"/>
      <c r="R7" s="634">
        <v>947</v>
      </c>
      <c r="S7" s="635"/>
      <c r="T7" s="635"/>
      <c r="U7" s="635"/>
      <c r="V7" s="635"/>
      <c r="W7" s="635"/>
      <c r="X7" s="635"/>
      <c r="Y7" s="636"/>
      <c r="Z7" s="672">
        <v>0</v>
      </c>
      <c r="AA7" s="672"/>
      <c r="AB7" s="672"/>
      <c r="AC7" s="672"/>
      <c r="AD7" s="673">
        <v>947</v>
      </c>
      <c r="AE7" s="673"/>
      <c r="AF7" s="673"/>
      <c r="AG7" s="673"/>
      <c r="AH7" s="673"/>
      <c r="AI7" s="673"/>
      <c r="AJ7" s="673"/>
      <c r="AK7" s="673"/>
      <c r="AL7" s="637">
        <v>0</v>
      </c>
      <c r="AM7" s="638"/>
      <c r="AN7" s="638"/>
      <c r="AO7" s="674"/>
      <c r="AP7" s="631" t="s">
        <v>241</v>
      </c>
      <c r="AQ7" s="632"/>
      <c r="AR7" s="632"/>
      <c r="AS7" s="632"/>
      <c r="AT7" s="632"/>
      <c r="AU7" s="632"/>
      <c r="AV7" s="632"/>
      <c r="AW7" s="632"/>
      <c r="AX7" s="632"/>
      <c r="AY7" s="632"/>
      <c r="AZ7" s="632"/>
      <c r="BA7" s="632"/>
      <c r="BB7" s="632"/>
      <c r="BC7" s="632"/>
      <c r="BD7" s="632"/>
      <c r="BE7" s="632"/>
      <c r="BF7" s="633"/>
      <c r="BG7" s="634">
        <v>686042</v>
      </c>
      <c r="BH7" s="635"/>
      <c r="BI7" s="635"/>
      <c r="BJ7" s="635"/>
      <c r="BK7" s="635"/>
      <c r="BL7" s="635"/>
      <c r="BM7" s="635"/>
      <c r="BN7" s="636"/>
      <c r="BO7" s="672">
        <v>40.6</v>
      </c>
      <c r="BP7" s="672"/>
      <c r="BQ7" s="672"/>
      <c r="BR7" s="672"/>
      <c r="BS7" s="673" t="s">
        <v>233</v>
      </c>
      <c r="BT7" s="673"/>
      <c r="BU7" s="673"/>
      <c r="BV7" s="673"/>
      <c r="BW7" s="673"/>
      <c r="BX7" s="673"/>
      <c r="BY7" s="673"/>
      <c r="BZ7" s="673"/>
      <c r="CA7" s="673"/>
      <c r="CB7" s="708"/>
      <c r="CD7" s="631" t="s">
        <v>242</v>
      </c>
      <c r="CE7" s="632"/>
      <c r="CF7" s="632"/>
      <c r="CG7" s="632"/>
      <c r="CH7" s="632"/>
      <c r="CI7" s="632"/>
      <c r="CJ7" s="632"/>
      <c r="CK7" s="632"/>
      <c r="CL7" s="632"/>
      <c r="CM7" s="632"/>
      <c r="CN7" s="632"/>
      <c r="CO7" s="632"/>
      <c r="CP7" s="632"/>
      <c r="CQ7" s="633"/>
      <c r="CR7" s="634">
        <v>1536074</v>
      </c>
      <c r="CS7" s="635"/>
      <c r="CT7" s="635"/>
      <c r="CU7" s="635"/>
      <c r="CV7" s="635"/>
      <c r="CW7" s="635"/>
      <c r="CX7" s="635"/>
      <c r="CY7" s="636"/>
      <c r="CZ7" s="672">
        <v>23.6</v>
      </c>
      <c r="DA7" s="672"/>
      <c r="DB7" s="672"/>
      <c r="DC7" s="672"/>
      <c r="DD7" s="640">
        <v>56309</v>
      </c>
      <c r="DE7" s="635"/>
      <c r="DF7" s="635"/>
      <c r="DG7" s="635"/>
      <c r="DH7" s="635"/>
      <c r="DI7" s="635"/>
      <c r="DJ7" s="635"/>
      <c r="DK7" s="635"/>
      <c r="DL7" s="635"/>
      <c r="DM7" s="635"/>
      <c r="DN7" s="635"/>
      <c r="DO7" s="635"/>
      <c r="DP7" s="636"/>
      <c r="DQ7" s="640">
        <v>1308784</v>
      </c>
      <c r="DR7" s="635"/>
      <c r="DS7" s="635"/>
      <c r="DT7" s="635"/>
      <c r="DU7" s="635"/>
      <c r="DV7" s="635"/>
      <c r="DW7" s="635"/>
      <c r="DX7" s="635"/>
      <c r="DY7" s="635"/>
      <c r="DZ7" s="635"/>
      <c r="EA7" s="635"/>
      <c r="EB7" s="635"/>
      <c r="EC7" s="671"/>
    </row>
    <row r="8" spans="2:143" ht="11.25" customHeight="1" x14ac:dyDescent="0.2">
      <c r="B8" s="631" t="s">
        <v>243</v>
      </c>
      <c r="C8" s="632"/>
      <c r="D8" s="632"/>
      <c r="E8" s="632"/>
      <c r="F8" s="632"/>
      <c r="G8" s="632"/>
      <c r="H8" s="632"/>
      <c r="I8" s="632"/>
      <c r="J8" s="632"/>
      <c r="K8" s="632"/>
      <c r="L8" s="632"/>
      <c r="M8" s="632"/>
      <c r="N8" s="632"/>
      <c r="O8" s="632"/>
      <c r="P8" s="632"/>
      <c r="Q8" s="633"/>
      <c r="R8" s="634">
        <v>9555</v>
      </c>
      <c r="S8" s="635"/>
      <c r="T8" s="635"/>
      <c r="U8" s="635"/>
      <c r="V8" s="635"/>
      <c r="W8" s="635"/>
      <c r="X8" s="635"/>
      <c r="Y8" s="636"/>
      <c r="Z8" s="672">
        <v>0.1</v>
      </c>
      <c r="AA8" s="672"/>
      <c r="AB8" s="672"/>
      <c r="AC8" s="672"/>
      <c r="AD8" s="673">
        <v>9555</v>
      </c>
      <c r="AE8" s="673"/>
      <c r="AF8" s="673"/>
      <c r="AG8" s="673"/>
      <c r="AH8" s="673"/>
      <c r="AI8" s="673"/>
      <c r="AJ8" s="673"/>
      <c r="AK8" s="673"/>
      <c r="AL8" s="637">
        <v>0.2</v>
      </c>
      <c r="AM8" s="638"/>
      <c r="AN8" s="638"/>
      <c r="AO8" s="674"/>
      <c r="AP8" s="631" t="s">
        <v>244</v>
      </c>
      <c r="AQ8" s="632"/>
      <c r="AR8" s="632"/>
      <c r="AS8" s="632"/>
      <c r="AT8" s="632"/>
      <c r="AU8" s="632"/>
      <c r="AV8" s="632"/>
      <c r="AW8" s="632"/>
      <c r="AX8" s="632"/>
      <c r="AY8" s="632"/>
      <c r="AZ8" s="632"/>
      <c r="BA8" s="632"/>
      <c r="BB8" s="632"/>
      <c r="BC8" s="632"/>
      <c r="BD8" s="632"/>
      <c r="BE8" s="632"/>
      <c r="BF8" s="633"/>
      <c r="BG8" s="634">
        <v>27351</v>
      </c>
      <c r="BH8" s="635"/>
      <c r="BI8" s="635"/>
      <c r="BJ8" s="635"/>
      <c r="BK8" s="635"/>
      <c r="BL8" s="635"/>
      <c r="BM8" s="635"/>
      <c r="BN8" s="636"/>
      <c r="BO8" s="672">
        <v>1.6</v>
      </c>
      <c r="BP8" s="672"/>
      <c r="BQ8" s="672"/>
      <c r="BR8" s="672"/>
      <c r="BS8" s="673" t="s">
        <v>233</v>
      </c>
      <c r="BT8" s="673"/>
      <c r="BU8" s="673"/>
      <c r="BV8" s="673"/>
      <c r="BW8" s="673"/>
      <c r="BX8" s="673"/>
      <c r="BY8" s="673"/>
      <c r="BZ8" s="673"/>
      <c r="CA8" s="673"/>
      <c r="CB8" s="708"/>
      <c r="CD8" s="631" t="s">
        <v>245</v>
      </c>
      <c r="CE8" s="632"/>
      <c r="CF8" s="632"/>
      <c r="CG8" s="632"/>
      <c r="CH8" s="632"/>
      <c r="CI8" s="632"/>
      <c r="CJ8" s="632"/>
      <c r="CK8" s="632"/>
      <c r="CL8" s="632"/>
      <c r="CM8" s="632"/>
      <c r="CN8" s="632"/>
      <c r="CO8" s="632"/>
      <c r="CP8" s="632"/>
      <c r="CQ8" s="633"/>
      <c r="CR8" s="634">
        <v>1806747</v>
      </c>
      <c r="CS8" s="635"/>
      <c r="CT8" s="635"/>
      <c r="CU8" s="635"/>
      <c r="CV8" s="635"/>
      <c r="CW8" s="635"/>
      <c r="CX8" s="635"/>
      <c r="CY8" s="636"/>
      <c r="CZ8" s="672">
        <v>27.7</v>
      </c>
      <c r="DA8" s="672"/>
      <c r="DB8" s="672"/>
      <c r="DC8" s="672"/>
      <c r="DD8" s="640" t="s">
        <v>180</v>
      </c>
      <c r="DE8" s="635"/>
      <c r="DF8" s="635"/>
      <c r="DG8" s="635"/>
      <c r="DH8" s="635"/>
      <c r="DI8" s="635"/>
      <c r="DJ8" s="635"/>
      <c r="DK8" s="635"/>
      <c r="DL8" s="635"/>
      <c r="DM8" s="635"/>
      <c r="DN8" s="635"/>
      <c r="DO8" s="635"/>
      <c r="DP8" s="636"/>
      <c r="DQ8" s="640">
        <v>1108982</v>
      </c>
      <c r="DR8" s="635"/>
      <c r="DS8" s="635"/>
      <c r="DT8" s="635"/>
      <c r="DU8" s="635"/>
      <c r="DV8" s="635"/>
      <c r="DW8" s="635"/>
      <c r="DX8" s="635"/>
      <c r="DY8" s="635"/>
      <c r="DZ8" s="635"/>
      <c r="EA8" s="635"/>
      <c r="EB8" s="635"/>
      <c r="EC8" s="671"/>
    </row>
    <row r="9" spans="2:143" ht="11.25" customHeight="1" x14ac:dyDescent="0.2">
      <c r="B9" s="631" t="s">
        <v>246</v>
      </c>
      <c r="C9" s="632"/>
      <c r="D9" s="632"/>
      <c r="E9" s="632"/>
      <c r="F9" s="632"/>
      <c r="G9" s="632"/>
      <c r="H9" s="632"/>
      <c r="I9" s="632"/>
      <c r="J9" s="632"/>
      <c r="K9" s="632"/>
      <c r="L9" s="632"/>
      <c r="M9" s="632"/>
      <c r="N9" s="632"/>
      <c r="O9" s="632"/>
      <c r="P9" s="632"/>
      <c r="Q9" s="633"/>
      <c r="R9" s="634">
        <v>7609</v>
      </c>
      <c r="S9" s="635"/>
      <c r="T9" s="635"/>
      <c r="U9" s="635"/>
      <c r="V9" s="635"/>
      <c r="W9" s="635"/>
      <c r="X9" s="635"/>
      <c r="Y9" s="636"/>
      <c r="Z9" s="672">
        <v>0.1</v>
      </c>
      <c r="AA9" s="672"/>
      <c r="AB9" s="672"/>
      <c r="AC9" s="672"/>
      <c r="AD9" s="673">
        <v>7609</v>
      </c>
      <c r="AE9" s="673"/>
      <c r="AF9" s="673"/>
      <c r="AG9" s="673"/>
      <c r="AH9" s="673"/>
      <c r="AI9" s="673"/>
      <c r="AJ9" s="673"/>
      <c r="AK9" s="673"/>
      <c r="AL9" s="637">
        <v>0.2</v>
      </c>
      <c r="AM9" s="638"/>
      <c r="AN9" s="638"/>
      <c r="AO9" s="674"/>
      <c r="AP9" s="631" t="s">
        <v>247</v>
      </c>
      <c r="AQ9" s="632"/>
      <c r="AR9" s="632"/>
      <c r="AS9" s="632"/>
      <c r="AT9" s="632"/>
      <c r="AU9" s="632"/>
      <c r="AV9" s="632"/>
      <c r="AW9" s="632"/>
      <c r="AX9" s="632"/>
      <c r="AY9" s="632"/>
      <c r="AZ9" s="632"/>
      <c r="BA9" s="632"/>
      <c r="BB9" s="632"/>
      <c r="BC9" s="632"/>
      <c r="BD9" s="632"/>
      <c r="BE9" s="632"/>
      <c r="BF9" s="633"/>
      <c r="BG9" s="634">
        <v>597945</v>
      </c>
      <c r="BH9" s="635"/>
      <c r="BI9" s="635"/>
      <c r="BJ9" s="635"/>
      <c r="BK9" s="635"/>
      <c r="BL9" s="635"/>
      <c r="BM9" s="635"/>
      <c r="BN9" s="636"/>
      <c r="BO9" s="672">
        <v>35.4</v>
      </c>
      <c r="BP9" s="672"/>
      <c r="BQ9" s="672"/>
      <c r="BR9" s="672"/>
      <c r="BS9" s="673" t="s">
        <v>233</v>
      </c>
      <c r="BT9" s="673"/>
      <c r="BU9" s="673"/>
      <c r="BV9" s="673"/>
      <c r="BW9" s="673"/>
      <c r="BX9" s="673"/>
      <c r="BY9" s="673"/>
      <c r="BZ9" s="673"/>
      <c r="CA9" s="673"/>
      <c r="CB9" s="708"/>
      <c r="CD9" s="631" t="s">
        <v>248</v>
      </c>
      <c r="CE9" s="632"/>
      <c r="CF9" s="632"/>
      <c r="CG9" s="632"/>
      <c r="CH9" s="632"/>
      <c r="CI9" s="632"/>
      <c r="CJ9" s="632"/>
      <c r="CK9" s="632"/>
      <c r="CL9" s="632"/>
      <c r="CM9" s="632"/>
      <c r="CN9" s="632"/>
      <c r="CO9" s="632"/>
      <c r="CP9" s="632"/>
      <c r="CQ9" s="633"/>
      <c r="CR9" s="634">
        <v>582655</v>
      </c>
      <c r="CS9" s="635"/>
      <c r="CT9" s="635"/>
      <c r="CU9" s="635"/>
      <c r="CV9" s="635"/>
      <c r="CW9" s="635"/>
      <c r="CX9" s="635"/>
      <c r="CY9" s="636"/>
      <c r="CZ9" s="672">
        <v>8.9</v>
      </c>
      <c r="DA9" s="672"/>
      <c r="DB9" s="672"/>
      <c r="DC9" s="672"/>
      <c r="DD9" s="640">
        <v>4553</v>
      </c>
      <c r="DE9" s="635"/>
      <c r="DF9" s="635"/>
      <c r="DG9" s="635"/>
      <c r="DH9" s="635"/>
      <c r="DI9" s="635"/>
      <c r="DJ9" s="635"/>
      <c r="DK9" s="635"/>
      <c r="DL9" s="635"/>
      <c r="DM9" s="635"/>
      <c r="DN9" s="635"/>
      <c r="DO9" s="635"/>
      <c r="DP9" s="636"/>
      <c r="DQ9" s="640">
        <v>483411</v>
      </c>
      <c r="DR9" s="635"/>
      <c r="DS9" s="635"/>
      <c r="DT9" s="635"/>
      <c r="DU9" s="635"/>
      <c r="DV9" s="635"/>
      <c r="DW9" s="635"/>
      <c r="DX9" s="635"/>
      <c r="DY9" s="635"/>
      <c r="DZ9" s="635"/>
      <c r="EA9" s="635"/>
      <c r="EB9" s="635"/>
      <c r="EC9" s="671"/>
    </row>
    <row r="10" spans="2:143" ht="11.25" customHeight="1" x14ac:dyDescent="0.2">
      <c r="B10" s="631" t="s">
        <v>249</v>
      </c>
      <c r="C10" s="632"/>
      <c r="D10" s="632"/>
      <c r="E10" s="632"/>
      <c r="F10" s="632"/>
      <c r="G10" s="632"/>
      <c r="H10" s="632"/>
      <c r="I10" s="632"/>
      <c r="J10" s="632"/>
      <c r="K10" s="632"/>
      <c r="L10" s="632"/>
      <c r="M10" s="632"/>
      <c r="N10" s="632"/>
      <c r="O10" s="632"/>
      <c r="P10" s="632"/>
      <c r="Q10" s="633"/>
      <c r="R10" s="634" t="s">
        <v>180</v>
      </c>
      <c r="S10" s="635"/>
      <c r="T10" s="635"/>
      <c r="U10" s="635"/>
      <c r="V10" s="635"/>
      <c r="W10" s="635"/>
      <c r="X10" s="635"/>
      <c r="Y10" s="636"/>
      <c r="Z10" s="672" t="s">
        <v>140</v>
      </c>
      <c r="AA10" s="672"/>
      <c r="AB10" s="672"/>
      <c r="AC10" s="672"/>
      <c r="AD10" s="673" t="s">
        <v>233</v>
      </c>
      <c r="AE10" s="673"/>
      <c r="AF10" s="673"/>
      <c r="AG10" s="673"/>
      <c r="AH10" s="673"/>
      <c r="AI10" s="673"/>
      <c r="AJ10" s="673"/>
      <c r="AK10" s="673"/>
      <c r="AL10" s="637" t="s">
        <v>233</v>
      </c>
      <c r="AM10" s="638"/>
      <c r="AN10" s="638"/>
      <c r="AO10" s="674"/>
      <c r="AP10" s="631" t="s">
        <v>250</v>
      </c>
      <c r="AQ10" s="632"/>
      <c r="AR10" s="632"/>
      <c r="AS10" s="632"/>
      <c r="AT10" s="632"/>
      <c r="AU10" s="632"/>
      <c r="AV10" s="632"/>
      <c r="AW10" s="632"/>
      <c r="AX10" s="632"/>
      <c r="AY10" s="632"/>
      <c r="AZ10" s="632"/>
      <c r="BA10" s="632"/>
      <c r="BB10" s="632"/>
      <c r="BC10" s="632"/>
      <c r="BD10" s="632"/>
      <c r="BE10" s="632"/>
      <c r="BF10" s="633"/>
      <c r="BG10" s="634">
        <v>32106</v>
      </c>
      <c r="BH10" s="635"/>
      <c r="BI10" s="635"/>
      <c r="BJ10" s="635"/>
      <c r="BK10" s="635"/>
      <c r="BL10" s="635"/>
      <c r="BM10" s="635"/>
      <c r="BN10" s="636"/>
      <c r="BO10" s="672">
        <v>1.9</v>
      </c>
      <c r="BP10" s="672"/>
      <c r="BQ10" s="672"/>
      <c r="BR10" s="672"/>
      <c r="BS10" s="673" t="s">
        <v>233</v>
      </c>
      <c r="BT10" s="673"/>
      <c r="BU10" s="673"/>
      <c r="BV10" s="673"/>
      <c r="BW10" s="673"/>
      <c r="BX10" s="673"/>
      <c r="BY10" s="673"/>
      <c r="BZ10" s="673"/>
      <c r="CA10" s="673"/>
      <c r="CB10" s="708"/>
      <c r="CD10" s="631" t="s">
        <v>251</v>
      </c>
      <c r="CE10" s="632"/>
      <c r="CF10" s="632"/>
      <c r="CG10" s="632"/>
      <c r="CH10" s="632"/>
      <c r="CI10" s="632"/>
      <c r="CJ10" s="632"/>
      <c r="CK10" s="632"/>
      <c r="CL10" s="632"/>
      <c r="CM10" s="632"/>
      <c r="CN10" s="632"/>
      <c r="CO10" s="632"/>
      <c r="CP10" s="632"/>
      <c r="CQ10" s="633"/>
      <c r="CR10" s="634" t="s">
        <v>233</v>
      </c>
      <c r="CS10" s="635"/>
      <c r="CT10" s="635"/>
      <c r="CU10" s="635"/>
      <c r="CV10" s="635"/>
      <c r="CW10" s="635"/>
      <c r="CX10" s="635"/>
      <c r="CY10" s="636"/>
      <c r="CZ10" s="672" t="s">
        <v>233</v>
      </c>
      <c r="DA10" s="672"/>
      <c r="DB10" s="672"/>
      <c r="DC10" s="672"/>
      <c r="DD10" s="640" t="s">
        <v>233</v>
      </c>
      <c r="DE10" s="635"/>
      <c r="DF10" s="635"/>
      <c r="DG10" s="635"/>
      <c r="DH10" s="635"/>
      <c r="DI10" s="635"/>
      <c r="DJ10" s="635"/>
      <c r="DK10" s="635"/>
      <c r="DL10" s="635"/>
      <c r="DM10" s="635"/>
      <c r="DN10" s="635"/>
      <c r="DO10" s="635"/>
      <c r="DP10" s="636"/>
      <c r="DQ10" s="640" t="s">
        <v>233</v>
      </c>
      <c r="DR10" s="635"/>
      <c r="DS10" s="635"/>
      <c r="DT10" s="635"/>
      <c r="DU10" s="635"/>
      <c r="DV10" s="635"/>
      <c r="DW10" s="635"/>
      <c r="DX10" s="635"/>
      <c r="DY10" s="635"/>
      <c r="DZ10" s="635"/>
      <c r="EA10" s="635"/>
      <c r="EB10" s="635"/>
      <c r="EC10" s="671"/>
    </row>
    <row r="11" spans="2:143" ht="11.25" customHeight="1" x14ac:dyDescent="0.2">
      <c r="B11" s="631" t="s">
        <v>252</v>
      </c>
      <c r="C11" s="632"/>
      <c r="D11" s="632"/>
      <c r="E11" s="632"/>
      <c r="F11" s="632"/>
      <c r="G11" s="632"/>
      <c r="H11" s="632"/>
      <c r="I11" s="632"/>
      <c r="J11" s="632"/>
      <c r="K11" s="632"/>
      <c r="L11" s="632"/>
      <c r="M11" s="632"/>
      <c r="N11" s="632"/>
      <c r="O11" s="632"/>
      <c r="P11" s="632"/>
      <c r="Q11" s="633"/>
      <c r="R11" s="634">
        <v>326895</v>
      </c>
      <c r="S11" s="635"/>
      <c r="T11" s="635"/>
      <c r="U11" s="635"/>
      <c r="V11" s="635"/>
      <c r="W11" s="635"/>
      <c r="X11" s="635"/>
      <c r="Y11" s="636"/>
      <c r="Z11" s="637">
        <v>4.8</v>
      </c>
      <c r="AA11" s="638"/>
      <c r="AB11" s="638"/>
      <c r="AC11" s="639"/>
      <c r="AD11" s="640">
        <v>326895</v>
      </c>
      <c r="AE11" s="635"/>
      <c r="AF11" s="635"/>
      <c r="AG11" s="635"/>
      <c r="AH11" s="635"/>
      <c r="AI11" s="635"/>
      <c r="AJ11" s="635"/>
      <c r="AK11" s="636"/>
      <c r="AL11" s="637">
        <v>8.3000000000000007</v>
      </c>
      <c r="AM11" s="638"/>
      <c r="AN11" s="638"/>
      <c r="AO11" s="674"/>
      <c r="AP11" s="631" t="s">
        <v>253</v>
      </c>
      <c r="AQ11" s="632"/>
      <c r="AR11" s="632"/>
      <c r="AS11" s="632"/>
      <c r="AT11" s="632"/>
      <c r="AU11" s="632"/>
      <c r="AV11" s="632"/>
      <c r="AW11" s="632"/>
      <c r="AX11" s="632"/>
      <c r="AY11" s="632"/>
      <c r="AZ11" s="632"/>
      <c r="BA11" s="632"/>
      <c r="BB11" s="632"/>
      <c r="BC11" s="632"/>
      <c r="BD11" s="632"/>
      <c r="BE11" s="632"/>
      <c r="BF11" s="633"/>
      <c r="BG11" s="634">
        <v>28640</v>
      </c>
      <c r="BH11" s="635"/>
      <c r="BI11" s="635"/>
      <c r="BJ11" s="635"/>
      <c r="BK11" s="635"/>
      <c r="BL11" s="635"/>
      <c r="BM11" s="635"/>
      <c r="BN11" s="636"/>
      <c r="BO11" s="672">
        <v>1.7</v>
      </c>
      <c r="BP11" s="672"/>
      <c r="BQ11" s="672"/>
      <c r="BR11" s="672"/>
      <c r="BS11" s="673" t="s">
        <v>233</v>
      </c>
      <c r="BT11" s="673"/>
      <c r="BU11" s="673"/>
      <c r="BV11" s="673"/>
      <c r="BW11" s="673"/>
      <c r="BX11" s="673"/>
      <c r="BY11" s="673"/>
      <c r="BZ11" s="673"/>
      <c r="CA11" s="673"/>
      <c r="CB11" s="708"/>
      <c r="CD11" s="631" t="s">
        <v>254</v>
      </c>
      <c r="CE11" s="632"/>
      <c r="CF11" s="632"/>
      <c r="CG11" s="632"/>
      <c r="CH11" s="632"/>
      <c r="CI11" s="632"/>
      <c r="CJ11" s="632"/>
      <c r="CK11" s="632"/>
      <c r="CL11" s="632"/>
      <c r="CM11" s="632"/>
      <c r="CN11" s="632"/>
      <c r="CO11" s="632"/>
      <c r="CP11" s="632"/>
      <c r="CQ11" s="633"/>
      <c r="CR11" s="634">
        <v>227682</v>
      </c>
      <c r="CS11" s="635"/>
      <c r="CT11" s="635"/>
      <c r="CU11" s="635"/>
      <c r="CV11" s="635"/>
      <c r="CW11" s="635"/>
      <c r="CX11" s="635"/>
      <c r="CY11" s="636"/>
      <c r="CZ11" s="672">
        <v>3.5</v>
      </c>
      <c r="DA11" s="672"/>
      <c r="DB11" s="672"/>
      <c r="DC11" s="672"/>
      <c r="DD11" s="640">
        <v>41890</v>
      </c>
      <c r="DE11" s="635"/>
      <c r="DF11" s="635"/>
      <c r="DG11" s="635"/>
      <c r="DH11" s="635"/>
      <c r="DI11" s="635"/>
      <c r="DJ11" s="635"/>
      <c r="DK11" s="635"/>
      <c r="DL11" s="635"/>
      <c r="DM11" s="635"/>
      <c r="DN11" s="635"/>
      <c r="DO11" s="635"/>
      <c r="DP11" s="636"/>
      <c r="DQ11" s="640">
        <v>164359</v>
      </c>
      <c r="DR11" s="635"/>
      <c r="DS11" s="635"/>
      <c r="DT11" s="635"/>
      <c r="DU11" s="635"/>
      <c r="DV11" s="635"/>
      <c r="DW11" s="635"/>
      <c r="DX11" s="635"/>
      <c r="DY11" s="635"/>
      <c r="DZ11" s="635"/>
      <c r="EA11" s="635"/>
      <c r="EB11" s="635"/>
      <c r="EC11" s="671"/>
    </row>
    <row r="12" spans="2:143" ht="11.25" customHeight="1" x14ac:dyDescent="0.2">
      <c r="B12" s="631" t="s">
        <v>255</v>
      </c>
      <c r="C12" s="632"/>
      <c r="D12" s="632"/>
      <c r="E12" s="632"/>
      <c r="F12" s="632"/>
      <c r="G12" s="632"/>
      <c r="H12" s="632"/>
      <c r="I12" s="632"/>
      <c r="J12" s="632"/>
      <c r="K12" s="632"/>
      <c r="L12" s="632"/>
      <c r="M12" s="632"/>
      <c r="N12" s="632"/>
      <c r="O12" s="632"/>
      <c r="P12" s="632"/>
      <c r="Q12" s="633"/>
      <c r="R12" s="634" t="s">
        <v>233</v>
      </c>
      <c r="S12" s="635"/>
      <c r="T12" s="635"/>
      <c r="U12" s="635"/>
      <c r="V12" s="635"/>
      <c r="W12" s="635"/>
      <c r="X12" s="635"/>
      <c r="Y12" s="636"/>
      <c r="Z12" s="672" t="s">
        <v>233</v>
      </c>
      <c r="AA12" s="672"/>
      <c r="AB12" s="672"/>
      <c r="AC12" s="672"/>
      <c r="AD12" s="673" t="s">
        <v>233</v>
      </c>
      <c r="AE12" s="673"/>
      <c r="AF12" s="673"/>
      <c r="AG12" s="673"/>
      <c r="AH12" s="673"/>
      <c r="AI12" s="673"/>
      <c r="AJ12" s="673"/>
      <c r="AK12" s="673"/>
      <c r="AL12" s="637" t="s">
        <v>180</v>
      </c>
      <c r="AM12" s="638"/>
      <c r="AN12" s="638"/>
      <c r="AO12" s="674"/>
      <c r="AP12" s="631" t="s">
        <v>256</v>
      </c>
      <c r="AQ12" s="632"/>
      <c r="AR12" s="632"/>
      <c r="AS12" s="632"/>
      <c r="AT12" s="632"/>
      <c r="AU12" s="632"/>
      <c r="AV12" s="632"/>
      <c r="AW12" s="632"/>
      <c r="AX12" s="632"/>
      <c r="AY12" s="632"/>
      <c r="AZ12" s="632"/>
      <c r="BA12" s="632"/>
      <c r="BB12" s="632"/>
      <c r="BC12" s="632"/>
      <c r="BD12" s="632"/>
      <c r="BE12" s="632"/>
      <c r="BF12" s="633"/>
      <c r="BG12" s="634">
        <v>818143</v>
      </c>
      <c r="BH12" s="635"/>
      <c r="BI12" s="635"/>
      <c r="BJ12" s="635"/>
      <c r="BK12" s="635"/>
      <c r="BL12" s="635"/>
      <c r="BM12" s="635"/>
      <c r="BN12" s="636"/>
      <c r="BO12" s="672">
        <v>48.5</v>
      </c>
      <c r="BP12" s="672"/>
      <c r="BQ12" s="672"/>
      <c r="BR12" s="672"/>
      <c r="BS12" s="673" t="s">
        <v>233</v>
      </c>
      <c r="BT12" s="673"/>
      <c r="BU12" s="673"/>
      <c r="BV12" s="673"/>
      <c r="BW12" s="673"/>
      <c r="BX12" s="673"/>
      <c r="BY12" s="673"/>
      <c r="BZ12" s="673"/>
      <c r="CA12" s="673"/>
      <c r="CB12" s="708"/>
      <c r="CD12" s="631" t="s">
        <v>257</v>
      </c>
      <c r="CE12" s="632"/>
      <c r="CF12" s="632"/>
      <c r="CG12" s="632"/>
      <c r="CH12" s="632"/>
      <c r="CI12" s="632"/>
      <c r="CJ12" s="632"/>
      <c r="CK12" s="632"/>
      <c r="CL12" s="632"/>
      <c r="CM12" s="632"/>
      <c r="CN12" s="632"/>
      <c r="CO12" s="632"/>
      <c r="CP12" s="632"/>
      <c r="CQ12" s="633"/>
      <c r="CR12" s="634">
        <v>42305</v>
      </c>
      <c r="CS12" s="635"/>
      <c r="CT12" s="635"/>
      <c r="CU12" s="635"/>
      <c r="CV12" s="635"/>
      <c r="CW12" s="635"/>
      <c r="CX12" s="635"/>
      <c r="CY12" s="636"/>
      <c r="CZ12" s="672">
        <v>0.6</v>
      </c>
      <c r="DA12" s="672"/>
      <c r="DB12" s="672"/>
      <c r="DC12" s="672"/>
      <c r="DD12" s="640">
        <v>3800</v>
      </c>
      <c r="DE12" s="635"/>
      <c r="DF12" s="635"/>
      <c r="DG12" s="635"/>
      <c r="DH12" s="635"/>
      <c r="DI12" s="635"/>
      <c r="DJ12" s="635"/>
      <c r="DK12" s="635"/>
      <c r="DL12" s="635"/>
      <c r="DM12" s="635"/>
      <c r="DN12" s="635"/>
      <c r="DO12" s="635"/>
      <c r="DP12" s="636"/>
      <c r="DQ12" s="640">
        <v>41322</v>
      </c>
      <c r="DR12" s="635"/>
      <c r="DS12" s="635"/>
      <c r="DT12" s="635"/>
      <c r="DU12" s="635"/>
      <c r="DV12" s="635"/>
      <c r="DW12" s="635"/>
      <c r="DX12" s="635"/>
      <c r="DY12" s="635"/>
      <c r="DZ12" s="635"/>
      <c r="EA12" s="635"/>
      <c r="EB12" s="635"/>
      <c r="EC12" s="671"/>
    </row>
    <row r="13" spans="2:143" ht="11.25" customHeight="1" x14ac:dyDescent="0.2">
      <c r="B13" s="631" t="s">
        <v>258</v>
      </c>
      <c r="C13" s="632"/>
      <c r="D13" s="632"/>
      <c r="E13" s="632"/>
      <c r="F13" s="632"/>
      <c r="G13" s="632"/>
      <c r="H13" s="632"/>
      <c r="I13" s="632"/>
      <c r="J13" s="632"/>
      <c r="K13" s="632"/>
      <c r="L13" s="632"/>
      <c r="M13" s="632"/>
      <c r="N13" s="632"/>
      <c r="O13" s="632"/>
      <c r="P13" s="632"/>
      <c r="Q13" s="633"/>
      <c r="R13" s="634" t="s">
        <v>233</v>
      </c>
      <c r="S13" s="635"/>
      <c r="T13" s="635"/>
      <c r="U13" s="635"/>
      <c r="V13" s="635"/>
      <c r="W13" s="635"/>
      <c r="X13" s="635"/>
      <c r="Y13" s="636"/>
      <c r="Z13" s="672" t="s">
        <v>180</v>
      </c>
      <c r="AA13" s="672"/>
      <c r="AB13" s="672"/>
      <c r="AC13" s="672"/>
      <c r="AD13" s="673" t="s">
        <v>180</v>
      </c>
      <c r="AE13" s="673"/>
      <c r="AF13" s="673"/>
      <c r="AG13" s="673"/>
      <c r="AH13" s="673"/>
      <c r="AI13" s="673"/>
      <c r="AJ13" s="673"/>
      <c r="AK13" s="673"/>
      <c r="AL13" s="637" t="s">
        <v>233</v>
      </c>
      <c r="AM13" s="638"/>
      <c r="AN13" s="638"/>
      <c r="AO13" s="674"/>
      <c r="AP13" s="631" t="s">
        <v>259</v>
      </c>
      <c r="AQ13" s="632"/>
      <c r="AR13" s="632"/>
      <c r="AS13" s="632"/>
      <c r="AT13" s="632"/>
      <c r="AU13" s="632"/>
      <c r="AV13" s="632"/>
      <c r="AW13" s="632"/>
      <c r="AX13" s="632"/>
      <c r="AY13" s="632"/>
      <c r="AZ13" s="632"/>
      <c r="BA13" s="632"/>
      <c r="BB13" s="632"/>
      <c r="BC13" s="632"/>
      <c r="BD13" s="632"/>
      <c r="BE13" s="632"/>
      <c r="BF13" s="633"/>
      <c r="BG13" s="634">
        <v>818072</v>
      </c>
      <c r="BH13" s="635"/>
      <c r="BI13" s="635"/>
      <c r="BJ13" s="635"/>
      <c r="BK13" s="635"/>
      <c r="BL13" s="635"/>
      <c r="BM13" s="635"/>
      <c r="BN13" s="636"/>
      <c r="BO13" s="672">
        <v>48.5</v>
      </c>
      <c r="BP13" s="672"/>
      <c r="BQ13" s="672"/>
      <c r="BR13" s="672"/>
      <c r="BS13" s="673" t="s">
        <v>233</v>
      </c>
      <c r="BT13" s="673"/>
      <c r="BU13" s="673"/>
      <c r="BV13" s="673"/>
      <c r="BW13" s="673"/>
      <c r="BX13" s="673"/>
      <c r="BY13" s="673"/>
      <c r="BZ13" s="673"/>
      <c r="CA13" s="673"/>
      <c r="CB13" s="708"/>
      <c r="CD13" s="631" t="s">
        <v>260</v>
      </c>
      <c r="CE13" s="632"/>
      <c r="CF13" s="632"/>
      <c r="CG13" s="632"/>
      <c r="CH13" s="632"/>
      <c r="CI13" s="632"/>
      <c r="CJ13" s="632"/>
      <c r="CK13" s="632"/>
      <c r="CL13" s="632"/>
      <c r="CM13" s="632"/>
      <c r="CN13" s="632"/>
      <c r="CO13" s="632"/>
      <c r="CP13" s="632"/>
      <c r="CQ13" s="633"/>
      <c r="CR13" s="634">
        <v>782953</v>
      </c>
      <c r="CS13" s="635"/>
      <c r="CT13" s="635"/>
      <c r="CU13" s="635"/>
      <c r="CV13" s="635"/>
      <c r="CW13" s="635"/>
      <c r="CX13" s="635"/>
      <c r="CY13" s="636"/>
      <c r="CZ13" s="672">
        <v>12</v>
      </c>
      <c r="DA13" s="672"/>
      <c r="DB13" s="672"/>
      <c r="DC13" s="672"/>
      <c r="DD13" s="640">
        <v>194418</v>
      </c>
      <c r="DE13" s="635"/>
      <c r="DF13" s="635"/>
      <c r="DG13" s="635"/>
      <c r="DH13" s="635"/>
      <c r="DI13" s="635"/>
      <c r="DJ13" s="635"/>
      <c r="DK13" s="635"/>
      <c r="DL13" s="635"/>
      <c r="DM13" s="635"/>
      <c r="DN13" s="635"/>
      <c r="DO13" s="635"/>
      <c r="DP13" s="636"/>
      <c r="DQ13" s="640">
        <v>702594</v>
      </c>
      <c r="DR13" s="635"/>
      <c r="DS13" s="635"/>
      <c r="DT13" s="635"/>
      <c r="DU13" s="635"/>
      <c r="DV13" s="635"/>
      <c r="DW13" s="635"/>
      <c r="DX13" s="635"/>
      <c r="DY13" s="635"/>
      <c r="DZ13" s="635"/>
      <c r="EA13" s="635"/>
      <c r="EB13" s="635"/>
      <c r="EC13" s="671"/>
    </row>
    <row r="14" spans="2:143" ht="11.25" customHeight="1" x14ac:dyDescent="0.2">
      <c r="B14" s="631" t="s">
        <v>261</v>
      </c>
      <c r="C14" s="632"/>
      <c r="D14" s="632"/>
      <c r="E14" s="632"/>
      <c r="F14" s="632"/>
      <c r="G14" s="632"/>
      <c r="H14" s="632"/>
      <c r="I14" s="632"/>
      <c r="J14" s="632"/>
      <c r="K14" s="632"/>
      <c r="L14" s="632"/>
      <c r="M14" s="632"/>
      <c r="N14" s="632"/>
      <c r="O14" s="632"/>
      <c r="P14" s="632"/>
      <c r="Q14" s="633"/>
      <c r="R14" s="634">
        <v>269</v>
      </c>
      <c r="S14" s="635"/>
      <c r="T14" s="635"/>
      <c r="U14" s="635"/>
      <c r="V14" s="635"/>
      <c r="W14" s="635"/>
      <c r="X14" s="635"/>
      <c r="Y14" s="636"/>
      <c r="Z14" s="672">
        <v>0</v>
      </c>
      <c r="AA14" s="672"/>
      <c r="AB14" s="672"/>
      <c r="AC14" s="672"/>
      <c r="AD14" s="673">
        <v>269</v>
      </c>
      <c r="AE14" s="673"/>
      <c r="AF14" s="673"/>
      <c r="AG14" s="673"/>
      <c r="AH14" s="673"/>
      <c r="AI14" s="673"/>
      <c r="AJ14" s="673"/>
      <c r="AK14" s="673"/>
      <c r="AL14" s="637">
        <v>0</v>
      </c>
      <c r="AM14" s="638"/>
      <c r="AN14" s="638"/>
      <c r="AO14" s="674"/>
      <c r="AP14" s="631" t="s">
        <v>262</v>
      </c>
      <c r="AQ14" s="632"/>
      <c r="AR14" s="632"/>
      <c r="AS14" s="632"/>
      <c r="AT14" s="632"/>
      <c r="AU14" s="632"/>
      <c r="AV14" s="632"/>
      <c r="AW14" s="632"/>
      <c r="AX14" s="632"/>
      <c r="AY14" s="632"/>
      <c r="AZ14" s="632"/>
      <c r="BA14" s="632"/>
      <c r="BB14" s="632"/>
      <c r="BC14" s="632"/>
      <c r="BD14" s="632"/>
      <c r="BE14" s="632"/>
      <c r="BF14" s="633"/>
      <c r="BG14" s="634">
        <v>56420</v>
      </c>
      <c r="BH14" s="635"/>
      <c r="BI14" s="635"/>
      <c r="BJ14" s="635"/>
      <c r="BK14" s="635"/>
      <c r="BL14" s="635"/>
      <c r="BM14" s="635"/>
      <c r="BN14" s="636"/>
      <c r="BO14" s="672">
        <v>3.3</v>
      </c>
      <c r="BP14" s="672"/>
      <c r="BQ14" s="672"/>
      <c r="BR14" s="672"/>
      <c r="BS14" s="673" t="s">
        <v>180</v>
      </c>
      <c r="BT14" s="673"/>
      <c r="BU14" s="673"/>
      <c r="BV14" s="673"/>
      <c r="BW14" s="673"/>
      <c r="BX14" s="673"/>
      <c r="BY14" s="673"/>
      <c r="BZ14" s="673"/>
      <c r="CA14" s="673"/>
      <c r="CB14" s="708"/>
      <c r="CD14" s="631" t="s">
        <v>263</v>
      </c>
      <c r="CE14" s="632"/>
      <c r="CF14" s="632"/>
      <c r="CG14" s="632"/>
      <c r="CH14" s="632"/>
      <c r="CI14" s="632"/>
      <c r="CJ14" s="632"/>
      <c r="CK14" s="632"/>
      <c r="CL14" s="632"/>
      <c r="CM14" s="632"/>
      <c r="CN14" s="632"/>
      <c r="CO14" s="632"/>
      <c r="CP14" s="632"/>
      <c r="CQ14" s="633"/>
      <c r="CR14" s="634">
        <v>308771</v>
      </c>
      <c r="CS14" s="635"/>
      <c r="CT14" s="635"/>
      <c r="CU14" s="635"/>
      <c r="CV14" s="635"/>
      <c r="CW14" s="635"/>
      <c r="CX14" s="635"/>
      <c r="CY14" s="636"/>
      <c r="CZ14" s="672">
        <v>4.7</v>
      </c>
      <c r="DA14" s="672"/>
      <c r="DB14" s="672"/>
      <c r="DC14" s="672"/>
      <c r="DD14" s="640">
        <v>1418</v>
      </c>
      <c r="DE14" s="635"/>
      <c r="DF14" s="635"/>
      <c r="DG14" s="635"/>
      <c r="DH14" s="635"/>
      <c r="DI14" s="635"/>
      <c r="DJ14" s="635"/>
      <c r="DK14" s="635"/>
      <c r="DL14" s="635"/>
      <c r="DM14" s="635"/>
      <c r="DN14" s="635"/>
      <c r="DO14" s="635"/>
      <c r="DP14" s="636"/>
      <c r="DQ14" s="640">
        <v>303619</v>
      </c>
      <c r="DR14" s="635"/>
      <c r="DS14" s="635"/>
      <c r="DT14" s="635"/>
      <c r="DU14" s="635"/>
      <c r="DV14" s="635"/>
      <c r="DW14" s="635"/>
      <c r="DX14" s="635"/>
      <c r="DY14" s="635"/>
      <c r="DZ14" s="635"/>
      <c r="EA14" s="635"/>
      <c r="EB14" s="635"/>
      <c r="EC14" s="671"/>
    </row>
    <row r="15" spans="2:143" ht="11.25" customHeight="1" x14ac:dyDescent="0.2">
      <c r="B15" s="631" t="s">
        <v>264</v>
      </c>
      <c r="C15" s="632"/>
      <c r="D15" s="632"/>
      <c r="E15" s="632"/>
      <c r="F15" s="632"/>
      <c r="G15" s="632"/>
      <c r="H15" s="632"/>
      <c r="I15" s="632"/>
      <c r="J15" s="632"/>
      <c r="K15" s="632"/>
      <c r="L15" s="632"/>
      <c r="M15" s="632"/>
      <c r="N15" s="632"/>
      <c r="O15" s="632"/>
      <c r="P15" s="632"/>
      <c r="Q15" s="633"/>
      <c r="R15" s="634" t="s">
        <v>233</v>
      </c>
      <c r="S15" s="635"/>
      <c r="T15" s="635"/>
      <c r="U15" s="635"/>
      <c r="V15" s="635"/>
      <c r="W15" s="635"/>
      <c r="X15" s="635"/>
      <c r="Y15" s="636"/>
      <c r="Z15" s="672" t="s">
        <v>180</v>
      </c>
      <c r="AA15" s="672"/>
      <c r="AB15" s="672"/>
      <c r="AC15" s="672"/>
      <c r="AD15" s="673" t="s">
        <v>180</v>
      </c>
      <c r="AE15" s="673"/>
      <c r="AF15" s="673"/>
      <c r="AG15" s="673"/>
      <c r="AH15" s="673"/>
      <c r="AI15" s="673"/>
      <c r="AJ15" s="673"/>
      <c r="AK15" s="673"/>
      <c r="AL15" s="637" t="s">
        <v>180</v>
      </c>
      <c r="AM15" s="638"/>
      <c r="AN15" s="638"/>
      <c r="AO15" s="674"/>
      <c r="AP15" s="631" t="s">
        <v>265</v>
      </c>
      <c r="AQ15" s="632"/>
      <c r="AR15" s="632"/>
      <c r="AS15" s="632"/>
      <c r="AT15" s="632"/>
      <c r="AU15" s="632"/>
      <c r="AV15" s="632"/>
      <c r="AW15" s="632"/>
      <c r="AX15" s="632"/>
      <c r="AY15" s="632"/>
      <c r="AZ15" s="632"/>
      <c r="BA15" s="632"/>
      <c r="BB15" s="632"/>
      <c r="BC15" s="632"/>
      <c r="BD15" s="632"/>
      <c r="BE15" s="632"/>
      <c r="BF15" s="633"/>
      <c r="BG15" s="634">
        <v>121061</v>
      </c>
      <c r="BH15" s="635"/>
      <c r="BI15" s="635"/>
      <c r="BJ15" s="635"/>
      <c r="BK15" s="635"/>
      <c r="BL15" s="635"/>
      <c r="BM15" s="635"/>
      <c r="BN15" s="636"/>
      <c r="BO15" s="672">
        <v>7.2</v>
      </c>
      <c r="BP15" s="672"/>
      <c r="BQ15" s="672"/>
      <c r="BR15" s="672"/>
      <c r="BS15" s="673" t="s">
        <v>233</v>
      </c>
      <c r="BT15" s="673"/>
      <c r="BU15" s="673"/>
      <c r="BV15" s="673"/>
      <c r="BW15" s="673"/>
      <c r="BX15" s="673"/>
      <c r="BY15" s="673"/>
      <c r="BZ15" s="673"/>
      <c r="CA15" s="673"/>
      <c r="CB15" s="708"/>
      <c r="CD15" s="631" t="s">
        <v>266</v>
      </c>
      <c r="CE15" s="632"/>
      <c r="CF15" s="632"/>
      <c r="CG15" s="632"/>
      <c r="CH15" s="632"/>
      <c r="CI15" s="632"/>
      <c r="CJ15" s="632"/>
      <c r="CK15" s="632"/>
      <c r="CL15" s="632"/>
      <c r="CM15" s="632"/>
      <c r="CN15" s="632"/>
      <c r="CO15" s="632"/>
      <c r="CP15" s="632"/>
      <c r="CQ15" s="633"/>
      <c r="CR15" s="634">
        <v>676845</v>
      </c>
      <c r="CS15" s="635"/>
      <c r="CT15" s="635"/>
      <c r="CU15" s="635"/>
      <c r="CV15" s="635"/>
      <c r="CW15" s="635"/>
      <c r="CX15" s="635"/>
      <c r="CY15" s="636"/>
      <c r="CZ15" s="672">
        <v>10.4</v>
      </c>
      <c r="DA15" s="672"/>
      <c r="DB15" s="672"/>
      <c r="DC15" s="672"/>
      <c r="DD15" s="640">
        <v>174921</v>
      </c>
      <c r="DE15" s="635"/>
      <c r="DF15" s="635"/>
      <c r="DG15" s="635"/>
      <c r="DH15" s="635"/>
      <c r="DI15" s="635"/>
      <c r="DJ15" s="635"/>
      <c r="DK15" s="635"/>
      <c r="DL15" s="635"/>
      <c r="DM15" s="635"/>
      <c r="DN15" s="635"/>
      <c r="DO15" s="635"/>
      <c r="DP15" s="636"/>
      <c r="DQ15" s="640">
        <v>502134</v>
      </c>
      <c r="DR15" s="635"/>
      <c r="DS15" s="635"/>
      <c r="DT15" s="635"/>
      <c r="DU15" s="635"/>
      <c r="DV15" s="635"/>
      <c r="DW15" s="635"/>
      <c r="DX15" s="635"/>
      <c r="DY15" s="635"/>
      <c r="DZ15" s="635"/>
      <c r="EA15" s="635"/>
      <c r="EB15" s="635"/>
      <c r="EC15" s="671"/>
    </row>
    <row r="16" spans="2:143" ht="11.25" customHeight="1" x14ac:dyDescent="0.2">
      <c r="B16" s="631" t="s">
        <v>267</v>
      </c>
      <c r="C16" s="632"/>
      <c r="D16" s="632"/>
      <c r="E16" s="632"/>
      <c r="F16" s="632"/>
      <c r="G16" s="632"/>
      <c r="H16" s="632"/>
      <c r="I16" s="632"/>
      <c r="J16" s="632"/>
      <c r="K16" s="632"/>
      <c r="L16" s="632"/>
      <c r="M16" s="632"/>
      <c r="N16" s="632"/>
      <c r="O16" s="632"/>
      <c r="P16" s="632"/>
      <c r="Q16" s="633"/>
      <c r="R16" s="634">
        <v>12133</v>
      </c>
      <c r="S16" s="635"/>
      <c r="T16" s="635"/>
      <c r="U16" s="635"/>
      <c r="V16" s="635"/>
      <c r="W16" s="635"/>
      <c r="X16" s="635"/>
      <c r="Y16" s="636"/>
      <c r="Z16" s="672">
        <v>0.2</v>
      </c>
      <c r="AA16" s="672"/>
      <c r="AB16" s="672"/>
      <c r="AC16" s="672"/>
      <c r="AD16" s="673">
        <v>12133</v>
      </c>
      <c r="AE16" s="673"/>
      <c r="AF16" s="673"/>
      <c r="AG16" s="673"/>
      <c r="AH16" s="673"/>
      <c r="AI16" s="673"/>
      <c r="AJ16" s="673"/>
      <c r="AK16" s="673"/>
      <c r="AL16" s="637">
        <v>0.3</v>
      </c>
      <c r="AM16" s="638"/>
      <c r="AN16" s="638"/>
      <c r="AO16" s="674"/>
      <c r="AP16" s="631" t="s">
        <v>268</v>
      </c>
      <c r="AQ16" s="632"/>
      <c r="AR16" s="632"/>
      <c r="AS16" s="632"/>
      <c r="AT16" s="632"/>
      <c r="AU16" s="632"/>
      <c r="AV16" s="632"/>
      <c r="AW16" s="632"/>
      <c r="AX16" s="632"/>
      <c r="AY16" s="632"/>
      <c r="AZ16" s="632"/>
      <c r="BA16" s="632"/>
      <c r="BB16" s="632"/>
      <c r="BC16" s="632"/>
      <c r="BD16" s="632"/>
      <c r="BE16" s="632"/>
      <c r="BF16" s="633"/>
      <c r="BG16" s="634">
        <v>5392</v>
      </c>
      <c r="BH16" s="635"/>
      <c r="BI16" s="635"/>
      <c r="BJ16" s="635"/>
      <c r="BK16" s="635"/>
      <c r="BL16" s="635"/>
      <c r="BM16" s="635"/>
      <c r="BN16" s="636"/>
      <c r="BO16" s="672">
        <v>0.3</v>
      </c>
      <c r="BP16" s="672"/>
      <c r="BQ16" s="672"/>
      <c r="BR16" s="672"/>
      <c r="BS16" s="673" t="s">
        <v>180</v>
      </c>
      <c r="BT16" s="673"/>
      <c r="BU16" s="673"/>
      <c r="BV16" s="673"/>
      <c r="BW16" s="673"/>
      <c r="BX16" s="673"/>
      <c r="BY16" s="673"/>
      <c r="BZ16" s="673"/>
      <c r="CA16" s="673"/>
      <c r="CB16" s="708"/>
      <c r="CD16" s="631" t="s">
        <v>269</v>
      </c>
      <c r="CE16" s="632"/>
      <c r="CF16" s="632"/>
      <c r="CG16" s="632"/>
      <c r="CH16" s="632"/>
      <c r="CI16" s="632"/>
      <c r="CJ16" s="632"/>
      <c r="CK16" s="632"/>
      <c r="CL16" s="632"/>
      <c r="CM16" s="632"/>
      <c r="CN16" s="632"/>
      <c r="CO16" s="632"/>
      <c r="CP16" s="632"/>
      <c r="CQ16" s="633"/>
      <c r="CR16" s="634" t="s">
        <v>140</v>
      </c>
      <c r="CS16" s="635"/>
      <c r="CT16" s="635"/>
      <c r="CU16" s="635"/>
      <c r="CV16" s="635"/>
      <c r="CW16" s="635"/>
      <c r="CX16" s="635"/>
      <c r="CY16" s="636"/>
      <c r="CZ16" s="672" t="s">
        <v>233</v>
      </c>
      <c r="DA16" s="672"/>
      <c r="DB16" s="672"/>
      <c r="DC16" s="672"/>
      <c r="DD16" s="640" t="s">
        <v>180</v>
      </c>
      <c r="DE16" s="635"/>
      <c r="DF16" s="635"/>
      <c r="DG16" s="635"/>
      <c r="DH16" s="635"/>
      <c r="DI16" s="635"/>
      <c r="DJ16" s="635"/>
      <c r="DK16" s="635"/>
      <c r="DL16" s="635"/>
      <c r="DM16" s="635"/>
      <c r="DN16" s="635"/>
      <c r="DO16" s="635"/>
      <c r="DP16" s="636"/>
      <c r="DQ16" s="640" t="s">
        <v>180</v>
      </c>
      <c r="DR16" s="635"/>
      <c r="DS16" s="635"/>
      <c r="DT16" s="635"/>
      <c r="DU16" s="635"/>
      <c r="DV16" s="635"/>
      <c r="DW16" s="635"/>
      <c r="DX16" s="635"/>
      <c r="DY16" s="635"/>
      <c r="DZ16" s="635"/>
      <c r="EA16" s="635"/>
      <c r="EB16" s="635"/>
      <c r="EC16" s="671"/>
    </row>
    <row r="17" spans="2:133" ht="11.25" customHeight="1" x14ac:dyDescent="0.2">
      <c r="B17" s="631" t="s">
        <v>270</v>
      </c>
      <c r="C17" s="632"/>
      <c r="D17" s="632"/>
      <c r="E17" s="632"/>
      <c r="F17" s="632"/>
      <c r="G17" s="632"/>
      <c r="H17" s="632"/>
      <c r="I17" s="632"/>
      <c r="J17" s="632"/>
      <c r="K17" s="632"/>
      <c r="L17" s="632"/>
      <c r="M17" s="632"/>
      <c r="N17" s="632"/>
      <c r="O17" s="632"/>
      <c r="P17" s="632"/>
      <c r="Q17" s="633"/>
      <c r="R17" s="634">
        <v>19077</v>
      </c>
      <c r="S17" s="635"/>
      <c r="T17" s="635"/>
      <c r="U17" s="635"/>
      <c r="V17" s="635"/>
      <c r="W17" s="635"/>
      <c r="X17" s="635"/>
      <c r="Y17" s="636"/>
      <c r="Z17" s="672">
        <v>0.3</v>
      </c>
      <c r="AA17" s="672"/>
      <c r="AB17" s="672"/>
      <c r="AC17" s="672"/>
      <c r="AD17" s="673">
        <v>19077</v>
      </c>
      <c r="AE17" s="673"/>
      <c r="AF17" s="673"/>
      <c r="AG17" s="673"/>
      <c r="AH17" s="673"/>
      <c r="AI17" s="673"/>
      <c r="AJ17" s="673"/>
      <c r="AK17" s="673"/>
      <c r="AL17" s="637">
        <v>0.5</v>
      </c>
      <c r="AM17" s="638"/>
      <c r="AN17" s="638"/>
      <c r="AO17" s="674"/>
      <c r="AP17" s="631" t="s">
        <v>271</v>
      </c>
      <c r="AQ17" s="632"/>
      <c r="AR17" s="632"/>
      <c r="AS17" s="632"/>
      <c r="AT17" s="632"/>
      <c r="AU17" s="632"/>
      <c r="AV17" s="632"/>
      <c r="AW17" s="632"/>
      <c r="AX17" s="632"/>
      <c r="AY17" s="632"/>
      <c r="AZ17" s="632"/>
      <c r="BA17" s="632"/>
      <c r="BB17" s="632"/>
      <c r="BC17" s="632"/>
      <c r="BD17" s="632"/>
      <c r="BE17" s="632"/>
      <c r="BF17" s="633"/>
      <c r="BG17" s="634" t="s">
        <v>233</v>
      </c>
      <c r="BH17" s="635"/>
      <c r="BI17" s="635"/>
      <c r="BJ17" s="635"/>
      <c r="BK17" s="635"/>
      <c r="BL17" s="635"/>
      <c r="BM17" s="635"/>
      <c r="BN17" s="636"/>
      <c r="BO17" s="672" t="s">
        <v>233</v>
      </c>
      <c r="BP17" s="672"/>
      <c r="BQ17" s="672"/>
      <c r="BR17" s="672"/>
      <c r="BS17" s="673" t="s">
        <v>233</v>
      </c>
      <c r="BT17" s="673"/>
      <c r="BU17" s="673"/>
      <c r="BV17" s="673"/>
      <c r="BW17" s="673"/>
      <c r="BX17" s="673"/>
      <c r="BY17" s="673"/>
      <c r="BZ17" s="673"/>
      <c r="CA17" s="673"/>
      <c r="CB17" s="708"/>
      <c r="CD17" s="631" t="s">
        <v>272</v>
      </c>
      <c r="CE17" s="632"/>
      <c r="CF17" s="632"/>
      <c r="CG17" s="632"/>
      <c r="CH17" s="632"/>
      <c r="CI17" s="632"/>
      <c r="CJ17" s="632"/>
      <c r="CK17" s="632"/>
      <c r="CL17" s="632"/>
      <c r="CM17" s="632"/>
      <c r="CN17" s="632"/>
      <c r="CO17" s="632"/>
      <c r="CP17" s="632"/>
      <c r="CQ17" s="633"/>
      <c r="CR17" s="634">
        <v>460351</v>
      </c>
      <c r="CS17" s="635"/>
      <c r="CT17" s="635"/>
      <c r="CU17" s="635"/>
      <c r="CV17" s="635"/>
      <c r="CW17" s="635"/>
      <c r="CX17" s="635"/>
      <c r="CY17" s="636"/>
      <c r="CZ17" s="672">
        <v>7.1</v>
      </c>
      <c r="DA17" s="672"/>
      <c r="DB17" s="672"/>
      <c r="DC17" s="672"/>
      <c r="DD17" s="640" t="s">
        <v>233</v>
      </c>
      <c r="DE17" s="635"/>
      <c r="DF17" s="635"/>
      <c r="DG17" s="635"/>
      <c r="DH17" s="635"/>
      <c r="DI17" s="635"/>
      <c r="DJ17" s="635"/>
      <c r="DK17" s="635"/>
      <c r="DL17" s="635"/>
      <c r="DM17" s="635"/>
      <c r="DN17" s="635"/>
      <c r="DO17" s="635"/>
      <c r="DP17" s="636"/>
      <c r="DQ17" s="640">
        <v>460351</v>
      </c>
      <c r="DR17" s="635"/>
      <c r="DS17" s="635"/>
      <c r="DT17" s="635"/>
      <c r="DU17" s="635"/>
      <c r="DV17" s="635"/>
      <c r="DW17" s="635"/>
      <c r="DX17" s="635"/>
      <c r="DY17" s="635"/>
      <c r="DZ17" s="635"/>
      <c r="EA17" s="635"/>
      <c r="EB17" s="635"/>
      <c r="EC17" s="671"/>
    </row>
    <row r="18" spans="2:133" ht="11.25" customHeight="1" x14ac:dyDescent="0.2">
      <c r="B18" s="631" t="s">
        <v>273</v>
      </c>
      <c r="C18" s="632"/>
      <c r="D18" s="632"/>
      <c r="E18" s="632"/>
      <c r="F18" s="632"/>
      <c r="G18" s="632"/>
      <c r="H18" s="632"/>
      <c r="I18" s="632"/>
      <c r="J18" s="632"/>
      <c r="K18" s="632"/>
      <c r="L18" s="632"/>
      <c r="M18" s="632"/>
      <c r="N18" s="632"/>
      <c r="O18" s="632"/>
      <c r="P18" s="632"/>
      <c r="Q18" s="633"/>
      <c r="R18" s="634">
        <v>9757</v>
      </c>
      <c r="S18" s="635"/>
      <c r="T18" s="635"/>
      <c r="U18" s="635"/>
      <c r="V18" s="635"/>
      <c r="W18" s="635"/>
      <c r="X18" s="635"/>
      <c r="Y18" s="636"/>
      <c r="Z18" s="672">
        <v>0.1</v>
      </c>
      <c r="AA18" s="672"/>
      <c r="AB18" s="672"/>
      <c r="AC18" s="672"/>
      <c r="AD18" s="673">
        <v>9757</v>
      </c>
      <c r="AE18" s="673"/>
      <c r="AF18" s="673"/>
      <c r="AG18" s="673"/>
      <c r="AH18" s="673"/>
      <c r="AI18" s="673"/>
      <c r="AJ18" s="673"/>
      <c r="AK18" s="673"/>
      <c r="AL18" s="637">
        <v>0.2</v>
      </c>
      <c r="AM18" s="638"/>
      <c r="AN18" s="638"/>
      <c r="AO18" s="674"/>
      <c r="AP18" s="631" t="s">
        <v>274</v>
      </c>
      <c r="AQ18" s="632"/>
      <c r="AR18" s="632"/>
      <c r="AS18" s="632"/>
      <c r="AT18" s="632"/>
      <c r="AU18" s="632"/>
      <c r="AV18" s="632"/>
      <c r="AW18" s="632"/>
      <c r="AX18" s="632"/>
      <c r="AY18" s="632"/>
      <c r="AZ18" s="632"/>
      <c r="BA18" s="632"/>
      <c r="BB18" s="632"/>
      <c r="BC18" s="632"/>
      <c r="BD18" s="632"/>
      <c r="BE18" s="632"/>
      <c r="BF18" s="633"/>
      <c r="BG18" s="634" t="s">
        <v>233</v>
      </c>
      <c r="BH18" s="635"/>
      <c r="BI18" s="635"/>
      <c r="BJ18" s="635"/>
      <c r="BK18" s="635"/>
      <c r="BL18" s="635"/>
      <c r="BM18" s="635"/>
      <c r="BN18" s="636"/>
      <c r="BO18" s="672" t="s">
        <v>233</v>
      </c>
      <c r="BP18" s="672"/>
      <c r="BQ18" s="672"/>
      <c r="BR18" s="672"/>
      <c r="BS18" s="673" t="s">
        <v>233</v>
      </c>
      <c r="BT18" s="673"/>
      <c r="BU18" s="673"/>
      <c r="BV18" s="673"/>
      <c r="BW18" s="673"/>
      <c r="BX18" s="673"/>
      <c r="BY18" s="673"/>
      <c r="BZ18" s="673"/>
      <c r="CA18" s="673"/>
      <c r="CB18" s="708"/>
      <c r="CD18" s="631" t="s">
        <v>275</v>
      </c>
      <c r="CE18" s="632"/>
      <c r="CF18" s="632"/>
      <c r="CG18" s="632"/>
      <c r="CH18" s="632"/>
      <c r="CI18" s="632"/>
      <c r="CJ18" s="632"/>
      <c r="CK18" s="632"/>
      <c r="CL18" s="632"/>
      <c r="CM18" s="632"/>
      <c r="CN18" s="632"/>
      <c r="CO18" s="632"/>
      <c r="CP18" s="632"/>
      <c r="CQ18" s="633"/>
      <c r="CR18" s="634" t="s">
        <v>233</v>
      </c>
      <c r="CS18" s="635"/>
      <c r="CT18" s="635"/>
      <c r="CU18" s="635"/>
      <c r="CV18" s="635"/>
      <c r="CW18" s="635"/>
      <c r="CX18" s="635"/>
      <c r="CY18" s="636"/>
      <c r="CZ18" s="672" t="s">
        <v>233</v>
      </c>
      <c r="DA18" s="672"/>
      <c r="DB18" s="672"/>
      <c r="DC18" s="672"/>
      <c r="DD18" s="640" t="s">
        <v>180</v>
      </c>
      <c r="DE18" s="635"/>
      <c r="DF18" s="635"/>
      <c r="DG18" s="635"/>
      <c r="DH18" s="635"/>
      <c r="DI18" s="635"/>
      <c r="DJ18" s="635"/>
      <c r="DK18" s="635"/>
      <c r="DL18" s="635"/>
      <c r="DM18" s="635"/>
      <c r="DN18" s="635"/>
      <c r="DO18" s="635"/>
      <c r="DP18" s="636"/>
      <c r="DQ18" s="640" t="s">
        <v>233</v>
      </c>
      <c r="DR18" s="635"/>
      <c r="DS18" s="635"/>
      <c r="DT18" s="635"/>
      <c r="DU18" s="635"/>
      <c r="DV18" s="635"/>
      <c r="DW18" s="635"/>
      <c r="DX18" s="635"/>
      <c r="DY18" s="635"/>
      <c r="DZ18" s="635"/>
      <c r="EA18" s="635"/>
      <c r="EB18" s="635"/>
      <c r="EC18" s="671"/>
    </row>
    <row r="19" spans="2:133" ht="11.25" customHeight="1" x14ac:dyDescent="0.2">
      <c r="B19" s="631" t="s">
        <v>276</v>
      </c>
      <c r="C19" s="632"/>
      <c r="D19" s="632"/>
      <c r="E19" s="632"/>
      <c r="F19" s="632"/>
      <c r="G19" s="632"/>
      <c r="H19" s="632"/>
      <c r="I19" s="632"/>
      <c r="J19" s="632"/>
      <c r="K19" s="632"/>
      <c r="L19" s="632"/>
      <c r="M19" s="632"/>
      <c r="N19" s="632"/>
      <c r="O19" s="632"/>
      <c r="P19" s="632"/>
      <c r="Q19" s="633"/>
      <c r="R19" s="634">
        <v>9757</v>
      </c>
      <c r="S19" s="635"/>
      <c r="T19" s="635"/>
      <c r="U19" s="635"/>
      <c r="V19" s="635"/>
      <c r="W19" s="635"/>
      <c r="X19" s="635"/>
      <c r="Y19" s="636"/>
      <c r="Z19" s="672">
        <v>0.1</v>
      </c>
      <c r="AA19" s="672"/>
      <c r="AB19" s="672"/>
      <c r="AC19" s="672"/>
      <c r="AD19" s="673">
        <v>9757</v>
      </c>
      <c r="AE19" s="673"/>
      <c r="AF19" s="673"/>
      <c r="AG19" s="673"/>
      <c r="AH19" s="673"/>
      <c r="AI19" s="673"/>
      <c r="AJ19" s="673"/>
      <c r="AK19" s="673"/>
      <c r="AL19" s="637">
        <v>0.2</v>
      </c>
      <c r="AM19" s="638"/>
      <c r="AN19" s="638"/>
      <c r="AO19" s="674"/>
      <c r="AP19" s="631" t="s">
        <v>277</v>
      </c>
      <c r="AQ19" s="632"/>
      <c r="AR19" s="632"/>
      <c r="AS19" s="632"/>
      <c r="AT19" s="632"/>
      <c r="AU19" s="632"/>
      <c r="AV19" s="632"/>
      <c r="AW19" s="632"/>
      <c r="AX19" s="632"/>
      <c r="AY19" s="632"/>
      <c r="AZ19" s="632"/>
      <c r="BA19" s="632"/>
      <c r="BB19" s="632"/>
      <c r="BC19" s="632"/>
      <c r="BD19" s="632"/>
      <c r="BE19" s="632"/>
      <c r="BF19" s="633"/>
      <c r="BG19" s="634">
        <v>1151</v>
      </c>
      <c r="BH19" s="635"/>
      <c r="BI19" s="635"/>
      <c r="BJ19" s="635"/>
      <c r="BK19" s="635"/>
      <c r="BL19" s="635"/>
      <c r="BM19" s="635"/>
      <c r="BN19" s="636"/>
      <c r="BO19" s="672">
        <v>0.1</v>
      </c>
      <c r="BP19" s="672"/>
      <c r="BQ19" s="672"/>
      <c r="BR19" s="672"/>
      <c r="BS19" s="673" t="s">
        <v>233</v>
      </c>
      <c r="BT19" s="673"/>
      <c r="BU19" s="673"/>
      <c r="BV19" s="673"/>
      <c r="BW19" s="673"/>
      <c r="BX19" s="673"/>
      <c r="BY19" s="673"/>
      <c r="BZ19" s="673"/>
      <c r="CA19" s="673"/>
      <c r="CB19" s="708"/>
      <c r="CD19" s="631" t="s">
        <v>278</v>
      </c>
      <c r="CE19" s="632"/>
      <c r="CF19" s="632"/>
      <c r="CG19" s="632"/>
      <c r="CH19" s="632"/>
      <c r="CI19" s="632"/>
      <c r="CJ19" s="632"/>
      <c r="CK19" s="632"/>
      <c r="CL19" s="632"/>
      <c r="CM19" s="632"/>
      <c r="CN19" s="632"/>
      <c r="CO19" s="632"/>
      <c r="CP19" s="632"/>
      <c r="CQ19" s="633"/>
      <c r="CR19" s="634" t="s">
        <v>233</v>
      </c>
      <c r="CS19" s="635"/>
      <c r="CT19" s="635"/>
      <c r="CU19" s="635"/>
      <c r="CV19" s="635"/>
      <c r="CW19" s="635"/>
      <c r="CX19" s="635"/>
      <c r="CY19" s="636"/>
      <c r="CZ19" s="672" t="s">
        <v>233</v>
      </c>
      <c r="DA19" s="672"/>
      <c r="DB19" s="672"/>
      <c r="DC19" s="672"/>
      <c r="DD19" s="640" t="s">
        <v>180</v>
      </c>
      <c r="DE19" s="635"/>
      <c r="DF19" s="635"/>
      <c r="DG19" s="635"/>
      <c r="DH19" s="635"/>
      <c r="DI19" s="635"/>
      <c r="DJ19" s="635"/>
      <c r="DK19" s="635"/>
      <c r="DL19" s="635"/>
      <c r="DM19" s="635"/>
      <c r="DN19" s="635"/>
      <c r="DO19" s="635"/>
      <c r="DP19" s="636"/>
      <c r="DQ19" s="640" t="s">
        <v>233</v>
      </c>
      <c r="DR19" s="635"/>
      <c r="DS19" s="635"/>
      <c r="DT19" s="635"/>
      <c r="DU19" s="635"/>
      <c r="DV19" s="635"/>
      <c r="DW19" s="635"/>
      <c r="DX19" s="635"/>
      <c r="DY19" s="635"/>
      <c r="DZ19" s="635"/>
      <c r="EA19" s="635"/>
      <c r="EB19" s="635"/>
      <c r="EC19" s="671"/>
    </row>
    <row r="20" spans="2:133" ht="11.25" customHeight="1" x14ac:dyDescent="0.2">
      <c r="B20" s="709" t="s">
        <v>279</v>
      </c>
      <c r="C20" s="710"/>
      <c r="D20" s="710"/>
      <c r="E20" s="710"/>
      <c r="F20" s="710"/>
      <c r="G20" s="710"/>
      <c r="H20" s="710"/>
      <c r="I20" s="710"/>
      <c r="J20" s="710"/>
      <c r="K20" s="710"/>
      <c r="L20" s="710"/>
      <c r="M20" s="710"/>
      <c r="N20" s="710"/>
      <c r="O20" s="710"/>
      <c r="P20" s="710"/>
      <c r="Q20" s="711"/>
      <c r="R20" s="634" t="s">
        <v>233</v>
      </c>
      <c r="S20" s="635"/>
      <c r="T20" s="635"/>
      <c r="U20" s="635"/>
      <c r="V20" s="635"/>
      <c r="W20" s="635"/>
      <c r="X20" s="635"/>
      <c r="Y20" s="636"/>
      <c r="Z20" s="672" t="s">
        <v>233</v>
      </c>
      <c r="AA20" s="672"/>
      <c r="AB20" s="672"/>
      <c r="AC20" s="672"/>
      <c r="AD20" s="673" t="s">
        <v>233</v>
      </c>
      <c r="AE20" s="673"/>
      <c r="AF20" s="673"/>
      <c r="AG20" s="673"/>
      <c r="AH20" s="673"/>
      <c r="AI20" s="673"/>
      <c r="AJ20" s="673"/>
      <c r="AK20" s="673"/>
      <c r="AL20" s="637" t="s">
        <v>233</v>
      </c>
      <c r="AM20" s="638"/>
      <c r="AN20" s="638"/>
      <c r="AO20" s="674"/>
      <c r="AP20" s="631" t="s">
        <v>280</v>
      </c>
      <c r="AQ20" s="632"/>
      <c r="AR20" s="632"/>
      <c r="AS20" s="632"/>
      <c r="AT20" s="632"/>
      <c r="AU20" s="632"/>
      <c r="AV20" s="632"/>
      <c r="AW20" s="632"/>
      <c r="AX20" s="632"/>
      <c r="AY20" s="632"/>
      <c r="AZ20" s="632"/>
      <c r="BA20" s="632"/>
      <c r="BB20" s="632"/>
      <c r="BC20" s="632"/>
      <c r="BD20" s="632"/>
      <c r="BE20" s="632"/>
      <c r="BF20" s="633"/>
      <c r="BG20" s="634">
        <v>1151</v>
      </c>
      <c r="BH20" s="635"/>
      <c r="BI20" s="635"/>
      <c r="BJ20" s="635"/>
      <c r="BK20" s="635"/>
      <c r="BL20" s="635"/>
      <c r="BM20" s="635"/>
      <c r="BN20" s="636"/>
      <c r="BO20" s="672">
        <v>0.1</v>
      </c>
      <c r="BP20" s="672"/>
      <c r="BQ20" s="672"/>
      <c r="BR20" s="672"/>
      <c r="BS20" s="673" t="s">
        <v>140</v>
      </c>
      <c r="BT20" s="673"/>
      <c r="BU20" s="673"/>
      <c r="BV20" s="673"/>
      <c r="BW20" s="673"/>
      <c r="BX20" s="673"/>
      <c r="BY20" s="673"/>
      <c r="BZ20" s="673"/>
      <c r="CA20" s="673"/>
      <c r="CB20" s="708"/>
      <c r="CD20" s="631" t="s">
        <v>281</v>
      </c>
      <c r="CE20" s="632"/>
      <c r="CF20" s="632"/>
      <c r="CG20" s="632"/>
      <c r="CH20" s="632"/>
      <c r="CI20" s="632"/>
      <c r="CJ20" s="632"/>
      <c r="CK20" s="632"/>
      <c r="CL20" s="632"/>
      <c r="CM20" s="632"/>
      <c r="CN20" s="632"/>
      <c r="CO20" s="632"/>
      <c r="CP20" s="632"/>
      <c r="CQ20" s="633"/>
      <c r="CR20" s="634">
        <v>6515231</v>
      </c>
      <c r="CS20" s="635"/>
      <c r="CT20" s="635"/>
      <c r="CU20" s="635"/>
      <c r="CV20" s="635"/>
      <c r="CW20" s="635"/>
      <c r="CX20" s="635"/>
      <c r="CY20" s="636"/>
      <c r="CZ20" s="672">
        <v>100</v>
      </c>
      <c r="DA20" s="672"/>
      <c r="DB20" s="672"/>
      <c r="DC20" s="672"/>
      <c r="DD20" s="640">
        <v>477309</v>
      </c>
      <c r="DE20" s="635"/>
      <c r="DF20" s="635"/>
      <c r="DG20" s="635"/>
      <c r="DH20" s="635"/>
      <c r="DI20" s="635"/>
      <c r="DJ20" s="635"/>
      <c r="DK20" s="635"/>
      <c r="DL20" s="635"/>
      <c r="DM20" s="635"/>
      <c r="DN20" s="635"/>
      <c r="DO20" s="635"/>
      <c r="DP20" s="636"/>
      <c r="DQ20" s="640">
        <v>5166404</v>
      </c>
      <c r="DR20" s="635"/>
      <c r="DS20" s="635"/>
      <c r="DT20" s="635"/>
      <c r="DU20" s="635"/>
      <c r="DV20" s="635"/>
      <c r="DW20" s="635"/>
      <c r="DX20" s="635"/>
      <c r="DY20" s="635"/>
      <c r="DZ20" s="635"/>
      <c r="EA20" s="635"/>
      <c r="EB20" s="635"/>
      <c r="EC20" s="671"/>
    </row>
    <row r="21" spans="2:133" ht="11.25" customHeight="1" x14ac:dyDescent="0.2">
      <c r="B21" s="631" t="s">
        <v>282</v>
      </c>
      <c r="C21" s="632"/>
      <c r="D21" s="632"/>
      <c r="E21" s="632"/>
      <c r="F21" s="632"/>
      <c r="G21" s="632"/>
      <c r="H21" s="632"/>
      <c r="I21" s="632"/>
      <c r="J21" s="632"/>
      <c r="K21" s="632"/>
      <c r="L21" s="632"/>
      <c r="M21" s="632"/>
      <c r="N21" s="632"/>
      <c r="O21" s="632"/>
      <c r="P21" s="632"/>
      <c r="Q21" s="633"/>
      <c r="R21" s="634">
        <v>1855420</v>
      </c>
      <c r="S21" s="635"/>
      <c r="T21" s="635"/>
      <c r="U21" s="635"/>
      <c r="V21" s="635"/>
      <c r="W21" s="635"/>
      <c r="X21" s="635"/>
      <c r="Y21" s="636"/>
      <c r="Z21" s="672">
        <v>27.2</v>
      </c>
      <c r="AA21" s="672"/>
      <c r="AB21" s="672"/>
      <c r="AC21" s="672"/>
      <c r="AD21" s="673">
        <v>1744795</v>
      </c>
      <c r="AE21" s="673"/>
      <c r="AF21" s="673"/>
      <c r="AG21" s="673"/>
      <c r="AH21" s="673"/>
      <c r="AI21" s="673"/>
      <c r="AJ21" s="673"/>
      <c r="AK21" s="673"/>
      <c r="AL21" s="637">
        <v>44.1</v>
      </c>
      <c r="AM21" s="638"/>
      <c r="AN21" s="638"/>
      <c r="AO21" s="674"/>
      <c r="AP21" s="631" t="s">
        <v>283</v>
      </c>
      <c r="AQ21" s="712"/>
      <c r="AR21" s="712"/>
      <c r="AS21" s="712"/>
      <c r="AT21" s="712"/>
      <c r="AU21" s="712"/>
      <c r="AV21" s="712"/>
      <c r="AW21" s="712"/>
      <c r="AX21" s="712"/>
      <c r="AY21" s="712"/>
      <c r="AZ21" s="712"/>
      <c r="BA21" s="712"/>
      <c r="BB21" s="712"/>
      <c r="BC21" s="712"/>
      <c r="BD21" s="712"/>
      <c r="BE21" s="712"/>
      <c r="BF21" s="713"/>
      <c r="BG21" s="634">
        <v>1151</v>
      </c>
      <c r="BH21" s="635"/>
      <c r="BI21" s="635"/>
      <c r="BJ21" s="635"/>
      <c r="BK21" s="635"/>
      <c r="BL21" s="635"/>
      <c r="BM21" s="635"/>
      <c r="BN21" s="636"/>
      <c r="BO21" s="672">
        <v>0.1</v>
      </c>
      <c r="BP21" s="672"/>
      <c r="BQ21" s="672"/>
      <c r="BR21" s="672"/>
      <c r="BS21" s="673" t="s">
        <v>233</v>
      </c>
      <c r="BT21" s="673"/>
      <c r="BU21" s="673"/>
      <c r="BV21" s="673"/>
      <c r="BW21" s="673"/>
      <c r="BX21" s="673"/>
      <c r="BY21" s="673"/>
      <c r="BZ21" s="673"/>
      <c r="CA21" s="673"/>
      <c r="CB21" s="708"/>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284</v>
      </c>
      <c r="C22" s="632"/>
      <c r="D22" s="632"/>
      <c r="E22" s="632"/>
      <c r="F22" s="632"/>
      <c r="G22" s="632"/>
      <c r="H22" s="632"/>
      <c r="I22" s="632"/>
      <c r="J22" s="632"/>
      <c r="K22" s="632"/>
      <c r="L22" s="632"/>
      <c r="M22" s="632"/>
      <c r="N22" s="632"/>
      <c r="O22" s="632"/>
      <c r="P22" s="632"/>
      <c r="Q22" s="633"/>
      <c r="R22" s="634">
        <v>1744795</v>
      </c>
      <c r="S22" s="635"/>
      <c r="T22" s="635"/>
      <c r="U22" s="635"/>
      <c r="V22" s="635"/>
      <c r="W22" s="635"/>
      <c r="X22" s="635"/>
      <c r="Y22" s="636"/>
      <c r="Z22" s="672">
        <v>25.6</v>
      </c>
      <c r="AA22" s="672"/>
      <c r="AB22" s="672"/>
      <c r="AC22" s="672"/>
      <c r="AD22" s="673">
        <v>1744795</v>
      </c>
      <c r="AE22" s="673"/>
      <c r="AF22" s="673"/>
      <c r="AG22" s="673"/>
      <c r="AH22" s="673"/>
      <c r="AI22" s="673"/>
      <c r="AJ22" s="673"/>
      <c r="AK22" s="673"/>
      <c r="AL22" s="637">
        <v>44.1</v>
      </c>
      <c r="AM22" s="638"/>
      <c r="AN22" s="638"/>
      <c r="AO22" s="674"/>
      <c r="AP22" s="631" t="s">
        <v>285</v>
      </c>
      <c r="AQ22" s="712"/>
      <c r="AR22" s="712"/>
      <c r="AS22" s="712"/>
      <c r="AT22" s="712"/>
      <c r="AU22" s="712"/>
      <c r="AV22" s="712"/>
      <c r="AW22" s="712"/>
      <c r="AX22" s="712"/>
      <c r="AY22" s="712"/>
      <c r="AZ22" s="712"/>
      <c r="BA22" s="712"/>
      <c r="BB22" s="712"/>
      <c r="BC22" s="712"/>
      <c r="BD22" s="712"/>
      <c r="BE22" s="712"/>
      <c r="BF22" s="713"/>
      <c r="BG22" s="634" t="s">
        <v>140</v>
      </c>
      <c r="BH22" s="635"/>
      <c r="BI22" s="635"/>
      <c r="BJ22" s="635"/>
      <c r="BK22" s="635"/>
      <c r="BL22" s="635"/>
      <c r="BM22" s="635"/>
      <c r="BN22" s="636"/>
      <c r="BO22" s="672" t="s">
        <v>233</v>
      </c>
      <c r="BP22" s="672"/>
      <c r="BQ22" s="672"/>
      <c r="BR22" s="672"/>
      <c r="BS22" s="673" t="s">
        <v>233</v>
      </c>
      <c r="BT22" s="673"/>
      <c r="BU22" s="673"/>
      <c r="BV22" s="673"/>
      <c r="BW22" s="673"/>
      <c r="BX22" s="673"/>
      <c r="BY22" s="673"/>
      <c r="BZ22" s="673"/>
      <c r="CA22" s="673"/>
      <c r="CB22" s="708"/>
      <c r="CD22" s="692" t="s">
        <v>286</v>
      </c>
      <c r="CE22" s="693"/>
      <c r="CF22" s="693"/>
      <c r="CG22" s="693"/>
      <c r="CH22" s="693"/>
      <c r="CI22" s="693"/>
      <c r="CJ22" s="693"/>
      <c r="CK22" s="693"/>
      <c r="CL22" s="693"/>
      <c r="CM22" s="693"/>
      <c r="CN22" s="693"/>
      <c r="CO22" s="693"/>
      <c r="CP22" s="693"/>
      <c r="CQ22" s="693"/>
      <c r="CR22" s="693"/>
      <c r="CS22" s="693"/>
      <c r="CT22" s="693"/>
      <c r="CU22" s="693"/>
      <c r="CV22" s="693"/>
      <c r="CW22" s="693"/>
      <c r="CX22" s="693"/>
      <c r="CY22" s="693"/>
      <c r="CZ22" s="693"/>
      <c r="DA22" s="693"/>
      <c r="DB22" s="693"/>
      <c r="DC22" s="693"/>
      <c r="DD22" s="693"/>
      <c r="DE22" s="693"/>
      <c r="DF22" s="693"/>
      <c r="DG22" s="693"/>
      <c r="DH22" s="693"/>
      <c r="DI22" s="693"/>
      <c r="DJ22" s="693"/>
      <c r="DK22" s="693"/>
      <c r="DL22" s="693"/>
      <c r="DM22" s="693"/>
      <c r="DN22" s="693"/>
      <c r="DO22" s="693"/>
      <c r="DP22" s="693"/>
      <c r="DQ22" s="693"/>
      <c r="DR22" s="693"/>
      <c r="DS22" s="693"/>
      <c r="DT22" s="693"/>
      <c r="DU22" s="693"/>
      <c r="DV22" s="693"/>
      <c r="DW22" s="693"/>
      <c r="DX22" s="693"/>
      <c r="DY22" s="693"/>
      <c r="DZ22" s="693"/>
      <c r="EA22" s="693"/>
      <c r="EB22" s="693"/>
      <c r="EC22" s="694"/>
    </row>
    <row r="23" spans="2:133" ht="11.25" customHeight="1" x14ac:dyDescent="0.2">
      <c r="B23" s="631" t="s">
        <v>287</v>
      </c>
      <c r="C23" s="632"/>
      <c r="D23" s="632"/>
      <c r="E23" s="632"/>
      <c r="F23" s="632"/>
      <c r="G23" s="632"/>
      <c r="H23" s="632"/>
      <c r="I23" s="632"/>
      <c r="J23" s="632"/>
      <c r="K23" s="632"/>
      <c r="L23" s="632"/>
      <c r="M23" s="632"/>
      <c r="N23" s="632"/>
      <c r="O23" s="632"/>
      <c r="P23" s="632"/>
      <c r="Q23" s="633"/>
      <c r="R23" s="634">
        <v>110618</v>
      </c>
      <c r="S23" s="635"/>
      <c r="T23" s="635"/>
      <c r="U23" s="635"/>
      <c r="V23" s="635"/>
      <c r="W23" s="635"/>
      <c r="X23" s="635"/>
      <c r="Y23" s="636"/>
      <c r="Z23" s="672">
        <v>1.6</v>
      </c>
      <c r="AA23" s="672"/>
      <c r="AB23" s="672"/>
      <c r="AC23" s="672"/>
      <c r="AD23" s="673" t="s">
        <v>233</v>
      </c>
      <c r="AE23" s="673"/>
      <c r="AF23" s="673"/>
      <c r="AG23" s="673"/>
      <c r="AH23" s="673"/>
      <c r="AI23" s="673"/>
      <c r="AJ23" s="673"/>
      <c r="AK23" s="673"/>
      <c r="AL23" s="637" t="s">
        <v>233</v>
      </c>
      <c r="AM23" s="638"/>
      <c r="AN23" s="638"/>
      <c r="AO23" s="674"/>
      <c r="AP23" s="631" t="s">
        <v>288</v>
      </c>
      <c r="AQ23" s="712"/>
      <c r="AR23" s="712"/>
      <c r="AS23" s="712"/>
      <c r="AT23" s="712"/>
      <c r="AU23" s="712"/>
      <c r="AV23" s="712"/>
      <c r="AW23" s="712"/>
      <c r="AX23" s="712"/>
      <c r="AY23" s="712"/>
      <c r="AZ23" s="712"/>
      <c r="BA23" s="712"/>
      <c r="BB23" s="712"/>
      <c r="BC23" s="712"/>
      <c r="BD23" s="712"/>
      <c r="BE23" s="712"/>
      <c r="BF23" s="713"/>
      <c r="BG23" s="634" t="s">
        <v>180</v>
      </c>
      <c r="BH23" s="635"/>
      <c r="BI23" s="635"/>
      <c r="BJ23" s="635"/>
      <c r="BK23" s="635"/>
      <c r="BL23" s="635"/>
      <c r="BM23" s="635"/>
      <c r="BN23" s="636"/>
      <c r="BO23" s="672" t="s">
        <v>233</v>
      </c>
      <c r="BP23" s="672"/>
      <c r="BQ23" s="672"/>
      <c r="BR23" s="672"/>
      <c r="BS23" s="673" t="s">
        <v>233</v>
      </c>
      <c r="BT23" s="673"/>
      <c r="BU23" s="673"/>
      <c r="BV23" s="673"/>
      <c r="BW23" s="673"/>
      <c r="BX23" s="673"/>
      <c r="BY23" s="673"/>
      <c r="BZ23" s="673"/>
      <c r="CA23" s="673"/>
      <c r="CB23" s="708"/>
      <c r="CD23" s="692" t="s">
        <v>227</v>
      </c>
      <c r="CE23" s="693"/>
      <c r="CF23" s="693"/>
      <c r="CG23" s="693"/>
      <c r="CH23" s="693"/>
      <c r="CI23" s="693"/>
      <c r="CJ23" s="693"/>
      <c r="CK23" s="693"/>
      <c r="CL23" s="693"/>
      <c r="CM23" s="693"/>
      <c r="CN23" s="693"/>
      <c r="CO23" s="693"/>
      <c r="CP23" s="693"/>
      <c r="CQ23" s="694"/>
      <c r="CR23" s="692" t="s">
        <v>289</v>
      </c>
      <c r="CS23" s="693"/>
      <c r="CT23" s="693"/>
      <c r="CU23" s="693"/>
      <c r="CV23" s="693"/>
      <c r="CW23" s="693"/>
      <c r="CX23" s="693"/>
      <c r="CY23" s="694"/>
      <c r="CZ23" s="692" t="s">
        <v>290</v>
      </c>
      <c r="DA23" s="693"/>
      <c r="DB23" s="693"/>
      <c r="DC23" s="694"/>
      <c r="DD23" s="692" t="s">
        <v>291</v>
      </c>
      <c r="DE23" s="693"/>
      <c r="DF23" s="693"/>
      <c r="DG23" s="693"/>
      <c r="DH23" s="693"/>
      <c r="DI23" s="693"/>
      <c r="DJ23" s="693"/>
      <c r="DK23" s="694"/>
      <c r="DL23" s="724" t="s">
        <v>292</v>
      </c>
      <c r="DM23" s="725"/>
      <c r="DN23" s="725"/>
      <c r="DO23" s="725"/>
      <c r="DP23" s="725"/>
      <c r="DQ23" s="725"/>
      <c r="DR23" s="725"/>
      <c r="DS23" s="725"/>
      <c r="DT23" s="725"/>
      <c r="DU23" s="725"/>
      <c r="DV23" s="726"/>
      <c r="DW23" s="692" t="s">
        <v>293</v>
      </c>
      <c r="DX23" s="693"/>
      <c r="DY23" s="693"/>
      <c r="DZ23" s="693"/>
      <c r="EA23" s="693"/>
      <c r="EB23" s="693"/>
      <c r="EC23" s="694"/>
    </row>
    <row r="24" spans="2:133" ht="11.25" customHeight="1" x14ac:dyDescent="0.2">
      <c r="B24" s="631" t="s">
        <v>294</v>
      </c>
      <c r="C24" s="632"/>
      <c r="D24" s="632"/>
      <c r="E24" s="632"/>
      <c r="F24" s="632"/>
      <c r="G24" s="632"/>
      <c r="H24" s="632"/>
      <c r="I24" s="632"/>
      <c r="J24" s="632"/>
      <c r="K24" s="632"/>
      <c r="L24" s="632"/>
      <c r="M24" s="632"/>
      <c r="N24" s="632"/>
      <c r="O24" s="632"/>
      <c r="P24" s="632"/>
      <c r="Q24" s="633"/>
      <c r="R24" s="634">
        <v>7</v>
      </c>
      <c r="S24" s="635"/>
      <c r="T24" s="635"/>
      <c r="U24" s="635"/>
      <c r="V24" s="635"/>
      <c r="W24" s="635"/>
      <c r="X24" s="635"/>
      <c r="Y24" s="636"/>
      <c r="Z24" s="672">
        <v>0</v>
      </c>
      <c r="AA24" s="672"/>
      <c r="AB24" s="672"/>
      <c r="AC24" s="672"/>
      <c r="AD24" s="673" t="s">
        <v>233</v>
      </c>
      <c r="AE24" s="673"/>
      <c r="AF24" s="673"/>
      <c r="AG24" s="673"/>
      <c r="AH24" s="673"/>
      <c r="AI24" s="673"/>
      <c r="AJ24" s="673"/>
      <c r="AK24" s="673"/>
      <c r="AL24" s="637" t="s">
        <v>180</v>
      </c>
      <c r="AM24" s="638"/>
      <c r="AN24" s="638"/>
      <c r="AO24" s="674"/>
      <c r="AP24" s="631" t="s">
        <v>295</v>
      </c>
      <c r="AQ24" s="712"/>
      <c r="AR24" s="712"/>
      <c r="AS24" s="712"/>
      <c r="AT24" s="712"/>
      <c r="AU24" s="712"/>
      <c r="AV24" s="712"/>
      <c r="AW24" s="712"/>
      <c r="AX24" s="712"/>
      <c r="AY24" s="712"/>
      <c r="AZ24" s="712"/>
      <c r="BA24" s="712"/>
      <c r="BB24" s="712"/>
      <c r="BC24" s="712"/>
      <c r="BD24" s="712"/>
      <c r="BE24" s="712"/>
      <c r="BF24" s="713"/>
      <c r="BG24" s="634" t="s">
        <v>180</v>
      </c>
      <c r="BH24" s="635"/>
      <c r="BI24" s="635"/>
      <c r="BJ24" s="635"/>
      <c r="BK24" s="635"/>
      <c r="BL24" s="635"/>
      <c r="BM24" s="635"/>
      <c r="BN24" s="636"/>
      <c r="BO24" s="672" t="s">
        <v>180</v>
      </c>
      <c r="BP24" s="672"/>
      <c r="BQ24" s="672"/>
      <c r="BR24" s="672"/>
      <c r="BS24" s="673" t="s">
        <v>233</v>
      </c>
      <c r="BT24" s="673"/>
      <c r="BU24" s="673"/>
      <c r="BV24" s="673"/>
      <c r="BW24" s="673"/>
      <c r="BX24" s="673"/>
      <c r="BY24" s="673"/>
      <c r="BZ24" s="673"/>
      <c r="CA24" s="673"/>
      <c r="CB24" s="708"/>
      <c r="CD24" s="689" t="s">
        <v>296</v>
      </c>
      <c r="CE24" s="690"/>
      <c r="CF24" s="690"/>
      <c r="CG24" s="690"/>
      <c r="CH24" s="690"/>
      <c r="CI24" s="690"/>
      <c r="CJ24" s="690"/>
      <c r="CK24" s="690"/>
      <c r="CL24" s="690"/>
      <c r="CM24" s="690"/>
      <c r="CN24" s="690"/>
      <c r="CO24" s="690"/>
      <c r="CP24" s="690"/>
      <c r="CQ24" s="691"/>
      <c r="CR24" s="686">
        <v>2512599</v>
      </c>
      <c r="CS24" s="687"/>
      <c r="CT24" s="687"/>
      <c r="CU24" s="687"/>
      <c r="CV24" s="687"/>
      <c r="CW24" s="687"/>
      <c r="CX24" s="687"/>
      <c r="CY24" s="715"/>
      <c r="CZ24" s="716">
        <v>38.6</v>
      </c>
      <c r="DA24" s="698"/>
      <c r="DB24" s="698"/>
      <c r="DC24" s="718"/>
      <c r="DD24" s="714">
        <v>1929643</v>
      </c>
      <c r="DE24" s="687"/>
      <c r="DF24" s="687"/>
      <c r="DG24" s="687"/>
      <c r="DH24" s="687"/>
      <c r="DI24" s="687"/>
      <c r="DJ24" s="687"/>
      <c r="DK24" s="715"/>
      <c r="DL24" s="714">
        <v>1855568</v>
      </c>
      <c r="DM24" s="687"/>
      <c r="DN24" s="687"/>
      <c r="DO24" s="687"/>
      <c r="DP24" s="687"/>
      <c r="DQ24" s="687"/>
      <c r="DR24" s="687"/>
      <c r="DS24" s="687"/>
      <c r="DT24" s="687"/>
      <c r="DU24" s="687"/>
      <c r="DV24" s="715"/>
      <c r="DW24" s="716">
        <v>46.1</v>
      </c>
      <c r="DX24" s="698"/>
      <c r="DY24" s="698"/>
      <c r="DZ24" s="698"/>
      <c r="EA24" s="698"/>
      <c r="EB24" s="698"/>
      <c r="EC24" s="717"/>
    </row>
    <row r="25" spans="2:133" ht="11.25" customHeight="1" x14ac:dyDescent="0.2">
      <c r="B25" s="631" t="s">
        <v>297</v>
      </c>
      <c r="C25" s="632"/>
      <c r="D25" s="632"/>
      <c r="E25" s="632"/>
      <c r="F25" s="632"/>
      <c r="G25" s="632"/>
      <c r="H25" s="632"/>
      <c r="I25" s="632"/>
      <c r="J25" s="632"/>
      <c r="K25" s="632"/>
      <c r="L25" s="632"/>
      <c r="M25" s="632"/>
      <c r="N25" s="632"/>
      <c r="O25" s="632"/>
      <c r="P25" s="632"/>
      <c r="Q25" s="633"/>
      <c r="R25" s="634">
        <v>4007902</v>
      </c>
      <c r="S25" s="635"/>
      <c r="T25" s="635"/>
      <c r="U25" s="635"/>
      <c r="V25" s="635"/>
      <c r="W25" s="635"/>
      <c r="X25" s="635"/>
      <c r="Y25" s="636"/>
      <c r="Z25" s="672">
        <v>58.8</v>
      </c>
      <c r="AA25" s="672"/>
      <c r="AB25" s="672"/>
      <c r="AC25" s="672"/>
      <c r="AD25" s="673">
        <v>3897277</v>
      </c>
      <c r="AE25" s="673"/>
      <c r="AF25" s="673"/>
      <c r="AG25" s="673"/>
      <c r="AH25" s="673"/>
      <c r="AI25" s="673"/>
      <c r="AJ25" s="673"/>
      <c r="AK25" s="673"/>
      <c r="AL25" s="637">
        <v>98.6</v>
      </c>
      <c r="AM25" s="638"/>
      <c r="AN25" s="638"/>
      <c r="AO25" s="674"/>
      <c r="AP25" s="631" t="s">
        <v>298</v>
      </c>
      <c r="AQ25" s="712"/>
      <c r="AR25" s="712"/>
      <c r="AS25" s="712"/>
      <c r="AT25" s="712"/>
      <c r="AU25" s="712"/>
      <c r="AV25" s="712"/>
      <c r="AW25" s="712"/>
      <c r="AX25" s="712"/>
      <c r="AY25" s="712"/>
      <c r="AZ25" s="712"/>
      <c r="BA25" s="712"/>
      <c r="BB25" s="712"/>
      <c r="BC25" s="712"/>
      <c r="BD25" s="712"/>
      <c r="BE25" s="712"/>
      <c r="BF25" s="713"/>
      <c r="BG25" s="634" t="s">
        <v>180</v>
      </c>
      <c r="BH25" s="635"/>
      <c r="BI25" s="635"/>
      <c r="BJ25" s="635"/>
      <c r="BK25" s="635"/>
      <c r="BL25" s="635"/>
      <c r="BM25" s="635"/>
      <c r="BN25" s="636"/>
      <c r="BO25" s="672" t="s">
        <v>233</v>
      </c>
      <c r="BP25" s="672"/>
      <c r="BQ25" s="672"/>
      <c r="BR25" s="672"/>
      <c r="BS25" s="673" t="s">
        <v>180</v>
      </c>
      <c r="BT25" s="673"/>
      <c r="BU25" s="673"/>
      <c r="BV25" s="673"/>
      <c r="BW25" s="673"/>
      <c r="BX25" s="673"/>
      <c r="BY25" s="673"/>
      <c r="BZ25" s="673"/>
      <c r="CA25" s="673"/>
      <c r="CB25" s="708"/>
      <c r="CD25" s="631" t="s">
        <v>299</v>
      </c>
      <c r="CE25" s="632"/>
      <c r="CF25" s="632"/>
      <c r="CG25" s="632"/>
      <c r="CH25" s="632"/>
      <c r="CI25" s="632"/>
      <c r="CJ25" s="632"/>
      <c r="CK25" s="632"/>
      <c r="CL25" s="632"/>
      <c r="CM25" s="632"/>
      <c r="CN25" s="632"/>
      <c r="CO25" s="632"/>
      <c r="CP25" s="632"/>
      <c r="CQ25" s="633"/>
      <c r="CR25" s="634">
        <v>1221738</v>
      </c>
      <c r="CS25" s="647"/>
      <c r="CT25" s="647"/>
      <c r="CU25" s="647"/>
      <c r="CV25" s="647"/>
      <c r="CW25" s="647"/>
      <c r="CX25" s="647"/>
      <c r="CY25" s="648"/>
      <c r="CZ25" s="637">
        <v>18.8</v>
      </c>
      <c r="DA25" s="649"/>
      <c r="DB25" s="649"/>
      <c r="DC25" s="650"/>
      <c r="DD25" s="640">
        <v>1186800</v>
      </c>
      <c r="DE25" s="647"/>
      <c r="DF25" s="647"/>
      <c r="DG25" s="647"/>
      <c r="DH25" s="647"/>
      <c r="DI25" s="647"/>
      <c r="DJ25" s="647"/>
      <c r="DK25" s="648"/>
      <c r="DL25" s="640">
        <v>1184712</v>
      </c>
      <c r="DM25" s="647"/>
      <c r="DN25" s="647"/>
      <c r="DO25" s="647"/>
      <c r="DP25" s="647"/>
      <c r="DQ25" s="647"/>
      <c r="DR25" s="647"/>
      <c r="DS25" s="647"/>
      <c r="DT25" s="647"/>
      <c r="DU25" s="647"/>
      <c r="DV25" s="648"/>
      <c r="DW25" s="637">
        <v>29.5</v>
      </c>
      <c r="DX25" s="649"/>
      <c r="DY25" s="649"/>
      <c r="DZ25" s="649"/>
      <c r="EA25" s="649"/>
      <c r="EB25" s="649"/>
      <c r="EC25" s="661"/>
    </row>
    <row r="26" spans="2:133" ht="11.25" customHeight="1" x14ac:dyDescent="0.2">
      <c r="B26" s="631" t="s">
        <v>300</v>
      </c>
      <c r="C26" s="632"/>
      <c r="D26" s="632"/>
      <c r="E26" s="632"/>
      <c r="F26" s="632"/>
      <c r="G26" s="632"/>
      <c r="H26" s="632"/>
      <c r="I26" s="632"/>
      <c r="J26" s="632"/>
      <c r="K26" s="632"/>
      <c r="L26" s="632"/>
      <c r="M26" s="632"/>
      <c r="N26" s="632"/>
      <c r="O26" s="632"/>
      <c r="P26" s="632"/>
      <c r="Q26" s="633"/>
      <c r="R26" s="634">
        <v>2066</v>
      </c>
      <c r="S26" s="635"/>
      <c r="T26" s="635"/>
      <c r="U26" s="635"/>
      <c r="V26" s="635"/>
      <c r="W26" s="635"/>
      <c r="X26" s="635"/>
      <c r="Y26" s="636"/>
      <c r="Z26" s="672">
        <v>0</v>
      </c>
      <c r="AA26" s="672"/>
      <c r="AB26" s="672"/>
      <c r="AC26" s="672"/>
      <c r="AD26" s="673">
        <v>2066</v>
      </c>
      <c r="AE26" s="673"/>
      <c r="AF26" s="673"/>
      <c r="AG26" s="673"/>
      <c r="AH26" s="673"/>
      <c r="AI26" s="673"/>
      <c r="AJ26" s="673"/>
      <c r="AK26" s="673"/>
      <c r="AL26" s="637">
        <v>0.1</v>
      </c>
      <c r="AM26" s="638"/>
      <c r="AN26" s="638"/>
      <c r="AO26" s="674"/>
      <c r="AP26" s="631" t="s">
        <v>301</v>
      </c>
      <c r="AQ26" s="712"/>
      <c r="AR26" s="712"/>
      <c r="AS26" s="712"/>
      <c r="AT26" s="712"/>
      <c r="AU26" s="712"/>
      <c r="AV26" s="712"/>
      <c r="AW26" s="712"/>
      <c r="AX26" s="712"/>
      <c r="AY26" s="712"/>
      <c r="AZ26" s="712"/>
      <c r="BA26" s="712"/>
      <c r="BB26" s="712"/>
      <c r="BC26" s="712"/>
      <c r="BD26" s="712"/>
      <c r="BE26" s="712"/>
      <c r="BF26" s="713"/>
      <c r="BG26" s="634" t="s">
        <v>233</v>
      </c>
      <c r="BH26" s="635"/>
      <c r="BI26" s="635"/>
      <c r="BJ26" s="635"/>
      <c r="BK26" s="635"/>
      <c r="BL26" s="635"/>
      <c r="BM26" s="635"/>
      <c r="BN26" s="636"/>
      <c r="BO26" s="672" t="s">
        <v>233</v>
      </c>
      <c r="BP26" s="672"/>
      <c r="BQ26" s="672"/>
      <c r="BR26" s="672"/>
      <c r="BS26" s="673" t="s">
        <v>180</v>
      </c>
      <c r="BT26" s="673"/>
      <c r="BU26" s="673"/>
      <c r="BV26" s="673"/>
      <c r="BW26" s="673"/>
      <c r="BX26" s="673"/>
      <c r="BY26" s="673"/>
      <c r="BZ26" s="673"/>
      <c r="CA26" s="673"/>
      <c r="CB26" s="708"/>
      <c r="CD26" s="631" t="s">
        <v>302</v>
      </c>
      <c r="CE26" s="632"/>
      <c r="CF26" s="632"/>
      <c r="CG26" s="632"/>
      <c r="CH26" s="632"/>
      <c r="CI26" s="632"/>
      <c r="CJ26" s="632"/>
      <c r="CK26" s="632"/>
      <c r="CL26" s="632"/>
      <c r="CM26" s="632"/>
      <c r="CN26" s="632"/>
      <c r="CO26" s="632"/>
      <c r="CP26" s="632"/>
      <c r="CQ26" s="633"/>
      <c r="CR26" s="634">
        <v>730284</v>
      </c>
      <c r="CS26" s="635"/>
      <c r="CT26" s="635"/>
      <c r="CU26" s="635"/>
      <c r="CV26" s="635"/>
      <c r="CW26" s="635"/>
      <c r="CX26" s="635"/>
      <c r="CY26" s="636"/>
      <c r="CZ26" s="637">
        <v>11.2</v>
      </c>
      <c r="DA26" s="649"/>
      <c r="DB26" s="649"/>
      <c r="DC26" s="650"/>
      <c r="DD26" s="640">
        <v>704104</v>
      </c>
      <c r="DE26" s="635"/>
      <c r="DF26" s="635"/>
      <c r="DG26" s="635"/>
      <c r="DH26" s="635"/>
      <c r="DI26" s="635"/>
      <c r="DJ26" s="635"/>
      <c r="DK26" s="636"/>
      <c r="DL26" s="640" t="s">
        <v>233</v>
      </c>
      <c r="DM26" s="635"/>
      <c r="DN26" s="635"/>
      <c r="DO26" s="635"/>
      <c r="DP26" s="635"/>
      <c r="DQ26" s="635"/>
      <c r="DR26" s="635"/>
      <c r="DS26" s="635"/>
      <c r="DT26" s="635"/>
      <c r="DU26" s="635"/>
      <c r="DV26" s="636"/>
      <c r="DW26" s="637" t="s">
        <v>233</v>
      </c>
      <c r="DX26" s="649"/>
      <c r="DY26" s="649"/>
      <c r="DZ26" s="649"/>
      <c r="EA26" s="649"/>
      <c r="EB26" s="649"/>
      <c r="EC26" s="661"/>
    </row>
    <row r="27" spans="2:133" ht="11.25" customHeight="1" x14ac:dyDescent="0.2">
      <c r="B27" s="631" t="s">
        <v>303</v>
      </c>
      <c r="C27" s="632"/>
      <c r="D27" s="632"/>
      <c r="E27" s="632"/>
      <c r="F27" s="632"/>
      <c r="G27" s="632"/>
      <c r="H27" s="632"/>
      <c r="I27" s="632"/>
      <c r="J27" s="632"/>
      <c r="K27" s="632"/>
      <c r="L27" s="632"/>
      <c r="M27" s="632"/>
      <c r="N27" s="632"/>
      <c r="O27" s="632"/>
      <c r="P27" s="632"/>
      <c r="Q27" s="633"/>
      <c r="R27" s="634">
        <v>943</v>
      </c>
      <c r="S27" s="635"/>
      <c r="T27" s="635"/>
      <c r="U27" s="635"/>
      <c r="V27" s="635"/>
      <c r="W27" s="635"/>
      <c r="X27" s="635"/>
      <c r="Y27" s="636"/>
      <c r="Z27" s="672">
        <v>0</v>
      </c>
      <c r="AA27" s="672"/>
      <c r="AB27" s="672"/>
      <c r="AC27" s="672"/>
      <c r="AD27" s="673" t="s">
        <v>233</v>
      </c>
      <c r="AE27" s="673"/>
      <c r="AF27" s="673"/>
      <c r="AG27" s="673"/>
      <c r="AH27" s="673"/>
      <c r="AI27" s="673"/>
      <c r="AJ27" s="673"/>
      <c r="AK27" s="673"/>
      <c r="AL27" s="637" t="s">
        <v>180</v>
      </c>
      <c r="AM27" s="638"/>
      <c r="AN27" s="638"/>
      <c r="AO27" s="674"/>
      <c r="AP27" s="631" t="s">
        <v>304</v>
      </c>
      <c r="AQ27" s="632"/>
      <c r="AR27" s="632"/>
      <c r="AS27" s="632"/>
      <c r="AT27" s="632"/>
      <c r="AU27" s="632"/>
      <c r="AV27" s="632"/>
      <c r="AW27" s="632"/>
      <c r="AX27" s="632"/>
      <c r="AY27" s="632"/>
      <c r="AZ27" s="632"/>
      <c r="BA27" s="632"/>
      <c r="BB27" s="632"/>
      <c r="BC27" s="632"/>
      <c r="BD27" s="632"/>
      <c r="BE27" s="632"/>
      <c r="BF27" s="633"/>
      <c r="BG27" s="634">
        <v>1688209</v>
      </c>
      <c r="BH27" s="635"/>
      <c r="BI27" s="635"/>
      <c r="BJ27" s="635"/>
      <c r="BK27" s="635"/>
      <c r="BL27" s="635"/>
      <c r="BM27" s="635"/>
      <c r="BN27" s="636"/>
      <c r="BO27" s="672">
        <v>100</v>
      </c>
      <c r="BP27" s="672"/>
      <c r="BQ27" s="672"/>
      <c r="BR27" s="672"/>
      <c r="BS27" s="673" t="s">
        <v>233</v>
      </c>
      <c r="BT27" s="673"/>
      <c r="BU27" s="673"/>
      <c r="BV27" s="673"/>
      <c r="BW27" s="673"/>
      <c r="BX27" s="673"/>
      <c r="BY27" s="673"/>
      <c r="BZ27" s="673"/>
      <c r="CA27" s="673"/>
      <c r="CB27" s="708"/>
      <c r="CD27" s="631" t="s">
        <v>305</v>
      </c>
      <c r="CE27" s="632"/>
      <c r="CF27" s="632"/>
      <c r="CG27" s="632"/>
      <c r="CH27" s="632"/>
      <c r="CI27" s="632"/>
      <c r="CJ27" s="632"/>
      <c r="CK27" s="632"/>
      <c r="CL27" s="632"/>
      <c r="CM27" s="632"/>
      <c r="CN27" s="632"/>
      <c r="CO27" s="632"/>
      <c r="CP27" s="632"/>
      <c r="CQ27" s="633"/>
      <c r="CR27" s="634">
        <v>830510</v>
      </c>
      <c r="CS27" s="647"/>
      <c r="CT27" s="647"/>
      <c r="CU27" s="647"/>
      <c r="CV27" s="647"/>
      <c r="CW27" s="647"/>
      <c r="CX27" s="647"/>
      <c r="CY27" s="648"/>
      <c r="CZ27" s="637">
        <v>12.7</v>
      </c>
      <c r="DA27" s="649"/>
      <c r="DB27" s="649"/>
      <c r="DC27" s="650"/>
      <c r="DD27" s="640">
        <v>282492</v>
      </c>
      <c r="DE27" s="647"/>
      <c r="DF27" s="647"/>
      <c r="DG27" s="647"/>
      <c r="DH27" s="647"/>
      <c r="DI27" s="647"/>
      <c r="DJ27" s="647"/>
      <c r="DK27" s="648"/>
      <c r="DL27" s="640">
        <v>210505</v>
      </c>
      <c r="DM27" s="647"/>
      <c r="DN27" s="647"/>
      <c r="DO27" s="647"/>
      <c r="DP27" s="647"/>
      <c r="DQ27" s="647"/>
      <c r="DR27" s="647"/>
      <c r="DS27" s="647"/>
      <c r="DT27" s="647"/>
      <c r="DU27" s="647"/>
      <c r="DV27" s="648"/>
      <c r="DW27" s="637">
        <v>5.2</v>
      </c>
      <c r="DX27" s="649"/>
      <c r="DY27" s="649"/>
      <c r="DZ27" s="649"/>
      <c r="EA27" s="649"/>
      <c r="EB27" s="649"/>
      <c r="EC27" s="661"/>
    </row>
    <row r="28" spans="2:133" ht="11.25" customHeight="1" x14ac:dyDescent="0.2">
      <c r="B28" s="631" t="s">
        <v>306</v>
      </c>
      <c r="C28" s="632"/>
      <c r="D28" s="632"/>
      <c r="E28" s="632"/>
      <c r="F28" s="632"/>
      <c r="G28" s="632"/>
      <c r="H28" s="632"/>
      <c r="I28" s="632"/>
      <c r="J28" s="632"/>
      <c r="K28" s="632"/>
      <c r="L28" s="632"/>
      <c r="M28" s="632"/>
      <c r="N28" s="632"/>
      <c r="O28" s="632"/>
      <c r="P28" s="632"/>
      <c r="Q28" s="633"/>
      <c r="R28" s="634">
        <v>112751</v>
      </c>
      <c r="S28" s="635"/>
      <c r="T28" s="635"/>
      <c r="U28" s="635"/>
      <c r="V28" s="635"/>
      <c r="W28" s="635"/>
      <c r="X28" s="635"/>
      <c r="Y28" s="636"/>
      <c r="Z28" s="672">
        <v>1.7</v>
      </c>
      <c r="AA28" s="672"/>
      <c r="AB28" s="672"/>
      <c r="AC28" s="672"/>
      <c r="AD28" s="673">
        <v>53640</v>
      </c>
      <c r="AE28" s="673"/>
      <c r="AF28" s="673"/>
      <c r="AG28" s="673"/>
      <c r="AH28" s="673"/>
      <c r="AI28" s="673"/>
      <c r="AJ28" s="673"/>
      <c r="AK28" s="673"/>
      <c r="AL28" s="637">
        <v>1.4</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307</v>
      </c>
      <c r="CE28" s="632"/>
      <c r="CF28" s="632"/>
      <c r="CG28" s="632"/>
      <c r="CH28" s="632"/>
      <c r="CI28" s="632"/>
      <c r="CJ28" s="632"/>
      <c r="CK28" s="632"/>
      <c r="CL28" s="632"/>
      <c r="CM28" s="632"/>
      <c r="CN28" s="632"/>
      <c r="CO28" s="632"/>
      <c r="CP28" s="632"/>
      <c r="CQ28" s="633"/>
      <c r="CR28" s="634">
        <v>460351</v>
      </c>
      <c r="CS28" s="635"/>
      <c r="CT28" s="635"/>
      <c r="CU28" s="635"/>
      <c r="CV28" s="635"/>
      <c r="CW28" s="635"/>
      <c r="CX28" s="635"/>
      <c r="CY28" s="636"/>
      <c r="CZ28" s="637">
        <v>7.1</v>
      </c>
      <c r="DA28" s="649"/>
      <c r="DB28" s="649"/>
      <c r="DC28" s="650"/>
      <c r="DD28" s="640">
        <v>460351</v>
      </c>
      <c r="DE28" s="635"/>
      <c r="DF28" s="635"/>
      <c r="DG28" s="635"/>
      <c r="DH28" s="635"/>
      <c r="DI28" s="635"/>
      <c r="DJ28" s="635"/>
      <c r="DK28" s="636"/>
      <c r="DL28" s="640">
        <v>460351</v>
      </c>
      <c r="DM28" s="635"/>
      <c r="DN28" s="635"/>
      <c r="DO28" s="635"/>
      <c r="DP28" s="635"/>
      <c r="DQ28" s="635"/>
      <c r="DR28" s="635"/>
      <c r="DS28" s="635"/>
      <c r="DT28" s="635"/>
      <c r="DU28" s="635"/>
      <c r="DV28" s="636"/>
      <c r="DW28" s="637">
        <v>11.4</v>
      </c>
      <c r="DX28" s="649"/>
      <c r="DY28" s="649"/>
      <c r="DZ28" s="649"/>
      <c r="EA28" s="649"/>
      <c r="EB28" s="649"/>
      <c r="EC28" s="661"/>
    </row>
    <row r="29" spans="2:133" ht="11.25" customHeight="1" x14ac:dyDescent="0.2">
      <c r="B29" s="631" t="s">
        <v>308</v>
      </c>
      <c r="C29" s="632"/>
      <c r="D29" s="632"/>
      <c r="E29" s="632"/>
      <c r="F29" s="632"/>
      <c r="G29" s="632"/>
      <c r="H29" s="632"/>
      <c r="I29" s="632"/>
      <c r="J29" s="632"/>
      <c r="K29" s="632"/>
      <c r="L29" s="632"/>
      <c r="M29" s="632"/>
      <c r="N29" s="632"/>
      <c r="O29" s="632"/>
      <c r="P29" s="632"/>
      <c r="Q29" s="633"/>
      <c r="R29" s="634">
        <v>7144</v>
      </c>
      <c r="S29" s="635"/>
      <c r="T29" s="635"/>
      <c r="U29" s="635"/>
      <c r="V29" s="635"/>
      <c r="W29" s="635"/>
      <c r="X29" s="635"/>
      <c r="Y29" s="636"/>
      <c r="Z29" s="672">
        <v>0.1</v>
      </c>
      <c r="AA29" s="672"/>
      <c r="AB29" s="672"/>
      <c r="AC29" s="672"/>
      <c r="AD29" s="673" t="s">
        <v>233</v>
      </c>
      <c r="AE29" s="673"/>
      <c r="AF29" s="673"/>
      <c r="AG29" s="673"/>
      <c r="AH29" s="673"/>
      <c r="AI29" s="673"/>
      <c r="AJ29" s="673"/>
      <c r="AK29" s="673"/>
      <c r="AL29" s="637" t="s">
        <v>233</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08"/>
      <c r="CD29" s="653" t="s">
        <v>309</v>
      </c>
      <c r="CE29" s="654"/>
      <c r="CF29" s="631" t="s">
        <v>310</v>
      </c>
      <c r="CG29" s="632"/>
      <c r="CH29" s="632"/>
      <c r="CI29" s="632"/>
      <c r="CJ29" s="632"/>
      <c r="CK29" s="632"/>
      <c r="CL29" s="632"/>
      <c r="CM29" s="632"/>
      <c r="CN29" s="632"/>
      <c r="CO29" s="632"/>
      <c r="CP29" s="632"/>
      <c r="CQ29" s="633"/>
      <c r="CR29" s="634">
        <v>460351</v>
      </c>
      <c r="CS29" s="647"/>
      <c r="CT29" s="647"/>
      <c r="CU29" s="647"/>
      <c r="CV29" s="647"/>
      <c r="CW29" s="647"/>
      <c r="CX29" s="647"/>
      <c r="CY29" s="648"/>
      <c r="CZ29" s="637">
        <v>7.1</v>
      </c>
      <c r="DA29" s="649"/>
      <c r="DB29" s="649"/>
      <c r="DC29" s="650"/>
      <c r="DD29" s="640">
        <v>460351</v>
      </c>
      <c r="DE29" s="647"/>
      <c r="DF29" s="647"/>
      <c r="DG29" s="647"/>
      <c r="DH29" s="647"/>
      <c r="DI29" s="647"/>
      <c r="DJ29" s="647"/>
      <c r="DK29" s="648"/>
      <c r="DL29" s="640">
        <v>460351</v>
      </c>
      <c r="DM29" s="647"/>
      <c r="DN29" s="647"/>
      <c r="DO29" s="647"/>
      <c r="DP29" s="647"/>
      <c r="DQ29" s="647"/>
      <c r="DR29" s="647"/>
      <c r="DS29" s="647"/>
      <c r="DT29" s="647"/>
      <c r="DU29" s="647"/>
      <c r="DV29" s="648"/>
      <c r="DW29" s="637">
        <v>11.4</v>
      </c>
      <c r="DX29" s="649"/>
      <c r="DY29" s="649"/>
      <c r="DZ29" s="649"/>
      <c r="EA29" s="649"/>
      <c r="EB29" s="649"/>
      <c r="EC29" s="661"/>
    </row>
    <row r="30" spans="2:133" ht="11.25" customHeight="1" x14ac:dyDescent="0.2">
      <c r="B30" s="631" t="s">
        <v>311</v>
      </c>
      <c r="C30" s="632"/>
      <c r="D30" s="632"/>
      <c r="E30" s="632"/>
      <c r="F30" s="632"/>
      <c r="G30" s="632"/>
      <c r="H30" s="632"/>
      <c r="I30" s="632"/>
      <c r="J30" s="632"/>
      <c r="K30" s="632"/>
      <c r="L30" s="632"/>
      <c r="M30" s="632"/>
      <c r="N30" s="632"/>
      <c r="O30" s="632"/>
      <c r="P30" s="632"/>
      <c r="Q30" s="633"/>
      <c r="R30" s="634">
        <v>744940</v>
      </c>
      <c r="S30" s="635"/>
      <c r="T30" s="635"/>
      <c r="U30" s="635"/>
      <c r="V30" s="635"/>
      <c r="W30" s="635"/>
      <c r="X30" s="635"/>
      <c r="Y30" s="636"/>
      <c r="Z30" s="672">
        <v>10.9</v>
      </c>
      <c r="AA30" s="672"/>
      <c r="AB30" s="672"/>
      <c r="AC30" s="672"/>
      <c r="AD30" s="673" t="s">
        <v>233</v>
      </c>
      <c r="AE30" s="673"/>
      <c r="AF30" s="673"/>
      <c r="AG30" s="673"/>
      <c r="AH30" s="673"/>
      <c r="AI30" s="673"/>
      <c r="AJ30" s="673"/>
      <c r="AK30" s="673"/>
      <c r="AL30" s="637" t="s">
        <v>233</v>
      </c>
      <c r="AM30" s="638"/>
      <c r="AN30" s="638"/>
      <c r="AO30" s="674"/>
      <c r="AP30" s="692" t="s">
        <v>227</v>
      </c>
      <c r="AQ30" s="693"/>
      <c r="AR30" s="693"/>
      <c r="AS30" s="693"/>
      <c r="AT30" s="693"/>
      <c r="AU30" s="693"/>
      <c r="AV30" s="693"/>
      <c r="AW30" s="693"/>
      <c r="AX30" s="693"/>
      <c r="AY30" s="693"/>
      <c r="AZ30" s="693"/>
      <c r="BA30" s="693"/>
      <c r="BB30" s="693"/>
      <c r="BC30" s="693"/>
      <c r="BD30" s="693"/>
      <c r="BE30" s="693"/>
      <c r="BF30" s="694"/>
      <c r="BG30" s="692" t="s">
        <v>312</v>
      </c>
      <c r="BH30" s="706"/>
      <c r="BI30" s="706"/>
      <c r="BJ30" s="706"/>
      <c r="BK30" s="706"/>
      <c r="BL30" s="706"/>
      <c r="BM30" s="706"/>
      <c r="BN30" s="706"/>
      <c r="BO30" s="706"/>
      <c r="BP30" s="706"/>
      <c r="BQ30" s="707"/>
      <c r="BR30" s="692" t="s">
        <v>313</v>
      </c>
      <c r="BS30" s="706"/>
      <c r="BT30" s="706"/>
      <c r="BU30" s="706"/>
      <c r="BV30" s="706"/>
      <c r="BW30" s="706"/>
      <c r="BX30" s="706"/>
      <c r="BY30" s="706"/>
      <c r="BZ30" s="706"/>
      <c r="CA30" s="706"/>
      <c r="CB30" s="707"/>
      <c r="CD30" s="655"/>
      <c r="CE30" s="656"/>
      <c r="CF30" s="631" t="s">
        <v>314</v>
      </c>
      <c r="CG30" s="632"/>
      <c r="CH30" s="632"/>
      <c r="CI30" s="632"/>
      <c r="CJ30" s="632"/>
      <c r="CK30" s="632"/>
      <c r="CL30" s="632"/>
      <c r="CM30" s="632"/>
      <c r="CN30" s="632"/>
      <c r="CO30" s="632"/>
      <c r="CP30" s="632"/>
      <c r="CQ30" s="633"/>
      <c r="CR30" s="634">
        <v>440118</v>
      </c>
      <c r="CS30" s="635"/>
      <c r="CT30" s="635"/>
      <c r="CU30" s="635"/>
      <c r="CV30" s="635"/>
      <c r="CW30" s="635"/>
      <c r="CX30" s="635"/>
      <c r="CY30" s="636"/>
      <c r="CZ30" s="637">
        <v>6.8</v>
      </c>
      <c r="DA30" s="649"/>
      <c r="DB30" s="649"/>
      <c r="DC30" s="650"/>
      <c r="DD30" s="640">
        <v>440118</v>
      </c>
      <c r="DE30" s="635"/>
      <c r="DF30" s="635"/>
      <c r="DG30" s="635"/>
      <c r="DH30" s="635"/>
      <c r="DI30" s="635"/>
      <c r="DJ30" s="635"/>
      <c r="DK30" s="636"/>
      <c r="DL30" s="640">
        <v>440118</v>
      </c>
      <c r="DM30" s="635"/>
      <c r="DN30" s="635"/>
      <c r="DO30" s="635"/>
      <c r="DP30" s="635"/>
      <c r="DQ30" s="635"/>
      <c r="DR30" s="635"/>
      <c r="DS30" s="635"/>
      <c r="DT30" s="635"/>
      <c r="DU30" s="635"/>
      <c r="DV30" s="636"/>
      <c r="DW30" s="637">
        <v>10.9</v>
      </c>
      <c r="DX30" s="649"/>
      <c r="DY30" s="649"/>
      <c r="DZ30" s="649"/>
      <c r="EA30" s="649"/>
      <c r="EB30" s="649"/>
      <c r="EC30" s="661"/>
    </row>
    <row r="31" spans="2:133" ht="11.25" customHeight="1" x14ac:dyDescent="0.2">
      <c r="B31" s="709" t="s">
        <v>315</v>
      </c>
      <c r="C31" s="710"/>
      <c r="D31" s="710"/>
      <c r="E31" s="710"/>
      <c r="F31" s="710"/>
      <c r="G31" s="710"/>
      <c r="H31" s="710"/>
      <c r="I31" s="710"/>
      <c r="J31" s="710"/>
      <c r="K31" s="710"/>
      <c r="L31" s="710"/>
      <c r="M31" s="710"/>
      <c r="N31" s="710"/>
      <c r="O31" s="710"/>
      <c r="P31" s="710"/>
      <c r="Q31" s="711"/>
      <c r="R31" s="634" t="s">
        <v>180</v>
      </c>
      <c r="S31" s="635"/>
      <c r="T31" s="635"/>
      <c r="U31" s="635"/>
      <c r="V31" s="635"/>
      <c r="W31" s="635"/>
      <c r="X31" s="635"/>
      <c r="Y31" s="636"/>
      <c r="Z31" s="672" t="s">
        <v>180</v>
      </c>
      <c r="AA31" s="672"/>
      <c r="AB31" s="672"/>
      <c r="AC31" s="672"/>
      <c r="AD31" s="673" t="s">
        <v>140</v>
      </c>
      <c r="AE31" s="673"/>
      <c r="AF31" s="673"/>
      <c r="AG31" s="673"/>
      <c r="AH31" s="673"/>
      <c r="AI31" s="673"/>
      <c r="AJ31" s="673"/>
      <c r="AK31" s="673"/>
      <c r="AL31" s="637" t="s">
        <v>233</v>
      </c>
      <c r="AM31" s="638"/>
      <c r="AN31" s="638"/>
      <c r="AO31" s="674"/>
      <c r="AP31" s="700" t="s">
        <v>316</v>
      </c>
      <c r="AQ31" s="701"/>
      <c r="AR31" s="701"/>
      <c r="AS31" s="701"/>
      <c r="AT31" s="702" t="s">
        <v>317</v>
      </c>
      <c r="AU31" s="212"/>
      <c r="AV31" s="212"/>
      <c r="AW31" s="212"/>
      <c r="AX31" s="689" t="s">
        <v>192</v>
      </c>
      <c r="AY31" s="690"/>
      <c r="AZ31" s="690"/>
      <c r="BA31" s="690"/>
      <c r="BB31" s="690"/>
      <c r="BC31" s="690"/>
      <c r="BD31" s="690"/>
      <c r="BE31" s="690"/>
      <c r="BF31" s="691"/>
      <c r="BG31" s="696">
        <v>98</v>
      </c>
      <c r="BH31" s="697"/>
      <c r="BI31" s="697"/>
      <c r="BJ31" s="697"/>
      <c r="BK31" s="697"/>
      <c r="BL31" s="697"/>
      <c r="BM31" s="698">
        <v>92.6</v>
      </c>
      <c r="BN31" s="697"/>
      <c r="BO31" s="697"/>
      <c r="BP31" s="697"/>
      <c r="BQ31" s="699"/>
      <c r="BR31" s="696">
        <v>98.4</v>
      </c>
      <c r="BS31" s="697"/>
      <c r="BT31" s="697"/>
      <c r="BU31" s="697"/>
      <c r="BV31" s="697"/>
      <c r="BW31" s="697"/>
      <c r="BX31" s="698">
        <v>91.9</v>
      </c>
      <c r="BY31" s="697"/>
      <c r="BZ31" s="697"/>
      <c r="CA31" s="697"/>
      <c r="CB31" s="699"/>
      <c r="CD31" s="655"/>
      <c r="CE31" s="656"/>
      <c r="CF31" s="631" t="s">
        <v>318</v>
      </c>
      <c r="CG31" s="632"/>
      <c r="CH31" s="632"/>
      <c r="CI31" s="632"/>
      <c r="CJ31" s="632"/>
      <c r="CK31" s="632"/>
      <c r="CL31" s="632"/>
      <c r="CM31" s="632"/>
      <c r="CN31" s="632"/>
      <c r="CO31" s="632"/>
      <c r="CP31" s="632"/>
      <c r="CQ31" s="633"/>
      <c r="CR31" s="634">
        <v>20233</v>
      </c>
      <c r="CS31" s="647"/>
      <c r="CT31" s="647"/>
      <c r="CU31" s="647"/>
      <c r="CV31" s="647"/>
      <c r="CW31" s="647"/>
      <c r="CX31" s="647"/>
      <c r="CY31" s="648"/>
      <c r="CZ31" s="637">
        <v>0.3</v>
      </c>
      <c r="DA31" s="649"/>
      <c r="DB31" s="649"/>
      <c r="DC31" s="650"/>
      <c r="DD31" s="640">
        <v>20233</v>
      </c>
      <c r="DE31" s="647"/>
      <c r="DF31" s="647"/>
      <c r="DG31" s="647"/>
      <c r="DH31" s="647"/>
      <c r="DI31" s="647"/>
      <c r="DJ31" s="647"/>
      <c r="DK31" s="648"/>
      <c r="DL31" s="640">
        <v>20233</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2">
      <c r="B32" s="631" t="s">
        <v>319</v>
      </c>
      <c r="C32" s="632"/>
      <c r="D32" s="632"/>
      <c r="E32" s="632"/>
      <c r="F32" s="632"/>
      <c r="G32" s="632"/>
      <c r="H32" s="632"/>
      <c r="I32" s="632"/>
      <c r="J32" s="632"/>
      <c r="K32" s="632"/>
      <c r="L32" s="632"/>
      <c r="M32" s="632"/>
      <c r="N32" s="632"/>
      <c r="O32" s="632"/>
      <c r="P32" s="632"/>
      <c r="Q32" s="633"/>
      <c r="R32" s="634">
        <v>443330</v>
      </c>
      <c r="S32" s="635"/>
      <c r="T32" s="635"/>
      <c r="U32" s="635"/>
      <c r="V32" s="635"/>
      <c r="W32" s="635"/>
      <c r="X32" s="635"/>
      <c r="Y32" s="636"/>
      <c r="Z32" s="672">
        <v>6.5</v>
      </c>
      <c r="AA32" s="672"/>
      <c r="AB32" s="672"/>
      <c r="AC32" s="672"/>
      <c r="AD32" s="673" t="s">
        <v>233</v>
      </c>
      <c r="AE32" s="673"/>
      <c r="AF32" s="673"/>
      <c r="AG32" s="673"/>
      <c r="AH32" s="673"/>
      <c r="AI32" s="673"/>
      <c r="AJ32" s="673"/>
      <c r="AK32" s="673"/>
      <c r="AL32" s="637" t="s">
        <v>233</v>
      </c>
      <c r="AM32" s="638"/>
      <c r="AN32" s="638"/>
      <c r="AO32" s="674"/>
      <c r="AP32" s="675"/>
      <c r="AQ32" s="676"/>
      <c r="AR32" s="676"/>
      <c r="AS32" s="676"/>
      <c r="AT32" s="703"/>
      <c r="AU32" s="208" t="s">
        <v>320</v>
      </c>
      <c r="AX32" s="631" t="s">
        <v>321</v>
      </c>
      <c r="AY32" s="632"/>
      <c r="AZ32" s="632"/>
      <c r="BA32" s="632"/>
      <c r="BB32" s="632"/>
      <c r="BC32" s="632"/>
      <c r="BD32" s="632"/>
      <c r="BE32" s="632"/>
      <c r="BF32" s="633"/>
      <c r="BG32" s="705">
        <v>98.3</v>
      </c>
      <c r="BH32" s="647"/>
      <c r="BI32" s="647"/>
      <c r="BJ32" s="647"/>
      <c r="BK32" s="647"/>
      <c r="BL32" s="647"/>
      <c r="BM32" s="638">
        <v>94.2</v>
      </c>
      <c r="BN32" s="647"/>
      <c r="BO32" s="647"/>
      <c r="BP32" s="647"/>
      <c r="BQ32" s="670"/>
      <c r="BR32" s="705">
        <v>98.6</v>
      </c>
      <c r="BS32" s="647"/>
      <c r="BT32" s="647"/>
      <c r="BU32" s="647"/>
      <c r="BV32" s="647"/>
      <c r="BW32" s="647"/>
      <c r="BX32" s="638">
        <v>94</v>
      </c>
      <c r="BY32" s="647"/>
      <c r="BZ32" s="647"/>
      <c r="CA32" s="647"/>
      <c r="CB32" s="670"/>
      <c r="CD32" s="657"/>
      <c r="CE32" s="658"/>
      <c r="CF32" s="631" t="s">
        <v>322</v>
      </c>
      <c r="CG32" s="632"/>
      <c r="CH32" s="632"/>
      <c r="CI32" s="632"/>
      <c r="CJ32" s="632"/>
      <c r="CK32" s="632"/>
      <c r="CL32" s="632"/>
      <c r="CM32" s="632"/>
      <c r="CN32" s="632"/>
      <c r="CO32" s="632"/>
      <c r="CP32" s="632"/>
      <c r="CQ32" s="633"/>
      <c r="CR32" s="634" t="s">
        <v>233</v>
      </c>
      <c r="CS32" s="635"/>
      <c r="CT32" s="635"/>
      <c r="CU32" s="635"/>
      <c r="CV32" s="635"/>
      <c r="CW32" s="635"/>
      <c r="CX32" s="635"/>
      <c r="CY32" s="636"/>
      <c r="CZ32" s="637" t="s">
        <v>233</v>
      </c>
      <c r="DA32" s="649"/>
      <c r="DB32" s="649"/>
      <c r="DC32" s="650"/>
      <c r="DD32" s="640" t="s">
        <v>180</v>
      </c>
      <c r="DE32" s="635"/>
      <c r="DF32" s="635"/>
      <c r="DG32" s="635"/>
      <c r="DH32" s="635"/>
      <c r="DI32" s="635"/>
      <c r="DJ32" s="635"/>
      <c r="DK32" s="636"/>
      <c r="DL32" s="640" t="s">
        <v>233</v>
      </c>
      <c r="DM32" s="635"/>
      <c r="DN32" s="635"/>
      <c r="DO32" s="635"/>
      <c r="DP32" s="635"/>
      <c r="DQ32" s="635"/>
      <c r="DR32" s="635"/>
      <c r="DS32" s="635"/>
      <c r="DT32" s="635"/>
      <c r="DU32" s="635"/>
      <c r="DV32" s="636"/>
      <c r="DW32" s="637" t="s">
        <v>180</v>
      </c>
      <c r="DX32" s="649"/>
      <c r="DY32" s="649"/>
      <c r="DZ32" s="649"/>
      <c r="EA32" s="649"/>
      <c r="EB32" s="649"/>
      <c r="EC32" s="661"/>
    </row>
    <row r="33" spans="2:133" ht="11.25" customHeight="1" x14ac:dyDescent="0.2">
      <c r="B33" s="631" t="s">
        <v>323</v>
      </c>
      <c r="C33" s="632"/>
      <c r="D33" s="632"/>
      <c r="E33" s="632"/>
      <c r="F33" s="632"/>
      <c r="G33" s="632"/>
      <c r="H33" s="632"/>
      <c r="I33" s="632"/>
      <c r="J33" s="632"/>
      <c r="K33" s="632"/>
      <c r="L33" s="632"/>
      <c r="M33" s="632"/>
      <c r="N33" s="632"/>
      <c r="O33" s="632"/>
      <c r="P33" s="632"/>
      <c r="Q33" s="633"/>
      <c r="R33" s="634">
        <v>18189</v>
      </c>
      <c r="S33" s="635"/>
      <c r="T33" s="635"/>
      <c r="U33" s="635"/>
      <c r="V33" s="635"/>
      <c r="W33" s="635"/>
      <c r="X33" s="635"/>
      <c r="Y33" s="636"/>
      <c r="Z33" s="672">
        <v>0.3</v>
      </c>
      <c r="AA33" s="672"/>
      <c r="AB33" s="672"/>
      <c r="AC33" s="672"/>
      <c r="AD33" s="673" t="s">
        <v>180</v>
      </c>
      <c r="AE33" s="673"/>
      <c r="AF33" s="673"/>
      <c r="AG33" s="673"/>
      <c r="AH33" s="673"/>
      <c r="AI33" s="673"/>
      <c r="AJ33" s="673"/>
      <c r="AK33" s="673"/>
      <c r="AL33" s="637" t="s">
        <v>233</v>
      </c>
      <c r="AM33" s="638"/>
      <c r="AN33" s="638"/>
      <c r="AO33" s="674"/>
      <c r="AP33" s="677"/>
      <c r="AQ33" s="678"/>
      <c r="AR33" s="678"/>
      <c r="AS33" s="678"/>
      <c r="AT33" s="704"/>
      <c r="AU33" s="213"/>
      <c r="AV33" s="213"/>
      <c r="AW33" s="213"/>
      <c r="AX33" s="615" t="s">
        <v>324</v>
      </c>
      <c r="AY33" s="616"/>
      <c r="AZ33" s="616"/>
      <c r="BA33" s="616"/>
      <c r="BB33" s="616"/>
      <c r="BC33" s="616"/>
      <c r="BD33" s="616"/>
      <c r="BE33" s="616"/>
      <c r="BF33" s="617"/>
      <c r="BG33" s="695">
        <v>97.5</v>
      </c>
      <c r="BH33" s="619"/>
      <c r="BI33" s="619"/>
      <c r="BJ33" s="619"/>
      <c r="BK33" s="619"/>
      <c r="BL33" s="619"/>
      <c r="BM33" s="665">
        <v>90.4</v>
      </c>
      <c r="BN33" s="619"/>
      <c r="BO33" s="619"/>
      <c r="BP33" s="619"/>
      <c r="BQ33" s="682"/>
      <c r="BR33" s="695">
        <v>98.2</v>
      </c>
      <c r="BS33" s="619"/>
      <c r="BT33" s="619"/>
      <c r="BU33" s="619"/>
      <c r="BV33" s="619"/>
      <c r="BW33" s="619"/>
      <c r="BX33" s="665">
        <v>89.3</v>
      </c>
      <c r="BY33" s="619"/>
      <c r="BZ33" s="619"/>
      <c r="CA33" s="619"/>
      <c r="CB33" s="682"/>
      <c r="CD33" s="631" t="s">
        <v>325</v>
      </c>
      <c r="CE33" s="632"/>
      <c r="CF33" s="632"/>
      <c r="CG33" s="632"/>
      <c r="CH33" s="632"/>
      <c r="CI33" s="632"/>
      <c r="CJ33" s="632"/>
      <c r="CK33" s="632"/>
      <c r="CL33" s="632"/>
      <c r="CM33" s="632"/>
      <c r="CN33" s="632"/>
      <c r="CO33" s="632"/>
      <c r="CP33" s="632"/>
      <c r="CQ33" s="633"/>
      <c r="CR33" s="634">
        <v>3525323</v>
      </c>
      <c r="CS33" s="647"/>
      <c r="CT33" s="647"/>
      <c r="CU33" s="647"/>
      <c r="CV33" s="647"/>
      <c r="CW33" s="647"/>
      <c r="CX33" s="647"/>
      <c r="CY33" s="648"/>
      <c r="CZ33" s="637">
        <v>54.1</v>
      </c>
      <c r="DA33" s="649"/>
      <c r="DB33" s="649"/>
      <c r="DC33" s="650"/>
      <c r="DD33" s="640">
        <v>2965182</v>
      </c>
      <c r="DE33" s="647"/>
      <c r="DF33" s="647"/>
      <c r="DG33" s="647"/>
      <c r="DH33" s="647"/>
      <c r="DI33" s="647"/>
      <c r="DJ33" s="647"/>
      <c r="DK33" s="648"/>
      <c r="DL33" s="640">
        <v>1596252</v>
      </c>
      <c r="DM33" s="647"/>
      <c r="DN33" s="647"/>
      <c r="DO33" s="647"/>
      <c r="DP33" s="647"/>
      <c r="DQ33" s="647"/>
      <c r="DR33" s="647"/>
      <c r="DS33" s="647"/>
      <c r="DT33" s="647"/>
      <c r="DU33" s="647"/>
      <c r="DV33" s="648"/>
      <c r="DW33" s="637">
        <v>39.700000000000003</v>
      </c>
      <c r="DX33" s="649"/>
      <c r="DY33" s="649"/>
      <c r="DZ33" s="649"/>
      <c r="EA33" s="649"/>
      <c r="EB33" s="649"/>
      <c r="EC33" s="661"/>
    </row>
    <row r="34" spans="2:133" ht="11.25" customHeight="1" x14ac:dyDescent="0.2">
      <c r="B34" s="631" t="s">
        <v>326</v>
      </c>
      <c r="C34" s="632"/>
      <c r="D34" s="632"/>
      <c r="E34" s="632"/>
      <c r="F34" s="632"/>
      <c r="G34" s="632"/>
      <c r="H34" s="632"/>
      <c r="I34" s="632"/>
      <c r="J34" s="632"/>
      <c r="K34" s="632"/>
      <c r="L34" s="632"/>
      <c r="M34" s="632"/>
      <c r="N34" s="632"/>
      <c r="O34" s="632"/>
      <c r="P34" s="632"/>
      <c r="Q34" s="633"/>
      <c r="R34" s="634">
        <v>378459</v>
      </c>
      <c r="S34" s="635"/>
      <c r="T34" s="635"/>
      <c r="U34" s="635"/>
      <c r="V34" s="635"/>
      <c r="W34" s="635"/>
      <c r="X34" s="635"/>
      <c r="Y34" s="636"/>
      <c r="Z34" s="672">
        <v>5.6</v>
      </c>
      <c r="AA34" s="672"/>
      <c r="AB34" s="672"/>
      <c r="AC34" s="672"/>
      <c r="AD34" s="673" t="s">
        <v>180</v>
      </c>
      <c r="AE34" s="673"/>
      <c r="AF34" s="673"/>
      <c r="AG34" s="673"/>
      <c r="AH34" s="673"/>
      <c r="AI34" s="673"/>
      <c r="AJ34" s="673"/>
      <c r="AK34" s="673"/>
      <c r="AL34" s="637" t="s">
        <v>233</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327</v>
      </c>
      <c r="CE34" s="632"/>
      <c r="CF34" s="632"/>
      <c r="CG34" s="632"/>
      <c r="CH34" s="632"/>
      <c r="CI34" s="632"/>
      <c r="CJ34" s="632"/>
      <c r="CK34" s="632"/>
      <c r="CL34" s="632"/>
      <c r="CM34" s="632"/>
      <c r="CN34" s="632"/>
      <c r="CO34" s="632"/>
      <c r="CP34" s="632"/>
      <c r="CQ34" s="633"/>
      <c r="CR34" s="634">
        <v>1213426</v>
      </c>
      <c r="CS34" s="635"/>
      <c r="CT34" s="635"/>
      <c r="CU34" s="635"/>
      <c r="CV34" s="635"/>
      <c r="CW34" s="635"/>
      <c r="CX34" s="635"/>
      <c r="CY34" s="636"/>
      <c r="CZ34" s="637">
        <v>18.600000000000001</v>
      </c>
      <c r="DA34" s="649"/>
      <c r="DB34" s="649"/>
      <c r="DC34" s="650"/>
      <c r="DD34" s="640">
        <v>843960</v>
      </c>
      <c r="DE34" s="635"/>
      <c r="DF34" s="635"/>
      <c r="DG34" s="635"/>
      <c r="DH34" s="635"/>
      <c r="DI34" s="635"/>
      <c r="DJ34" s="635"/>
      <c r="DK34" s="636"/>
      <c r="DL34" s="640">
        <v>507085</v>
      </c>
      <c r="DM34" s="635"/>
      <c r="DN34" s="635"/>
      <c r="DO34" s="635"/>
      <c r="DP34" s="635"/>
      <c r="DQ34" s="635"/>
      <c r="DR34" s="635"/>
      <c r="DS34" s="635"/>
      <c r="DT34" s="635"/>
      <c r="DU34" s="635"/>
      <c r="DV34" s="636"/>
      <c r="DW34" s="637">
        <v>12.6</v>
      </c>
      <c r="DX34" s="649"/>
      <c r="DY34" s="649"/>
      <c r="DZ34" s="649"/>
      <c r="EA34" s="649"/>
      <c r="EB34" s="649"/>
      <c r="EC34" s="661"/>
    </row>
    <row r="35" spans="2:133" ht="11.25" customHeight="1" x14ac:dyDescent="0.2">
      <c r="B35" s="631" t="s">
        <v>328</v>
      </c>
      <c r="C35" s="632"/>
      <c r="D35" s="632"/>
      <c r="E35" s="632"/>
      <c r="F35" s="632"/>
      <c r="G35" s="632"/>
      <c r="H35" s="632"/>
      <c r="I35" s="632"/>
      <c r="J35" s="632"/>
      <c r="K35" s="632"/>
      <c r="L35" s="632"/>
      <c r="M35" s="632"/>
      <c r="N35" s="632"/>
      <c r="O35" s="632"/>
      <c r="P35" s="632"/>
      <c r="Q35" s="633"/>
      <c r="R35" s="634">
        <v>355884</v>
      </c>
      <c r="S35" s="635"/>
      <c r="T35" s="635"/>
      <c r="U35" s="635"/>
      <c r="V35" s="635"/>
      <c r="W35" s="635"/>
      <c r="X35" s="635"/>
      <c r="Y35" s="636"/>
      <c r="Z35" s="672">
        <v>5.2</v>
      </c>
      <c r="AA35" s="672"/>
      <c r="AB35" s="672"/>
      <c r="AC35" s="672"/>
      <c r="AD35" s="673" t="s">
        <v>180</v>
      </c>
      <c r="AE35" s="673"/>
      <c r="AF35" s="673"/>
      <c r="AG35" s="673"/>
      <c r="AH35" s="673"/>
      <c r="AI35" s="673"/>
      <c r="AJ35" s="673"/>
      <c r="AK35" s="673"/>
      <c r="AL35" s="637" t="s">
        <v>233</v>
      </c>
      <c r="AM35" s="638"/>
      <c r="AN35" s="638"/>
      <c r="AO35" s="674"/>
      <c r="AP35" s="216"/>
      <c r="AQ35" s="692" t="s">
        <v>329</v>
      </c>
      <c r="AR35" s="693"/>
      <c r="AS35" s="693"/>
      <c r="AT35" s="693"/>
      <c r="AU35" s="693"/>
      <c r="AV35" s="693"/>
      <c r="AW35" s="693"/>
      <c r="AX35" s="693"/>
      <c r="AY35" s="693"/>
      <c r="AZ35" s="693"/>
      <c r="BA35" s="693"/>
      <c r="BB35" s="693"/>
      <c r="BC35" s="693"/>
      <c r="BD35" s="693"/>
      <c r="BE35" s="693"/>
      <c r="BF35" s="694"/>
      <c r="BG35" s="692" t="s">
        <v>330</v>
      </c>
      <c r="BH35" s="693"/>
      <c r="BI35" s="693"/>
      <c r="BJ35" s="693"/>
      <c r="BK35" s="693"/>
      <c r="BL35" s="693"/>
      <c r="BM35" s="693"/>
      <c r="BN35" s="693"/>
      <c r="BO35" s="693"/>
      <c r="BP35" s="693"/>
      <c r="BQ35" s="693"/>
      <c r="BR35" s="693"/>
      <c r="BS35" s="693"/>
      <c r="BT35" s="693"/>
      <c r="BU35" s="693"/>
      <c r="BV35" s="693"/>
      <c r="BW35" s="693"/>
      <c r="BX35" s="693"/>
      <c r="BY35" s="693"/>
      <c r="BZ35" s="693"/>
      <c r="CA35" s="693"/>
      <c r="CB35" s="694"/>
      <c r="CD35" s="631" t="s">
        <v>331</v>
      </c>
      <c r="CE35" s="632"/>
      <c r="CF35" s="632"/>
      <c r="CG35" s="632"/>
      <c r="CH35" s="632"/>
      <c r="CI35" s="632"/>
      <c r="CJ35" s="632"/>
      <c r="CK35" s="632"/>
      <c r="CL35" s="632"/>
      <c r="CM35" s="632"/>
      <c r="CN35" s="632"/>
      <c r="CO35" s="632"/>
      <c r="CP35" s="632"/>
      <c r="CQ35" s="633"/>
      <c r="CR35" s="634">
        <v>50316</v>
      </c>
      <c r="CS35" s="647"/>
      <c r="CT35" s="647"/>
      <c r="CU35" s="647"/>
      <c r="CV35" s="647"/>
      <c r="CW35" s="647"/>
      <c r="CX35" s="647"/>
      <c r="CY35" s="648"/>
      <c r="CZ35" s="637">
        <v>0.8</v>
      </c>
      <c r="DA35" s="649"/>
      <c r="DB35" s="649"/>
      <c r="DC35" s="650"/>
      <c r="DD35" s="640">
        <v>49259</v>
      </c>
      <c r="DE35" s="647"/>
      <c r="DF35" s="647"/>
      <c r="DG35" s="647"/>
      <c r="DH35" s="647"/>
      <c r="DI35" s="647"/>
      <c r="DJ35" s="647"/>
      <c r="DK35" s="648"/>
      <c r="DL35" s="640">
        <v>47704</v>
      </c>
      <c r="DM35" s="647"/>
      <c r="DN35" s="647"/>
      <c r="DO35" s="647"/>
      <c r="DP35" s="647"/>
      <c r="DQ35" s="647"/>
      <c r="DR35" s="647"/>
      <c r="DS35" s="647"/>
      <c r="DT35" s="647"/>
      <c r="DU35" s="647"/>
      <c r="DV35" s="648"/>
      <c r="DW35" s="637">
        <v>1.2</v>
      </c>
      <c r="DX35" s="649"/>
      <c r="DY35" s="649"/>
      <c r="DZ35" s="649"/>
      <c r="EA35" s="649"/>
      <c r="EB35" s="649"/>
      <c r="EC35" s="661"/>
    </row>
    <row r="36" spans="2:133" ht="11.25" customHeight="1" x14ac:dyDescent="0.2">
      <c r="B36" s="631" t="s">
        <v>332</v>
      </c>
      <c r="C36" s="632"/>
      <c r="D36" s="632"/>
      <c r="E36" s="632"/>
      <c r="F36" s="632"/>
      <c r="G36" s="632"/>
      <c r="H36" s="632"/>
      <c r="I36" s="632"/>
      <c r="J36" s="632"/>
      <c r="K36" s="632"/>
      <c r="L36" s="632"/>
      <c r="M36" s="632"/>
      <c r="N36" s="632"/>
      <c r="O36" s="632"/>
      <c r="P36" s="632"/>
      <c r="Q36" s="633"/>
      <c r="R36" s="634">
        <v>425255</v>
      </c>
      <c r="S36" s="635"/>
      <c r="T36" s="635"/>
      <c r="U36" s="635"/>
      <c r="V36" s="635"/>
      <c r="W36" s="635"/>
      <c r="X36" s="635"/>
      <c r="Y36" s="636"/>
      <c r="Z36" s="672">
        <v>6.2</v>
      </c>
      <c r="AA36" s="672"/>
      <c r="AB36" s="672"/>
      <c r="AC36" s="672"/>
      <c r="AD36" s="673" t="s">
        <v>233</v>
      </c>
      <c r="AE36" s="673"/>
      <c r="AF36" s="673"/>
      <c r="AG36" s="673"/>
      <c r="AH36" s="673"/>
      <c r="AI36" s="673"/>
      <c r="AJ36" s="673"/>
      <c r="AK36" s="673"/>
      <c r="AL36" s="637" t="s">
        <v>233</v>
      </c>
      <c r="AM36" s="638"/>
      <c r="AN36" s="638"/>
      <c r="AO36" s="674"/>
      <c r="AP36" s="216"/>
      <c r="AQ36" s="683" t="s">
        <v>333</v>
      </c>
      <c r="AR36" s="684"/>
      <c r="AS36" s="684"/>
      <c r="AT36" s="684"/>
      <c r="AU36" s="684"/>
      <c r="AV36" s="684"/>
      <c r="AW36" s="684"/>
      <c r="AX36" s="684"/>
      <c r="AY36" s="685"/>
      <c r="AZ36" s="686">
        <v>1090316</v>
      </c>
      <c r="BA36" s="687"/>
      <c r="BB36" s="687"/>
      <c r="BC36" s="687"/>
      <c r="BD36" s="687"/>
      <c r="BE36" s="687"/>
      <c r="BF36" s="688"/>
      <c r="BG36" s="689" t="s">
        <v>334</v>
      </c>
      <c r="BH36" s="690"/>
      <c r="BI36" s="690"/>
      <c r="BJ36" s="690"/>
      <c r="BK36" s="690"/>
      <c r="BL36" s="690"/>
      <c r="BM36" s="690"/>
      <c r="BN36" s="690"/>
      <c r="BO36" s="690"/>
      <c r="BP36" s="690"/>
      <c r="BQ36" s="690"/>
      <c r="BR36" s="690"/>
      <c r="BS36" s="690"/>
      <c r="BT36" s="690"/>
      <c r="BU36" s="691"/>
      <c r="BV36" s="686">
        <v>180940</v>
      </c>
      <c r="BW36" s="687"/>
      <c r="BX36" s="687"/>
      <c r="BY36" s="687"/>
      <c r="BZ36" s="687"/>
      <c r="CA36" s="687"/>
      <c r="CB36" s="688"/>
      <c r="CD36" s="631" t="s">
        <v>335</v>
      </c>
      <c r="CE36" s="632"/>
      <c r="CF36" s="632"/>
      <c r="CG36" s="632"/>
      <c r="CH36" s="632"/>
      <c r="CI36" s="632"/>
      <c r="CJ36" s="632"/>
      <c r="CK36" s="632"/>
      <c r="CL36" s="632"/>
      <c r="CM36" s="632"/>
      <c r="CN36" s="632"/>
      <c r="CO36" s="632"/>
      <c r="CP36" s="632"/>
      <c r="CQ36" s="633"/>
      <c r="CR36" s="634">
        <v>841910</v>
      </c>
      <c r="CS36" s="635"/>
      <c r="CT36" s="635"/>
      <c r="CU36" s="635"/>
      <c r="CV36" s="635"/>
      <c r="CW36" s="635"/>
      <c r="CX36" s="635"/>
      <c r="CY36" s="636"/>
      <c r="CZ36" s="637">
        <v>12.9</v>
      </c>
      <c r="DA36" s="649"/>
      <c r="DB36" s="649"/>
      <c r="DC36" s="650"/>
      <c r="DD36" s="640">
        <v>749147</v>
      </c>
      <c r="DE36" s="635"/>
      <c r="DF36" s="635"/>
      <c r="DG36" s="635"/>
      <c r="DH36" s="635"/>
      <c r="DI36" s="635"/>
      <c r="DJ36" s="635"/>
      <c r="DK36" s="636"/>
      <c r="DL36" s="640">
        <v>457637</v>
      </c>
      <c r="DM36" s="635"/>
      <c r="DN36" s="635"/>
      <c r="DO36" s="635"/>
      <c r="DP36" s="635"/>
      <c r="DQ36" s="635"/>
      <c r="DR36" s="635"/>
      <c r="DS36" s="635"/>
      <c r="DT36" s="635"/>
      <c r="DU36" s="635"/>
      <c r="DV36" s="636"/>
      <c r="DW36" s="637">
        <v>11.4</v>
      </c>
      <c r="DX36" s="649"/>
      <c r="DY36" s="649"/>
      <c r="DZ36" s="649"/>
      <c r="EA36" s="649"/>
      <c r="EB36" s="649"/>
      <c r="EC36" s="661"/>
    </row>
    <row r="37" spans="2:133" ht="11.25" customHeight="1" x14ac:dyDescent="0.2">
      <c r="B37" s="631" t="s">
        <v>336</v>
      </c>
      <c r="C37" s="632"/>
      <c r="D37" s="632"/>
      <c r="E37" s="632"/>
      <c r="F37" s="632"/>
      <c r="G37" s="632"/>
      <c r="H37" s="632"/>
      <c r="I37" s="632"/>
      <c r="J37" s="632"/>
      <c r="K37" s="632"/>
      <c r="L37" s="632"/>
      <c r="M37" s="632"/>
      <c r="N37" s="632"/>
      <c r="O37" s="632"/>
      <c r="P37" s="632"/>
      <c r="Q37" s="633"/>
      <c r="R37" s="634">
        <v>118274</v>
      </c>
      <c r="S37" s="635"/>
      <c r="T37" s="635"/>
      <c r="U37" s="635"/>
      <c r="V37" s="635"/>
      <c r="W37" s="635"/>
      <c r="X37" s="635"/>
      <c r="Y37" s="636"/>
      <c r="Z37" s="672">
        <v>1.7</v>
      </c>
      <c r="AA37" s="672"/>
      <c r="AB37" s="672"/>
      <c r="AC37" s="672"/>
      <c r="AD37" s="673">
        <v>210</v>
      </c>
      <c r="AE37" s="673"/>
      <c r="AF37" s="673"/>
      <c r="AG37" s="673"/>
      <c r="AH37" s="673"/>
      <c r="AI37" s="673"/>
      <c r="AJ37" s="673"/>
      <c r="AK37" s="673"/>
      <c r="AL37" s="637">
        <v>0</v>
      </c>
      <c r="AM37" s="638"/>
      <c r="AN37" s="638"/>
      <c r="AO37" s="674"/>
      <c r="AQ37" s="667" t="s">
        <v>337</v>
      </c>
      <c r="AR37" s="668"/>
      <c r="AS37" s="668"/>
      <c r="AT37" s="668"/>
      <c r="AU37" s="668"/>
      <c r="AV37" s="668"/>
      <c r="AW37" s="668"/>
      <c r="AX37" s="668"/>
      <c r="AY37" s="669"/>
      <c r="AZ37" s="634">
        <v>437151</v>
      </c>
      <c r="BA37" s="635"/>
      <c r="BB37" s="635"/>
      <c r="BC37" s="635"/>
      <c r="BD37" s="647"/>
      <c r="BE37" s="647"/>
      <c r="BF37" s="670"/>
      <c r="BG37" s="631" t="s">
        <v>338</v>
      </c>
      <c r="BH37" s="632"/>
      <c r="BI37" s="632"/>
      <c r="BJ37" s="632"/>
      <c r="BK37" s="632"/>
      <c r="BL37" s="632"/>
      <c r="BM37" s="632"/>
      <c r="BN37" s="632"/>
      <c r="BO37" s="632"/>
      <c r="BP37" s="632"/>
      <c r="BQ37" s="632"/>
      <c r="BR37" s="632"/>
      <c r="BS37" s="632"/>
      <c r="BT37" s="632"/>
      <c r="BU37" s="633"/>
      <c r="BV37" s="634">
        <v>173358</v>
      </c>
      <c r="BW37" s="635"/>
      <c r="BX37" s="635"/>
      <c r="BY37" s="635"/>
      <c r="BZ37" s="635"/>
      <c r="CA37" s="635"/>
      <c r="CB37" s="671"/>
      <c r="CD37" s="631" t="s">
        <v>339</v>
      </c>
      <c r="CE37" s="632"/>
      <c r="CF37" s="632"/>
      <c r="CG37" s="632"/>
      <c r="CH37" s="632"/>
      <c r="CI37" s="632"/>
      <c r="CJ37" s="632"/>
      <c r="CK37" s="632"/>
      <c r="CL37" s="632"/>
      <c r="CM37" s="632"/>
      <c r="CN37" s="632"/>
      <c r="CO37" s="632"/>
      <c r="CP37" s="632"/>
      <c r="CQ37" s="633"/>
      <c r="CR37" s="634">
        <v>463046</v>
      </c>
      <c r="CS37" s="647"/>
      <c r="CT37" s="647"/>
      <c r="CU37" s="647"/>
      <c r="CV37" s="647"/>
      <c r="CW37" s="647"/>
      <c r="CX37" s="647"/>
      <c r="CY37" s="648"/>
      <c r="CZ37" s="637">
        <v>7.1</v>
      </c>
      <c r="DA37" s="649"/>
      <c r="DB37" s="649"/>
      <c r="DC37" s="650"/>
      <c r="DD37" s="640">
        <v>462377</v>
      </c>
      <c r="DE37" s="647"/>
      <c r="DF37" s="647"/>
      <c r="DG37" s="647"/>
      <c r="DH37" s="647"/>
      <c r="DI37" s="647"/>
      <c r="DJ37" s="647"/>
      <c r="DK37" s="648"/>
      <c r="DL37" s="640">
        <v>327887</v>
      </c>
      <c r="DM37" s="647"/>
      <c r="DN37" s="647"/>
      <c r="DO37" s="647"/>
      <c r="DP37" s="647"/>
      <c r="DQ37" s="647"/>
      <c r="DR37" s="647"/>
      <c r="DS37" s="647"/>
      <c r="DT37" s="647"/>
      <c r="DU37" s="647"/>
      <c r="DV37" s="648"/>
      <c r="DW37" s="637">
        <v>8.1999999999999993</v>
      </c>
      <c r="DX37" s="649"/>
      <c r="DY37" s="649"/>
      <c r="DZ37" s="649"/>
      <c r="EA37" s="649"/>
      <c r="EB37" s="649"/>
      <c r="EC37" s="661"/>
    </row>
    <row r="38" spans="2:133" ht="11.25" customHeight="1" x14ac:dyDescent="0.2">
      <c r="B38" s="631" t="s">
        <v>340</v>
      </c>
      <c r="C38" s="632"/>
      <c r="D38" s="632"/>
      <c r="E38" s="632"/>
      <c r="F38" s="632"/>
      <c r="G38" s="632"/>
      <c r="H38" s="632"/>
      <c r="I38" s="632"/>
      <c r="J38" s="632"/>
      <c r="K38" s="632"/>
      <c r="L38" s="632"/>
      <c r="M38" s="632"/>
      <c r="N38" s="632"/>
      <c r="O38" s="632"/>
      <c r="P38" s="632"/>
      <c r="Q38" s="633"/>
      <c r="R38" s="634">
        <v>200108</v>
      </c>
      <c r="S38" s="635"/>
      <c r="T38" s="635"/>
      <c r="U38" s="635"/>
      <c r="V38" s="635"/>
      <c r="W38" s="635"/>
      <c r="X38" s="635"/>
      <c r="Y38" s="636"/>
      <c r="Z38" s="672">
        <v>2.9</v>
      </c>
      <c r="AA38" s="672"/>
      <c r="AB38" s="672"/>
      <c r="AC38" s="672"/>
      <c r="AD38" s="673" t="s">
        <v>233</v>
      </c>
      <c r="AE38" s="673"/>
      <c r="AF38" s="673"/>
      <c r="AG38" s="673"/>
      <c r="AH38" s="673"/>
      <c r="AI38" s="673"/>
      <c r="AJ38" s="673"/>
      <c r="AK38" s="673"/>
      <c r="AL38" s="637" t="s">
        <v>233</v>
      </c>
      <c r="AM38" s="638"/>
      <c r="AN38" s="638"/>
      <c r="AO38" s="674"/>
      <c r="AQ38" s="667" t="s">
        <v>341</v>
      </c>
      <c r="AR38" s="668"/>
      <c r="AS38" s="668"/>
      <c r="AT38" s="668"/>
      <c r="AU38" s="668"/>
      <c r="AV38" s="668"/>
      <c r="AW38" s="668"/>
      <c r="AX38" s="668"/>
      <c r="AY38" s="669"/>
      <c r="AZ38" s="634">
        <v>52564</v>
      </c>
      <c r="BA38" s="635"/>
      <c r="BB38" s="635"/>
      <c r="BC38" s="635"/>
      <c r="BD38" s="647"/>
      <c r="BE38" s="647"/>
      <c r="BF38" s="670"/>
      <c r="BG38" s="631" t="s">
        <v>342</v>
      </c>
      <c r="BH38" s="632"/>
      <c r="BI38" s="632"/>
      <c r="BJ38" s="632"/>
      <c r="BK38" s="632"/>
      <c r="BL38" s="632"/>
      <c r="BM38" s="632"/>
      <c r="BN38" s="632"/>
      <c r="BO38" s="632"/>
      <c r="BP38" s="632"/>
      <c r="BQ38" s="632"/>
      <c r="BR38" s="632"/>
      <c r="BS38" s="632"/>
      <c r="BT38" s="632"/>
      <c r="BU38" s="633"/>
      <c r="BV38" s="634">
        <v>2137</v>
      </c>
      <c r="BW38" s="635"/>
      <c r="BX38" s="635"/>
      <c r="BY38" s="635"/>
      <c r="BZ38" s="635"/>
      <c r="CA38" s="635"/>
      <c r="CB38" s="671"/>
      <c r="CD38" s="631" t="s">
        <v>343</v>
      </c>
      <c r="CE38" s="632"/>
      <c r="CF38" s="632"/>
      <c r="CG38" s="632"/>
      <c r="CH38" s="632"/>
      <c r="CI38" s="632"/>
      <c r="CJ38" s="632"/>
      <c r="CK38" s="632"/>
      <c r="CL38" s="632"/>
      <c r="CM38" s="632"/>
      <c r="CN38" s="632"/>
      <c r="CO38" s="632"/>
      <c r="CP38" s="632"/>
      <c r="CQ38" s="633"/>
      <c r="CR38" s="634">
        <v>995085</v>
      </c>
      <c r="CS38" s="635"/>
      <c r="CT38" s="635"/>
      <c r="CU38" s="635"/>
      <c r="CV38" s="635"/>
      <c r="CW38" s="635"/>
      <c r="CX38" s="635"/>
      <c r="CY38" s="636"/>
      <c r="CZ38" s="637">
        <v>15.3</v>
      </c>
      <c r="DA38" s="649"/>
      <c r="DB38" s="649"/>
      <c r="DC38" s="650"/>
      <c r="DD38" s="640">
        <v>898230</v>
      </c>
      <c r="DE38" s="635"/>
      <c r="DF38" s="635"/>
      <c r="DG38" s="635"/>
      <c r="DH38" s="635"/>
      <c r="DI38" s="635"/>
      <c r="DJ38" s="635"/>
      <c r="DK38" s="636"/>
      <c r="DL38" s="640">
        <v>583826</v>
      </c>
      <c r="DM38" s="635"/>
      <c r="DN38" s="635"/>
      <c r="DO38" s="635"/>
      <c r="DP38" s="635"/>
      <c r="DQ38" s="635"/>
      <c r="DR38" s="635"/>
      <c r="DS38" s="635"/>
      <c r="DT38" s="635"/>
      <c r="DU38" s="635"/>
      <c r="DV38" s="636"/>
      <c r="DW38" s="637">
        <v>14.5</v>
      </c>
      <c r="DX38" s="649"/>
      <c r="DY38" s="649"/>
      <c r="DZ38" s="649"/>
      <c r="EA38" s="649"/>
      <c r="EB38" s="649"/>
      <c r="EC38" s="661"/>
    </row>
    <row r="39" spans="2:133" ht="11.25" customHeight="1" x14ac:dyDescent="0.2">
      <c r="B39" s="631" t="s">
        <v>344</v>
      </c>
      <c r="C39" s="632"/>
      <c r="D39" s="632"/>
      <c r="E39" s="632"/>
      <c r="F39" s="632"/>
      <c r="G39" s="632"/>
      <c r="H39" s="632"/>
      <c r="I39" s="632"/>
      <c r="J39" s="632"/>
      <c r="K39" s="632"/>
      <c r="L39" s="632"/>
      <c r="M39" s="632"/>
      <c r="N39" s="632"/>
      <c r="O39" s="632"/>
      <c r="P39" s="632"/>
      <c r="Q39" s="633"/>
      <c r="R39" s="634" t="s">
        <v>233</v>
      </c>
      <c r="S39" s="635"/>
      <c r="T39" s="635"/>
      <c r="U39" s="635"/>
      <c r="V39" s="635"/>
      <c r="W39" s="635"/>
      <c r="X39" s="635"/>
      <c r="Y39" s="636"/>
      <c r="Z39" s="672" t="s">
        <v>180</v>
      </c>
      <c r="AA39" s="672"/>
      <c r="AB39" s="672"/>
      <c r="AC39" s="672"/>
      <c r="AD39" s="673" t="s">
        <v>233</v>
      </c>
      <c r="AE39" s="673"/>
      <c r="AF39" s="673"/>
      <c r="AG39" s="673"/>
      <c r="AH39" s="673"/>
      <c r="AI39" s="673"/>
      <c r="AJ39" s="673"/>
      <c r="AK39" s="673"/>
      <c r="AL39" s="637" t="s">
        <v>180</v>
      </c>
      <c r="AM39" s="638"/>
      <c r="AN39" s="638"/>
      <c r="AO39" s="674"/>
      <c r="AQ39" s="667" t="s">
        <v>345</v>
      </c>
      <c r="AR39" s="668"/>
      <c r="AS39" s="668"/>
      <c r="AT39" s="668"/>
      <c r="AU39" s="668"/>
      <c r="AV39" s="668"/>
      <c r="AW39" s="668"/>
      <c r="AX39" s="668"/>
      <c r="AY39" s="669"/>
      <c r="AZ39" s="634">
        <v>42667</v>
      </c>
      <c r="BA39" s="635"/>
      <c r="BB39" s="635"/>
      <c r="BC39" s="635"/>
      <c r="BD39" s="647"/>
      <c r="BE39" s="647"/>
      <c r="BF39" s="670"/>
      <c r="BG39" s="631" t="s">
        <v>346</v>
      </c>
      <c r="BH39" s="632"/>
      <c r="BI39" s="632"/>
      <c r="BJ39" s="632"/>
      <c r="BK39" s="632"/>
      <c r="BL39" s="632"/>
      <c r="BM39" s="632"/>
      <c r="BN39" s="632"/>
      <c r="BO39" s="632"/>
      <c r="BP39" s="632"/>
      <c r="BQ39" s="632"/>
      <c r="BR39" s="632"/>
      <c r="BS39" s="632"/>
      <c r="BT39" s="632"/>
      <c r="BU39" s="633"/>
      <c r="BV39" s="634">
        <v>3296</v>
      </c>
      <c r="BW39" s="635"/>
      <c r="BX39" s="635"/>
      <c r="BY39" s="635"/>
      <c r="BZ39" s="635"/>
      <c r="CA39" s="635"/>
      <c r="CB39" s="671"/>
      <c r="CD39" s="631" t="s">
        <v>347</v>
      </c>
      <c r="CE39" s="632"/>
      <c r="CF39" s="632"/>
      <c r="CG39" s="632"/>
      <c r="CH39" s="632"/>
      <c r="CI39" s="632"/>
      <c r="CJ39" s="632"/>
      <c r="CK39" s="632"/>
      <c r="CL39" s="632"/>
      <c r="CM39" s="632"/>
      <c r="CN39" s="632"/>
      <c r="CO39" s="632"/>
      <c r="CP39" s="632"/>
      <c r="CQ39" s="633"/>
      <c r="CR39" s="634">
        <v>424586</v>
      </c>
      <c r="CS39" s="647"/>
      <c r="CT39" s="647"/>
      <c r="CU39" s="647"/>
      <c r="CV39" s="647"/>
      <c r="CW39" s="647"/>
      <c r="CX39" s="647"/>
      <c r="CY39" s="648"/>
      <c r="CZ39" s="637">
        <v>6.5</v>
      </c>
      <c r="DA39" s="649"/>
      <c r="DB39" s="649"/>
      <c r="DC39" s="650"/>
      <c r="DD39" s="640">
        <v>424586</v>
      </c>
      <c r="DE39" s="647"/>
      <c r="DF39" s="647"/>
      <c r="DG39" s="647"/>
      <c r="DH39" s="647"/>
      <c r="DI39" s="647"/>
      <c r="DJ39" s="647"/>
      <c r="DK39" s="648"/>
      <c r="DL39" s="640" t="s">
        <v>233</v>
      </c>
      <c r="DM39" s="647"/>
      <c r="DN39" s="647"/>
      <c r="DO39" s="647"/>
      <c r="DP39" s="647"/>
      <c r="DQ39" s="647"/>
      <c r="DR39" s="647"/>
      <c r="DS39" s="647"/>
      <c r="DT39" s="647"/>
      <c r="DU39" s="647"/>
      <c r="DV39" s="648"/>
      <c r="DW39" s="637" t="s">
        <v>233</v>
      </c>
      <c r="DX39" s="649"/>
      <c r="DY39" s="649"/>
      <c r="DZ39" s="649"/>
      <c r="EA39" s="649"/>
      <c r="EB39" s="649"/>
      <c r="EC39" s="661"/>
    </row>
    <row r="40" spans="2:133" ht="11.25" customHeight="1" x14ac:dyDescent="0.2">
      <c r="B40" s="631" t="s">
        <v>348</v>
      </c>
      <c r="C40" s="632"/>
      <c r="D40" s="632"/>
      <c r="E40" s="632"/>
      <c r="F40" s="632"/>
      <c r="G40" s="632"/>
      <c r="H40" s="632"/>
      <c r="I40" s="632"/>
      <c r="J40" s="632"/>
      <c r="K40" s="632"/>
      <c r="L40" s="632"/>
      <c r="M40" s="632"/>
      <c r="N40" s="632"/>
      <c r="O40" s="632"/>
      <c r="P40" s="632"/>
      <c r="Q40" s="633"/>
      <c r="R40" s="634">
        <v>68308</v>
      </c>
      <c r="S40" s="635"/>
      <c r="T40" s="635"/>
      <c r="U40" s="635"/>
      <c r="V40" s="635"/>
      <c r="W40" s="635"/>
      <c r="X40" s="635"/>
      <c r="Y40" s="636"/>
      <c r="Z40" s="672">
        <v>1</v>
      </c>
      <c r="AA40" s="672"/>
      <c r="AB40" s="672"/>
      <c r="AC40" s="672"/>
      <c r="AD40" s="673" t="s">
        <v>233</v>
      </c>
      <c r="AE40" s="673"/>
      <c r="AF40" s="673"/>
      <c r="AG40" s="673"/>
      <c r="AH40" s="673"/>
      <c r="AI40" s="673"/>
      <c r="AJ40" s="673"/>
      <c r="AK40" s="673"/>
      <c r="AL40" s="637" t="s">
        <v>233</v>
      </c>
      <c r="AM40" s="638"/>
      <c r="AN40" s="638"/>
      <c r="AO40" s="674"/>
      <c r="AQ40" s="667" t="s">
        <v>349</v>
      </c>
      <c r="AR40" s="668"/>
      <c r="AS40" s="668"/>
      <c r="AT40" s="668"/>
      <c r="AU40" s="668"/>
      <c r="AV40" s="668"/>
      <c r="AW40" s="668"/>
      <c r="AX40" s="668"/>
      <c r="AY40" s="669"/>
      <c r="AZ40" s="634" t="s">
        <v>233</v>
      </c>
      <c r="BA40" s="635"/>
      <c r="BB40" s="635"/>
      <c r="BC40" s="635"/>
      <c r="BD40" s="647"/>
      <c r="BE40" s="647"/>
      <c r="BF40" s="670"/>
      <c r="BG40" s="675" t="s">
        <v>350</v>
      </c>
      <c r="BH40" s="676"/>
      <c r="BI40" s="676"/>
      <c r="BJ40" s="676"/>
      <c r="BK40" s="676"/>
      <c r="BL40" s="217"/>
      <c r="BM40" s="632" t="s">
        <v>351</v>
      </c>
      <c r="BN40" s="632"/>
      <c r="BO40" s="632"/>
      <c r="BP40" s="632"/>
      <c r="BQ40" s="632"/>
      <c r="BR40" s="632"/>
      <c r="BS40" s="632"/>
      <c r="BT40" s="632"/>
      <c r="BU40" s="633"/>
      <c r="BV40" s="634">
        <v>96</v>
      </c>
      <c r="BW40" s="635"/>
      <c r="BX40" s="635"/>
      <c r="BY40" s="635"/>
      <c r="BZ40" s="635"/>
      <c r="CA40" s="635"/>
      <c r="CB40" s="671"/>
      <c r="CD40" s="631" t="s">
        <v>352</v>
      </c>
      <c r="CE40" s="632"/>
      <c r="CF40" s="632"/>
      <c r="CG40" s="632"/>
      <c r="CH40" s="632"/>
      <c r="CI40" s="632"/>
      <c r="CJ40" s="632"/>
      <c r="CK40" s="632"/>
      <c r="CL40" s="632"/>
      <c r="CM40" s="632"/>
      <c r="CN40" s="632"/>
      <c r="CO40" s="632"/>
      <c r="CP40" s="632"/>
      <c r="CQ40" s="633"/>
      <c r="CR40" s="634" t="s">
        <v>180</v>
      </c>
      <c r="CS40" s="635"/>
      <c r="CT40" s="635"/>
      <c r="CU40" s="635"/>
      <c r="CV40" s="635"/>
      <c r="CW40" s="635"/>
      <c r="CX40" s="635"/>
      <c r="CY40" s="636"/>
      <c r="CZ40" s="637" t="s">
        <v>233</v>
      </c>
      <c r="DA40" s="649"/>
      <c r="DB40" s="649"/>
      <c r="DC40" s="650"/>
      <c r="DD40" s="640" t="s">
        <v>233</v>
      </c>
      <c r="DE40" s="635"/>
      <c r="DF40" s="635"/>
      <c r="DG40" s="635"/>
      <c r="DH40" s="635"/>
      <c r="DI40" s="635"/>
      <c r="DJ40" s="635"/>
      <c r="DK40" s="636"/>
      <c r="DL40" s="640" t="s">
        <v>233</v>
      </c>
      <c r="DM40" s="635"/>
      <c r="DN40" s="635"/>
      <c r="DO40" s="635"/>
      <c r="DP40" s="635"/>
      <c r="DQ40" s="635"/>
      <c r="DR40" s="635"/>
      <c r="DS40" s="635"/>
      <c r="DT40" s="635"/>
      <c r="DU40" s="635"/>
      <c r="DV40" s="636"/>
      <c r="DW40" s="637" t="s">
        <v>233</v>
      </c>
      <c r="DX40" s="649"/>
      <c r="DY40" s="649"/>
      <c r="DZ40" s="649"/>
      <c r="EA40" s="649"/>
      <c r="EB40" s="649"/>
      <c r="EC40" s="661"/>
    </row>
    <row r="41" spans="2:133" ht="11.25" customHeight="1" x14ac:dyDescent="0.2">
      <c r="B41" s="615" t="s">
        <v>353</v>
      </c>
      <c r="C41" s="616"/>
      <c r="D41" s="616"/>
      <c r="E41" s="616"/>
      <c r="F41" s="616"/>
      <c r="G41" s="616"/>
      <c r="H41" s="616"/>
      <c r="I41" s="616"/>
      <c r="J41" s="616"/>
      <c r="K41" s="616"/>
      <c r="L41" s="616"/>
      <c r="M41" s="616"/>
      <c r="N41" s="616"/>
      <c r="O41" s="616"/>
      <c r="P41" s="616"/>
      <c r="Q41" s="617"/>
      <c r="R41" s="618">
        <v>6815245</v>
      </c>
      <c r="S41" s="659"/>
      <c r="T41" s="659"/>
      <c r="U41" s="659"/>
      <c r="V41" s="659"/>
      <c r="W41" s="659"/>
      <c r="X41" s="659"/>
      <c r="Y41" s="662"/>
      <c r="Z41" s="663">
        <v>100</v>
      </c>
      <c r="AA41" s="663"/>
      <c r="AB41" s="663"/>
      <c r="AC41" s="663"/>
      <c r="AD41" s="664">
        <v>3953193</v>
      </c>
      <c r="AE41" s="664"/>
      <c r="AF41" s="664"/>
      <c r="AG41" s="664"/>
      <c r="AH41" s="664"/>
      <c r="AI41" s="664"/>
      <c r="AJ41" s="664"/>
      <c r="AK41" s="664"/>
      <c r="AL41" s="621">
        <v>100</v>
      </c>
      <c r="AM41" s="665"/>
      <c r="AN41" s="665"/>
      <c r="AO41" s="666"/>
      <c r="AQ41" s="667" t="s">
        <v>354</v>
      </c>
      <c r="AR41" s="668"/>
      <c r="AS41" s="668"/>
      <c r="AT41" s="668"/>
      <c r="AU41" s="668"/>
      <c r="AV41" s="668"/>
      <c r="AW41" s="668"/>
      <c r="AX41" s="668"/>
      <c r="AY41" s="669"/>
      <c r="AZ41" s="634">
        <v>108393</v>
      </c>
      <c r="BA41" s="635"/>
      <c r="BB41" s="635"/>
      <c r="BC41" s="635"/>
      <c r="BD41" s="647"/>
      <c r="BE41" s="647"/>
      <c r="BF41" s="670"/>
      <c r="BG41" s="675"/>
      <c r="BH41" s="676"/>
      <c r="BI41" s="676"/>
      <c r="BJ41" s="676"/>
      <c r="BK41" s="676"/>
      <c r="BL41" s="217"/>
      <c r="BM41" s="632" t="s">
        <v>355</v>
      </c>
      <c r="BN41" s="632"/>
      <c r="BO41" s="632"/>
      <c r="BP41" s="632"/>
      <c r="BQ41" s="632"/>
      <c r="BR41" s="632"/>
      <c r="BS41" s="632"/>
      <c r="BT41" s="632"/>
      <c r="BU41" s="633"/>
      <c r="BV41" s="634" t="s">
        <v>140</v>
      </c>
      <c r="BW41" s="635"/>
      <c r="BX41" s="635"/>
      <c r="BY41" s="635"/>
      <c r="BZ41" s="635"/>
      <c r="CA41" s="635"/>
      <c r="CB41" s="671"/>
      <c r="CD41" s="631" t="s">
        <v>356</v>
      </c>
      <c r="CE41" s="632"/>
      <c r="CF41" s="632"/>
      <c r="CG41" s="632"/>
      <c r="CH41" s="632"/>
      <c r="CI41" s="632"/>
      <c r="CJ41" s="632"/>
      <c r="CK41" s="632"/>
      <c r="CL41" s="632"/>
      <c r="CM41" s="632"/>
      <c r="CN41" s="632"/>
      <c r="CO41" s="632"/>
      <c r="CP41" s="632"/>
      <c r="CQ41" s="633"/>
      <c r="CR41" s="634" t="s">
        <v>180</v>
      </c>
      <c r="CS41" s="647"/>
      <c r="CT41" s="647"/>
      <c r="CU41" s="647"/>
      <c r="CV41" s="647"/>
      <c r="CW41" s="647"/>
      <c r="CX41" s="647"/>
      <c r="CY41" s="648"/>
      <c r="CZ41" s="637" t="s">
        <v>180</v>
      </c>
      <c r="DA41" s="649"/>
      <c r="DB41" s="649"/>
      <c r="DC41" s="650"/>
      <c r="DD41" s="640" t="s">
        <v>233</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357</v>
      </c>
      <c r="AR42" s="680"/>
      <c r="AS42" s="680"/>
      <c r="AT42" s="680"/>
      <c r="AU42" s="680"/>
      <c r="AV42" s="680"/>
      <c r="AW42" s="680"/>
      <c r="AX42" s="680"/>
      <c r="AY42" s="681"/>
      <c r="AZ42" s="618">
        <v>449541</v>
      </c>
      <c r="BA42" s="659"/>
      <c r="BB42" s="659"/>
      <c r="BC42" s="659"/>
      <c r="BD42" s="619"/>
      <c r="BE42" s="619"/>
      <c r="BF42" s="682"/>
      <c r="BG42" s="677"/>
      <c r="BH42" s="678"/>
      <c r="BI42" s="678"/>
      <c r="BJ42" s="678"/>
      <c r="BK42" s="678"/>
      <c r="BL42" s="218"/>
      <c r="BM42" s="616" t="s">
        <v>358</v>
      </c>
      <c r="BN42" s="616"/>
      <c r="BO42" s="616"/>
      <c r="BP42" s="616"/>
      <c r="BQ42" s="616"/>
      <c r="BR42" s="616"/>
      <c r="BS42" s="616"/>
      <c r="BT42" s="616"/>
      <c r="BU42" s="617"/>
      <c r="BV42" s="618">
        <v>376</v>
      </c>
      <c r="BW42" s="659"/>
      <c r="BX42" s="659"/>
      <c r="BY42" s="659"/>
      <c r="BZ42" s="659"/>
      <c r="CA42" s="659"/>
      <c r="CB42" s="660"/>
      <c r="CD42" s="631" t="s">
        <v>359</v>
      </c>
      <c r="CE42" s="632"/>
      <c r="CF42" s="632"/>
      <c r="CG42" s="632"/>
      <c r="CH42" s="632"/>
      <c r="CI42" s="632"/>
      <c r="CJ42" s="632"/>
      <c r="CK42" s="632"/>
      <c r="CL42" s="632"/>
      <c r="CM42" s="632"/>
      <c r="CN42" s="632"/>
      <c r="CO42" s="632"/>
      <c r="CP42" s="632"/>
      <c r="CQ42" s="633"/>
      <c r="CR42" s="634">
        <v>477309</v>
      </c>
      <c r="CS42" s="647"/>
      <c r="CT42" s="647"/>
      <c r="CU42" s="647"/>
      <c r="CV42" s="647"/>
      <c r="CW42" s="647"/>
      <c r="CX42" s="647"/>
      <c r="CY42" s="648"/>
      <c r="CZ42" s="637">
        <v>7.3</v>
      </c>
      <c r="DA42" s="649"/>
      <c r="DB42" s="649"/>
      <c r="DC42" s="650"/>
      <c r="DD42" s="640">
        <v>271579</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360</v>
      </c>
      <c r="CD43" s="631" t="s">
        <v>361</v>
      </c>
      <c r="CE43" s="632"/>
      <c r="CF43" s="632"/>
      <c r="CG43" s="632"/>
      <c r="CH43" s="632"/>
      <c r="CI43" s="632"/>
      <c r="CJ43" s="632"/>
      <c r="CK43" s="632"/>
      <c r="CL43" s="632"/>
      <c r="CM43" s="632"/>
      <c r="CN43" s="632"/>
      <c r="CO43" s="632"/>
      <c r="CP43" s="632"/>
      <c r="CQ43" s="633"/>
      <c r="CR43" s="634">
        <v>21696</v>
      </c>
      <c r="CS43" s="647"/>
      <c r="CT43" s="647"/>
      <c r="CU43" s="647"/>
      <c r="CV43" s="647"/>
      <c r="CW43" s="647"/>
      <c r="CX43" s="647"/>
      <c r="CY43" s="648"/>
      <c r="CZ43" s="637">
        <v>0.3</v>
      </c>
      <c r="DA43" s="649"/>
      <c r="DB43" s="649"/>
      <c r="DC43" s="650"/>
      <c r="DD43" s="640">
        <v>21696</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362</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309</v>
      </c>
      <c r="CE44" s="654"/>
      <c r="CF44" s="631" t="s">
        <v>363</v>
      </c>
      <c r="CG44" s="632"/>
      <c r="CH44" s="632"/>
      <c r="CI44" s="632"/>
      <c r="CJ44" s="632"/>
      <c r="CK44" s="632"/>
      <c r="CL44" s="632"/>
      <c r="CM44" s="632"/>
      <c r="CN44" s="632"/>
      <c r="CO44" s="632"/>
      <c r="CP44" s="632"/>
      <c r="CQ44" s="633"/>
      <c r="CR44" s="634">
        <v>477309</v>
      </c>
      <c r="CS44" s="635"/>
      <c r="CT44" s="635"/>
      <c r="CU44" s="635"/>
      <c r="CV44" s="635"/>
      <c r="CW44" s="635"/>
      <c r="CX44" s="635"/>
      <c r="CY44" s="636"/>
      <c r="CZ44" s="637">
        <v>7.3</v>
      </c>
      <c r="DA44" s="638"/>
      <c r="DB44" s="638"/>
      <c r="DC44" s="639"/>
      <c r="DD44" s="640">
        <v>271579</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364</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365</v>
      </c>
      <c r="CG45" s="632"/>
      <c r="CH45" s="632"/>
      <c r="CI45" s="632"/>
      <c r="CJ45" s="632"/>
      <c r="CK45" s="632"/>
      <c r="CL45" s="632"/>
      <c r="CM45" s="632"/>
      <c r="CN45" s="632"/>
      <c r="CO45" s="632"/>
      <c r="CP45" s="632"/>
      <c r="CQ45" s="633"/>
      <c r="CR45" s="634">
        <v>69602</v>
      </c>
      <c r="CS45" s="647"/>
      <c r="CT45" s="647"/>
      <c r="CU45" s="647"/>
      <c r="CV45" s="647"/>
      <c r="CW45" s="647"/>
      <c r="CX45" s="647"/>
      <c r="CY45" s="648"/>
      <c r="CZ45" s="637">
        <v>1.1000000000000001</v>
      </c>
      <c r="DA45" s="649"/>
      <c r="DB45" s="649"/>
      <c r="DC45" s="650"/>
      <c r="DD45" s="640">
        <v>9037</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366</v>
      </c>
      <c r="CG46" s="632"/>
      <c r="CH46" s="632"/>
      <c r="CI46" s="632"/>
      <c r="CJ46" s="632"/>
      <c r="CK46" s="632"/>
      <c r="CL46" s="632"/>
      <c r="CM46" s="632"/>
      <c r="CN46" s="632"/>
      <c r="CO46" s="632"/>
      <c r="CP46" s="632"/>
      <c r="CQ46" s="633"/>
      <c r="CR46" s="634">
        <v>391673</v>
      </c>
      <c r="CS46" s="635"/>
      <c r="CT46" s="635"/>
      <c r="CU46" s="635"/>
      <c r="CV46" s="635"/>
      <c r="CW46" s="635"/>
      <c r="CX46" s="635"/>
      <c r="CY46" s="636"/>
      <c r="CZ46" s="637">
        <v>6</v>
      </c>
      <c r="DA46" s="638"/>
      <c r="DB46" s="638"/>
      <c r="DC46" s="639"/>
      <c r="DD46" s="640">
        <v>246508</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367</v>
      </c>
      <c r="CG47" s="632"/>
      <c r="CH47" s="632"/>
      <c r="CI47" s="632"/>
      <c r="CJ47" s="632"/>
      <c r="CK47" s="632"/>
      <c r="CL47" s="632"/>
      <c r="CM47" s="632"/>
      <c r="CN47" s="632"/>
      <c r="CO47" s="632"/>
      <c r="CP47" s="632"/>
      <c r="CQ47" s="633"/>
      <c r="CR47" s="634" t="s">
        <v>233</v>
      </c>
      <c r="CS47" s="647"/>
      <c r="CT47" s="647"/>
      <c r="CU47" s="647"/>
      <c r="CV47" s="647"/>
      <c r="CW47" s="647"/>
      <c r="CX47" s="647"/>
      <c r="CY47" s="648"/>
      <c r="CZ47" s="637" t="s">
        <v>233</v>
      </c>
      <c r="DA47" s="649"/>
      <c r="DB47" s="649"/>
      <c r="DC47" s="650"/>
      <c r="DD47" s="640" t="s">
        <v>233</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368</v>
      </c>
      <c r="CG48" s="632"/>
      <c r="CH48" s="632"/>
      <c r="CI48" s="632"/>
      <c r="CJ48" s="632"/>
      <c r="CK48" s="632"/>
      <c r="CL48" s="632"/>
      <c r="CM48" s="632"/>
      <c r="CN48" s="632"/>
      <c r="CO48" s="632"/>
      <c r="CP48" s="632"/>
      <c r="CQ48" s="633"/>
      <c r="CR48" s="634" t="s">
        <v>233</v>
      </c>
      <c r="CS48" s="635"/>
      <c r="CT48" s="635"/>
      <c r="CU48" s="635"/>
      <c r="CV48" s="635"/>
      <c r="CW48" s="635"/>
      <c r="CX48" s="635"/>
      <c r="CY48" s="636"/>
      <c r="CZ48" s="637" t="s">
        <v>233</v>
      </c>
      <c r="DA48" s="638"/>
      <c r="DB48" s="638"/>
      <c r="DC48" s="639"/>
      <c r="DD48" s="640" t="s">
        <v>233</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369</v>
      </c>
      <c r="CE49" s="616"/>
      <c r="CF49" s="616"/>
      <c r="CG49" s="616"/>
      <c r="CH49" s="616"/>
      <c r="CI49" s="616"/>
      <c r="CJ49" s="616"/>
      <c r="CK49" s="616"/>
      <c r="CL49" s="616"/>
      <c r="CM49" s="616"/>
      <c r="CN49" s="616"/>
      <c r="CO49" s="616"/>
      <c r="CP49" s="616"/>
      <c r="CQ49" s="617"/>
      <c r="CR49" s="618">
        <v>6515231</v>
      </c>
      <c r="CS49" s="619"/>
      <c r="CT49" s="619"/>
      <c r="CU49" s="619"/>
      <c r="CV49" s="619"/>
      <c r="CW49" s="619"/>
      <c r="CX49" s="619"/>
      <c r="CY49" s="620"/>
      <c r="CZ49" s="621">
        <v>100</v>
      </c>
      <c r="DA49" s="622"/>
      <c r="DB49" s="622"/>
      <c r="DC49" s="623"/>
      <c r="DD49" s="624">
        <v>5166404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4S0Dl2pozwal+HJZe/WPxy/fL6VMR6pTLQ1uFtAHXIPnMet3sOsTbleZgHlONCHSGPgAwWAbtTSOC2T4XUVrJA==" saltValue="j5LWOMYxvzCCKF5u1finm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topLeftCell="A64" zoomScale="70" zoomScaleNormal="25" zoomScaleSheetLayoutView="70" workbookViewId="0">
      <selection activeCell="AZ70" sqref="AZ70:BD70"/>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370</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371</v>
      </c>
      <c r="DK2" s="1105"/>
      <c r="DL2" s="1105"/>
      <c r="DM2" s="1105"/>
      <c r="DN2" s="1105"/>
      <c r="DO2" s="1106"/>
      <c r="DP2" s="222"/>
      <c r="DQ2" s="1104" t="s">
        <v>372</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373</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374</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375</v>
      </c>
      <c r="B5" s="1009"/>
      <c r="C5" s="1009"/>
      <c r="D5" s="1009"/>
      <c r="E5" s="1009"/>
      <c r="F5" s="1009"/>
      <c r="G5" s="1009"/>
      <c r="H5" s="1009"/>
      <c r="I5" s="1009"/>
      <c r="J5" s="1009"/>
      <c r="K5" s="1009"/>
      <c r="L5" s="1009"/>
      <c r="M5" s="1009"/>
      <c r="N5" s="1009"/>
      <c r="O5" s="1009"/>
      <c r="P5" s="1010"/>
      <c r="Q5" s="1014" t="s">
        <v>376</v>
      </c>
      <c r="R5" s="1015"/>
      <c r="S5" s="1015"/>
      <c r="T5" s="1015"/>
      <c r="U5" s="1016"/>
      <c r="V5" s="1014" t="s">
        <v>377</v>
      </c>
      <c r="W5" s="1015"/>
      <c r="X5" s="1015"/>
      <c r="Y5" s="1015"/>
      <c r="Z5" s="1016"/>
      <c r="AA5" s="1014" t="s">
        <v>378</v>
      </c>
      <c r="AB5" s="1015"/>
      <c r="AC5" s="1015"/>
      <c r="AD5" s="1015"/>
      <c r="AE5" s="1015"/>
      <c r="AF5" s="1107" t="s">
        <v>379</v>
      </c>
      <c r="AG5" s="1015"/>
      <c r="AH5" s="1015"/>
      <c r="AI5" s="1015"/>
      <c r="AJ5" s="1028"/>
      <c r="AK5" s="1015" t="s">
        <v>380</v>
      </c>
      <c r="AL5" s="1015"/>
      <c r="AM5" s="1015"/>
      <c r="AN5" s="1015"/>
      <c r="AO5" s="1016"/>
      <c r="AP5" s="1014" t="s">
        <v>381</v>
      </c>
      <c r="AQ5" s="1015"/>
      <c r="AR5" s="1015"/>
      <c r="AS5" s="1015"/>
      <c r="AT5" s="1016"/>
      <c r="AU5" s="1014" t="s">
        <v>382</v>
      </c>
      <c r="AV5" s="1015"/>
      <c r="AW5" s="1015"/>
      <c r="AX5" s="1015"/>
      <c r="AY5" s="1028"/>
      <c r="AZ5" s="226"/>
      <c r="BA5" s="226"/>
      <c r="BB5" s="226"/>
      <c r="BC5" s="226"/>
      <c r="BD5" s="226"/>
      <c r="BE5" s="227"/>
      <c r="BF5" s="227"/>
      <c r="BG5" s="227"/>
      <c r="BH5" s="227"/>
      <c r="BI5" s="227"/>
      <c r="BJ5" s="227"/>
      <c r="BK5" s="227"/>
      <c r="BL5" s="227"/>
      <c r="BM5" s="227"/>
      <c r="BN5" s="227"/>
      <c r="BO5" s="227"/>
      <c r="BP5" s="227"/>
      <c r="BQ5" s="1008" t="s">
        <v>383</v>
      </c>
      <c r="BR5" s="1009"/>
      <c r="BS5" s="1009"/>
      <c r="BT5" s="1009"/>
      <c r="BU5" s="1009"/>
      <c r="BV5" s="1009"/>
      <c r="BW5" s="1009"/>
      <c r="BX5" s="1009"/>
      <c r="BY5" s="1009"/>
      <c r="BZ5" s="1009"/>
      <c r="CA5" s="1009"/>
      <c r="CB5" s="1009"/>
      <c r="CC5" s="1009"/>
      <c r="CD5" s="1009"/>
      <c r="CE5" s="1009"/>
      <c r="CF5" s="1009"/>
      <c r="CG5" s="1010"/>
      <c r="CH5" s="1014" t="s">
        <v>384</v>
      </c>
      <c r="CI5" s="1015"/>
      <c r="CJ5" s="1015"/>
      <c r="CK5" s="1015"/>
      <c r="CL5" s="1016"/>
      <c r="CM5" s="1014" t="s">
        <v>385</v>
      </c>
      <c r="CN5" s="1015"/>
      <c r="CO5" s="1015"/>
      <c r="CP5" s="1015"/>
      <c r="CQ5" s="1016"/>
      <c r="CR5" s="1014" t="s">
        <v>386</v>
      </c>
      <c r="CS5" s="1015"/>
      <c r="CT5" s="1015"/>
      <c r="CU5" s="1015"/>
      <c r="CV5" s="1016"/>
      <c r="CW5" s="1014" t="s">
        <v>387</v>
      </c>
      <c r="CX5" s="1015"/>
      <c r="CY5" s="1015"/>
      <c r="CZ5" s="1015"/>
      <c r="DA5" s="1016"/>
      <c r="DB5" s="1014" t="s">
        <v>388</v>
      </c>
      <c r="DC5" s="1015"/>
      <c r="DD5" s="1015"/>
      <c r="DE5" s="1015"/>
      <c r="DF5" s="1016"/>
      <c r="DG5" s="1097" t="s">
        <v>389</v>
      </c>
      <c r="DH5" s="1098"/>
      <c r="DI5" s="1098"/>
      <c r="DJ5" s="1098"/>
      <c r="DK5" s="1099"/>
      <c r="DL5" s="1097" t="s">
        <v>390</v>
      </c>
      <c r="DM5" s="1098"/>
      <c r="DN5" s="1098"/>
      <c r="DO5" s="1098"/>
      <c r="DP5" s="1099"/>
      <c r="DQ5" s="1014" t="s">
        <v>391</v>
      </c>
      <c r="DR5" s="1015"/>
      <c r="DS5" s="1015"/>
      <c r="DT5" s="1015"/>
      <c r="DU5" s="1016"/>
      <c r="DV5" s="1014" t="s">
        <v>382</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392</v>
      </c>
      <c r="C7" s="1061"/>
      <c r="D7" s="1061"/>
      <c r="E7" s="1061"/>
      <c r="F7" s="1061"/>
      <c r="G7" s="1061"/>
      <c r="H7" s="1061"/>
      <c r="I7" s="1061"/>
      <c r="J7" s="1061"/>
      <c r="K7" s="1061"/>
      <c r="L7" s="1061"/>
      <c r="M7" s="1061"/>
      <c r="N7" s="1061"/>
      <c r="O7" s="1061"/>
      <c r="P7" s="1062"/>
      <c r="Q7" s="1115">
        <v>6826</v>
      </c>
      <c r="R7" s="1116"/>
      <c r="S7" s="1116"/>
      <c r="T7" s="1116"/>
      <c r="U7" s="1116"/>
      <c r="V7" s="1116">
        <v>6526</v>
      </c>
      <c r="W7" s="1116"/>
      <c r="X7" s="1116"/>
      <c r="Y7" s="1116"/>
      <c r="Z7" s="1116"/>
      <c r="AA7" s="1116">
        <v>300</v>
      </c>
      <c r="AB7" s="1116"/>
      <c r="AC7" s="1116"/>
      <c r="AD7" s="1116"/>
      <c r="AE7" s="1117"/>
      <c r="AF7" s="1118">
        <v>294</v>
      </c>
      <c r="AG7" s="1119"/>
      <c r="AH7" s="1119"/>
      <c r="AI7" s="1119"/>
      <c r="AJ7" s="1120"/>
      <c r="AK7" s="1121">
        <v>355</v>
      </c>
      <c r="AL7" s="1122"/>
      <c r="AM7" s="1122"/>
      <c r="AN7" s="1122"/>
      <c r="AO7" s="1122"/>
      <c r="AP7" s="1122">
        <v>4652</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c r="BT7" s="1113"/>
      <c r="BU7" s="1113"/>
      <c r="BV7" s="1113"/>
      <c r="BW7" s="1113"/>
      <c r="BX7" s="1113"/>
      <c r="BY7" s="1113"/>
      <c r="BZ7" s="1113"/>
      <c r="CA7" s="1113"/>
      <c r="CB7" s="1113"/>
      <c r="CC7" s="1113"/>
      <c r="CD7" s="1113"/>
      <c r="CE7" s="1113"/>
      <c r="CF7" s="1113"/>
      <c r="CG7" s="1125"/>
      <c r="CH7" s="1109"/>
      <c r="CI7" s="1110"/>
      <c r="CJ7" s="1110"/>
      <c r="CK7" s="1110"/>
      <c r="CL7" s="1111"/>
      <c r="CM7" s="1109"/>
      <c r="CN7" s="1110"/>
      <c r="CO7" s="1110"/>
      <c r="CP7" s="1110"/>
      <c r="CQ7" s="1111"/>
      <c r="CR7" s="1109"/>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8"/>
    </row>
    <row r="8" spans="1:131" s="229" customFormat="1" ht="26.25" customHeight="1" x14ac:dyDescent="0.2">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393</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394</v>
      </c>
      <c r="B23" s="950" t="s">
        <v>395</v>
      </c>
      <c r="C23" s="951"/>
      <c r="D23" s="951"/>
      <c r="E23" s="951"/>
      <c r="F23" s="951"/>
      <c r="G23" s="951"/>
      <c r="H23" s="951"/>
      <c r="I23" s="951"/>
      <c r="J23" s="951"/>
      <c r="K23" s="951"/>
      <c r="L23" s="951"/>
      <c r="M23" s="951"/>
      <c r="N23" s="951"/>
      <c r="O23" s="951"/>
      <c r="P23" s="961"/>
      <c r="Q23" s="1080">
        <v>6826</v>
      </c>
      <c r="R23" s="1074"/>
      <c r="S23" s="1074"/>
      <c r="T23" s="1074"/>
      <c r="U23" s="1074"/>
      <c r="V23" s="1074">
        <v>6526</v>
      </c>
      <c r="W23" s="1074"/>
      <c r="X23" s="1074"/>
      <c r="Y23" s="1074"/>
      <c r="Z23" s="1074"/>
      <c r="AA23" s="1074">
        <v>300</v>
      </c>
      <c r="AB23" s="1074"/>
      <c r="AC23" s="1074"/>
      <c r="AD23" s="1074"/>
      <c r="AE23" s="1081"/>
      <c r="AF23" s="1082">
        <v>294</v>
      </c>
      <c r="AG23" s="1074"/>
      <c r="AH23" s="1074"/>
      <c r="AI23" s="1074"/>
      <c r="AJ23" s="1083"/>
      <c r="AK23" s="1084"/>
      <c r="AL23" s="1085"/>
      <c r="AM23" s="1085"/>
      <c r="AN23" s="1085"/>
      <c r="AO23" s="1085"/>
      <c r="AP23" s="1074">
        <v>4652</v>
      </c>
      <c r="AQ23" s="1074"/>
      <c r="AR23" s="1074"/>
      <c r="AS23" s="1074"/>
      <c r="AT23" s="1074"/>
      <c r="AU23" s="1075"/>
      <c r="AV23" s="1075"/>
      <c r="AW23" s="1075"/>
      <c r="AX23" s="1075"/>
      <c r="AY23" s="1076"/>
      <c r="AZ23" s="1077" t="s">
        <v>396</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397</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398</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375</v>
      </c>
      <c r="B26" s="1009"/>
      <c r="C26" s="1009"/>
      <c r="D26" s="1009"/>
      <c r="E26" s="1009"/>
      <c r="F26" s="1009"/>
      <c r="G26" s="1009"/>
      <c r="H26" s="1009"/>
      <c r="I26" s="1009"/>
      <c r="J26" s="1009"/>
      <c r="K26" s="1009"/>
      <c r="L26" s="1009"/>
      <c r="M26" s="1009"/>
      <c r="N26" s="1009"/>
      <c r="O26" s="1009"/>
      <c r="P26" s="1010"/>
      <c r="Q26" s="1014" t="s">
        <v>399</v>
      </c>
      <c r="R26" s="1015"/>
      <c r="S26" s="1015"/>
      <c r="T26" s="1015"/>
      <c r="U26" s="1016"/>
      <c r="V26" s="1014" t="s">
        <v>400</v>
      </c>
      <c r="W26" s="1015"/>
      <c r="X26" s="1015"/>
      <c r="Y26" s="1015"/>
      <c r="Z26" s="1016"/>
      <c r="AA26" s="1014" t="s">
        <v>401</v>
      </c>
      <c r="AB26" s="1015"/>
      <c r="AC26" s="1015"/>
      <c r="AD26" s="1015"/>
      <c r="AE26" s="1015"/>
      <c r="AF26" s="1068" t="s">
        <v>402</v>
      </c>
      <c r="AG26" s="1021"/>
      <c r="AH26" s="1021"/>
      <c r="AI26" s="1021"/>
      <c r="AJ26" s="1069"/>
      <c r="AK26" s="1015" t="s">
        <v>403</v>
      </c>
      <c r="AL26" s="1015"/>
      <c r="AM26" s="1015"/>
      <c r="AN26" s="1015"/>
      <c r="AO26" s="1016"/>
      <c r="AP26" s="1014" t="s">
        <v>404</v>
      </c>
      <c r="AQ26" s="1015"/>
      <c r="AR26" s="1015"/>
      <c r="AS26" s="1015"/>
      <c r="AT26" s="1016"/>
      <c r="AU26" s="1014" t="s">
        <v>405</v>
      </c>
      <c r="AV26" s="1015"/>
      <c r="AW26" s="1015"/>
      <c r="AX26" s="1015"/>
      <c r="AY26" s="1016"/>
      <c r="AZ26" s="1014" t="s">
        <v>406</v>
      </c>
      <c r="BA26" s="1015"/>
      <c r="BB26" s="1015"/>
      <c r="BC26" s="1015"/>
      <c r="BD26" s="1016"/>
      <c r="BE26" s="1014" t="s">
        <v>382</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407</v>
      </c>
      <c r="C28" s="1061"/>
      <c r="D28" s="1061"/>
      <c r="E28" s="1061"/>
      <c r="F28" s="1061"/>
      <c r="G28" s="1061"/>
      <c r="H28" s="1061"/>
      <c r="I28" s="1061"/>
      <c r="J28" s="1061"/>
      <c r="K28" s="1061"/>
      <c r="L28" s="1061"/>
      <c r="M28" s="1061"/>
      <c r="N28" s="1061"/>
      <c r="O28" s="1061"/>
      <c r="P28" s="1062"/>
      <c r="Q28" s="1063">
        <v>1858</v>
      </c>
      <c r="R28" s="1064"/>
      <c r="S28" s="1064"/>
      <c r="T28" s="1064"/>
      <c r="U28" s="1064"/>
      <c r="V28" s="1064">
        <v>1678</v>
      </c>
      <c r="W28" s="1064"/>
      <c r="X28" s="1064"/>
      <c r="Y28" s="1064"/>
      <c r="Z28" s="1064"/>
      <c r="AA28" s="1064">
        <v>180</v>
      </c>
      <c r="AB28" s="1064"/>
      <c r="AC28" s="1064"/>
      <c r="AD28" s="1064"/>
      <c r="AE28" s="1065"/>
      <c r="AF28" s="1066">
        <v>180</v>
      </c>
      <c r="AG28" s="1064"/>
      <c r="AH28" s="1064"/>
      <c r="AI28" s="1064"/>
      <c r="AJ28" s="1067"/>
      <c r="AK28" s="1055">
        <v>144</v>
      </c>
      <c r="AL28" s="1056"/>
      <c r="AM28" s="1056"/>
      <c r="AN28" s="1056"/>
      <c r="AO28" s="1056"/>
      <c r="AP28" s="1056" t="s">
        <v>513</v>
      </c>
      <c r="AQ28" s="1056"/>
      <c r="AR28" s="1056"/>
      <c r="AS28" s="1056"/>
      <c r="AT28" s="1056"/>
      <c r="AU28" s="1056" t="s">
        <v>513</v>
      </c>
      <c r="AV28" s="1056"/>
      <c r="AW28" s="1056"/>
      <c r="AX28" s="1056"/>
      <c r="AY28" s="1056"/>
      <c r="AZ28" s="1057"/>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408</v>
      </c>
      <c r="C29" s="1044"/>
      <c r="D29" s="1044"/>
      <c r="E29" s="1044"/>
      <c r="F29" s="1044"/>
      <c r="G29" s="1044"/>
      <c r="H29" s="1044"/>
      <c r="I29" s="1044"/>
      <c r="J29" s="1044"/>
      <c r="K29" s="1044"/>
      <c r="L29" s="1044"/>
      <c r="M29" s="1044"/>
      <c r="N29" s="1044"/>
      <c r="O29" s="1044"/>
      <c r="P29" s="1045"/>
      <c r="Q29" s="1051">
        <v>1486</v>
      </c>
      <c r="R29" s="1052"/>
      <c r="S29" s="1052"/>
      <c r="T29" s="1052"/>
      <c r="U29" s="1052"/>
      <c r="V29" s="1052">
        <v>1434</v>
      </c>
      <c r="W29" s="1052"/>
      <c r="X29" s="1052"/>
      <c r="Y29" s="1052"/>
      <c r="Z29" s="1052"/>
      <c r="AA29" s="1052">
        <v>52</v>
      </c>
      <c r="AB29" s="1052"/>
      <c r="AC29" s="1052"/>
      <c r="AD29" s="1052"/>
      <c r="AE29" s="1053"/>
      <c r="AF29" s="1048">
        <v>52</v>
      </c>
      <c r="AG29" s="1049"/>
      <c r="AH29" s="1049"/>
      <c r="AI29" s="1049"/>
      <c r="AJ29" s="1050"/>
      <c r="AK29" s="993">
        <v>287</v>
      </c>
      <c r="AL29" s="984"/>
      <c r="AM29" s="984"/>
      <c r="AN29" s="984"/>
      <c r="AO29" s="984"/>
      <c r="AP29" s="984" t="s">
        <v>513</v>
      </c>
      <c r="AQ29" s="984"/>
      <c r="AR29" s="984"/>
      <c r="AS29" s="984"/>
      <c r="AT29" s="984"/>
      <c r="AU29" s="984" t="s">
        <v>513</v>
      </c>
      <c r="AV29" s="984"/>
      <c r="AW29" s="984"/>
      <c r="AX29" s="984"/>
      <c r="AY29" s="984"/>
      <c r="AZ29" s="1054"/>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409</v>
      </c>
      <c r="C30" s="1044"/>
      <c r="D30" s="1044"/>
      <c r="E30" s="1044"/>
      <c r="F30" s="1044"/>
      <c r="G30" s="1044"/>
      <c r="H30" s="1044"/>
      <c r="I30" s="1044"/>
      <c r="J30" s="1044"/>
      <c r="K30" s="1044"/>
      <c r="L30" s="1044"/>
      <c r="M30" s="1044"/>
      <c r="N30" s="1044"/>
      <c r="O30" s="1044"/>
      <c r="P30" s="1045"/>
      <c r="Q30" s="1051">
        <v>201</v>
      </c>
      <c r="R30" s="1052"/>
      <c r="S30" s="1052"/>
      <c r="T30" s="1052"/>
      <c r="U30" s="1052"/>
      <c r="V30" s="1052">
        <v>200</v>
      </c>
      <c r="W30" s="1052"/>
      <c r="X30" s="1052"/>
      <c r="Y30" s="1052"/>
      <c r="Z30" s="1052"/>
      <c r="AA30" s="1052">
        <v>1</v>
      </c>
      <c r="AB30" s="1052"/>
      <c r="AC30" s="1052"/>
      <c r="AD30" s="1052"/>
      <c r="AE30" s="1053"/>
      <c r="AF30" s="1048">
        <v>1</v>
      </c>
      <c r="AG30" s="1049"/>
      <c r="AH30" s="1049"/>
      <c r="AI30" s="1049"/>
      <c r="AJ30" s="1050"/>
      <c r="AK30" s="993">
        <v>49</v>
      </c>
      <c r="AL30" s="984"/>
      <c r="AM30" s="984"/>
      <c r="AN30" s="984"/>
      <c r="AO30" s="984"/>
      <c r="AP30" s="984" t="s">
        <v>513</v>
      </c>
      <c r="AQ30" s="984"/>
      <c r="AR30" s="984"/>
      <c r="AS30" s="984"/>
      <c r="AT30" s="984"/>
      <c r="AU30" s="984" t="s">
        <v>513</v>
      </c>
      <c r="AV30" s="984"/>
      <c r="AW30" s="984"/>
      <c r="AX30" s="984"/>
      <c r="AY30" s="984"/>
      <c r="AZ30" s="1054"/>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410</v>
      </c>
      <c r="C31" s="1044"/>
      <c r="D31" s="1044"/>
      <c r="E31" s="1044"/>
      <c r="F31" s="1044"/>
      <c r="G31" s="1044"/>
      <c r="H31" s="1044"/>
      <c r="I31" s="1044"/>
      <c r="J31" s="1044"/>
      <c r="K31" s="1044"/>
      <c r="L31" s="1044"/>
      <c r="M31" s="1044"/>
      <c r="N31" s="1044"/>
      <c r="O31" s="1044"/>
      <c r="P31" s="1045"/>
      <c r="Q31" s="1051">
        <v>863</v>
      </c>
      <c r="R31" s="1052"/>
      <c r="S31" s="1052"/>
      <c r="T31" s="1052"/>
      <c r="U31" s="1052"/>
      <c r="V31" s="1052">
        <v>707</v>
      </c>
      <c r="W31" s="1052"/>
      <c r="X31" s="1052"/>
      <c r="Y31" s="1052"/>
      <c r="Z31" s="1052"/>
      <c r="AA31" s="1052">
        <v>156</v>
      </c>
      <c r="AB31" s="1052"/>
      <c r="AC31" s="1052"/>
      <c r="AD31" s="1052"/>
      <c r="AE31" s="1053"/>
      <c r="AF31" s="1048">
        <v>143</v>
      </c>
      <c r="AG31" s="1049"/>
      <c r="AH31" s="1049"/>
      <c r="AI31" s="1049"/>
      <c r="AJ31" s="1050"/>
      <c r="AK31" s="993">
        <v>437</v>
      </c>
      <c r="AL31" s="984"/>
      <c r="AM31" s="984"/>
      <c r="AN31" s="984"/>
      <c r="AO31" s="984"/>
      <c r="AP31" s="984">
        <v>3863</v>
      </c>
      <c r="AQ31" s="984"/>
      <c r="AR31" s="984"/>
      <c r="AS31" s="984"/>
      <c r="AT31" s="984"/>
      <c r="AU31" s="984">
        <v>3384</v>
      </c>
      <c r="AV31" s="984"/>
      <c r="AW31" s="984"/>
      <c r="AX31" s="984"/>
      <c r="AY31" s="984"/>
      <c r="AZ31" s="1054"/>
      <c r="BA31" s="1054"/>
      <c r="BB31" s="1054"/>
      <c r="BC31" s="1054"/>
      <c r="BD31" s="1054"/>
      <c r="BE31" s="985" t="s">
        <v>411</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c r="C32" s="1044"/>
      <c r="D32" s="1044"/>
      <c r="E32" s="1044"/>
      <c r="F32" s="1044"/>
      <c r="G32" s="1044"/>
      <c r="H32" s="1044"/>
      <c r="I32" s="1044"/>
      <c r="J32" s="1044"/>
      <c r="K32" s="1044"/>
      <c r="L32" s="1044"/>
      <c r="M32" s="1044"/>
      <c r="N32" s="1044"/>
      <c r="O32" s="1044"/>
      <c r="P32" s="1045"/>
      <c r="Q32" s="1051"/>
      <c r="R32" s="1052"/>
      <c r="S32" s="1052"/>
      <c r="T32" s="1052"/>
      <c r="U32" s="1052"/>
      <c r="V32" s="1052"/>
      <c r="W32" s="1052"/>
      <c r="X32" s="1052"/>
      <c r="Y32" s="1052"/>
      <c r="Z32" s="1052"/>
      <c r="AA32" s="1052"/>
      <c r="AB32" s="1052"/>
      <c r="AC32" s="1052"/>
      <c r="AD32" s="1052"/>
      <c r="AE32" s="1053"/>
      <c r="AF32" s="1048"/>
      <c r="AG32" s="1049"/>
      <c r="AH32" s="1049"/>
      <c r="AI32" s="1049"/>
      <c r="AJ32" s="1050"/>
      <c r="AK32" s="993"/>
      <c r="AL32" s="984"/>
      <c r="AM32" s="984"/>
      <c r="AN32" s="984"/>
      <c r="AO32" s="984"/>
      <c r="AP32" s="984"/>
      <c r="AQ32" s="984"/>
      <c r="AR32" s="984"/>
      <c r="AS32" s="984"/>
      <c r="AT32" s="984"/>
      <c r="AU32" s="984"/>
      <c r="AV32" s="984"/>
      <c r="AW32" s="984"/>
      <c r="AX32" s="984"/>
      <c r="AY32" s="984"/>
      <c r="AZ32" s="1054"/>
      <c r="BA32" s="1054"/>
      <c r="BB32" s="1054"/>
      <c r="BC32" s="1054"/>
      <c r="BD32" s="1054"/>
      <c r="BE32" s="985"/>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412</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394</v>
      </c>
      <c r="B63" s="950" t="s">
        <v>413</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376</v>
      </c>
      <c r="AG63" s="972"/>
      <c r="AH63" s="972"/>
      <c r="AI63" s="972"/>
      <c r="AJ63" s="1035"/>
      <c r="AK63" s="1036"/>
      <c r="AL63" s="976"/>
      <c r="AM63" s="976"/>
      <c r="AN63" s="976"/>
      <c r="AO63" s="976"/>
      <c r="AP63" s="972">
        <v>3863</v>
      </c>
      <c r="AQ63" s="972"/>
      <c r="AR63" s="972"/>
      <c r="AS63" s="972"/>
      <c r="AT63" s="972"/>
      <c r="AU63" s="972">
        <v>3384</v>
      </c>
      <c r="AV63" s="972"/>
      <c r="AW63" s="972"/>
      <c r="AX63" s="972"/>
      <c r="AY63" s="972"/>
      <c r="AZ63" s="1030"/>
      <c r="BA63" s="1030"/>
      <c r="BB63" s="1030"/>
      <c r="BC63" s="1030"/>
      <c r="BD63" s="1030"/>
      <c r="BE63" s="973"/>
      <c r="BF63" s="973"/>
      <c r="BG63" s="973"/>
      <c r="BH63" s="973"/>
      <c r="BI63" s="974"/>
      <c r="BJ63" s="1031" t="s">
        <v>180</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415</v>
      </c>
      <c r="B66" s="1009"/>
      <c r="C66" s="1009"/>
      <c r="D66" s="1009"/>
      <c r="E66" s="1009"/>
      <c r="F66" s="1009"/>
      <c r="G66" s="1009"/>
      <c r="H66" s="1009"/>
      <c r="I66" s="1009"/>
      <c r="J66" s="1009"/>
      <c r="K66" s="1009"/>
      <c r="L66" s="1009"/>
      <c r="M66" s="1009"/>
      <c r="N66" s="1009"/>
      <c r="O66" s="1009"/>
      <c r="P66" s="1010"/>
      <c r="Q66" s="1014" t="s">
        <v>416</v>
      </c>
      <c r="R66" s="1015"/>
      <c r="S66" s="1015"/>
      <c r="T66" s="1015"/>
      <c r="U66" s="1016"/>
      <c r="V66" s="1014" t="s">
        <v>417</v>
      </c>
      <c r="W66" s="1015"/>
      <c r="X66" s="1015"/>
      <c r="Y66" s="1015"/>
      <c r="Z66" s="1016"/>
      <c r="AA66" s="1014" t="s">
        <v>418</v>
      </c>
      <c r="AB66" s="1015"/>
      <c r="AC66" s="1015"/>
      <c r="AD66" s="1015"/>
      <c r="AE66" s="1016"/>
      <c r="AF66" s="1020" t="s">
        <v>402</v>
      </c>
      <c r="AG66" s="1021"/>
      <c r="AH66" s="1021"/>
      <c r="AI66" s="1021"/>
      <c r="AJ66" s="1022"/>
      <c r="AK66" s="1014" t="s">
        <v>403</v>
      </c>
      <c r="AL66" s="1009"/>
      <c r="AM66" s="1009"/>
      <c r="AN66" s="1009"/>
      <c r="AO66" s="1010"/>
      <c r="AP66" s="1014" t="s">
        <v>419</v>
      </c>
      <c r="AQ66" s="1015"/>
      <c r="AR66" s="1015"/>
      <c r="AS66" s="1015"/>
      <c r="AT66" s="1016"/>
      <c r="AU66" s="1014" t="s">
        <v>420</v>
      </c>
      <c r="AV66" s="1015"/>
      <c r="AW66" s="1015"/>
      <c r="AX66" s="1015"/>
      <c r="AY66" s="1016"/>
      <c r="AZ66" s="1014" t="s">
        <v>382</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580</v>
      </c>
      <c r="C68" s="999"/>
      <c r="D68" s="999"/>
      <c r="E68" s="999"/>
      <c r="F68" s="999"/>
      <c r="G68" s="999"/>
      <c r="H68" s="999"/>
      <c r="I68" s="999"/>
      <c r="J68" s="999"/>
      <c r="K68" s="999"/>
      <c r="L68" s="999"/>
      <c r="M68" s="999"/>
      <c r="N68" s="999"/>
      <c r="O68" s="999"/>
      <c r="P68" s="1000"/>
      <c r="Q68" s="1001">
        <v>21460</v>
      </c>
      <c r="R68" s="995"/>
      <c r="S68" s="995"/>
      <c r="T68" s="995"/>
      <c r="U68" s="995"/>
      <c r="V68" s="995">
        <v>20757</v>
      </c>
      <c r="W68" s="995"/>
      <c r="X68" s="995"/>
      <c r="Y68" s="995"/>
      <c r="Z68" s="995"/>
      <c r="AA68" s="995">
        <v>703</v>
      </c>
      <c r="AB68" s="995"/>
      <c r="AC68" s="995"/>
      <c r="AD68" s="995"/>
      <c r="AE68" s="995"/>
      <c r="AF68" s="995">
        <v>703</v>
      </c>
      <c r="AG68" s="995"/>
      <c r="AH68" s="995"/>
      <c r="AI68" s="995"/>
      <c r="AJ68" s="995"/>
      <c r="AK68" s="995">
        <v>118</v>
      </c>
      <c r="AL68" s="995"/>
      <c r="AM68" s="995"/>
      <c r="AN68" s="995"/>
      <c r="AO68" s="995"/>
      <c r="AP68" s="995" t="s">
        <v>592</v>
      </c>
      <c r="AQ68" s="995"/>
      <c r="AR68" s="995"/>
      <c r="AS68" s="995"/>
      <c r="AT68" s="995"/>
      <c r="AU68" s="995" t="s">
        <v>592</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581</v>
      </c>
      <c r="C69" s="988"/>
      <c r="D69" s="988"/>
      <c r="E69" s="988"/>
      <c r="F69" s="988"/>
      <c r="G69" s="988"/>
      <c r="H69" s="988"/>
      <c r="I69" s="988"/>
      <c r="J69" s="988"/>
      <c r="K69" s="988"/>
      <c r="L69" s="988"/>
      <c r="M69" s="988"/>
      <c r="N69" s="988"/>
      <c r="O69" s="988"/>
      <c r="P69" s="989"/>
      <c r="Q69" s="990">
        <v>179</v>
      </c>
      <c r="R69" s="984"/>
      <c r="S69" s="984"/>
      <c r="T69" s="984"/>
      <c r="U69" s="984"/>
      <c r="V69" s="984">
        <v>133</v>
      </c>
      <c r="W69" s="984"/>
      <c r="X69" s="984"/>
      <c r="Y69" s="984"/>
      <c r="Z69" s="984"/>
      <c r="AA69" s="984">
        <v>46</v>
      </c>
      <c r="AB69" s="984"/>
      <c r="AC69" s="984"/>
      <c r="AD69" s="984"/>
      <c r="AE69" s="984"/>
      <c r="AF69" s="984">
        <v>46</v>
      </c>
      <c r="AG69" s="984"/>
      <c r="AH69" s="984"/>
      <c r="AI69" s="984"/>
      <c r="AJ69" s="984"/>
      <c r="AK69" s="984" t="s">
        <v>592</v>
      </c>
      <c r="AL69" s="984"/>
      <c r="AM69" s="984"/>
      <c r="AN69" s="984"/>
      <c r="AO69" s="984"/>
      <c r="AP69" s="984" t="s">
        <v>592</v>
      </c>
      <c r="AQ69" s="984"/>
      <c r="AR69" s="984"/>
      <c r="AS69" s="984"/>
      <c r="AT69" s="984"/>
      <c r="AU69" s="984" t="s">
        <v>592</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582</v>
      </c>
      <c r="C70" s="988"/>
      <c r="D70" s="988"/>
      <c r="E70" s="988"/>
      <c r="F70" s="988"/>
      <c r="G70" s="988"/>
      <c r="H70" s="988"/>
      <c r="I70" s="988"/>
      <c r="J70" s="988"/>
      <c r="K70" s="988"/>
      <c r="L70" s="988"/>
      <c r="M70" s="988"/>
      <c r="N70" s="988"/>
      <c r="O70" s="988"/>
      <c r="P70" s="989"/>
      <c r="Q70" s="990">
        <v>107</v>
      </c>
      <c r="R70" s="984"/>
      <c r="S70" s="984"/>
      <c r="T70" s="984"/>
      <c r="U70" s="984"/>
      <c r="V70" s="984">
        <v>106</v>
      </c>
      <c r="W70" s="984"/>
      <c r="X70" s="984"/>
      <c r="Y70" s="984"/>
      <c r="Z70" s="984"/>
      <c r="AA70" s="984">
        <v>1</v>
      </c>
      <c r="AB70" s="984"/>
      <c r="AC70" s="984"/>
      <c r="AD70" s="984"/>
      <c r="AE70" s="984"/>
      <c r="AF70" s="984">
        <v>1</v>
      </c>
      <c r="AG70" s="984"/>
      <c r="AH70" s="984"/>
      <c r="AI70" s="984"/>
      <c r="AJ70" s="984"/>
      <c r="AK70" s="984" t="s">
        <v>592</v>
      </c>
      <c r="AL70" s="984"/>
      <c r="AM70" s="984"/>
      <c r="AN70" s="984"/>
      <c r="AO70" s="984"/>
      <c r="AP70" s="984" t="s">
        <v>592</v>
      </c>
      <c r="AQ70" s="984"/>
      <c r="AR70" s="984"/>
      <c r="AS70" s="984"/>
      <c r="AT70" s="984"/>
      <c r="AU70" s="984" t="s">
        <v>592</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583</v>
      </c>
      <c r="C71" s="988"/>
      <c r="D71" s="988"/>
      <c r="E71" s="988"/>
      <c r="F71" s="988"/>
      <c r="G71" s="988"/>
      <c r="H71" s="988"/>
      <c r="I71" s="988"/>
      <c r="J71" s="988"/>
      <c r="K71" s="988"/>
      <c r="L71" s="988"/>
      <c r="M71" s="988"/>
      <c r="N71" s="988"/>
      <c r="O71" s="988"/>
      <c r="P71" s="989"/>
      <c r="Q71" s="990">
        <v>101</v>
      </c>
      <c r="R71" s="984"/>
      <c r="S71" s="984"/>
      <c r="T71" s="984"/>
      <c r="U71" s="984"/>
      <c r="V71" s="984">
        <v>61</v>
      </c>
      <c r="W71" s="984"/>
      <c r="X71" s="984"/>
      <c r="Y71" s="984"/>
      <c r="Z71" s="984"/>
      <c r="AA71" s="984">
        <v>40</v>
      </c>
      <c r="AB71" s="984"/>
      <c r="AC71" s="984"/>
      <c r="AD71" s="984"/>
      <c r="AE71" s="984"/>
      <c r="AF71" s="984">
        <v>40</v>
      </c>
      <c r="AG71" s="984"/>
      <c r="AH71" s="984"/>
      <c r="AI71" s="984"/>
      <c r="AJ71" s="984"/>
      <c r="AK71" s="984" t="s">
        <v>592</v>
      </c>
      <c r="AL71" s="984"/>
      <c r="AM71" s="984"/>
      <c r="AN71" s="984"/>
      <c r="AO71" s="984"/>
      <c r="AP71" s="984" t="s">
        <v>592</v>
      </c>
      <c r="AQ71" s="984"/>
      <c r="AR71" s="984"/>
      <c r="AS71" s="984"/>
      <c r="AT71" s="984"/>
      <c r="AU71" s="984" t="s">
        <v>592</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584</v>
      </c>
      <c r="C72" s="988"/>
      <c r="D72" s="988"/>
      <c r="E72" s="988"/>
      <c r="F72" s="988"/>
      <c r="G72" s="988"/>
      <c r="H72" s="988"/>
      <c r="I72" s="988"/>
      <c r="J72" s="988"/>
      <c r="K72" s="988"/>
      <c r="L72" s="988"/>
      <c r="M72" s="988"/>
      <c r="N72" s="988"/>
      <c r="O72" s="988"/>
      <c r="P72" s="989"/>
      <c r="Q72" s="990">
        <v>2423</v>
      </c>
      <c r="R72" s="984"/>
      <c r="S72" s="984"/>
      <c r="T72" s="984"/>
      <c r="U72" s="984"/>
      <c r="V72" s="984">
        <v>2308</v>
      </c>
      <c r="W72" s="984"/>
      <c r="X72" s="984"/>
      <c r="Y72" s="984"/>
      <c r="Z72" s="984"/>
      <c r="AA72" s="984">
        <v>115</v>
      </c>
      <c r="AB72" s="984"/>
      <c r="AC72" s="984"/>
      <c r="AD72" s="984"/>
      <c r="AE72" s="984"/>
      <c r="AF72" s="984">
        <v>115</v>
      </c>
      <c r="AG72" s="984"/>
      <c r="AH72" s="984"/>
      <c r="AI72" s="984"/>
      <c r="AJ72" s="984"/>
      <c r="AK72" s="984">
        <v>130</v>
      </c>
      <c r="AL72" s="984"/>
      <c r="AM72" s="984"/>
      <c r="AN72" s="984"/>
      <c r="AO72" s="984"/>
      <c r="AP72" s="984" t="s">
        <v>592</v>
      </c>
      <c r="AQ72" s="984"/>
      <c r="AR72" s="984"/>
      <c r="AS72" s="984"/>
      <c r="AT72" s="984"/>
      <c r="AU72" s="984" t="s">
        <v>592</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585</v>
      </c>
      <c r="C73" s="988"/>
      <c r="D73" s="988"/>
      <c r="E73" s="988"/>
      <c r="F73" s="988"/>
      <c r="G73" s="988"/>
      <c r="H73" s="988"/>
      <c r="I73" s="988"/>
      <c r="J73" s="988"/>
      <c r="K73" s="988"/>
      <c r="L73" s="988"/>
      <c r="M73" s="988"/>
      <c r="N73" s="988"/>
      <c r="O73" s="988"/>
      <c r="P73" s="989"/>
      <c r="Q73" s="990">
        <v>719774</v>
      </c>
      <c r="R73" s="984"/>
      <c r="S73" s="984"/>
      <c r="T73" s="984"/>
      <c r="U73" s="984"/>
      <c r="V73" s="984">
        <v>711648</v>
      </c>
      <c r="W73" s="984"/>
      <c r="X73" s="984"/>
      <c r="Y73" s="984"/>
      <c r="Z73" s="984"/>
      <c r="AA73" s="984">
        <v>8126</v>
      </c>
      <c r="AB73" s="984"/>
      <c r="AC73" s="984"/>
      <c r="AD73" s="984"/>
      <c r="AE73" s="984"/>
      <c r="AF73" s="984">
        <v>8126</v>
      </c>
      <c r="AG73" s="984"/>
      <c r="AH73" s="984"/>
      <c r="AI73" s="984"/>
      <c r="AJ73" s="984"/>
      <c r="AK73" s="984" t="s">
        <v>591</v>
      </c>
      <c r="AL73" s="984"/>
      <c r="AM73" s="984"/>
      <c r="AN73" s="984"/>
      <c r="AO73" s="984"/>
      <c r="AP73" s="984" t="s">
        <v>591</v>
      </c>
      <c r="AQ73" s="984"/>
      <c r="AR73" s="984"/>
      <c r="AS73" s="984"/>
      <c r="AT73" s="984"/>
      <c r="AU73" s="984" t="s">
        <v>591</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586</v>
      </c>
      <c r="C74" s="988"/>
      <c r="D74" s="988"/>
      <c r="E74" s="988"/>
      <c r="F74" s="988"/>
      <c r="G74" s="988"/>
      <c r="H74" s="988"/>
      <c r="I74" s="988"/>
      <c r="J74" s="988"/>
      <c r="K74" s="988"/>
      <c r="L74" s="988"/>
      <c r="M74" s="988"/>
      <c r="N74" s="988"/>
      <c r="O74" s="988"/>
      <c r="P74" s="989"/>
      <c r="Q74" s="990">
        <v>74</v>
      </c>
      <c r="R74" s="984"/>
      <c r="S74" s="984"/>
      <c r="T74" s="984"/>
      <c r="U74" s="984"/>
      <c r="V74" s="984">
        <v>68</v>
      </c>
      <c r="W74" s="984"/>
      <c r="X74" s="984"/>
      <c r="Y74" s="984"/>
      <c r="Z74" s="984"/>
      <c r="AA74" s="984">
        <v>6</v>
      </c>
      <c r="AB74" s="984"/>
      <c r="AC74" s="984"/>
      <c r="AD74" s="984"/>
      <c r="AE74" s="984"/>
      <c r="AF74" s="984">
        <v>6</v>
      </c>
      <c r="AG74" s="984"/>
      <c r="AH74" s="984"/>
      <c r="AI74" s="984"/>
      <c r="AJ74" s="984"/>
      <c r="AK74" s="984" t="s">
        <v>591</v>
      </c>
      <c r="AL74" s="984"/>
      <c r="AM74" s="984"/>
      <c r="AN74" s="984"/>
      <c r="AO74" s="984"/>
      <c r="AP74" s="984" t="s">
        <v>591</v>
      </c>
      <c r="AQ74" s="984"/>
      <c r="AR74" s="984"/>
      <c r="AS74" s="984"/>
      <c r="AT74" s="984"/>
      <c r="AU74" s="984" t="s">
        <v>591</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587</v>
      </c>
      <c r="C75" s="988"/>
      <c r="D75" s="988"/>
      <c r="E75" s="988"/>
      <c r="F75" s="988"/>
      <c r="G75" s="988"/>
      <c r="H75" s="988"/>
      <c r="I75" s="988"/>
      <c r="J75" s="988"/>
      <c r="K75" s="988"/>
      <c r="L75" s="988"/>
      <c r="M75" s="988"/>
      <c r="N75" s="988"/>
      <c r="O75" s="988"/>
      <c r="P75" s="989"/>
      <c r="Q75" s="991">
        <v>7503</v>
      </c>
      <c r="R75" s="992"/>
      <c r="S75" s="992"/>
      <c r="T75" s="992"/>
      <c r="U75" s="993"/>
      <c r="V75" s="994">
        <v>7333</v>
      </c>
      <c r="W75" s="992"/>
      <c r="X75" s="992"/>
      <c r="Y75" s="992"/>
      <c r="Z75" s="993"/>
      <c r="AA75" s="994">
        <v>170</v>
      </c>
      <c r="AB75" s="992"/>
      <c r="AC75" s="992"/>
      <c r="AD75" s="992"/>
      <c r="AE75" s="993"/>
      <c r="AF75" s="994">
        <v>97</v>
      </c>
      <c r="AG75" s="992"/>
      <c r="AH75" s="992"/>
      <c r="AI75" s="992"/>
      <c r="AJ75" s="993"/>
      <c r="AK75" s="994" t="s">
        <v>591</v>
      </c>
      <c r="AL75" s="992"/>
      <c r="AM75" s="992"/>
      <c r="AN75" s="992"/>
      <c r="AO75" s="993"/>
      <c r="AP75" s="994">
        <v>4444</v>
      </c>
      <c r="AQ75" s="992"/>
      <c r="AR75" s="992"/>
      <c r="AS75" s="992"/>
      <c r="AT75" s="993"/>
      <c r="AU75" s="994">
        <v>383</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t="s">
        <v>588</v>
      </c>
      <c r="C76" s="988"/>
      <c r="D76" s="988"/>
      <c r="E76" s="988"/>
      <c r="F76" s="988"/>
      <c r="G76" s="988"/>
      <c r="H76" s="988"/>
      <c r="I76" s="988"/>
      <c r="J76" s="988"/>
      <c r="K76" s="988"/>
      <c r="L76" s="988"/>
      <c r="M76" s="988"/>
      <c r="N76" s="988"/>
      <c r="O76" s="988"/>
      <c r="P76" s="989"/>
      <c r="Q76" s="991">
        <v>4745</v>
      </c>
      <c r="R76" s="992"/>
      <c r="S76" s="992"/>
      <c r="T76" s="992"/>
      <c r="U76" s="993"/>
      <c r="V76" s="994">
        <v>4618</v>
      </c>
      <c r="W76" s="992"/>
      <c r="X76" s="992"/>
      <c r="Y76" s="992"/>
      <c r="Z76" s="993"/>
      <c r="AA76" s="994">
        <v>127</v>
      </c>
      <c r="AB76" s="992"/>
      <c r="AC76" s="992"/>
      <c r="AD76" s="992"/>
      <c r="AE76" s="993"/>
      <c r="AF76" s="994">
        <v>127</v>
      </c>
      <c r="AG76" s="992"/>
      <c r="AH76" s="992"/>
      <c r="AI76" s="992"/>
      <c r="AJ76" s="993"/>
      <c r="AK76" s="994">
        <v>403</v>
      </c>
      <c r="AL76" s="992"/>
      <c r="AM76" s="992"/>
      <c r="AN76" s="992"/>
      <c r="AO76" s="993"/>
      <c r="AP76" s="994">
        <v>10551</v>
      </c>
      <c r="AQ76" s="992"/>
      <c r="AR76" s="992"/>
      <c r="AS76" s="992"/>
      <c r="AT76" s="993"/>
      <c r="AU76" s="994" t="s">
        <v>591</v>
      </c>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t="s">
        <v>589</v>
      </c>
      <c r="C77" s="988"/>
      <c r="D77" s="988"/>
      <c r="E77" s="988"/>
      <c r="F77" s="988"/>
      <c r="G77" s="988"/>
      <c r="H77" s="988"/>
      <c r="I77" s="988"/>
      <c r="J77" s="988"/>
      <c r="K77" s="988"/>
      <c r="L77" s="988"/>
      <c r="M77" s="988"/>
      <c r="N77" s="988"/>
      <c r="O77" s="988"/>
      <c r="P77" s="989"/>
      <c r="Q77" s="991">
        <v>3494</v>
      </c>
      <c r="R77" s="992"/>
      <c r="S77" s="992"/>
      <c r="T77" s="992"/>
      <c r="U77" s="993"/>
      <c r="V77" s="994">
        <v>3184</v>
      </c>
      <c r="W77" s="992"/>
      <c r="X77" s="992"/>
      <c r="Y77" s="992"/>
      <c r="Z77" s="993"/>
      <c r="AA77" s="994">
        <v>310</v>
      </c>
      <c r="AB77" s="992"/>
      <c r="AC77" s="992"/>
      <c r="AD77" s="992"/>
      <c r="AE77" s="993"/>
      <c r="AF77" s="994">
        <v>310</v>
      </c>
      <c r="AG77" s="992"/>
      <c r="AH77" s="992"/>
      <c r="AI77" s="992"/>
      <c r="AJ77" s="993"/>
      <c r="AK77" s="994">
        <v>718</v>
      </c>
      <c r="AL77" s="992"/>
      <c r="AM77" s="992"/>
      <c r="AN77" s="992"/>
      <c r="AO77" s="993"/>
      <c r="AP77" s="994">
        <v>889</v>
      </c>
      <c r="AQ77" s="992"/>
      <c r="AR77" s="992"/>
      <c r="AS77" s="992"/>
      <c r="AT77" s="993"/>
      <c r="AU77" s="994">
        <v>445</v>
      </c>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t="s">
        <v>590</v>
      </c>
      <c r="C78" s="988"/>
      <c r="D78" s="988"/>
      <c r="E78" s="988"/>
      <c r="F78" s="988"/>
      <c r="G78" s="988"/>
      <c r="H78" s="988"/>
      <c r="I78" s="988"/>
      <c r="J78" s="988"/>
      <c r="K78" s="988"/>
      <c r="L78" s="988"/>
      <c r="M78" s="988"/>
      <c r="N78" s="988"/>
      <c r="O78" s="988"/>
      <c r="P78" s="989"/>
      <c r="Q78" s="990">
        <v>6084</v>
      </c>
      <c r="R78" s="984"/>
      <c r="S78" s="984"/>
      <c r="T78" s="984"/>
      <c r="U78" s="984"/>
      <c r="V78" s="984">
        <v>5774</v>
      </c>
      <c r="W78" s="984"/>
      <c r="X78" s="984"/>
      <c r="Y78" s="984"/>
      <c r="Z78" s="984"/>
      <c r="AA78" s="984">
        <v>31</v>
      </c>
      <c r="AB78" s="984"/>
      <c r="AC78" s="984"/>
      <c r="AD78" s="984"/>
      <c r="AE78" s="984"/>
      <c r="AF78" s="984">
        <v>31</v>
      </c>
      <c r="AG78" s="984"/>
      <c r="AH78" s="984"/>
      <c r="AI78" s="984"/>
      <c r="AJ78" s="984"/>
      <c r="AK78" s="984" t="s">
        <v>591</v>
      </c>
      <c r="AL78" s="984"/>
      <c r="AM78" s="984"/>
      <c r="AN78" s="984"/>
      <c r="AO78" s="984"/>
      <c r="AP78" s="984">
        <v>3912</v>
      </c>
      <c r="AQ78" s="984"/>
      <c r="AR78" s="984"/>
      <c r="AS78" s="984"/>
      <c r="AT78" s="984"/>
      <c r="AU78" s="984" t="s">
        <v>591</v>
      </c>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394</v>
      </c>
      <c r="B88" s="950" t="s">
        <v>421</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950" t="s">
        <v>422</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423</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424</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427</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428</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429</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430</v>
      </c>
      <c r="AB109" s="909"/>
      <c r="AC109" s="909"/>
      <c r="AD109" s="909"/>
      <c r="AE109" s="910"/>
      <c r="AF109" s="911" t="s">
        <v>431</v>
      </c>
      <c r="AG109" s="909"/>
      <c r="AH109" s="909"/>
      <c r="AI109" s="909"/>
      <c r="AJ109" s="910"/>
      <c r="AK109" s="911" t="s">
        <v>312</v>
      </c>
      <c r="AL109" s="909"/>
      <c r="AM109" s="909"/>
      <c r="AN109" s="909"/>
      <c r="AO109" s="910"/>
      <c r="AP109" s="911" t="s">
        <v>432</v>
      </c>
      <c r="AQ109" s="909"/>
      <c r="AR109" s="909"/>
      <c r="AS109" s="909"/>
      <c r="AT109" s="942"/>
      <c r="AU109" s="908" t="s">
        <v>429</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430</v>
      </c>
      <c r="BR109" s="909"/>
      <c r="BS109" s="909"/>
      <c r="BT109" s="909"/>
      <c r="BU109" s="910"/>
      <c r="BV109" s="911" t="s">
        <v>431</v>
      </c>
      <c r="BW109" s="909"/>
      <c r="BX109" s="909"/>
      <c r="BY109" s="909"/>
      <c r="BZ109" s="910"/>
      <c r="CA109" s="911" t="s">
        <v>312</v>
      </c>
      <c r="CB109" s="909"/>
      <c r="CC109" s="909"/>
      <c r="CD109" s="909"/>
      <c r="CE109" s="910"/>
      <c r="CF109" s="949" t="s">
        <v>432</v>
      </c>
      <c r="CG109" s="949"/>
      <c r="CH109" s="949"/>
      <c r="CI109" s="949"/>
      <c r="CJ109" s="949"/>
      <c r="CK109" s="911" t="s">
        <v>433</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430</v>
      </c>
      <c r="DH109" s="909"/>
      <c r="DI109" s="909"/>
      <c r="DJ109" s="909"/>
      <c r="DK109" s="910"/>
      <c r="DL109" s="911" t="s">
        <v>431</v>
      </c>
      <c r="DM109" s="909"/>
      <c r="DN109" s="909"/>
      <c r="DO109" s="909"/>
      <c r="DP109" s="910"/>
      <c r="DQ109" s="911" t="s">
        <v>312</v>
      </c>
      <c r="DR109" s="909"/>
      <c r="DS109" s="909"/>
      <c r="DT109" s="909"/>
      <c r="DU109" s="910"/>
      <c r="DV109" s="911" t="s">
        <v>432</v>
      </c>
      <c r="DW109" s="909"/>
      <c r="DX109" s="909"/>
      <c r="DY109" s="909"/>
      <c r="DZ109" s="942"/>
    </row>
    <row r="110" spans="1:131" s="224" customFormat="1" ht="26.25" customHeight="1" x14ac:dyDescent="0.2">
      <c r="A110" s="820" t="s">
        <v>434</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438926</v>
      </c>
      <c r="AB110" s="902"/>
      <c r="AC110" s="902"/>
      <c r="AD110" s="902"/>
      <c r="AE110" s="903"/>
      <c r="AF110" s="904">
        <v>452058</v>
      </c>
      <c r="AG110" s="902"/>
      <c r="AH110" s="902"/>
      <c r="AI110" s="902"/>
      <c r="AJ110" s="903"/>
      <c r="AK110" s="904">
        <v>460351</v>
      </c>
      <c r="AL110" s="902"/>
      <c r="AM110" s="902"/>
      <c r="AN110" s="902"/>
      <c r="AO110" s="903"/>
      <c r="AP110" s="905">
        <v>13.4</v>
      </c>
      <c r="AQ110" s="906"/>
      <c r="AR110" s="906"/>
      <c r="AS110" s="906"/>
      <c r="AT110" s="907"/>
      <c r="AU110" s="943" t="s">
        <v>74</v>
      </c>
      <c r="AV110" s="944"/>
      <c r="AW110" s="944"/>
      <c r="AX110" s="944"/>
      <c r="AY110" s="944"/>
      <c r="AZ110" s="873" t="s">
        <v>435</v>
      </c>
      <c r="BA110" s="821"/>
      <c r="BB110" s="821"/>
      <c r="BC110" s="821"/>
      <c r="BD110" s="821"/>
      <c r="BE110" s="821"/>
      <c r="BF110" s="821"/>
      <c r="BG110" s="821"/>
      <c r="BH110" s="821"/>
      <c r="BI110" s="821"/>
      <c r="BJ110" s="821"/>
      <c r="BK110" s="821"/>
      <c r="BL110" s="821"/>
      <c r="BM110" s="821"/>
      <c r="BN110" s="821"/>
      <c r="BO110" s="821"/>
      <c r="BP110" s="822"/>
      <c r="BQ110" s="874">
        <v>4870609</v>
      </c>
      <c r="BR110" s="855"/>
      <c r="BS110" s="855"/>
      <c r="BT110" s="855"/>
      <c r="BU110" s="855"/>
      <c r="BV110" s="855">
        <v>4892195</v>
      </c>
      <c r="BW110" s="855"/>
      <c r="BX110" s="855"/>
      <c r="BY110" s="855"/>
      <c r="BZ110" s="855"/>
      <c r="CA110" s="855">
        <v>4652185</v>
      </c>
      <c r="CB110" s="855"/>
      <c r="CC110" s="855"/>
      <c r="CD110" s="855"/>
      <c r="CE110" s="855"/>
      <c r="CF110" s="879">
        <v>135.69999999999999</v>
      </c>
      <c r="CG110" s="880"/>
      <c r="CH110" s="880"/>
      <c r="CI110" s="880"/>
      <c r="CJ110" s="880"/>
      <c r="CK110" s="939" t="s">
        <v>436</v>
      </c>
      <c r="CL110" s="832"/>
      <c r="CM110" s="873" t="s">
        <v>437</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438</v>
      </c>
      <c r="DH110" s="855"/>
      <c r="DI110" s="855"/>
      <c r="DJ110" s="855"/>
      <c r="DK110" s="855"/>
      <c r="DL110" s="855" t="s">
        <v>396</v>
      </c>
      <c r="DM110" s="855"/>
      <c r="DN110" s="855"/>
      <c r="DO110" s="855"/>
      <c r="DP110" s="855"/>
      <c r="DQ110" s="855" t="s">
        <v>439</v>
      </c>
      <c r="DR110" s="855"/>
      <c r="DS110" s="855"/>
      <c r="DT110" s="855"/>
      <c r="DU110" s="855"/>
      <c r="DV110" s="856" t="s">
        <v>396</v>
      </c>
      <c r="DW110" s="856"/>
      <c r="DX110" s="856"/>
      <c r="DY110" s="856"/>
      <c r="DZ110" s="857"/>
    </row>
    <row r="111" spans="1:131" s="224" customFormat="1" ht="26.25" customHeight="1" x14ac:dyDescent="0.2">
      <c r="A111" s="787" t="s">
        <v>440</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180</v>
      </c>
      <c r="AB111" s="932"/>
      <c r="AC111" s="932"/>
      <c r="AD111" s="932"/>
      <c r="AE111" s="933"/>
      <c r="AF111" s="934" t="s">
        <v>396</v>
      </c>
      <c r="AG111" s="932"/>
      <c r="AH111" s="932"/>
      <c r="AI111" s="932"/>
      <c r="AJ111" s="933"/>
      <c r="AK111" s="934" t="s">
        <v>438</v>
      </c>
      <c r="AL111" s="932"/>
      <c r="AM111" s="932"/>
      <c r="AN111" s="932"/>
      <c r="AO111" s="933"/>
      <c r="AP111" s="935" t="s">
        <v>180</v>
      </c>
      <c r="AQ111" s="936"/>
      <c r="AR111" s="936"/>
      <c r="AS111" s="936"/>
      <c r="AT111" s="937"/>
      <c r="AU111" s="945"/>
      <c r="AV111" s="946"/>
      <c r="AW111" s="946"/>
      <c r="AX111" s="946"/>
      <c r="AY111" s="946"/>
      <c r="AZ111" s="828" t="s">
        <v>441</v>
      </c>
      <c r="BA111" s="765"/>
      <c r="BB111" s="765"/>
      <c r="BC111" s="765"/>
      <c r="BD111" s="765"/>
      <c r="BE111" s="765"/>
      <c r="BF111" s="765"/>
      <c r="BG111" s="765"/>
      <c r="BH111" s="765"/>
      <c r="BI111" s="765"/>
      <c r="BJ111" s="765"/>
      <c r="BK111" s="765"/>
      <c r="BL111" s="765"/>
      <c r="BM111" s="765"/>
      <c r="BN111" s="765"/>
      <c r="BO111" s="765"/>
      <c r="BP111" s="766"/>
      <c r="BQ111" s="829" t="s">
        <v>396</v>
      </c>
      <c r="BR111" s="830"/>
      <c r="BS111" s="830"/>
      <c r="BT111" s="830"/>
      <c r="BU111" s="830"/>
      <c r="BV111" s="830" t="s">
        <v>396</v>
      </c>
      <c r="BW111" s="830"/>
      <c r="BX111" s="830"/>
      <c r="BY111" s="830"/>
      <c r="BZ111" s="830"/>
      <c r="CA111" s="830" t="s">
        <v>396</v>
      </c>
      <c r="CB111" s="830"/>
      <c r="CC111" s="830"/>
      <c r="CD111" s="830"/>
      <c r="CE111" s="830"/>
      <c r="CF111" s="888" t="s">
        <v>438</v>
      </c>
      <c r="CG111" s="889"/>
      <c r="CH111" s="889"/>
      <c r="CI111" s="889"/>
      <c r="CJ111" s="889"/>
      <c r="CK111" s="940"/>
      <c r="CL111" s="834"/>
      <c r="CM111" s="828" t="s">
        <v>442</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396</v>
      </c>
      <c r="DH111" s="830"/>
      <c r="DI111" s="830"/>
      <c r="DJ111" s="830"/>
      <c r="DK111" s="830"/>
      <c r="DL111" s="830" t="s">
        <v>396</v>
      </c>
      <c r="DM111" s="830"/>
      <c r="DN111" s="830"/>
      <c r="DO111" s="830"/>
      <c r="DP111" s="830"/>
      <c r="DQ111" s="830" t="s">
        <v>180</v>
      </c>
      <c r="DR111" s="830"/>
      <c r="DS111" s="830"/>
      <c r="DT111" s="830"/>
      <c r="DU111" s="830"/>
      <c r="DV111" s="807" t="s">
        <v>396</v>
      </c>
      <c r="DW111" s="807"/>
      <c r="DX111" s="807"/>
      <c r="DY111" s="807"/>
      <c r="DZ111" s="808"/>
    </row>
    <row r="112" spans="1:131" s="224" customFormat="1" ht="26.25" customHeight="1" x14ac:dyDescent="0.2">
      <c r="A112" s="925" t="s">
        <v>443</v>
      </c>
      <c r="B112" s="926"/>
      <c r="C112" s="765" t="s">
        <v>444</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180</v>
      </c>
      <c r="AB112" s="793"/>
      <c r="AC112" s="793"/>
      <c r="AD112" s="793"/>
      <c r="AE112" s="794"/>
      <c r="AF112" s="795" t="s">
        <v>180</v>
      </c>
      <c r="AG112" s="793"/>
      <c r="AH112" s="793"/>
      <c r="AI112" s="793"/>
      <c r="AJ112" s="794"/>
      <c r="AK112" s="795" t="s">
        <v>180</v>
      </c>
      <c r="AL112" s="793"/>
      <c r="AM112" s="793"/>
      <c r="AN112" s="793"/>
      <c r="AO112" s="794"/>
      <c r="AP112" s="837" t="s">
        <v>180</v>
      </c>
      <c r="AQ112" s="838"/>
      <c r="AR112" s="838"/>
      <c r="AS112" s="838"/>
      <c r="AT112" s="839"/>
      <c r="AU112" s="945"/>
      <c r="AV112" s="946"/>
      <c r="AW112" s="946"/>
      <c r="AX112" s="946"/>
      <c r="AY112" s="946"/>
      <c r="AZ112" s="828" t="s">
        <v>445</v>
      </c>
      <c r="BA112" s="765"/>
      <c r="BB112" s="765"/>
      <c r="BC112" s="765"/>
      <c r="BD112" s="765"/>
      <c r="BE112" s="765"/>
      <c r="BF112" s="765"/>
      <c r="BG112" s="765"/>
      <c r="BH112" s="765"/>
      <c r="BI112" s="765"/>
      <c r="BJ112" s="765"/>
      <c r="BK112" s="765"/>
      <c r="BL112" s="765"/>
      <c r="BM112" s="765"/>
      <c r="BN112" s="765"/>
      <c r="BO112" s="765"/>
      <c r="BP112" s="766"/>
      <c r="BQ112" s="829">
        <v>3608716</v>
      </c>
      <c r="BR112" s="830"/>
      <c r="BS112" s="830"/>
      <c r="BT112" s="830"/>
      <c r="BU112" s="830"/>
      <c r="BV112" s="830">
        <v>3498103</v>
      </c>
      <c r="BW112" s="830"/>
      <c r="BX112" s="830"/>
      <c r="BY112" s="830"/>
      <c r="BZ112" s="830"/>
      <c r="CA112" s="830">
        <v>3384310</v>
      </c>
      <c r="CB112" s="830"/>
      <c r="CC112" s="830"/>
      <c r="CD112" s="830"/>
      <c r="CE112" s="830"/>
      <c r="CF112" s="888">
        <v>98.7</v>
      </c>
      <c r="CG112" s="889"/>
      <c r="CH112" s="889"/>
      <c r="CI112" s="889"/>
      <c r="CJ112" s="889"/>
      <c r="CK112" s="940"/>
      <c r="CL112" s="834"/>
      <c r="CM112" s="828" t="s">
        <v>446</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396</v>
      </c>
      <c r="DH112" s="830"/>
      <c r="DI112" s="830"/>
      <c r="DJ112" s="830"/>
      <c r="DK112" s="830"/>
      <c r="DL112" s="830" t="s">
        <v>438</v>
      </c>
      <c r="DM112" s="830"/>
      <c r="DN112" s="830"/>
      <c r="DO112" s="830"/>
      <c r="DP112" s="830"/>
      <c r="DQ112" s="830" t="s">
        <v>396</v>
      </c>
      <c r="DR112" s="830"/>
      <c r="DS112" s="830"/>
      <c r="DT112" s="830"/>
      <c r="DU112" s="830"/>
      <c r="DV112" s="807" t="s">
        <v>396</v>
      </c>
      <c r="DW112" s="807"/>
      <c r="DX112" s="807"/>
      <c r="DY112" s="807"/>
      <c r="DZ112" s="808"/>
    </row>
    <row r="113" spans="1:130" s="224" customFormat="1" ht="26.25" customHeight="1" x14ac:dyDescent="0.2">
      <c r="A113" s="927"/>
      <c r="B113" s="928"/>
      <c r="C113" s="765" t="s">
        <v>447</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298866</v>
      </c>
      <c r="AB113" s="932"/>
      <c r="AC113" s="932"/>
      <c r="AD113" s="932"/>
      <c r="AE113" s="933"/>
      <c r="AF113" s="934">
        <v>308929</v>
      </c>
      <c r="AG113" s="932"/>
      <c r="AH113" s="932"/>
      <c r="AI113" s="932"/>
      <c r="AJ113" s="933"/>
      <c r="AK113" s="934">
        <v>336673</v>
      </c>
      <c r="AL113" s="932"/>
      <c r="AM113" s="932"/>
      <c r="AN113" s="932"/>
      <c r="AO113" s="933"/>
      <c r="AP113" s="935">
        <v>9.8000000000000007</v>
      </c>
      <c r="AQ113" s="936"/>
      <c r="AR113" s="936"/>
      <c r="AS113" s="936"/>
      <c r="AT113" s="937"/>
      <c r="AU113" s="945"/>
      <c r="AV113" s="946"/>
      <c r="AW113" s="946"/>
      <c r="AX113" s="946"/>
      <c r="AY113" s="946"/>
      <c r="AZ113" s="828" t="s">
        <v>448</v>
      </c>
      <c r="BA113" s="765"/>
      <c r="BB113" s="765"/>
      <c r="BC113" s="765"/>
      <c r="BD113" s="765"/>
      <c r="BE113" s="765"/>
      <c r="BF113" s="765"/>
      <c r="BG113" s="765"/>
      <c r="BH113" s="765"/>
      <c r="BI113" s="765"/>
      <c r="BJ113" s="765"/>
      <c r="BK113" s="765"/>
      <c r="BL113" s="765"/>
      <c r="BM113" s="765"/>
      <c r="BN113" s="765"/>
      <c r="BO113" s="765"/>
      <c r="BP113" s="766"/>
      <c r="BQ113" s="829">
        <v>388861</v>
      </c>
      <c r="BR113" s="830"/>
      <c r="BS113" s="830"/>
      <c r="BT113" s="830"/>
      <c r="BU113" s="830"/>
      <c r="BV113" s="830">
        <v>564281</v>
      </c>
      <c r="BW113" s="830"/>
      <c r="BX113" s="830"/>
      <c r="BY113" s="830"/>
      <c r="BZ113" s="830"/>
      <c r="CA113" s="830">
        <v>413155</v>
      </c>
      <c r="CB113" s="830"/>
      <c r="CC113" s="830"/>
      <c r="CD113" s="830"/>
      <c r="CE113" s="830"/>
      <c r="CF113" s="888">
        <v>12.1</v>
      </c>
      <c r="CG113" s="889"/>
      <c r="CH113" s="889"/>
      <c r="CI113" s="889"/>
      <c r="CJ113" s="889"/>
      <c r="CK113" s="940"/>
      <c r="CL113" s="834"/>
      <c r="CM113" s="828" t="s">
        <v>449</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396</v>
      </c>
      <c r="DH113" s="793"/>
      <c r="DI113" s="793"/>
      <c r="DJ113" s="793"/>
      <c r="DK113" s="794"/>
      <c r="DL113" s="795" t="s">
        <v>180</v>
      </c>
      <c r="DM113" s="793"/>
      <c r="DN113" s="793"/>
      <c r="DO113" s="793"/>
      <c r="DP113" s="794"/>
      <c r="DQ113" s="795" t="s">
        <v>180</v>
      </c>
      <c r="DR113" s="793"/>
      <c r="DS113" s="793"/>
      <c r="DT113" s="793"/>
      <c r="DU113" s="794"/>
      <c r="DV113" s="837" t="s">
        <v>439</v>
      </c>
      <c r="DW113" s="838"/>
      <c r="DX113" s="838"/>
      <c r="DY113" s="838"/>
      <c r="DZ113" s="839"/>
    </row>
    <row r="114" spans="1:130" s="224" customFormat="1" ht="26.25" customHeight="1" x14ac:dyDescent="0.2">
      <c r="A114" s="927"/>
      <c r="B114" s="928"/>
      <c r="C114" s="765" t="s">
        <v>450</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44550</v>
      </c>
      <c r="AB114" s="793"/>
      <c r="AC114" s="793"/>
      <c r="AD114" s="793"/>
      <c r="AE114" s="794"/>
      <c r="AF114" s="795">
        <v>44054</v>
      </c>
      <c r="AG114" s="793"/>
      <c r="AH114" s="793"/>
      <c r="AI114" s="793"/>
      <c r="AJ114" s="794"/>
      <c r="AK114" s="795">
        <v>42656</v>
      </c>
      <c r="AL114" s="793"/>
      <c r="AM114" s="793"/>
      <c r="AN114" s="793"/>
      <c r="AO114" s="794"/>
      <c r="AP114" s="837">
        <v>1.2</v>
      </c>
      <c r="AQ114" s="838"/>
      <c r="AR114" s="838"/>
      <c r="AS114" s="838"/>
      <c r="AT114" s="839"/>
      <c r="AU114" s="945"/>
      <c r="AV114" s="946"/>
      <c r="AW114" s="946"/>
      <c r="AX114" s="946"/>
      <c r="AY114" s="946"/>
      <c r="AZ114" s="828" t="s">
        <v>451</v>
      </c>
      <c r="BA114" s="765"/>
      <c r="BB114" s="765"/>
      <c r="BC114" s="765"/>
      <c r="BD114" s="765"/>
      <c r="BE114" s="765"/>
      <c r="BF114" s="765"/>
      <c r="BG114" s="765"/>
      <c r="BH114" s="765"/>
      <c r="BI114" s="765"/>
      <c r="BJ114" s="765"/>
      <c r="BK114" s="765"/>
      <c r="BL114" s="765"/>
      <c r="BM114" s="765"/>
      <c r="BN114" s="765"/>
      <c r="BO114" s="765"/>
      <c r="BP114" s="766"/>
      <c r="BQ114" s="829">
        <v>891755</v>
      </c>
      <c r="BR114" s="830"/>
      <c r="BS114" s="830"/>
      <c r="BT114" s="830"/>
      <c r="BU114" s="830"/>
      <c r="BV114" s="830">
        <v>861998</v>
      </c>
      <c r="BW114" s="830"/>
      <c r="BX114" s="830"/>
      <c r="BY114" s="830"/>
      <c r="BZ114" s="830"/>
      <c r="CA114" s="830">
        <v>863786</v>
      </c>
      <c r="CB114" s="830"/>
      <c r="CC114" s="830"/>
      <c r="CD114" s="830"/>
      <c r="CE114" s="830"/>
      <c r="CF114" s="888">
        <v>25.2</v>
      </c>
      <c r="CG114" s="889"/>
      <c r="CH114" s="889"/>
      <c r="CI114" s="889"/>
      <c r="CJ114" s="889"/>
      <c r="CK114" s="940"/>
      <c r="CL114" s="834"/>
      <c r="CM114" s="828" t="s">
        <v>452</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439</v>
      </c>
      <c r="DH114" s="793"/>
      <c r="DI114" s="793"/>
      <c r="DJ114" s="793"/>
      <c r="DK114" s="794"/>
      <c r="DL114" s="795" t="s">
        <v>180</v>
      </c>
      <c r="DM114" s="793"/>
      <c r="DN114" s="793"/>
      <c r="DO114" s="793"/>
      <c r="DP114" s="794"/>
      <c r="DQ114" s="795" t="s">
        <v>180</v>
      </c>
      <c r="DR114" s="793"/>
      <c r="DS114" s="793"/>
      <c r="DT114" s="793"/>
      <c r="DU114" s="794"/>
      <c r="DV114" s="837" t="s">
        <v>396</v>
      </c>
      <c r="DW114" s="838"/>
      <c r="DX114" s="838"/>
      <c r="DY114" s="838"/>
      <c r="DZ114" s="839"/>
    </row>
    <row r="115" spans="1:130" s="224" customFormat="1" ht="26.25" customHeight="1" x14ac:dyDescent="0.2">
      <c r="A115" s="927"/>
      <c r="B115" s="928"/>
      <c r="C115" s="765" t="s">
        <v>453</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180</v>
      </c>
      <c r="AB115" s="932"/>
      <c r="AC115" s="932"/>
      <c r="AD115" s="932"/>
      <c r="AE115" s="933"/>
      <c r="AF115" s="934" t="s">
        <v>438</v>
      </c>
      <c r="AG115" s="932"/>
      <c r="AH115" s="932"/>
      <c r="AI115" s="932"/>
      <c r="AJ115" s="933"/>
      <c r="AK115" s="934" t="s">
        <v>396</v>
      </c>
      <c r="AL115" s="932"/>
      <c r="AM115" s="932"/>
      <c r="AN115" s="932"/>
      <c r="AO115" s="933"/>
      <c r="AP115" s="935" t="s">
        <v>180</v>
      </c>
      <c r="AQ115" s="936"/>
      <c r="AR115" s="936"/>
      <c r="AS115" s="936"/>
      <c r="AT115" s="937"/>
      <c r="AU115" s="945"/>
      <c r="AV115" s="946"/>
      <c r="AW115" s="946"/>
      <c r="AX115" s="946"/>
      <c r="AY115" s="946"/>
      <c r="AZ115" s="828" t="s">
        <v>454</v>
      </c>
      <c r="BA115" s="765"/>
      <c r="BB115" s="765"/>
      <c r="BC115" s="765"/>
      <c r="BD115" s="765"/>
      <c r="BE115" s="765"/>
      <c r="BF115" s="765"/>
      <c r="BG115" s="765"/>
      <c r="BH115" s="765"/>
      <c r="BI115" s="765"/>
      <c r="BJ115" s="765"/>
      <c r="BK115" s="765"/>
      <c r="BL115" s="765"/>
      <c r="BM115" s="765"/>
      <c r="BN115" s="765"/>
      <c r="BO115" s="765"/>
      <c r="BP115" s="766"/>
      <c r="BQ115" s="829" t="s">
        <v>438</v>
      </c>
      <c r="BR115" s="830"/>
      <c r="BS115" s="830"/>
      <c r="BT115" s="830"/>
      <c r="BU115" s="830"/>
      <c r="BV115" s="830" t="s">
        <v>180</v>
      </c>
      <c r="BW115" s="830"/>
      <c r="BX115" s="830"/>
      <c r="BY115" s="830"/>
      <c r="BZ115" s="830"/>
      <c r="CA115" s="830" t="s">
        <v>438</v>
      </c>
      <c r="CB115" s="830"/>
      <c r="CC115" s="830"/>
      <c r="CD115" s="830"/>
      <c r="CE115" s="830"/>
      <c r="CF115" s="888" t="s">
        <v>438</v>
      </c>
      <c r="CG115" s="889"/>
      <c r="CH115" s="889"/>
      <c r="CI115" s="889"/>
      <c r="CJ115" s="889"/>
      <c r="CK115" s="940"/>
      <c r="CL115" s="834"/>
      <c r="CM115" s="828" t="s">
        <v>455</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439</v>
      </c>
      <c r="DH115" s="793"/>
      <c r="DI115" s="793"/>
      <c r="DJ115" s="793"/>
      <c r="DK115" s="794"/>
      <c r="DL115" s="795" t="s">
        <v>396</v>
      </c>
      <c r="DM115" s="793"/>
      <c r="DN115" s="793"/>
      <c r="DO115" s="793"/>
      <c r="DP115" s="794"/>
      <c r="DQ115" s="795" t="s">
        <v>180</v>
      </c>
      <c r="DR115" s="793"/>
      <c r="DS115" s="793"/>
      <c r="DT115" s="793"/>
      <c r="DU115" s="794"/>
      <c r="DV115" s="837" t="s">
        <v>439</v>
      </c>
      <c r="DW115" s="838"/>
      <c r="DX115" s="838"/>
      <c r="DY115" s="838"/>
      <c r="DZ115" s="839"/>
    </row>
    <row r="116" spans="1:130" s="224" customFormat="1" ht="26.25" customHeight="1" x14ac:dyDescent="0.2">
      <c r="A116" s="929"/>
      <c r="B116" s="930"/>
      <c r="C116" s="852" t="s">
        <v>456</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396</v>
      </c>
      <c r="AB116" s="793"/>
      <c r="AC116" s="793"/>
      <c r="AD116" s="793"/>
      <c r="AE116" s="794"/>
      <c r="AF116" s="795" t="s">
        <v>180</v>
      </c>
      <c r="AG116" s="793"/>
      <c r="AH116" s="793"/>
      <c r="AI116" s="793"/>
      <c r="AJ116" s="794"/>
      <c r="AK116" s="795" t="s">
        <v>396</v>
      </c>
      <c r="AL116" s="793"/>
      <c r="AM116" s="793"/>
      <c r="AN116" s="793"/>
      <c r="AO116" s="794"/>
      <c r="AP116" s="837" t="s">
        <v>396</v>
      </c>
      <c r="AQ116" s="838"/>
      <c r="AR116" s="838"/>
      <c r="AS116" s="838"/>
      <c r="AT116" s="839"/>
      <c r="AU116" s="945"/>
      <c r="AV116" s="946"/>
      <c r="AW116" s="946"/>
      <c r="AX116" s="946"/>
      <c r="AY116" s="946"/>
      <c r="AZ116" s="922" t="s">
        <v>457</v>
      </c>
      <c r="BA116" s="923"/>
      <c r="BB116" s="923"/>
      <c r="BC116" s="923"/>
      <c r="BD116" s="923"/>
      <c r="BE116" s="923"/>
      <c r="BF116" s="923"/>
      <c r="BG116" s="923"/>
      <c r="BH116" s="923"/>
      <c r="BI116" s="923"/>
      <c r="BJ116" s="923"/>
      <c r="BK116" s="923"/>
      <c r="BL116" s="923"/>
      <c r="BM116" s="923"/>
      <c r="BN116" s="923"/>
      <c r="BO116" s="923"/>
      <c r="BP116" s="924"/>
      <c r="BQ116" s="829" t="s">
        <v>438</v>
      </c>
      <c r="BR116" s="830"/>
      <c r="BS116" s="830"/>
      <c r="BT116" s="830"/>
      <c r="BU116" s="830"/>
      <c r="BV116" s="830" t="s">
        <v>438</v>
      </c>
      <c r="BW116" s="830"/>
      <c r="BX116" s="830"/>
      <c r="BY116" s="830"/>
      <c r="BZ116" s="830"/>
      <c r="CA116" s="830" t="s">
        <v>438</v>
      </c>
      <c r="CB116" s="830"/>
      <c r="CC116" s="830"/>
      <c r="CD116" s="830"/>
      <c r="CE116" s="830"/>
      <c r="CF116" s="888" t="s">
        <v>439</v>
      </c>
      <c r="CG116" s="889"/>
      <c r="CH116" s="889"/>
      <c r="CI116" s="889"/>
      <c r="CJ116" s="889"/>
      <c r="CK116" s="940"/>
      <c r="CL116" s="834"/>
      <c r="CM116" s="828" t="s">
        <v>458</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438</v>
      </c>
      <c r="DH116" s="793"/>
      <c r="DI116" s="793"/>
      <c r="DJ116" s="793"/>
      <c r="DK116" s="794"/>
      <c r="DL116" s="795" t="s">
        <v>439</v>
      </c>
      <c r="DM116" s="793"/>
      <c r="DN116" s="793"/>
      <c r="DO116" s="793"/>
      <c r="DP116" s="794"/>
      <c r="DQ116" s="795" t="s">
        <v>396</v>
      </c>
      <c r="DR116" s="793"/>
      <c r="DS116" s="793"/>
      <c r="DT116" s="793"/>
      <c r="DU116" s="794"/>
      <c r="DV116" s="837" t="s">
        <v>439</v>
      </c>
      <c r="DW116" s="838"/>
      <c r="DX116" s="838"/>
      <c r="DY116" s="838"/>
      <c r="DZ116" s="839"/>
    </row>
    <row r="117" spans="1:130" s="224" customFormat="1" ht="26.25" customHeight="1" x14ac:dyDescent="0.2">
      <c r="A117" s="908" t="s">
        <v>192</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459</v>
      </c>
      <c r="Z117" s="910"/>
      <c r="AA117" s="915">
        <v>782342</v>
      </c>
      <c r="AB117" s="916"/>
      <c r="AC117" s="916"/>
      <c r="AD117" s="916"/>
      <c r="AE117" s="917"/>
      <c r="AF117" s="918">
        <v>805041</v>
      </c>
      <c r="AG117" s="916"/>
      <c r="AH117" s="916"/>
      <c r="AI117" s="916"/>
      <c r="AJ117" s="917"/>
      <c r="AK117" s="918">
        <v>839680</v>
      </c>
      <c r="AL117" s="916"/>
      <c r="AM117" s="916"/>
      <c r="AN117" s="916"/>
      <c r="AO117" s="917"/>
      <c r="AP117" s="919"/>
      <c r="AQ117" s="920"/>
      <c r="AR117" s="920"/>
      <c r="AS117" s="920"/>
      <c r="AT117" s="921"/>
      <c r="AU117" s="945"/>
      <c r="AV117" s="946"/>
      <c r="AW117" s="946"/>
      <c r="AX117" s="946"/>
      <c r="AY117" s="946"/>
      <c r="AZ117" s="876" t="s">
        <v>460</v>
      </c>
      <c r="BA117" s="877"/>
      <c r="BB117" s="877"/>
      <c r="BC117" s="877"/>
      <c r="BD117" s="877"/>
      <c r="BE117" s="877"/>
      <c r="BF117" s="877"/>
      <c r="BG117" s="877"/>
      <c r="BH117" s="877"/>
      <c r="BI117" s="877"/>
      <c r="BJ117" s="877"/>
      <c r="BK117" s="877"/>
      <c r="BL117" s="877"/>
      <c r="BM117" s="877"/>
      <c r="BN117" s="877"/>
      <c r="BO117" s="877"/>
      <c r="BP117" s="878"/>
      <c r="BQ117" s="829" t="s">
        <v>396</v>
      </c>
      <c r="BR117" s="830"/>
      <c r="BS117" s="830"/>
      <c r="BT117" s="830"/>
      <c r="BU117" s="830"/>
      <c r="BV117" s="830" t="s">
        <v>439</v>
      </c>
      <c r="BW117" s="830"/>
      <c r="BX117" s="830"/>
      <c r="BY117" s="830"/>
      <c r="BZ117" s="830"/>
      <c r="CA117" s="830" t="s">
        <v>438</v>
      </c>
      <c r="CB117" s="830"/>
      <c r="CC117" s="830"/>
      <c r="CD117" s="830"/>
      <c r="CE117" s="830"/>
      <c r="CF117" s="888" t="s">
        <v>180</v>
      </c>
      <c r="CG117" s="889"/>
      <c r="CH117" s="889"/>
      <c r="CI117" s="889"/>
      <c r="CJ117" s="889"/>
      <c r="CK117" s="940"/>
      <c r="CL117" s="834"/>
      <c r="CM117" s="828" t="s">
        <v>461</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438</v>
      </c>
      <c r="DH117" s="793"/>
      <c r="DI117" s="793"/>
      <c r="DJ117" s="793"/>
      <c r="DK117" s="794"/>
      <c r="DL117" s="795" t="s">
        <v>396</v>
      </c>
      <c r="DM117" s="793"/>
      <c r="DN117" s="793"/>
      <c r="DO117" s="793"/>
      <c r="DP117" s="794"/>
      <c r="DQ117" s="795" t="s">
        <v>396</v>
      </c>
      <c r="DR117" s="793"/>
      <c r="DS117" s="793"/>
      <c r="DT117" s="793"/>
      <c r="DU117" s="794"/>
      <c r="DV117" s="837" t="s">
        <v>439</v>
      </c>
      <c r="DW117" s="838"/>
      <c r="DX117" s="838"/>
      <c r="DY117" s="838"/>
      <c r="DZ117" s="839"/>
    </row>
    <row r="118" spans="1:130" s="224" customFormat="1" ht="26.25" customHeight="1" x14ac:dyDescent="0.2">
      <c r="A118" s="908" t="s">
        <v>433</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430</v>
      </c>
      <c r="AB118" s="909"/>
      <c r="AC118" s="909"/>
      <c r="AD118" s="909"/>
      <c r="AE118" s="910"/>
      <c r="AF118" s="911" t="s">
        <v>431</v>
      </c>
      <c r="AG118" s="909"/>
      <c r="AH118" s="909"/>
      <c r="AI118" s="909"/>
      <c r="AJ118" s="910"/>
      <c r="AK118" s="911" t="s">
        <v>312</v>
      </c>
      <c r="AL118" s="909"/>
      <c r="AM118" s="909"/>
      <c r="AN118" s="909"/>
      <c r="AO118" s="910"/>
      <c r="AP118" s="912" t="s">
        <v>432</v>
      </c>
      <c r="AQ118" s="913"/>
      <c r="AR118" s="913"/>
      <c r="AS118" s="913"/>
      <c r="AT118" s="914"/>
      <c r="AU118" s="945"/>
      <c r="AV118" s="946"/>
      <c r="AW118" s="946"/>
      <c r="AX118" s="946"/>
      <c r="AY118" s="946"/>
      <c r="AZ118" s="851" t="s">
        <v>462</v>
      </c>
      <c r="BA118" s="852"/>
      <c r="BB118" s="852"/>
      <c r="BC118" s="852"/>
      <c r="BD118" s="852"/>
      <c r="BE118" s="852"/>
      <c r="BF118" s="852"/>
      <c r="BG118" s="852"/>
      <c r="BH118" s="852"/>
      <c r="BI118" s="852"/>
      <c r="BJ118" s="852"/>
      <c r="BK118" s="852"/>
      <c r="BL118" s="852"/>
      <c r="BM118" s="852"/>
      <c r="BN118" s="852"/>
      <c r="BO118" s="852"/>
      <c r="BP118" s="853"/>
      <c r="BQ118" s="892" t="s">
        <v>438</v>
      </c>
      <c r="BR118" s="858"/>
      <c r="BS118" s="858"/>
      <c r="BT118" s="858"/>
      <c r="BU118" s="858"/>
      <c r="BV118" s="858" t="s">
        <v>396</v>
      </c>
      <c r="BW118" s="858"/>
      <c r="BX118" s="858"/>
      <c r="BY118" s="858"/>
      <c r="BZ118" s="858"/>
      <c r="CA118" s="858" t="s">
        <v>438</v>
      </c>
      <c r="CB118" s="858"/>
      <c r="CC118" s="858"/>
      <c r="CD118" s="858"/>
      <c r="CE118" s="858"/>
      <c r="CF118" s="888" t="s">
        <v>396</v>
      </c>
      <c r="CG118" s="889"/>
      <c r="CH118" s="889"/>
      <c r="CI118" s="889"/>
      <c r="CJ118" s="889"/>
      <c r="CK118" s="940"/>
      <c r="CL118" s="834"/>
      <c r="CM118" s="828" t="s">
        <v>463</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180</v>
      </c>
      <c r="DH118" s="793"/>
      <c r="DI118" s="793"/>
      <c r="DJ118" s="793"/>
      <c r="DK118" s="794"/>
      <c r="DL118" s="795" t="s">
        <v>438</v>
      </c>
      <c r="DM118" s="793"/>
      <c r="DN118" s="793"/>
      <c r="DO118" s="793"/>
      <c r="DP118" s="794"/>
      <c r="DQ118" s="795" t="s">
        <v>180</v>
      </c>
      <c r="DR118" s="793"/>
      <c r="DS118" s="793"/>
      <c r="DT118" s="793"/>
      <c r="DU118" s="794"/>
      <c r="DV118" s="837" t="s">
        <v>438</v>
      </c>
      <c r="DW118" s="838"/>
      <c r="DX118" s="838"/>
      <c r="DY118" s="838"/>
      <c r="DZ118" s="839"/>
    </row>
    <row r="119" spans="1:130" s="224" customFormat="1" ht="26.25" customHeight="1" x14ac:dyDescent="0.2">
      <c r="A119" s="831" t="s">
        <v>436</v>
      </c>
      <c r="B119" s="832"/>
      <c r="C119" s="873" t="s">
        <v>437</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438</v>
      </c>
      <c r="AB119" s="902"/>
      <c r="AC119" s="902"/>
      <c r="AD119" s="902"/>
      <c r="AE119" s="903"/>
      <c r="AF119" s="904" t="s">
        <v>438</v>
      </c>
      <c r="AG119" s="902"/>
      <c r="AH119" s="902"/>
      <c r="AI119" s="902"/>
      <c r="AJ119" s="903"/>
      <c r="AK119" s="904" t="s">
        <v>438</v>
      </c>
      <c r="AL119" s="902"/>
      <c r="AM119" s="902"/>
      <c r="AN119" s="902"/>
      <c r="AO119" s="903"/>
      <c r="AP119" s="905" t="s">
        <v>439</v>
      </c>
      <c r="AQ119" s="906"/>
      <c r="AR119" s="906"/>
      <c r="AS119" s="906"/>
      <c r="AT119" s="907"/>
      <c r="AU119" s="947"/>
      <c r="AV119" s="948"/>
      <c r="AW119" s="948"/>
      <c r="AX119" s="948"/>
      <c r="AY119" s="948"/>
      <c r="AZ119" s="245" t="s">
        <v>192</v>
      </c>
      <c r="BA119" s="245"/>
      <c r="BB119" s="245"/>
      <c r="BC119" s="245"/>
      <c r="BD119" s="245"/>
      <c r="BE119" s="245"/>
      <c r="BF119" s="245"/>
      <c r="BG119" s="245"/>
      <c r="BH119" s="245"/>
      <c r="BI119" s="245"/>
      <c r="BJ119" s="245"/>
      <c r="BK119" s="245"/>
      <c r="BL119" s="245"/>
      <c r="BM119" s="245"/>
      <c r="BN119" s="245"/>
      <c r="BO119" s="890" t="s">
        <v>464</v>
      </c>
      <c r="BP119" s="891"/>
      <c r="BQ119" s="892">
        <v>9759941</v>
      </c>
      <c r="BR119" s="858"/>
      <c r="BS119" s="858"/>
      <c r="BT119" s="858"/>
      <c r="BU119" s="858"/>
      <c r="BV119" s="858">
        <v>9816577</v>
      </c>
      <c r="BW119" s="858"/>
      <c r="BX119" s="858"/>
      <c r="BY119" s="858"/>
      <c r="BZ119" s="858"/>
      <c r="CA119" s="858">
        <v>9313436</v>
      </c>
      <c r="CB119" s="858"/>
      <c r="CC119" s="858"/>
      <c r="CD119" s="858"/>
      <c r="CE119" s="858"/>
      <c r="CF119" s="761"/>
      <c r="CG119" s="762"/>
      <c r="CH119" s="762"/>
      <c r="CI119" s="762"/>
      <c r="CJ119" s="847"/>
      <c r="CK119" s="941"/>
      <c r="CL119" s="836"/>
      <c r="CM119" s="851" t="s">
        <v>465</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180</v>
      </c>
      <c r="DH119" s="777"/>
      <c r="DI119" s="777"/>
      <c r="DJ119" s="777"/>
      <c r="DK119" s="778"/>
      <c r="DL119" s="779" t="s">
        <v>438</v>
      </c>
      <c r="DM119" s="777"/>
      <c r="DN119" s="777"/>
      <c r="DO119" s="777"/>
      <c r="DP119" s="778"/>
      <c r="DQ119" s="779" t="s">
        <v>180</v>
      </c>
      <c r="DR119" s="777"/>
      <c r="DS119" s="777"/>
      <c r="DT119" s="777"/>
      <c r="DU119" s="778"/>
      <c r="DV119" s="861" t="s">
        <v>396</v>
      </c>
      <c r="DW119" s="862"/>
      <c r="DX119" s="862"/>
      <c r="DY119" s="862"/>
      <c r="DZ119" s="863"/>
    </row>
    <row r="120" spans="1:130" s="224" customFormat="1" ht="26.25" customHeight="1" x14ac:dyDescent="0.2">
      <c r="A120" s="833"/>
      <c r="B120" s="834"/>
      <c r="C120" s="828" t="s">
        <v>442</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439</v>
      </c>
      <c r="AB120" s="793"/>
      <c r="AC120" s="793"/>
      <c r="AD120" s="793"/>
      <c r="AE120" s="794"/>
      <c r="AF120" s="795" t="s">
        <v>396</v>
      </c>
      <c r="AG120" s="793"/>
      <c r="AH120" s="793"/>
      <c r="AI120" s="793"/>
      <c r="AJ120" s="794"/>
      <c r="AK120" s="795" t="s">
        <v>438</v>
      </c>
      <c r="AL120" s="793"/>
      <c r="AM120" s="793"/>
      <c r="AN120" s="793"/>
      <c r="AO120" s="794"/>
      <c r="AP120" s="837" t="s">
        <v>439</v>
      </c>
      <c r="AQ120" s="838"/>
      <c r="AR120" s="838"/>
      <c r="AS120" s="838"/>
      <c r="AT120" s="839"/>
      <c r="AU120" s="893" t="s">
        <v>466</v>
      </c>
      <c r="AV120" s="894"/>
      <c r="AW120" s="894"/>
      <c r="AX120" s="894"/>
      <c r="AY120" s="895"/>
      <c r="AZ120" s="873" t="s">
        <v>467</v>
      </c>
      <c r="BA120" s="821"/>
      <c r="BB120" s="821"/>
      <c r="BC120" s="821"/>
      <c r="BD120" s="821"/>
      <c r="BE120" s="821"/>
      <c r="BF120" s="821"/>
      <c r="BG120" s="821"/>
      <c r="BH120" s="821"/>
      <c r="BI120" s="821"/>
      <c r="BJ120" s="821"/>
      <c r="BK120" s="821"/>
      <c r="BL120" s="821"/>
      <c r="BM120" s="821"/>
      <c r="BN120" s="821"/>
      <c r="BO120" s="821"/>
      <c r="BP120" s="822"/>
      <c r="BQ120" s="874">
        <v>2563103</v>
      </c>
      <c r="BR120" s="855"/>
      <c r="BS120" s="855"/>
      <c r="BT120" s="855"/>
      <c r="BU120" s="855"/>
      <c r="BV120" s="855">
        <v>2657593</v>
      </c>
      <c r="BW120" s="855"/>
      <c r="BX120" s="855"/>
      <c r="BY120" s="855"/>
      <c r="BZ120" s="855"/>
      <c r="CA120" s="855">
        <v>2635429</v>
      </c>
      <c r="CB120" s="855"/>
      <c r="CC120" s="855"/>
      <c r="CD120" s="855"/>
      <c r="CE120" s="855"/>
      <c r="CF120" s="879">
        <v>76.900000000000006</v>
      </c>
      <c r="CG120" s="880"/>
      <c r="CH120" s="880"/>
      <c r="CI120" s="880"/>
      <c r="CJ120" s="880"/>
      <c r="CK120" s="881" t="s">
        <v>468</v>
      </c>
      <c r="CL120" s="865"/>
      <c r="CM120" s="865"/>
      <c r="CN120" s="865"/>
      <c r="CO120" s="866"/>
      <c r="CP120" s="885" t="s">
        <v>469</v>
      </c>
      <c r="CQ120" s="886"/>
      <c r="CR120" s="886"/>
      <c r="CS120" s="886"/>
      <c r="CT120" s="886"/>
      <c r="CU120" s="886"/>
      <c r="CV120" s="886"/>
      <c r="CW120" s="886"/>
      <c r="CX120" s="886"/>
      <c r="CY120" s="886"/>
      <c r="CZ120" s="886"/>
      <c r="DA120" s="886"/>
      <c r="DB120" s="886"/>
      <c r="DC120" s="886"/>
      <c r="DD120" s="886"/>
      <c r="DE120" s="886"/>
      <c r="DF120" s="887"/>
      <c r="DG120" s="874">
        <v>3608716</v>
      </c>
      <c r="DH120" s="855"/>
      <c r="DI120" s="855"/>
      <c r="DJ120" s="855"/>
      <c r="DK120" s="855"/>
      <c r="DL120" s="855">
        <v>3498103</v>
      </c>
      <c r="DM120" s="855"/>
      <c r="DN120" s="855"/>
      <c r="DO120" s="855"/>
      <c r="DP120" s="855"/>
      <c r="DQ120" s="855">
        <v>3384310</v>
      </c>
      <c r="DR120" s="855"/>
      <c r="DS120" s="855"/>
      <c r="DT120" s="855"/>
      <c r="DU120" s="855"/>
      <c r="DV120" s="856">
        <v>98.7</v>
      </c>
      <c r="DW120" s="856"/>
      <c r="DX120" s="856"/>
      <c r="DY120" s="856"/>
      <c r="DZ120" s="857"/>
    </row>
    <row r="121" spans="1:130" s="224" customFormat="1" ht="26.25" customHeight="1" x14ac:dyDescent="0.2">
      <c r="A121" s="833"/>
      <c r="B121" s="834"/>
      <c r="C121" s="876" t="s">
        <v>470</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438</v>
      </c>
      <c r="AB121" s="793"/>
      <c r="AC121" s="793"/>
      <c r="AD121" s="793"/>
      <c r="AE121" s="794"/>
      <c r="AF121" s="795" t="s">
        <v>439</v>
      </c>
      <c r="AG121" s="793"/>
      <c r="AH121" s="793"/>
      <c r="AI121" s="793"/>
      <c r="AJ121" s="794"/>
      <c r="AK121" s="795" t="s">
        <v>180</v>
      </c>
      <c r="AL121" s="793"/>
      <c r="AM121" s="793"/>
      <c r="AN121" s="793"/>
      <c r="AO121" s="794"/>
      <c r="AP121" s="837" t="s">
        <v>438</v>
      </c>
      <c r="AQ121" s="838"/>
      <c r="AR121" s="838"/>
      <c r="AS121" s="838"/>
      <c r="AT121" s="839"/>
      <c r="AU121" s="896"/>
      <c r="AV121" s="897"/>
      <c r="AW121" s="897"/>
      <c r="AX121" s="897"/>
      <c r="AY121" s="898"/>
      <c r="AZ121" s="828" t="s">
        <v>471</v>
      </c>
      <c r="BA121" s="765"/>
      <c r="BB121" s="765"/>
      <c r="BC121" s="765"/>
      <c r="BD121" s="765"/>
      <c r="BE121" s="765"/>
      <c r="BF121" s="765"/>
      <c r="BG121" s="765"/>
      <c r="BH121" s="765"/>
      <c r="BI121" s="765"/>
      <c r="BJ121" s="765"/>
      <c r="BK121" s="765"/>
      <c r="BL121" s="765"/>
      <c r="BM121" s="765"/>
      <c r="BN121" s="765"/>
      <c r="BO121" s="765"/>
      <c r="BP121" s="766"/>
      <c r="BQ121" s="829" t="s">
        <v>438</v>
      </c>
      <c r="BR121" s="830"/>
      <c r="BS121" s="830"/>
      <c r="BT121" s="830"/>
      <c r="BU121" s="830"/>
      <c r="BV121" s="830" t="s">
        <v>396</v>
      </c>
      <c r="BW121" s="830"/>
      <c r="BX121" s="830"/>
      <c r="BY121" s="830"/>
      <c r="BZ121" s="830"/>
      <c r="CA121" s="830" t="s">
        <v>438</v>
      </c>
      <c r="CB121" s="830"/>
      <c r="CC121" s="830"/>
      <c r="CD121" s="830"/>
      <c r="CE121" s="830"/>
      <c r="CF121" s="888" t="s">
        <v>438</v>
      </c>
      <c r="CG121" s="889"/>
      <c r="CH121" s="889"/>
      <c r="CI121" s="889"/>
      <c r="CJ121" s="889"/>
      <c r="CK121" s="882"/>
      <c r="CL121" s="868"/>
      <c r="CM121" s="868"/>
      <c r="CN121" s="868"/>
      <c r="CO121" s="869"/>
      <c r="CP121" s="848" t="s">
        <v>472</v>
      </c>
      <c r="CQ121" s="849"/>
      <c r="CR121" s="849"/>
      <c r="CS121" s="849"/>
      <c r="CT121" s="849"/>
      <c r="CU121" s="849"/>
      <c r="CV121" s="849"/>
      <c r="CW121" s="849"/>
      <c r="CX121" s="849"/>
      <c r="CY121" s="849"/>
      <c r="CZ121" s="849"/>
      <c r="DA121" s="849"/>
      <c r="DB121" s="849"/>
      <c r="DC121" s="849"/>
      <c r="DD121" s="849"/>
      <c r="DE121" s="849"/>
      <c r="DF121" s="850"/>
      <c r="DG121" s="829" t="s">
        <v>180</v>
      </c>
      <c r="DH121" s="830"/>
      <c r="DI121" s="830"/>
      <c r="DJ121" s="830"/>
      <c r="DK121" s="830"/>
      <c r="DL121" s="830" t="s">
        <v>438</v>
      </c>
      <c r="DM121" s="830"/>
      <c r="DN121" s="830"/>
      <c r="DO121" s="830"/>
      <c r="DP121" s="830"/>
      <c r="DQ121" s="830" t="s">
        <v>396</v>
      </c>
      <c r="DR121" s="830"/>
      <c r="DS121" s="830"/>
      <c r="DT121" s="830"/>
      <c r="DU121" s="830"/>
      <c r="DV121" s="807" t="s">
        <v>439</v>
      </c>
      <c r="DW121" s="807"/>
      <c r="DX121" s="807"/>
      <c r="DY121" s="807"/>
      <c r="DZ121" s="808"/>
    </row>
    <row r="122" spans="1:130" s="224" customFormat="1" ht="26.25" customHeight="1" x14ac:dyDescent="0.2">
      <c r="A122" s="833"/>
      <c r="B122" s="834"/>
      <c r="C122" s="828" t="s">
        <v>452</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438</v>
      </c>
      <c r="AB122" s="793"/>
      <c r="AC122" s="793"/>
      <c r="AD122" s="793"/>
      <c r="AE122" s="794"/>
      <c r="AF122" s="795" t="s">
        <v>396</v>
      </c>
      <c r="AG122" s="793"/>
      <c r="AH122" s="793"/>
      <c r="AI122" s="793"/>
      <c r="AJ122" s="794"/>
      <c r="AK122" s="795" t="s">
        <v>180</v>
      </c>
      <c r="AL122" s="793"/>
      <c r="AM122" s="793"/>
      <c r="AN122" s="793"/>
      <c r="AO122" s="794"/>
      <c r="AP122" s="837" t="s">
        <v>396</v>
      </c>
      <c r="AQ122" s="838"/>
      <c r="AR122" s="838"/>
      <c r="AS122" s="838"/>
      <c r="AT122" s="839"/>
      <c r="AU122" s="896"/>
      <c r="AV122" s="897"/>
      <c r="AW122" s="897"/>
      <c r="AX122" s="897"/>
      <c r="AY122" s="898"/>
      <c r="AZ122" s="851" t="s">
        <v>473</v>
      </c>
      <c r="BA122" s="852"/>
      <c r="BB122" s="852"/>
      <c r="BC122" s="852"/>
      <c r="BD122" s="852"/>
      <c r="BE122" s="852"/>
      <c r="BF122" s="852"/>
      <c r="BG122" s="852"/>
      <c r="BH122" s="852"/>
      <c r="BI122" s="852"/>
      <c r="BJ122" s="852"/>
      <c r="BK122" s="852"/>
      <c r="BL122" s="852"/>
      <c r="BM122" s="852"/>
      <c r="BN122" s="852"/>
      <c r="BO122" s="852"/>
      <c r="BP122" s="853"/>
      <c r="BQ122" s="892">
        <v>5723998</v>
      </c>
      <c r="BR122" s="858"/>
      <c r="BS122" s="858"/>
      <c r="BT122" s="858"/>
      <c r="BU122" s="858"/>
      <c r="BV122" s="858">
        <v>5668303</v>
      </c>
      <c r="BW122" s="858"/>
      <c r="BX122" s="858"/>
      <c r="BY122" s="858"/>
      <c r="BZ122" s="858"/>
      <c r="CA122" s="858">
        <v>5734586</v>
      </c>
      <c r="CB122" s="858"/>
      <c r="CC122" s="858"/>
      <c r="CD122" s="858"/>
      <c r="CE122" s="858"/>
      <c r="CF122" s="859">
        <v>167.3</v>
      </c>
      <c r="CG122" s="860"/>
      <c r="CH122" s="860"/>
      <c r="CI122" s="860"/>
      <c r="CJ122" s="860"/>
      <c r="CK122" s="882"/>
      <c r="CL122" s="868"/>
      <c r="CM122" s="868"/>
      <c r="CN122" s="868"/>
      <c r="CO122" s="869"/>
      <c r="CP122" s="848" t="s">
        <v>474</v>
      </c>
      <c r="CQ122" s="849"/>
      <c r="CR122" s="849"/>
      <c r="CS122" s="849"/>
      <c r="CT122" s="849"/>
      <c r="CU122" s="849"/>
      <c r="CV122" s="849"/>
      <c r="CW122" s="849"/>
      <c r="CX122" s="849"/>
      <c r="CY122" s="849"/>
      <c r="CZ122" s="849"/>
      <c r="DA122" s="849"/>
      <c r="DB122" s="849"/>
      <c r="DC122" s="849"/>
      <c r="DD122" s="849"/>
      <c r="DE122" s="849"/>
      <c r="DF122" s="850"/>
      <c r="DG122" s="829" t="s">
        <v>180</v>
      </c>
      <c r="DH122" s="830"/>
      <c r="DI122" s="830"/>
      <c r="DJ122" s="830"/>
      <c r="DK122" s="830"/>
      <c r="DL122" s="830" t="s">
        <v>180</v>
      </c>
      <c r="DM122" s="830"/>
      <c r="DN122" s="830"/>
      <c r="DO122" s="830"/>
      <c r="DP122" s="830"/>
      <c r="DQ122" s="830" t="s">
        <v>180</v>
      </c>
      <c r="DR122" s="830"/>
      <c r="DS122" s="830"/>
      <c r="DT122" s="830"/>
      <c r="DU122" s="830"/>
      <c r="DV122" s="807" t="s">
        <v>396</v>
      </c>
      <c r="DW122" s="807"/>
      <c r="DX122" s="807"/>
      <c r="DY122" s="807"/>
      <c r="DZ122" s="808"/>
    </row>
    <row r="123" spans="1:130" s="224" customFormat="1" ht="26.25" customHeight="1" x14ac:dyDescent="0.2">
      <c r="A123" s="833"/>
      <c r="B123" s="834"/>
      <c r="C123" s="828" t="s">
        <v>458</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396</v>
      </c>
      <c r="AB123" s="793"/>
      <c r="AC123" s="793"/>
      <c r="AD123" s="793"/>
      <c r="AE123" s="794"/>
      <c r="AF123" s="795" t="s">
        <v>438</v>
      </c>
      <c r="AG123" s="793"/>
      <c r="AH123" s="793"/>
      <c r="AI123" s="793"/>
      <c r="AJ123" s="794"/>
      <c r="AK123" s="795" t="s">
        <v>396</v>
      </c>
      <c r="AL123" s="793"/>
      <c r="AM123" s="793"/>
      <c r="AN123" s="793"/>
      <c r="AO123" s="794"/>
      <c r="AP123" s="837" t="s">
        <v>396</v>
      </c>
      <c r="AQ123" s="838"/>
      <c r="AR123" s="838"/>
      <c r="AS123" s="838"/>
      <c r="AT123" s="839"/>
      <c r="AU123" s="899"/>
      <c r="AV123" s="900"/>
      <c r="AW123" s="900"/>
      <c r="AX123" s="900"/>
      <c r="AY123" s="900"/>
      <c r="AZ123" s="245" t="s">
        <v>192</v>
      </c>
      <c r="BA123" s="245"/>
      <c r="BB123" s="245"/>
      <c r="BC123" s="245"/>
      <c r="BD123" s="245"/>
      <c r="BE123" s="245"/>
      <c r="BF123" s="245"/>
      <c r="BG123" s="245"/>
      <c r="BH123" s="245"/>
      <c r="BI123" s="245"/>
      <c r="BJ123" s="245"/>
      <c r="BK123" s="245"/>
      <c r="BL123" s="245"/>
      <c r="BM123" s="245"/>
      <c r="BN123" s="245"/>
      <c r="BO123" s="890" t="s">
        <v>475</v>
      </c>
      <c r="BP123" s="891"/>
      <c r="BQ123" s="845">
        <v>8287101</v>
      </c>
      <c r="BR123" s="846"/>
      <c r="BS123" s="846"/>
      <c r="BT123" s="846"/>
      <c r="BU123" s="846"/>
      <c r="BV123" s="846">
        <v>8325896</v>
      </c>
      <c r="BW123" s="846"/>
      <c r="BX123" s="846"/>
      <c r="BY123" s="846"/>
      <c r="BZ123" s="846"/>
      <c r="CA123" s="846">
        <v>8370015</v>
      </c>
      <c r="CB123" s="846"/>
      <c r="CC123" s="846"/>
      <c r="CD123" s="846"/>
      <c r="CE123" s="846"/>
      <c r="CF123" s="761"/>
      <c r="CG123" s="762"/>
      <c r="CH123" s="762"/>
      <c r="CI123" s="762"/>
      <c r="CJ123" s="847"/>
      <c r="CK123" s="882"/>
      <c r="CL123" s="868"/>
      <c r="CM123" s="868"/>
      <c r="CN123" s="868"/>
      <c r="CO123" s="869"/>
      <c r="CP123" s="848" t="s">
        <v>407</v>
      </c>
      <c r="CQ123" s="849"/>
      <c r="CR123" s="849"/>
      <c r="CS123" s="849"/>
      <c r="CT123" s="849"/>
      <c r="CU123" s="849"/>
      <c r="CV123" s="849"/>
      <c r="CW123" s="849"/>
      <c r="CX123" s="849"/>
      <c r="CY123" s="849"/>
      <c r="CZ123" s="849"/>
      <c r="DA123" s="849"/>
      <c r="DB123" s="849"/>
      <c r="DC123" s="849"/>
      <c r="DD123" s="849"/>
      <c r="DE123" s="849"/>
      <c r="DF123" s="850"/>
      <c r="DG123" s="792" t="s">
        <v>439</v>
      </c>
      <c r="DH123" s="793"/>
      <c r="DI123" s="793"/>
      <c r="DJ123" s="793"/>
      <c r="DK123" s="794"/>
      <c r="DL123" s="795" t="s">
        <v>396</v>
      </c>
      <c r="DM123" s="793"/>
      <c r="DN123" s="793"/>
      <c r="DO123" s="793"/>
      <c r="DP123" s="794"/>
      <c r="DQ123" s="795" t="s">
        <v>180</v>
      </c>
      <c r="DR123" s="793"/>
      <c r="DS123" s="793"/>
      <c r="DT123" s="793"/>
      <c r="DU123" s="794"/>
      <c r="DV123" s="837" t="s">
        <v>180</v>
      </c>
      <c r="DW123" s="838"/>
      <c r="DX123" s="838"/>
      <c r="DY123" s="838"/>
      <c r="DZ123" s="839"/>
    </row>
    <row r="124" spans="1:130" s="224" customFormat="1" ht="26.25" customHeight="1" thickBot="1" x14ac:dyDescent="0.25">
      <c r="A124" s="833"/>
      <c r="B124" s="834"/>
      <c r="C124" s="828" t="s">
        <v>461</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439</v>
      </c>
      <c r="AB124" s="793"/>
      <c r="AC124" s="793"/>
      <c r="AD124" s="793"/>
      <c r="AE124" s="794"/>
      <c r="AF124" s="795" t="s">
        <v>439</v>
      </c>
      <c r="AG124" s="793"/>
      <c r="AH124" s="793"/>
      <c r="AI124" s="793"/>
      <c r="AJ124" s="794"/>
      <c r="AK124" s="795" t="s">
        <v>180</v>
      </c>
      <c r="AL124" s="793"/>
      <c r="AM124" s="793"/>
      <c r="AN124" s="793"/>
      <c r="AO124" s="794"/>
      <c r="AP124" s="837" t="s">
        <v>180</v>
      </c>
      <c r="AQ124" s="838"/>
      <c r="AR124" s="838"/>
      <c r="AS124" s="838"/>
      <c r="AT124" s="839"/>
      <c r="AU124" s="840" t="s">
        <v>476</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44.8</v>
      </c>
      <c r="BR124" s="844"/>
      <c r="BS124" s="844"/>
      <c r="BT124" s="844"/>
      <c r="BU124" s="844"/>
      <c r="BV124" s="844">
        <v>42.2</v>
      </c>
      <c r="BW124" s="844"/>
      <c r="BX124" s="844"/>
      <c r="BY124" s="844"/>
      <c r="BZ124" s="844"/>
      <c r="CA124" s="844">
        <v>27.5</v>
      </c>
      <c r="CB124" s="844"/>
      <c r="CC124" s="844"/>
      <c r="CD124" s="844"/>
      <c r="CE124" s="844"/>
      <c r="CF124" s="739"/>
      <c r="CG124" s="740"/>
      <c r="CH124" s="740"/>
      <c r="CI124" s="740"/>
      <c r="CJ124" s="875"/>
      <c r="CK124" s="883"/>
      <c r="CL124" s="883"/>
      <c r="CM124" s="883"/>
      <c r="CN124" s="883"/>
      <c r="CO124" s="884"/>
      <c r="CP124" s="848" t="s">
        <v>477</v>
      </c>
      <c r="CQ124" s="849"/>
      <c r="CR124" s="849"/>
      <c r="CS124" s="849"/>
      <c r="CT124" s="849"/>
      <c r="CU124" s="849"/>
      <c r="CV124" s="849"/>
      <c r="CW124" s="849"/>
      <c r="CX124" s="849"/>
      <c r="CY124" s="849"/>
      <c r="CZ124" s="849"/>
      <c r="DA124" s="849"/>
      <c r="DB124" s="849"/>
      <c r="DC124" s="849"/>
      <c r="DD124" s="849"/>
      <c r="DE124" s="849"/>
      <c r="DF124" s="850"/>
      <c r="DG124" s="776" t="s">
        <v>396</v>
      </c>
      <c r="DH124" s="777"/>
      <c r="DI124" s="777"/>
      <c r="DJ124" s="777"/>
      <c r="DK124" s="778"/>
      <c r="DL124" s="779" t="s">
        <v>396</v>
      </c>
      <c r="DM124" s="777"/>
      <c r="DN124" s="777"/>
      <c r="DO124" s="777"/>
      <c r="DP124" s="778"/>
      <c r="DQ124" s="779" t="s">
        <v>180</v>
      </c>
      <c r="DR124" s="777"/>
      <c r="DS124" s="777"/>
      <c r="DT124" s="777"/>
      <c r="DU124" s="778"/>
      <c r="DV124" s="861" t="s">
        <v>396</v>
      </c>
      <c r="DW124" s="862"/>
      <c r="DX124" s="862"/>
      <c r="DY124" s="862"/>
      <c r="DZ124" s="863"/>
    </row>
    <row r="125" spans="1:130" s="224" customFormat="1" ht="26.25" customHeight="1" x14ac:dyDescent="0.2">
      <c r="A125" s="833"/>
      <c r="B125" s="834"/>
      <c r="C125" s="828" t="s">
        <v>463</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396</v>
      </c>
      <c r="AB125" s="793"/>
      <c r="AC125" s="793"/>
      <c r="AD125" s="793"/>
      <c r="AE125" s="794"/>
      <c r="AF125" s="795" t="s">
        <v>396</v>
      </c>
      <c r="AG125" s="793"/>
      <c r="AH125" s="793"/>
      <c r="AI125" s="793"/>
      <c r="AJ125" s="794"/>
      <c r="AK125" s="795" t="s">
        <v>396</v>
      </c>
      <c r="AL125" s="793"/>
      <c r="AM125" s="793"/>
      <c r="AN125" s="793"/>
      <c r="AO125" s="794"/>
      <c r="AP125" s="837" t="s">
        <v>396</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478</v>
      </c>
      <c r="CL125" s="865"/>
      <c r="CM125" s="865"/>
      <c r="CN125" s="865"/>
      <c r="CO125" s="866"/>
      <c r="CP125" s="873" t="s">
        <v>479</v>
      </c>
      <c r="CQ125" s="821"/>
      <c r="CR125" s="821"/>
      <c r="CS125" s="821"/>
      <c r="CT125" s="821"/>
      <c r="CU125" s="821"/>
      <c r="CV125" s="821"/>
      <c r="CW125" s="821"/>
      <c r="CX125" s="821"/>
      <c r="CY125" s="821"/>
      <c r="CZ125" s="821"/>
      <c r="DA125" s="821"/>
      <c r="DB125" s="821"/>
      <c r="DC125" s="821"/>
      <c r="DD125" s="821"/>
      <c r="DE125" s="821"/>
      <c r="DF125" s="822"/>
      <c r="DG125" s="874" t="s">
        <v>396</v>
      </c>
      <c r="DH125" s="855"/>
      <c r="DI125" s="855"/>
      <c r="DJ125" s="855"/>
      <c r="DK125" s="855"/>
      <c r="DL125" s="855" t="s">
        <v>396</v>
      </c>
      <c r="DM125" s="855"/>
      <c r="DN125" s="855"/>
      <c r="DO125" s="855"/>
      <c r="DP125" s="855"/>
      <c r="DQ125" s="855" t="s">
        <v>396</v>
      </c>
      <c r="DR125" s="855"/>
      <c r="DS125" s="855"/>
      <c r="DT125" s="855"/>
      <c r="DU125" s="855"/>
      <c r="DV125" s="856" t="s">
        <v>396</v>
      </c>
      <c r="DW125" s="856"/>
      <c r="DX125" s="856"/>
      <c r="DY125" s="856"/>
      <c r="DZ125" s="857"/>
    </row>
    <row r="126" spans="1:130" s="224" customFormat="1" ht="26.25" customHeight="1" thickBot="1" x14ac:dyDescent="0.25">
      <c r="A126" s="833"/>
      <c r="B126" s="834"/>
      <c r="C126" s="828" t="s">
        <v>465</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396</v>
      </c>
      <c r="AB126" s="793"/>
      <c r="AC126" s="793"/>
      <c r="AD126" s="793"/>
      <c r="AE126" s="794"/>
      <c r="AF126" s="795" t="s">
        <v>396</v>
      </c>
      <c r="AG126" s="793"/>
      <c r="AH126" s="793"/>
      <c r="AI126" s="793"/>
      <c r="AJ126" s="794"/>
      <c r="AK126" s="795" t="s">
        <v>396</v>
      </c>
      <c r="AL126" s="793"/>
      <c r="AM126" s="793"/>
      <c r="AN126" s="793"/>
      <c r="AO126" s="794"/>
      <c r="AP126" s="837" t="s">
        <v>396</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480</v>
      </c>
      <c r="CQ126" s="765"/>
      <c r="CR126" s="765"/>
      <c r="CS126" s="765"/>
      <c r="CT126" s="765"/>
      <c r="CU126" s="765"/>
      <c r="CV126" s="765"/>
      <c r="CW126" s="765"/>
      <c r="CX126" s="765"/>
      <c r="CY126" s="765"/>
      <c r="CZ126" s="765"/>
      <c r="DA126" s="765"/>
      <c r="DB126" s="765"/>
      <c r="DC126" s="765"/>
      <c r="DD126" s="765"/>
      <c r="DE126" s="765"/>
      <c r="DF126" s="766"/>
      <c r="DG126" s="829" t="s">
        <v>396</v>
      </c>
      <c r="DH126" s="830"/>
      <c r="DI126" s="830"/>
      <c r="DJ126" s="830"/>
      <c r="DK126" s="830"/>
      <c r="DL126" s="830" t="s">
        <v>396</v>
      </c>
      <c r="DM126" s="830"/>
      <c r="DN126" s="830"/>
      <c r="DO126" s="830"/>
      <c r="DP126" s="830"/>
      <c r="DQ126" s="830" t="s">
        <v>396</v>
      </c>
      <c r="DR126" s="830"/>
      <c r="DS126" s="830"/>
      <c r="DT126" s="830"/>
      <c r="DU126" s="830"/>
      <c r="DV126" s="807" t="s">
        <v>396</v>
      </c>
      <c r="DW126" s="807"/>
      <c r="DX126" s="807"/>
      <c r="DY126" s="807"/>
      <c r="DZ126" s="808"/>
    </row>
    <row r="127" spans="1:130" s="224" customFormat="1" ht="26.25" customHeight="1" x14ac:dyDescent="0.2">
      <c r="A127" s="835"/>
      <c r="B127" s="836"/>
      <c r="C127" s="851" t="s">
        <v>481</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396</v>
      </c>
      <c r="AB127" s="793"/>
      <c r="AC127" s="793"/>
      <c r="AD127" s="793"/>
      <c r="AE127" s="794"/>
      <c r="AF127" s="795" t="s">
        <v>396</v>
      </c>
      <c r="AG127" s="793"/>
      <c r="AH127" s="793"/>
      <c r="AI127" s="793"/>
      <c r="AJ127" s="794"/>
      <c r="AK127" s="795" t="s">
        <v>396</v>
      </c>
      <c r="AL127" s="793"/>
      <c r="AM127" s="793"/>
      <c r="AN127" s="793"/>
      <c r="AO127" s="794"/>
      <c r="AP127" s="837" t="s">
        <v>396</v>
      </c>
      <c r="AQ127" s="838"/>
      <c r="AR127" s="838"/>
      <c r="AS127" s="838"/>
      <c r="AT127" s="839"/>
      <c r="AU127" s="226"/>
      <c r="AV127" s="226"/>
      <c r="AW127" s="226"/>
      <c r="AX127" s="854" t="s">
        <v>482</v>
      </c>
      <c r="AY127" s="825"/>
      <c r="AZ127" s="825"/>
      <c r="BA127" s="825"/>
      <c r="BB127" s="825"/>
      <c r="BC127" s="825"/>
      <c r="BD127" s="825"/>
      <c r="BE127" s="826"/>
      <c r="BF127" s="824" t="s">
        <v>483</v>
      </c>
      <c r="BG127" s="825"/>
      <c r="BH127" s="825"/>
      <c r="BI127" s="825"/>
      <c r="BJ127" s="825"/>
      <c r="BK127" s="825"/>
      <c r="BL127" s="826"/>
      <c r="BM127" s="824" t="s">
        <v>484</v>
      </c>
      <c r="BN127" s="825"/>
      <c r="BO127" s="825"/>
      <c r="BP127" s="825"/>
      <c r="BQ127" s="825"/>
      <c r="BR127" s="825"/>
      <c r="BS127" s="826"/>
      <c r="BT127" s="824" t="s">
        <v>485</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486</v>
      </c>
      <c r="CQ127" s="765"/>
      <c r="CR127" s="765"/>
      <c r="CS127" s="765"/>
      <c r="CT127" s="765"/>
      <c r="CU127" s="765"/>
      <c r="CV127" s="765"/>
      <c r="CW127" s="765"/>
      <c r="CX127" s="765"/>
      <c r="CY127" s="765"/>
      <c r="CZ127" s="765"/>
      <c r="DA127" s="765"/>
      <c r="DB127" s="765"/>
      <c r="DC127" s="765"/>
      <c r="DD127" s="765"/>
      <c r="DE127" s="765"/>
      <c r="DF127" s="766"/>
      <c r="DG127" s="829" t="s">
        <v>396</v>
      </c>
      <c r="DH127" s="830"/>
      <c r="DI127" s="830"/>
      <c r="DJ127" s="830"/>
      <c r="DK127" s="830"/>
      <c r="DL127" s="830" t="s">
        <v>396</v>
      </c>
      <c r="DM127" s="830"/>
      <c r="DN127" s="830"/>
      <c r="DO127" s="830"/>
      <c r="DP127" s="830"/>
      <c r="DQ127" s="830" t="s">
        <v>396</v>
      </c>
      <c r="DR127" s="830"/>
      <c r="DS127" s="830"/>
      <c r="DT127" s="830"/>
      <c r="DU127" s="830"/>
      <c r="DV127" s="807" t="s">
        <v>396</v>
      </c>
      <c r="DW127" s="807"/>
      <c r="DX127" s="807"/>
      <c r="DY127" s="807"/>
      <c r="DZ127" s="808"/>
    </row>
    <row r="128" spans="1:130" s="224" customFormat="1" ht="26.25" customHeight="1" thickBot="1" x14ac:dyDescent="0.25">
      <c r="A128" s="809" t="s">
        <v>487</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488</v>
      </c>
      <c r="X128" s="811"/>
      <c r="Y128" s="811"/>
      <c r="Z128" s="812"/>
      <c r="AA128" s="813" t="s">
        <v>396</v>
      </c>
      <c r="AB128" s="814"/>
      <c r="AC128" s="814"/>
      <c r="AD128" s="814"/>
      <c r="AE128" s="815"/>
      <c r="AF128" s="816" t="s">
        <v>396</v>
      </c>
      <c r="AG128" s="814"/>
      <c r="AH128" s="814"/>
      <c r="AI128" s="814"/>
      <c r="AJ128" s="815"/>
      <c r="AK128" s="816" t="s">
        <v>396</v>
      </c>
      <c r="AL128" s="814"/>
      <c r="AM128" s="814"/>
      <c r="AN128" s="814"/>
      <c r="AO128" s="815"/>
      <c r="AP128" s="817"/>
      <c r="AQ128" s="818"/>
      <c r="AR128" s="818"/>
      <c r="AS128" s="818"/>
      <c r="AT128" s="819"/>
      <c r="AU128" s="226"/>
      <c r="AV128" s="226"/>
      <c r="AW128" s="226"/>
      <c r="AX128" s="820" t="s">
        <v>489</v>
      </c>
      <c r="AY128" s="821"/>
      <c r="AZ128" s="821"/>
      <c r="BA128" s="821"/>
      <c r="BB128" s="821"/>
      <c r="BC128" s="821"/>
      <c r="BD128" s="821"/>
      <c r="BE128" s="822"/>
      <c r="BF128" s="799" t="s">
        <v>180</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490</v>
      </c>
      <c r="CQ128" s="743"/>
      <c r="CR128" s="743"/>
      <c r="CS128" s="743"/>
      <c r="CT128" s="743"/>
      <c r="CU128" s="743"/>
      <c r="CV128" s="743"/>
      <c r="CW128" s="743"/>
      <c r="CX128" s="743"/>
      <c r="CY128" s="743"/>
      <c r="CZ128" s="743"/>
      <c r="DA128" s="743"/>
      <c r="DB128" s="743"/>
      <c r="DC128" s="743"/>
      <c r="DD128" s="743"/>
      <c r="DE128" s="743"/>
      <c r="DF128" s="744"/>
      <c r="DG128" s="803" t="s">
        <v>180</v>
      </c>
      <c r="DH128" s="804"/>
      <c r="DI128" s="804"/>
      <c r="DJ128" s="804"/>
      <c r="DK128" s="804"/>
      <c r="DL128" s="804" t="s">
        <v>396</v>
      </c>
      <c r="DM128" s="804"/>
      <c r="DN128" s="804"/>
      <c r="DO128" s="804"/>
      <c r="DP128" s="804"/>
      <c r="DQ128" s="804" t="s">
        <v>396</v>
      </c>
      <c r="DR128" s="804"/>
      <c r="DS128" s="804"/>
      <c r="DT128" s="804"/>
      <c r="DU128" s="804"/>
      <c r="DV128" s="805" t="s">
        <v>180</v>
      </c>
      <c r="DW128" s="805"/>
      <c r="DX128" s="805"/>
      <c r="DY128" s="805"/>
      <c r="DZ128" s="806"/>
    </row>
    <row r="129" spans="1:131" s="224" customFormat="1" ht="26.25" customHeight="1" x14ac:dyDescent="0.2">
      <c r="A129" s="787" t="s">
        <v>108</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491</v>
      </c>
      <c r="X129" s="790"/>
      <c r="Y129" s="790"/>
      <c r="Z129" s="791"/>
      <c r="AA129" s="792">
        <v>3775109</v>
      </c>
      <c r="AB129" s="793"/>
      <c r="AC129" s="793"/>
      <c r="AD129" s="793"/>
      <c r="AE129" s="794"/>
      <c r="AF129" s="795">
        <v>4019635</v>
      </c>
      <c r="AG129" s="793"/>
      <c r="AH129" s="793"/>
      <c r="AI129" s="793"/>
      <c r="AJ129" s="794"/>
      <c r="AK129" s="795">
        <v>3925915</v>
      </c>
      <c r="AL129" s="793"/>
      <c r="AM129" s="793"/>
      <c r="AN129" s="793"/>
      <c r="AO129" s="794"/>
      <c r="AP129" s="796"/>
      <c r="AQ129" s="797"/>
      <c r="AR129" s="797"/>
      <c r="AS129" s="797"/>
      <c r="AT129" s="798"/>
      <c r="AU129" s="227"/>
      <c r="AV129" s="227"/>
      <c r="AW129" s="227"/>
      <c r="AX129" s="764" t="s">
        <v>492</v>
      </c>
      <c r="AY129" s="765"/>
      <c r="AZ129" s="765"/>
      <c r="BA129" s="765"/>
      <c r="BB129" s="765"/>
      <c r="BC129" s="765"/>
      <c r="BD129" s="765"/>
      <c r="BE129" s="766"/>
      <c r="BF129" s="783" t="s">
        <v>180</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493</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494</v>
      </c>
      <c r="X130" s="790"/>
      <c r="Y130" s="790"/>
      <c r="Z130" s="791"/>
      <c r="AA130" s="792">
        <v>488628</v>
      </c>
      <c r="AB130" s="793"/>
      <c r="AC130" s="793"/>
      <c r="AD130" s="793"/>
      <c r="AE130" s="794"/>
      <c r="AF130" s="795">
        <v>495051</v>
      </c>
      <c r="AG130" s="793"/>
      <c r="AH130" s="793"/>
      <c r="AI130" s="793"/>
      <c r="AJ130" s="794"/>
      <c r="AK130" s="795">
        <v>497545</v>
      </c>
      <c r="AL130" s="793"/>
      <c r="AM130" s="793"/>
      <c r="AN130" s="793"/>
      <c r="AO130" s="794"/>
      <c r="AP130" s="796"/>
      <c r="AQ130" s="797"/>
      <c r="AR130" s="797"/>
      <c r="AS130" s="797"/>
      <c r="AT130" s="798"/>
      <c r="AU130" s="227"/>
      <c r="AV130" s="227"/>
      <c r="AW130" s="227"/>
      <c r="AX130" s="764" t="s">
        <v>495</v>
      </c>
      <c r="AY130" s="765"/>
      <c r="AZ130" s="765"/>
      <c r="BA130" s="765"/>
      <c r="BB130" s="765"/>
      <c r="BC130" s="765"/>
      <c r="BD130" s="765"/>
      <c r="BE130" s="766"/>
      <c r="BF130" s="767">
        <v>9.1999999999999993</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496</v>
      </c>
      <c r="X131" s="774"/>
      <c r="Y131" s="774"/>
      <c r="Z131" s="775"/>
      <c r="AA131" s="776">
        <v>3286481</v>
      </c>
      <c r="AB131" s="777"/>
      <c r="AC131" s="777"/>
      <c r="AD131" s="777"/>
      <c r="AE131" s="778"/>
      <c r="AF131" s="779">
        <v>3524584</v>
      </c>
      <c r="AG131" s="777"/>
      <c r="AH131" s="777"/>
      <c r="AI131" s="777"/>
      <c r="AJ131" s="778"/>
      <c r="AK131" s="779">
        <v>3428370</v>
      </c>
      <c r="AL131" s="777"/>
      <c r="AM131" s="777"/>
      <c r="AN131" s="777"/>
      <c r="AO131" s="778"/>
      <c r="AP131" s="780"/>
      <c r="AQ131" s="781"/>
      <c r="AR131" s="781"/>
      <c r="AS131" s="781"/>
      <c r="AT131" s="782"/>
      <c r="AU131" s="227"/>
      <c r="AV131" s="227"/>
      <c r="AW131" s="227"/>
      <c r="AX131" s="742" t="s">
        <v>497</v>
      </c>
      <c r="AY131" s="743"/>
      <c r="AZ131" s="743"/>
      <c r="BA131" s="743"/>
      <c r="BB131" s="743"/>
      <c r="BC131" s="743"/>
      <c r="BD131" s="743"/>
      <c r="BE131" s="744"/>
      <c r="BF131" s="745">
        <v>27.5</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498</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499</v>
      </c>
      <c r="W132" s="755"/>
      <c r="X132" s="755"/>
      <c r="Y132" s="755"/>
      <c r="Z132" s="756"/>
      <c r="AA132" s="757">
        <v>8.9370363009999991</v>
      </c>
      <c r="AB132" s="758"/>
      <c r="AC132" s="758"/>
      <c r="AD132" s="758"/>
      <c r="AE132" s="759"/>
      <c r="AF132" s="760">
        <v>8.7950804970000007</v>
      </c>
      <c r="AG132" s="758"/>
      <c r="AH132" s="758"/>
      <c r="AI132" s="758"/>
      <c r="AJ132" s="759"/>
      <c r="AK132" s="760">
        <v>9.9795237970000006</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500</v>
      </c>
      <c r="W133" s="734"/>
      <c r="X133" s="734"/>
      <c r="Y133" s="734"/>
      <c r="Z133" s="735"/>
      <c r="AA133" s="736">
        <v>9.1</v>
      </c>
      <c r="AB133" s="737"/>
      <c r="AC133" s="737"/>
      <c r="AD133" s="737"/>
      <c r="AE133" s="738"/>
      <c r="AF133" s="736">
        <v>9</v>
      </c>
      <c r="AG133" s="737"/>
      <c r="AH133" s="737"/>
      <c r="AI133" s="737"/>
      <c r="AJ133" s="738"/>
      <c r="AK133" s="736">
        <v>9.1999999999999993</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wp4WNkc0X+2pZjQECjL8uiVE6fexqwcepN1YK5oDJOHa4RrUE2xZEdQiqZydr/4y/gTsHwHPQmeUvMuqdRPUA==" saltValue="+SyqaMVXAPYeGcrGcWycR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topLeftCell="BD76"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501</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EVj+ID8p7baeKDnlTYpjDEduO9iNH4qYV/jUxj+LlS6RKH0F7EfsFRkV4i6pMAi5QtDQS1KkLxuKOythNiNnvQ==" saltValue="aCKl9qniLtJ9Kal9Kr+8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topLeftCell="A13"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XVfi157eEclnBG0SYtfARSuUWoF58EL7sQW5Ck2gMBsrSbyPo801uAFWGOU0Boh29jSdKbWh47HLSZa8iWJmQ==" saltValue="Rxy/mQOr2EdKHRRJM4Zr+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topLeftCell="A34"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503</v>
      </c>
      <c r="AL6" s="260"/>
      <c r="AM6" s="260"/>
      <c r="AN6" s="260"/>
    </row>
    <row r="7" spans="1:46" ht="13.5" customHeight="1" x14ac:dyDescent="0.2">
      <c r="A7" s="259"/>
      <c r="AK7" s="262"/>
      <c r="AL7" s="263"/>
      <c r="AM7" s="263"/>
      <c r="AN7" s="264"/>
      <c r="AO7" s="1131" t="s">
        <v>504</v>
      </c>
      <c r="AP7" s="265"/>
      <c r="AQ7" s="266" t="s">
        <v>505</v>
      </c>
      <c r="AR7" s="267"/>
    </row>
    <row r="8" spans="1:46" ht="13.2" x14ac:dyDescent="0.2">
      <c r="A8" s="259"/>
      <c r="AK8" s="268"/>
      <c r="AL8" s="269"/>
      <c r="AM8" s="269"/>
      <c r="AN8" s="270"/>
      <c r="AO8" s="1132"/>
      <c r="AP8" s="271" t="s">
        <v>506</v>
      </c>
      <c r="AQ8" s="272" t="s">
        <v>507</v>
      </c>
      <c r="AR8" s="273" t="s">
        <v>508</v>
      </c>
    </row>
    <row r="9" spans="1:46" ht="13.2" x14ac:dyDescent="0.2">
      <c r="A9" s="259"/>
      <c r="AK9" s="1143" t="s">
        <v>509</v>
      </c>
      <c r="AL9" s="1144"/>
      <c r="AM9" s="1144"/>
      <c r="AN9" s="1145"/>
      <c r="AO9" s="274">
        <v>1221738</v>
      </c>
      <c r="AP9" s="274">
        <v>88931</v>
      </c>
      <c r="AQ9" s="275">
        <v>108757</v>
      </c>
      <c r="AR9" s="276">
        <v>-18.2</v>
      </c>
    </row>
    <row r="10" spans="1:46" ht="13.5" customHeight="1" x14ac:dyDescent="0.2">
      <c r="A10" s="259"/>
      <c r="AK10" s="1143" t="s">
        <v>510</v>
      </c>
      <c r="AL10" s="1144"/>
      <c r="AM10" s="1144"/>
      <c r="AN10" s="1145"/>
      <c r="AO10" s="277">
        <v>145477</v>
      </c>
      <c r="AP10" s="277">
        <v>10589</v>
      </c>
      <c r="AQ10" s="278">
        <v>15108</v>
      </c>
      <c r="AR10" s="279">
        <v>-29.9</v>
      </c>
    </row>
    <row r="11" spans="1:46" ht="13.5" customHeight="1" x14ac:dyDescent="0.2">
      <c r="A11" s="259"/>
      <c r="AK11" s="1143" t="s">
        <v>511</v>
      </c>
      <c r="AL11" s="1144"/>
      <c r="AM11" s="1144"/>
      <c r="AN11" s="1145"/>
      <c r="AO11" s="277">
        <v>43315</v>
      </c>
      <c r="AP11" s="277">
        <v>3153</v>
      </c>
      <c r="AQ11" s="278">
        <v>1414</v>
      </c>
      <c r="AR11" s="279">
        <v>123</v>
      </c>
    </row>
    <row r="12" spans="1:46" ht="13.5" customHeight="1" x14ac:dyDescent="0.2">
      <c r="A12" s="259"/>
      <c r="AK12" s="1143" t="s">
        <v>512</v>
      </c>
      <c r="AL12" s="1144"/>
      <c r="AM12" s="1144"/>
      <c r="AN12" s="1145"/>
      <c r="AO12" s="277" t="s">
        <v>513</v>
      </c>
      <c r="AP12" s="277" t="s">
        <v>513</v>
      </c>
      <c r="AQ12" s="278">
        <v>40</v>
      </c>
      <c r="AR12" s="279" t="s">
        <v>513</v>
      </c>
    </row>
    <row r="13" spans="1:46" ht="13.5" customHeight="1" x14ac:dyDescent="0.2">
      <c r="A13" s="259"/>
      <c r="AK13" s="1143" t="s">
        <v>514</v>
      </c>
      <c r="AL13" s="1144"/>
      <c r="AM13" s="1144"/>
      <c r="AN13" s="1145"/>
      <c r="AO13" s="277">
        <v>96290</v>
      </c>
      <c r="AP13" s="277">
        <v>7009</v>
      </c>
      <c r="AQ13" s="278">
        <v>4611</v>
      </c>
      <c r="AR13" s="279">
        <v>52</v>
      </c>
    </row>
    <row r="14" spans="1:46" ht="13.5" customHeight="1" x14ac:dyDescent="0.2">
      <c r="A14" s="259"/>
      <c r="AK14" s="1143" t="s">
        <v>515</v>
      </c>
      <c r="AL14" s="1144"/>
      <c r="AM14" s="1144"/>
      <c r="AN14" s="1145"/>
      <c r="AO14" s="277">
        <v>21696</v>
      </c>
      <c r="AP14" s="277">
        <v>1579</v>
      </c>
      <c r="AQ14" s="278">
        <v>2427</v>
      </c>
      <c r="AR14" s="279">
        <v>-34.9</v>
      </c>
    </row>
    <row r="15" spans="1:46" ht="13.5" customHeight="1" x14ac:dyDescent="0.2">
      <c r="A15" s="259"/>
      <c r="AK15" s="1146" t="s">
        <v>516</v>
      </c>
      <c r="AL15" s="1147"/>
      <c r="AM15" s="1147"/>
      <c r="AN15" s="1148"/>
      <c r="AO15" s="277">
        <v>-112360</v>
      </c>
      <c r="AP15" s="277">
        <v>-8179</v>
      </c>
      <c r="AQ15" s="278">
        <v>-7785</v>
      </c>
      <c r="AR15" s="279">
        <v>5.0999999999999996</v>
      </c>
    </row>
    <row r="16" spans="1:46" ht="13.2" x14ac:dyDescent="0.2">
      <c r="A16" s="259"/>
      <c r="AK16" s="1146" t="s">
        <v>192</v>
      </c>
      <c r="AL16" s="1147"/>
      <c r="AM16" s="1147"/>
      <c r="AN16" s="1148"/>
      <c r="AO16" s="277">
        <v>1416156</v>
      </c>
      <c r="AP16" s="277">
        <v>103083</v>
      </c>
      <c r="AQ16" s="278">
        <v>124572</v>
      </c>
      <c r="AR16" s="279">
        <v>-17.3</v>
      </c>
    </row>
    <row r="17" spans="1:46" ht="13.2" x14ac:dyDescent="0.2">
      <c r="A17" s="259"/>
    </row>
    <row r="18" spans="1:46" ht="13.2" x14ac:dyDescent="0.2">
      <c r="A18" s="259"/>
      <c r="AQ18" s="280"/>
      <c r="AR18" s="280"/>
    </row>
    <row r="19" spans="1:46" ht="13.2" x14ac:dyDescent="0.2">
      <c r="A19" s="259"/>
      <c r="AK19" s="255" t="s">
        <v>517</v>
      </c>
    </row>
    <row r="20" spans="1:46" ht="13.2" x14ac:dyDescent="0.2">
      <c r="A20" s="259"/>
      <c r="AK20" s="281"/>
      <c r="AL20" s="282"/>
      <c r="AM20" s="282"/>
      <c r="AN20" s="283"/>
      <c r="AO20" s="284" t="s">
        <v>518</v>
      </c>
      <c r="AP20" s="285" t="s">
        <v>519</v>
      </c>
      <c r="AQ20" s="286" t="s">
        <v>520</v>
      </c>
      <c r="AR20" s="287"/>
    </row>
    <row r="21" spans="1:46" s="260" customFormat="1" ht="13.2" x14ac:dyDescent="0.2">
      <c r="A21" s="288"/>
      <c r="AK21" s="1149" t="s">
        <v>521</v>
      </c>
      <c r="AL21" s="1150"/>
      <c r="AM21" s="1150"/>
      <c r="AN21" s="1151"/>
      <c r="AO21" s="289">
        <v>9.24</v>
      </c>
      <c r="AP21" s="290">
        <v>10.78</v>
      </c>
      <c r="AQ21" s="291">
        <v>-1.54</v>
      </c>
      <c r="AS21" s="292"/>
      <c r="AT21" s="288"/>
    </row>
    <row r="22" spans="1:46" s="260" customFormat="1" ht="13.2" x14ac:dyDescent="0.2">
      <c r="A22" s="288"/>
      <c r="AK22" s="1149" t="s">
        <v>522</v>
      </c>
      <c r="AL22" s="1150"/>
      <c r="AM22" s="1150"/>
      <c r="AN22" s="1151"/>
      <c r="AO22" s="293">
        <v>101.9</v>
      </c>
      <c r="AP22" s="294">
        <v>96.3</v>
      </c>
      <c r="AQ22" s="295">
        <v>5.6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523</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524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525</v>
      </c>
      <c r="AL29" s="260"/>
      <c r="AM29" s="260"/>
      <c r="AN29" s="260"/>
      <c r="AS29" s="302"/>
    </row>
    <row r="30" spans="1:46" ht="13.5" customHeight="1" x14ac:dyDescent="0.2">
      <c r="A30" s="259"/>
      <c r="AK30" s="262"/>
      <c r="AL30" s="263"/>
      <c r="AM30" s="263"/>
      <c r="AN30" s="264"/>
      <c r="AO30" s="1131" t="s">
        <v>504</v>
      </c>
      <c r="AP30" s="265"/>
      <c r="AQ30" s="266" t="s">
        <v>505</v>
      </c>
      <c r="AR30" s="267"/>
    </row>
    <row r="31" spans="1:46" ht="13.2" x14ac:dyDescent="0.2">
      <c r="A31" s="259"/>
      <c r="AK31" s="268"/>
      <c r="AL31" s="269"/>
      <c r="AM31" s="269"/>
      <c r="AN31" s="270"/>
      <c r="AO31" s="1132"/>
      <c r="AP31" s="271" t="s">
        <v>506</v>
      </c>
      <c r="AQ31" s="272" t="s">
        <v>507</v>
      </c>
      <c r="AR31" s="273" t="s">
        <v>508</v>
      </c>
    </row>
    <row r="32" spans="1:46" ht="27" customHeight="1" x14ac:dyDescent="0.2">
      <c r="A32" s="259"/>
      <c r="AK32" s="1133" t="s">
        <v>526</v>
      </c>
      <c r="AL32" s="1134"/>
      <c r="AM32" s="1134"/>
      <c r="AN32" s="1135"/>
      <c r="AO32" s="303">
        <v>460351</v>
      </c>
      <c r="AP32" s="303">
        <v>33509</v>
      </c>
      <c r="AQ32" s="304">
        <v>62543</v>
      </c>
      <c r="AR32" s="305">
        <v>-46.4</v>
      </c>
    </row>
    <row r="33" spans="1:46" ht="13.5" customHeight="1" x14ac:dyDescent="0.2">
      <c r="A33" s="259"/>
      <c r="AK33" s="1133" t="s">
        <v>527</v>
      </c>
      <c r="AL33" s="1134"/>
      <c r="AM33" s="1134"/>
      <c r="AN33" s="1135"/>
      <c r="AO33" s="303" t="s">
        <v>513</v>
      </c>
      <c r="AP33" s="303" t="s">
        <v>513</v>
      </c>
      <c r="AQ33" s="304" t="s">
        <v>513</v>
      </c>
      <c r="AR33" s="305" t="s">
        <v>513</v>
      </c>
    </row>
    <row r="34" spans="1:46" ht="27" customHeight="1" x14ac:dyDescent="0.2">
      <c r="A34" s="259"/>
      <c r="AK34" s="1133" t="s">
        <v>528</v>
      </c>
      <c r="AL34" s="1134"/>
      <c r="AM34" s="1134"/>
      <c r="AN34" s="1135"/>
      <c r="AO34" s="303" t="s">
        <v>513</v>
      </c>
      <c r="AP34" s="303" t="s">
        <v>513</v>
      </c>
      <c r="AQ34" s="304" t="s">
        <v>513</v>
      </c>
      <c r="AR34" s="305" t="s">
        <v>513</v>
      </c>
    </row>
    <row r="35" spans="1:46" ht="27" customHeight="1" x14ac:dyDescent="0.2">
      <c r="A35" s="259"/>
      <c r="AK35" s="1133" t="s">
        <v>529</v>
      </c>
      <c r="AL35" s="1134"/>
      <c r="AM35" s="1134"/>
      <c r="AN35" s="1135"/>
      <c r="AO35" s="303">
        <v>336673</v>
      </c>
      <c r="AP35" s="303">
        <v>24507</v>
      </c>
      <c r="AQ35" s="304">
        <v>16620</v>
      </c>
      <c r="AR35" s="305">
        <v>47.5</v>
      </c>
    </row>
    <row r="36" spans="1:46" ht="27" customHeight="1" x14ac:dyDescent="0.2">
      <c r="A36" s="259"/>
      <c r="AK36" s="1133" t="s">
        <v>530</v>
      </c>
      <c r="AL36" s="1134"/>
      <c r="AM36" s="1134"/>
      <c r="AN36" s="1135"/>
      <c r="AO36" s="303">
        <v>42656</v>
      </c>
      <c r="AP36" s="303">
        <v>3105</v>
      </c>
      <c r="AQ36" s="304">
        <v>3562</v>
      </c>
      <c r="AR36" s="305">
        <v>-12.8</v>
      </c>
    </row>
    <row r="37" spans="1:46" ht="13.5" customHeight="1" x14ac:dyDescent="0.2">
      <c r="A37" s="259"/>
      <c r="AK37" s="1133" t="s">
        <v>531</v>
      </c>
      <c r="AL37" s="1134"/>
      <c r="AM37" s="1134"/>
      <c r="AN37" s="1135"/>
      <c r="AO37" s="303" t="s">
        <v>513</v>
      </c>
      <c r="AP37" s="303" t="s">
        <v>513</v>
      </c>
      <c r="AQ37" s="304">
        <v>625</v>
      </c>
      <c r="AR37" s="305" t="s">
        <v>513</v>
      </c>
    </row>
    <row r="38" spans="1:46" ht="27" customHeight="1" x14ac:dyDescent="0.2">
      <c r="A38" s="259"/>
      <c r="AK38" s="1136" t="s">
        <v>532</v>
      </c>
      <c r="AL38" s="1137"/>
      <c r="AM38" s="1137"/>
      <c r="AN38" s="1138"/>
      <c r="AO38" s="306" t="s">
        <v>513</v>
      </c>
      <c r="AP38" s="306" t="s">
        <v>513</v>
      </c>
      <c r="AQ38" s="307">
        <v>3</v>
      </c>
      <c r="AR38" s="295" t="s">
        <v>513</v>
      </c>
      <c r="AS38" s="302"/>
    </row>
    <row r="39" spans="1:46" ht="13.2" x14ac:dyDescent="0.2">
      <c r="A39" s="259"/>
      <c r="AK39" s="1136" t="s">
        <v>533</v>
      </c>
      <c r="AL39" s="1137"/>
      <c r="AM39" s="1137"/>
      <c r="AN39" s="1138"/>
      <c r="AO39" s="303" t="s">
        <v>513</v>
      </c>
      <c r="AP39" s="303" t="s">
        <v>513</v>
      </c>
      <c r="AQ39" s="304">
        <v>-2822</v>
      </c>
      <c r="AR39" s="305" t="s">
        <v>513</v>
      </c>
      <c r="AS39" s="302"/>
    </row>
    <row r="40" spans="1:46" ht="27" customHeight="1" x14ac:dyDescent="0.2">
      <c r="A40" s="259"/>
      <c r="AK40" s="1133" t="s">
        <v>534</v>
      </c>
      <c r="AL40" s="1134"/>
      <c r="AM40" s="1134"/>
      <c r="AN40" s="1135"/>
      <c r="AO40" s="303">
        <v>-497545</v>
      </c>
      <c r="AP40" s="303">
        <v>-36217</v>
      </c>
      <c r="AQ40" s="304">
        <v>-53912</v>
      </c>
      <c r="AR40" s="305">
        <v>-32.799999999999997</v>
      </c>
      <c r="AS40" s="302"/>
    </row>
    <row r="41" spans="1:46" ht="13.2" x14ac:dyDescent="0.2">
      <c r="A41" s="259"/>
      <c r="AK41" s="1139" t="s">
        <v>304</v>
      </c>
      <c r="AL41" s="1140"/>
      <c r="AM41" s="1140"/>
      <c r="AN41" s="1141"/>
      <c r="AO41" s="303">
        <v>342135</v>
      </c>
      <c r="AP41" s="303">
        <v>24904</v>
      </c>
      <c r="AQ41" s="304">
        <v>26618</v>
      </c>
      <c r="AR41" s="305">
        <v>-6.4</v>
      </c>
      <c r="AS41" s="302"/>
    </row>
    <row r="42" spans="1:46" ht="13.2" x14ac:dyDescent="0.2">
      <c r="A42" s="259"/>
      <c r="AK42" s="308" t="s">
        <v>535</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536</v>
      </c>
    </row>
    <row r="48" spans="1:46" ht="13.2" x14ac:dyDescent="0.2">
      <c r="A48" s="259"/>
      <c r="AK48" s="313" t="s">
        <v>537</v>
      </c>
      <c r="AL48" s="313"/>
      <c r="AM48" s="313"/>
      <c r="AN48" s="313"/>
      <c r="AO48" s="313"/>
      <c r="AP48" s="313"/>
      <c r="AQ48" s="314"/>
      <c r="AR48" s="313"/>
    </row>
    <row r="49" spans="1:44" ht="13.5" customHeight="1" x14ac:dyDescent="0.2">
      <c r="A49" s="259"/>
      <c r="AK49" s="315"/>
      <c r="AL49" s="316"/>
      <c r="AM49" s="1126" t="s">
        <v>504</v>
      </c>
      <c r="AN49" s="1128" t="s">
        <v>538</v>
      </c>
      <c r="AO49" s="1129"/>
      <c r="AP49" s="1129"/>
      <c r="AQ49" s="1129"/>
      <c r="AR49" s="1130"/>
    </row>
    <row r="50" spans="1:44" ht="13.2" x14ac:dyDescent="0.2">
      <c r="A50" s="259"/>
      <c r="AK50" s="317"/>
      <c r="AL50" s="318"/>
      <c r="AM50" s="1127"/>
      <c r="AN50" s="319" t="s">
        <v>539</v>
      </c>
      <c r="AO50" s="320" t="s">
        <v>540</v>
      </c>
      <c r="AP50" s="321" t="s">
        <v>541</v>
      </c>
      <c r="AQ50" s="322" t="s">
        <v>542</v>
      </c>
      <c r="AR50" s="323" t="s">
        <v>543</v>
      </c>
    </row>
    <row r="51" spans="1:44" ht="13.2" x14ac:dyDescent="0.2">
      <c r="A51" s="259"/>
      <c r="AK51" s="315" t="s">
        <v>544</v>
      </c>
      <c r="AL51" s="316"/>
      <c r="AM51" s="324">
        <v>338855</v>
      </c>
      <c r="AN51" s="325">
        <v>23512</v>
      </c>
      <c r="AO51" s="326">
        <v>-0.9</v>
      </c>
      <c r="AP51" s="327">
        <v>88328</v>
      </c>
      <c r="AQ51" s="328">
        <v>-1.9</v>
      </c>
      <c r="AR51" s="329">
        <v>1</v>
      </c>
    </row>
    <row r="52" spans="1:44" ht="13.2" x14ac:dyDescent="0.2">
      <c r="A52" s="259"/>
      <c r="AK52" s="330"/>
      <c r="AL52" s="331" t="s">
        <v>545</v>
      </c>
      <c r="AM52" s="332">
        <v>141574</v>
      </c>
      <c r="AN52" s="333">
        <v>9823</v>
      </c>
      <c r="AO52" s="334">
        <v>-46.5</v>
      </c>
      <c r="AP52" s="335">
        <v>49013</v>
      </c>
      <c r="AQ52" s="336">
        <v>6.4</v>
      </c>
      <c r="AR52" s="337">
        <v>-52.9</v>
      </c>
    </row>
    <row r="53" spans="1:44" ht="13.2" x14ac:dyDescent="0.2">
      <c r="A53" s="259"/>
      <c r="AK53" s="315" t="s">
        <v>546</v>
      </c>
      <c r="AL53" s="316"/>
      <c r="AM53" s="324">
        <v>557329</v>
      </c>
      <c r="AN53" s="325">
        <v>39435</v>
      </c>
      <c r="AO53" s="326">
        <v>67.7</v>
      </c>
      <c r="AP53" s="327">
        <v>103390</v>
      </c>
      <c r="AQ53" s="328">
        <v>17.100000000000001</v>
      </c>
      <c r="AR53" s="329">
        <v>50.6</v>
      </c>
    </row>
    <row r="54" spans="1:44" ht="13.2" x14ac:dyDescent="0.2">
      <c r="A54" s="259"/>
      <c r="AK54" s="330"/>
      <c r="AL54" s="331" t="s">
        <v>545</v>
      </c>
      <c r="AM54" s="332">
        <v>387017</v>
      </c>
      <c r="AN54" s="333">
        <v>27384</v>
      </c>
      <c r="AO54" s="334">
        <v>178.8</v>
      </c>
      <c r="AP54" s="335">
        <v>51269</v>
      </c>
      <c r="AQ54" s="336">
        <v>4.5999999999999996</v>
      </c>
      <c r="AR54" s="337">
        <v>174.2</v>
      </c>
    </row>
    <row r="55" spans="1:44" ht="13.2" x14ac:dyDescent="0.2">
      <c r="A55" s="259"/>
      <c r="AK55" s="315" t="s">
        <v>547</v>
      </c>
      <c r="AL55" s="316"/>
      <c r="AM55" s="324">
        <v>1662699</v>
      </c>
      <c r="AN55" s="325">
        <v>118527</v>
      </c>
      <c r="AO55" s="326">
        <v>200.6</v>
      </c>
      <c r="AP55" s="327">
        <v>117234</v>
      </c>
      <c r="AQ55" s="328">
        <v>13.4</v>
      </c>
      <c r="AR55" s="329">
        <v>187.2</v>
      </c>
    </row>
    <row r="56" spans="1:44" ht="13.2" x14ac:dyDescent="0.2">
      <c r="A56" s="259"/>
      <c r="AK56" s="330"/>
      <c r="AL56" s="331" t="s">
        <v>545</v>
      </c>
      <c r="AM56" s="332">
        <v>269217</v>
      </c>
      <c r="AN56" s="333">
        <v>19191</v>
      </c>
      <c r="AO56" s="334">
        <v>-29.9</v>
      </c>
      <c r="AP56" s="335">
        <v>59796</v>
      </c>
      <c r="AQ56" s="336">
        <v>16.600000000000001</v>
      </c>
      <c r="AR56" s="337">
        <v>-46.5</v>
      </c>
    </row>
    <row r="57" spans="1:44" ht="13.2" x14ac:dyDescent="0.2">
      <c r="A57" s="259"/>
      <c r="AK57" s="315" t="s">
        <v>548</v>
      </c>
      <c r="AL57" s="316"/>
      <c r="AM57" s="324">
        <v>812534</v>
      </c>
      <c r="AN57" s="325">
        <v>58565</v>
      </c>
      <c r="AO57" s="326">
        <v>-50.6</v>
      </c>
      <c r="AP57" s="327">
        <v>97758</v>
      </c>
      <c r="AQ57" s="328">
        <v>-16.600000000000001</v>
      </c>
      <c r="AR57" s="329">
        <v>-34</v>
      </c>
    </row>
    <row r="58" spans="1:44" ht="13.2" x14ac:dyDescent="0.2">
      <c r="A58" s="259"/>
      <c r="AK58" s="330"/>
      <c r="AL58" s="331" t="s">
        <v>545</v>
      </c>
      <c r="AM58" s="332">
        <v>432539</v>
      </c>
      <c r="AN58" s="333">
        <v>31176</v>
      </c>
      <c r="AO58" s="334">
        <v>62.5</v>
      </c>
      <c r="AP58" s="335">
        <v>45946</v>
      </c>
      <c r="AQ58" s="336">
        <v>-23.2</v>
      </c>
      <c r="AR58" s="337">
        <v>85.7</v>
      </c>
    </row>
    <row r="59" spans="1:44" ht="13.2" x14ac:dyDescent="0.2">
      <c r="A59" s="259"/>
      <c r="AK59" s="315" t="s">
        <v>549</v>
      </c>
      <c r="AL59" s="316"/>
      <c r="AM59" s="324">
        <v>477309</v>
      </c>
      <c r="AN59" s="325">
        <v>34744</v>
      </c>
      <c r="AO59" s="326">
        <v>-40.700000000000003</v>
      </c>
      <c r="AP59" s="327">
        <v>91338</v>
      </c>
      <c r="AQ59" s="328">
        <v>-6.6</v>
      </c>
      <c r="AR59" s="329">
        <v>-34.1</v>
      </c>
    </row>
    <row r="60" spans="1:44" ht="13.2" x14ac:dyDescent="0.2">
      <c r="A60" s="259"/>
      <c r="AK60" s="330"/>
      <c r="AL60" s="331" t="s">
        <v>545</v>
      </c>
      <c r="AM60" s="332">
        <v>391673</v>
      </c>
      <c r="AN60" s="333">
        <v>28510</v>
      </c>
      <c r="AO60" s="334">
        <v>-8.6</v>
      </c>
      <c r="AP60" s="335">
        <v>43989</v>
      </c>
      <c r="AQ60" s="336">
        <v>-4.3</v>
      </c>
      <c r="AR60" s="337">
        <v>-4.3</v>
      </c>
    </row>
    <row r="61" spans="1:44" ht="13.2" x14ac:dyDescent="0.2">
      <c r="A61" s="259"/>
      <c r="AK61" s="315" t="s">
        <v>550</v>
      </c>
      <c r="AL61" s="338"/>
      <c r="AM61" s="324">
        <v>769745</v>
      </c>
      <c r="AN61" s="325">
        <v>54957</v>
      </c>
      <c r="AO61" s="326">
        <v>35.200000000000003</v>
      </c>
      <c r="AP61" s="327">
        <v>99610</v>
      </c>
      <c r="AQ61" s="339">
        <v>1.1000000000000001</v>
      </c>
      <c r="AR61" s="329">
        <v>34.1</v>
      </c>
    </row>
    <row r="62" spans="1:44" ht="13.2" x14ac:dyDescent="0.2">
      <c r="A62" s="259"/>
      <c r="AK62" s="330"/>
      <c r="AL62" s="331" t="s">
        <v>545</v>
      </c>
      <c r="AM62" s="332">
        <v>324404</v>
      </c>
      <c r="AN62" s="333">
        <v>23217</v>
      </c>
      <c r="AO62" s="334">
        <v>31.3</v>
      </c>
      <c r="AP62" s="335">
        <v>50003</v>
      </c>
      <c r="AQ62" s="336">
        <v>0</v>
      </c>
      <c r="AR62" s="337">
        <v>31.3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NOMMMtYvE+VXawxDE0rGnH4NLEjCeN8DmbFBYGDc8HTJ9X4NkZM5jRDm8lFHVbiSRucbmTeW+CxfmEqQuxNFUA==" saltValue="pT8j1TcKHQ6Wj4BYrw4A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552</v>
      </c>
    </row>
    <row r="121" spans="125:125" ht="13.5" hidden="1" customHeight="1" x14ac:dyDescent="0.2">
      <c r="DU121" s="253"/>
    </row>
  </sheetData>
  <sheetProtection algorithmName="SHA-512" hashValue="v6bWoq16Qy59Xk43KHW3c5a9y3dWNWEqJlOE6734N2JneZjtUlhtXbH6DDqeLYcq7yQ+pvZN2pSGHYYnkmzDMg==" saltValue="NilYMeafQhjK2q7yg2U+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topLeftCell="A91"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553</v>
      </c>
    </row>
  </sheetData>
  <sheetProtection algorithmName="SHA-512" hashValue="xSfNFn4f6h/RGAXYNgdqeKiEN0eRfx0W45xz6KxXri0+RQZxBV+MJ3AGdQReeTLv8jN4oWCQuZUxuwp5FA8yqQ==" saltValue="9Gmz3dhciwpPY+Ta32C6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3"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52" t="s">
        <v>3</v>
      </c>
      <c r="D47" s="1152"/>
      <c r="E47" s="1153"/>
      <c r="F47" s="11">
        <v>20.45</v>
      </c>
      <c r="G47" s="12">
        <v>19.88</v>
      </c>
      <c r="H47" s="12">
        <v>23.8</v>
      </c>
      <c r="I47" s="12">
        <v>24.71</v>
      </c>
      <c r="J47" s="13">
        <v>24.7</v>
      </c>
    </row>
    <row r="48" spans="2:10" ht="57.75" customHeight="1" x14ac:dyDescent="0.2">
      <c r="B48" s="14"/>
      <c r="C48" s="1154" t="s">
        <v>4</v>
      </c>
      <c r="D48" s="1154"/>
      <c r="E48" s="1155"/>
      <c r="F48" s="15">
        <v>8.91</v>
      </c>
      <c r="G48" s="16">
        <v>10.1</v>
      </c>
      <c r="H48" s="16">
        <v>9.5</v>
      </c>
      <c r="I48" s="16">
        <v>9.6</v>
      </c>
      <c r="J48" s="17">
        <v>7.49</v>
      </c>
    </row>
    <row r="49" spans="2:10" ht="57.75" customHeight="1" thickBot="1" x14ac:dyDescent="0.25">
      <c r="B49" s="18"/>
      <c r="C49" s="1156" t="s">
        <v>5</v>
      </c>
      <c r="D49" s="1156"/>
      <c r="E49" s="1157"/>
      <c r="F49" s="19" t="s">
        <v>559</v>
      </c>
      <c r="G49" s="20">
        <v>0.8</v>
      </c>
      <c r="H49" s="20">
        <v>4.68</v>
      </c>
      <c r="I49" s="20">
        <v>3.04</v>
      </c>
      <c r="J49" s="21" t="s">
        <v>560</v>
      </c>
    </row>
    <row r="50" spans="2:10" ht="13.2" x14ac:dyDescent="0.2"/>
  </sheetData>
  <sheetProtection algorithmName="SHA-512" hashValue="ZIi770XX0sxBXsoqv+CEUKpmTImKudzFMvhNaTVVCEP5VjzNz+B6+XJ1Q7D73Jv6ov31aeA5ILXwajeRVAsDLQ==" saltValue="6toJ2LChlGgXm8Lmdjrp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election activeCell="F39" sqref="F39"/>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62" t="s">
        <v>561</v>
      </c>
      <c r="D34" s="1162"/>
      <c r="E34" s="1163"/>
      <c r="F34" s="32">
        <v>8.9</v>
      </c>
      <c r="G34" s="33">
        <v>10.09</v>
      </c>
      <c r="H34" s="33">
        <v>9.5</v>
      </c>
      <c r="I34" s="33">
        <v>9.6</v>
      </c>
      <c r="J34" s="34">
        <v>7.49</v>
      </c>
      <c r="K34" s="22"/>
      <c r="L34" s="22"/>
      <c r="M34" s="22"/>
      <c r="N34" s="22"/>
      <c r="O34" s="22"/>
      <c r="P34" s="22"/>
    </row>
    <row r="35" spans="1:16" ht="39" customHeight="1" x14ac:dyDescent="0.2">
      <c r="A35" s="22"/>
      <c r="B35" s="35"/>
      <c r="C35" s="1158" t="s">
        <v>562</v>
      </c>
      <c r="D35" s="1158"/>
      <c r="E35" s="1159"/>
      <c r="F35" s="36">
        <v>2.58</v>
      </c>
      <c r="G35" s="37">
        <v>2.61</v>
      </c>
      <c r="H35" s="37">
        <v>2.91</v>
      </c>
      <c r="I35" s="37">
        <v>3.41</v>
      </c>
      <c r="J35" s="38">
        <v>4.59</v>
      </c>
      <c r="K35" s="22"/>
      <c r="L35" s="22"/>
      <c r="M35" s="22"/>
      <c r="N35" s="22"/>
      <c r="O35" s="22"/>
      <c r="P35" s="22"/>
    </row>
    <row r="36" spans="1:16" ht="39" customHeight="1" x14ac:dyDescent="0.2">
      <c r="A36" s="22"/>
      <c r="B36" s="35"/>
      <c r="C36" s="1158" t="s">
        <v>563</v>
      </c>
      <c r="D36" s="1158"/>
      <c r="E36" s="1159"/>
      <c r="F36" s="36">
        <v>0.15</v>
      </c>
      <c r="G36" s="37">
        <v>0.28000000000000003</v>
      </c>
      <c r="H36" s="37">
        <v>0.28000000000000003</v>
      </c>
      <c r="I36" s="37">
        <v>0.16</v>
      </c>
      <c r="J36" s="38">
        <v>3.62</v>
      </c>
      <c r="K36" s="22"/>
      <c r="L36" s="22"/>
      <c r="M36" s="22"/>
      <c r="N36" s="22"/>
      <c r="O36" s="22"/>
      <c r="P36" s="22"/>
    </row>
    <row r="37" spans="1:16" ht="39" customHeight="1" x14ac:dyDescent="0.2">
      <c r="A37" s="22"/>
      <c r="B37" s="35"/>
      <c r="C37" s="1158" t="s">
        <v>564</v>
      </c>
      <c r="D37" s="1158"/>
      <c r="E37" s="1159"/>
      <c r="F37" s="36">
        <v>2.37</v>
      </c>
      <c r="G37" s="37">
        <v>2.27</v>
      </c>
      <c r="H37" s="37">
        <v>1.08</v>
      </c>
      <c r="I37" s="37">
        <v>0.59</v>
      </c>
      <c r="J37" s="38">
        <v>1.33</v>
      </c>
      <c r="K37" s="22"/>
      <c r="L37" s="22"/>
      <c r="M37" s="22"/>
      <c r="N37" s="22"/>
      <c r="O37" s="22"/>
      <c r="P37" s="22"/>
    </row>
    <row r="38" spans="1:16" ht="39" customHeight="1" x14ac:dyDescent="0.2">
      <c r="A38" s="22"/>
      <c r="B38" s="35"/>
      <c r="C38" s="1158" t="s">
        <v>565</v>
      </c>
      <c r="D38" s="1158"/>
      <c r="E38" s="1159"/>
      <c r="F38" s="36">
        <v>0.01</v>
      </c>
      <c r="G38" s="37">
        <v>0.02</v>
      </c>
      <c r="H38" s="37">
        <v>0</v>
      </c>
      <c r="I38" s="37">
        <v>0.02</v>
      </c>
      <c r="J38" s="38">
        <v>0.02</v>
      </c>
      <c r="K38" s="22"/>
      <c r="L38" s="22"/>
      <c r="M38" s="22"/>
      <c r="N38" s="22"/>
      <c r="O38" s="22"/>
      <c r="P38" s="22"/>
    </row>
    <row r="39" spans="1:16" ht="39" customHeight="1" x14ac:dyDescent="0.2">
      <c r="A39" s="22"/>
      <c r="B39" s="35"/>
      <c r="C39" s="1158"/>
      <c r="D39" s="1158"/>
      <c r="E39" s="1159"/>
      <c r="F39" s="36"/>
      <c r="G39" s="37"/>
      <c r="H39" s="37"/>
      <c r="I39" s="37"/>
      <c r="J39" s="38"/>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566</v>
      </c>
      <c r="D42" s="1158"/>
      <c r="E42" s="1159"/>
      <c r="F42" s="36" t="s">
        <v>513</v>
      </c>
      <c r="G42" s="37" t="s">
        <v>513</v>
      </c>
      <c r="H42" s="37" t="s">
        <v>513</v>
      </c>
      <c r="I42" s="37" t="s">
        <v>513</v>
      </c>
      <c r="J42" s="38" t="s">
        <v>513</v>
      </c>
      <c r="K42" s="22"/>
      <c r="L42" s="22"/>
      <c r="M42" s="22"/>
      <c r="N42" s="22"/>
      <c r="O42" s="22"/>
      <c r="P42" s="22"/>
    </row>
    <row r="43" spans="1:16" ht="39" customHeight="1" thickBot="1" x14ac:dyDescent="0.25">
      <c r="A43" s="22"/>
      <c r="B43" s="40"/>
      <c r="C43" s="1160" t="s">
        <v>567</v>
      </c>
      <c r="D43" s="1160"/>
      <c r="E43" s="1161"/>
      <c r="F43" s="41" t="s">
        <v>513</v>
      </c>
      <c r="G43" s="42" t="s">
        <v>513</v>
      </c>
      <c r="H43" s="42" t="s">
        <v>513</v>
      </c>
      <c r="I43" s="42" t="s">
        <v>513</v>
      </c>
      <c r="J43" s="43" t="s">
        <v>513</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hClVrnY4yxbIUOuuUHhQgHfUcFrnpSxZp7sn2QW8Wx02F9KVUvPw1zqTvW8Xon6AxFn/4KTQXledaloYraHUg==" saltValue="i64MKUf6hMy8ev3uTRBh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G52" zoomScaleSheetLayoutView="55" workbookViewId="0">
      <selection activeCell="O60" sqref="O60"/>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x14ac:dyDescent="0.2">
      <c r="A45" s="46"/>
      <c r="B45" s="1187" t="s">
        <v>10</v>
      </c>
      <c r="C45" s="1188"/>
      <c r="D45" s="56"/>
      <c r="E45" s="1193" t="s">
        <v>11</v>
      </c>
      <c r="F45" s="1193"/>
      <c r="G45" s="1193"/>
      <c r="H45" s="1193"/>
      <c r="I45" s="1193"/>
      <c r="J45" s="1194"/>
      <c r="K45" s="57">
        <v>409</v>
      </c>
      <c r="L45" s="58">
        <v>426</v>
      </c>
      <c r="M45" s="58">
        <v>439</v>
      </c>
      <c r="N45" s="58">
        <v>452</v>
      </c>
      <c r="O45" s="59">
        <v>460</v>
      </c>
      <c r="P45" s="46"/>
      <c r="Q45" s="46"/>
      <c r="R45" s="46"/>
      <c r="S45" s="46"/>
      <c r="T45" s="46"/>
      <c r="U45" s="46"/>
    </row>
    <row r="46" spans="1:21" ht="30.75" customHeight="1" x14ac:dyDescent="0.2">
      <c r="A46" s="46"/>
      <c r="B46" s="1189"/>
      <c r="C46" s="1190"/>
      <c r="D46" s="60"/>
      <c r="E46" s="1166" t="s">
        <v>12</v>
      </c>
      <c r="F46" s="1166"/>
      <c r="G46" s="1166"/>
      <c r="H46" s="1166"/>
      <c r="I46" s="1166"/>
      <c r="J46" s="1167"/>
      <c r="K46" s="61" t="s">
        <v>513</v>
      </c>
      <c r="L46" s="62" t="s">
        <v>513</v>
      </c>
      <c r="M46" s="62" t="s">
        <v>513</v>
      </c>
      <c r="N46" s="62" t="s">
        <v>513</v>
      </c>
      <c r="O46" s="63" t="s">
        <v>513</v>
      </c>
      <c r="P46" s="46"/>
      <c r="Q46" s="46"/>
      <c r="R46" s="46"/>
      <c r="S46" s="46"/>
      <c r="T46" s="46"/>
      <c r="U46" s="46"/>
    </row>
    <row r="47" spans="1:21" ht="30.75" customHeight="1" x14ac:dyDescent="0.2">
      <c r="A47" s="46"/>
      <c r="B47" s="1189"/>
      <c r="C47" s="1190"/>
      <c r="D47" s="60"/>
      <c r="E47" s="1166" t="s">
        <v>13</v>
      </c>
      <c r="F47" s="1166"/>
      <c r="G47" s="1166"/>
      <c r="H47" s="1166"/>
      <c r="I47" s="1166"/>
      <c r="J47" s="1167"/>
      <c r="K47" s="61" t="s">
        <v>513</v>
      </c>
      <c r="L47" s="62" t="s">
        <v>513</v>
      </c>
      <c r="M47" s="62" t="s">
        <v>513</v>
      </c>
      <c r="N47" s="62" t="s">
        <v>513</v>
      </c>
      <c r="O47" s="63" t="s">
        <v>513</v>
      </c>
      <c r="P47" s="46"/>
      <c r="Q47" s="46"/>
      <c r="R47" s="46"/>
      <c r="S47" s="46"/>
      <c r="T47" s="46"/>
      <c r="U47" s="46"/>
    </row>
    <row r="48" spans="1:21" ht="30.75" customHeight="1" x14ac:dyDescent="0.2">
      <c r="A48" s="46"/>
      <c r="B48" s="1189"/>
      <c r="C48" s="1190"/>
      <c r="D48" s="60"/>
      <c r="E48" s="1166" t="s">
        <v>14</v>
      </c>
      <c r="F48" s="1166"/>
      <c r="G48" s="1166"/>
      <c r="H48" s="1166"/>
      <c r="I48" s="1166"/>
      <c r="J48" s="1167"/>
      <c r="K48" s="61">
        <v>298</v>
      </c>
      <c r="L48" s="62">
        <v>311</v>
      </c>
      <c r="M48" s="62">
        <v>299</v>
      </c>
      <c r="N48" s="62">
        <v>309</v>
      </c>
      <c r="O48" s="63">
        <v>337</v>
      </c>
      <c r="P48" s="46"/>
      <c r="Q48" s="46"/>
      <c r="R48" s="46"/>
      <c r="S48" s="46"/>
      <c r="T48" s="46"/>
      <c r="U48" s="46"/>
    </row>
    <row r="49" spans="1:21" ht="30.75" customHeight="1" x14ac:dyDescent="0.2">
      <c r="A49" s="46"/>
      <c r="B49" s="1189"/>
      <c r="C49" s="1190"/>
      <c r="D49" s="60"/>
      <c r="E49" s="1166" t="s">
        <v>15</v>
      </c>
      <c r="F49" s="1166"/>
      <c r="G49" s="1166"/>
      <c r="H49" s="1166"/>
      <c r="I49" s="1166"/>
      <c r="J49" s="1167"/>
      <c r="K49" s="61">
        <v>54</v>
      </c>
      <c r="L49" s="62">
        <v>53</v>
      </c>
      <c r="M49" s="62">
        <v>45</v>
      </c>
      <c r="N49" s="62">
        <v>44</v>
      </c>
      <c r="O49" s="63">
        <v>43</v>
      </c>
      <c r="P49" s="46"/>
      <c r="Q49" s="46"/>
      <c r="R49" s="46"/>
      <c r="S49" s="46"/>
      <c r="T49" s="46"/>
      <c r="U49" s="46"/>
    </row>
    <row r="50" spans="1:21" ht="30.75" customHeight="1" x14ac:dyDescent="0.2">
      <c r="A50" s="46"/>
      <c r="B50" s="1189"/>
      <c r="C50" s="1190"/>
      <c r="D50" s="60"/>
      <c r="E50" s="1166" t="s">
        <v>16</v>
      </c>
      <c r="F50" s="1166"/>
      <c r="G50" s="1166"/>
      <c r="H50" s="1166"/>
      <c r="I50" s="1166"/>
      <c r="J50" s="1167"/>
      <c r="K50" s="61" t="s">
        <v>513</v>
      </c>
      <c r="L50" s="62" t="s">
        <v>513</v>
      </c>
      <c r="M50" s="62" t="s">
        <v>513</v>
      </c>
      <c r="N50" s="62" t="s">
        <v>513</v>
      </c>
      <c r="O50" s="63" t="s">
        <v>513</v>
      </c>
      <c r="P50" s="46"/>
      <c r="Q50" s="46"/>
      <c r="R50" s="46"/>
      <c r="S50" s="46"/>
      <c r="T50" s="46"/>
      <c r="U50" s="46"/>
    </row>
    <row r="51" spans="1:21" ht="30.75" customHeight="1" x14ac:dyDescent="0.2">
      <c r="A51" s="46"/>
      <c r="B51" s="1191"/>
      <c r="C51" s="1192"/>
      <c r="D51" s="64"/>
      <c r="E51" s="1166" t="s">
        <v>17</v>
      </c>
      <c r="F51" s="1166"/>
      <c r="G51" s="1166"/>
      <c r="H51" s="1166"/>
      <c r="I51" s="1166"/>
      <c r="J51" s="1167"/>
      <c r="K51" s="61" t="s">
        <v>513</v>
      </c>
      <c r="L51" s="62" t="s">
        <v>513</v>
      </c>
      <c r="M51" s="62" t="s">
        <v>513</v>
      </c>
      <c r="N51" s="62" t="s">
        <v>513</v>
      </c>
      <c r="O51" s="63" t="s">
        <v>513</v>
      </c>
      <c r="P51" s="46"/>
      <c r="Q51" s="46"/>
      <c r="R51" s="46"/>
      <c r="S51" s="46"/>
      <c r="T51" s="46"/>
      <c r="U51" s="46"/>
    </row>
    <row r="52" spans="1:21" ht="30.75" customHeight="1" x14ac:dyDescent="0.2">
      <c r="A52" s="46"/>
      <c r="B52" s="1164" t="s">
        <v>18</v>
      </c>
      <c r="C52" s="1165"/>
      <c r="D52" s="64"/>
      <c r="E52" s="1166" t="s">
        <v>19</v>
      </c>
      <c r="F52" s="1166"/>
      <c r="G52" s="1166"/>
      <c r="H52" s="1166"/>
      <c r="I52" s="1166"/>
      <c r="J52" s="1167"/>
      <c r="K52" s="61">
        <v>483</v>
      </c>
      <c r="L52" s="62">
        <v>493</v>
      </c>
      <c r="M52" s="62">
        <v>488</v>
      </c>
      <c r="N52" s="62">
        <v>495</v>
      </c>
      <c r="O52" s="63">
        <v>497</v>
      </c>
      <c r="P52" s="46"/>
      <c r="Q52" s="46"/>
      <c r="R52" s="46"/>
      <c r="S52" s="46"/>
      <c r="T52" s="46"/>
      <c r="U52" s="46"/>
    </row>
    <row r="53" spans="1:21" ht="30.75" customHeight="1" thickBot="1" x14ac:dyDescent="0.25">
      <c r="A53" s="46"/>
      <c r="B53" s="1168" t="s">
        <v>20</v>
      </c>
      <c r="C53" s="1169"/>
      <c r="D53" s="65"/>
      <c r="E53" s="1170" t="s">
        <v>21</v>
      </c>
      <c r="F53" s="1170"/>
      <c r="G53" s="1170"/>
      <c r="H53" s="1170"/>
      <c r="I53" s="1170"/>
      <c r="J53" s="1171"/>
      <c r="K53" s="66">
        <v>278</v>
      </c>
      <c r="L53" s="67">
        <v>297</v>
      </c>
      <c r="M53" s="67">
        <v>295</v>
      </c>
      <c r="N53" s="67">
        <v>310</v>
      </c>
      <c r="O53" s="68">
        <v>343</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568</v>
      </c>
      <c r="P56" s="46"/>
      <c r="Q56" s="46"/>
      <c r="R56" s="46"/>
      <c r="S56" s="46"/>
      <c r="T56" s="46"/>
      <c r="U56" s="46"/>
    </row>
    <row r="57" spans="1:21" ht="31.5" customHeight="1" thickBot="1" x14ac:dyDescent="0.25">
      <c r="A57" s="46"/>
      <c r="B57" s="74"/>
      <c r="C57" s="75"/>
      <c r="D57" s="75"/>
      <c r="E57" s="76"/>
      <c r="F57" s="76"/>
      <c r="G57" s="76"/>
      <c r="H57" s="76"/>
      <c r="I57" s="76"/>
      <c r="J57" s="77" t="s">
        <v>2</v>
      </c>
      <c r="K57" s="78" t="s">
        <v>569</v>
      </c>
      <c r="L57" s="79" t="s">
        <v>570</v>
      </c>
      <c r="M57" s="79" t="s">
        <v>571</v>
      </c>
      <c r="N57" s="79" t="s">
        <v>572</v>
      </c>
      <c r="O57" s="80" t="s">
        <v>573</v>
      </c>
      <c r="P57" s="46"/>
      <c r="Q57" s="46"/>
      <c r="R57" s="46"/>
      <c r="S57" s="46"/>
      <c r="T57" s="46"/>
      <c r="U57" s="46"/>
    </row>
    <row r="58" spans="1:21" ht="31.5" customHeight="1" x14ac:dyDescent="0.2">
      <c r="B58" s="1172" t="s">
        <v>25</v>
      </c>
      <c r="C58" s="1173"/>
      <c r="D58" s="1178" t="s">
        <v>26</v>
      </c>
      <c r="E58" s="1179"/>
      <c r="F58" s="1179"/>
      <c r="G58" s="1179"/>
      <c r="H58" s="1179"/>
      <c r="I58" s="1179"/>
      <c r="J58" s="1180"/>
      <c r="K58" s="81" t="s">
        <v>574</v>
      </c>
      <c r="L58" s="82" t="s">
        <v>574</v>
      </c>
      <c r="M58" s="82" t="s">
        <v>574</v>
      </c>
      <c r="N58" s="82" t="s">
        <v>574</v>
      </c>
      <c r="O58" s="83" t="s">
        <v>574</v>
      </c>
    </row>
    <row r="59" spans="1:21" ht="31.5" customHeight="1" x14ac:dyDescent="0.2">
      <c r="B59" s="1174"/>
      <c r="C59" s="1175"/>
      <c r="D59" s="1181" t="s">
        <v>27</v>
      </c>
      <c r="E59" s="1182"/>
      <c r="F59" s="1182"/>
      <c r="G59" s="1182"/>
      <c r="H59" s="1182"/>
      <c r="I59" s="1182"/>
      <c r="J59" s="1183"/>
      <c r="K59" s="84" t="s">
        <v>574</v>
      </c>
      <c r="L59" s="85" t="s">
        <v>574</v>
      </c>
      <c r="M59" s="85" t="s">
        <v>574</v>
      </c>
      <c r="N59" s="85" t="s">
        <v>574</v>
      </c>
      <c r="O59" s="86" t="s">
        <v>574</v>
      </c>
    </row>
    <row r="60" spans="1:21" ht="31.5" customHeight="1" thickBot="1" x14ac:dyDescent="0.25">
      <c r="B60" s="1176"/>
      <c r="C60" s="1177"/>
      <c r="D60" s="1184" t="s">
        <v>28</v>
      </c>
      <c r="E60" s="1185"/>
      <c r="F60" s="1185"/>
      <c r="G60" s="1185"/>
      <c r="H60" s="1185"/>
      <c r="I60" s="1185"/>
      <c r="J60" s="1186"/>
      <c r="K60" s="87" t="s">
        <v>574</v>
      </c>
      <c r="L60" s="88" t="s">
        <v>574</v>
      </c>
      <c r="M60" s="88" t="s">
        <v>574</v>
      </c>
      <c r="N60" s="88" t="s">
        <v>574</v>
      </c>
      <c r="O60" s="89" t="s">
        <v>574</v>
      </c>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OzOAJaezr/HkVd1O/ub+wvmUti9vijHAlyNIIvXWtjKI2fUNIMoJkanYTid0INb/vbk2uBcwVqg0CFwr4UclQ==" saltValue="HJRmmwfLPFHZsxca0FMP9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G31"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554</v>
      </c>
      <c r="J40" s="101" t="s">
        <v>555</v>
      </c>
      <c r="K40" s="101" t="s">
        <v>556</v>
      </c>
      <c r="L40" s="101" t="s">
        <v>557</v>
      </c>
      <c r="M40" s="102" t="s">
        <v>558</v>
      </c>
    </row>
    <row r="41" spans="2:13" ht="27.75" customHeight="1" x14ac:dyDescent="0.2">
      <c r="B41" s="1207" t="s">
        <v>31</v>
      </c>
      <c r="C41" s="1208"/>
      <c r="D41" s="103"/>
      <c r="E41" s="1209" t="s">
        <v>32</v>
      </c>
      <c r="F41" s="1209"/>
      <c r="G41" s="1209"/>
      <c r="H41" s="1210"/>
      <c r="I41" s="342">
        <v>4781</v>
      </c>
      <c r="J41" s="343">
        <v>4606</v>
      </c>
      <c r="K41" s="343">
        <v>4871</v>
      </c>
      <c r="L41" s="343">
        <v>4892</v>
      </c>
      <c r="M41" s="344">
        <v>4652</v>
      </c>
    </row>
    <row r="42" spans="2:13" ht="27.75" customHeight="1" x14ac:dyDescent="0.2">
      <c r="B42" s="1197"/>
      <c r="C42" s="1198"/>
      <c r="D42" s="104"/>
      <c r="E42" s="1201" t="s">
        <v>33</v>
      </c>
      <c r="F42" s="1201"/>
      <c r="G42" s="1201"/>
      <c r="H42" s="1202"/>
      <c r="I42" s="345" t="s">
        <v>513</v>
      </c>
      <c r="J42" s="346" t="s">
        <v>513</v>
      </c>
      <c r="K42" s="346" t="s">
        <v>513</v>
      </c>
      <c r="L42" s="346" t="s">
        <v>513</v>
      </c>
      <c r="M42" s="347" t="s">
        <v>513</v>
      </c>
    </row>
    <row r="43" spans="2:13" ht="27.75" customHeight="1" x14ac:dyDescent="0.2">
      <c r="B43" s="1197"/>
      <c r="C43" s="1198"/>
      <c r="D43" s="104"/>
      <c r="E43" s="1201" t="s">
        <v>34</v>
      </c>
      <c r="F43" s="1201"/>
      <c r="G43" s="1201"/>
      <c r="H43" s="1202"/>
      <c r="I43" s="345">
        <v>3582</v>
      </c>
      <c r="J43" s="346">
        <v>3687</v>
      </c>
      <c r="K43" s="346">
        <v>3609</v>
      </c>
      <c r="L43" s="346">
        <v>3498</v>
      </c>
      <c r="M43" s="347">
        <v>3384</v>
      </c>
    </row>
    <row r="44" spans="2:13" ht="27.75" customHeight="1" x14ac:dyDescent="0.2">
      <c r="B44" s="1197"/>
      <c r="C44" s="1198"/>
      <c r="D44" s="104"/>
      <c r="E44" s="1201" t="s">
        <v>35</v>
      </c>
      <c r="F44" s="1201"/>
      <c r="G44" s="1201"/>
      <c r="H44" s="1202"/>
      <c r="I44" s="345">
        <v>383</v>
      </c>
      <c r="J44" s="346">
        <v>377</v>
      </c>
      <c r="K44" s="346">
        <v>389</v>
      </c>
      <c r="L44" s="346">
        <v>564</v>
      </c>
      <c r="M44" s="347">
        <v>413</v>
      </c>
    </row>
    <row r="45" spans="2:13" ht="27.75" customHeight="1" x14ac:dyDescent="0.2">
      <c r="B45" s="1197"/>
      <c r="C45" s="1198"/>
      <c r="D45" s="104"/>
      <c r="E45" s="1201" t="s">
        <v>36</v>
      </c>
      <c r="F45" s="1201"/>
      <c r="G45" s="1201"/>
      <c r="H45" s="1202"/>
      <c r="I45" s="345">
        <v>958</v>
      </c>
      <c r="J45" s="346">
        <v>931</v>
      </c>
      <c r="K45" s="346">
        <v>892</v>
      </c>
      <c r="L45" s="346">
        <v>862</v>
      </c>
      <c r="M45" s="347">
        <v>864</v>
      </c>
    </row>
    <row r="46" spans="2:13" ht="27.75" customHeight="1" x14ac:dyDescent="0.2">
      <c r="B46" s="1197"/>
      <c r="C46" s="1198"/>
      <c r="D46" s="105"/>
      <c r="E46" s="1201" t="s">
        <v>37</v>
      </c>
      <c r="F46" s="1201"/>
      <c r="G46" s="1201"/>
      <c r="H46" s="1202"/>
      <c r="I46" s="345" t="s">
        <v>513</v>
      </c>
      <c r="J46" s="346" t="s">
        <v>513</v>
      </c>
      <c r="K46" s="346" t="s">
        <v>513</v>
      </c>
      <c r="L46" s="346" t="s">
        <v>513</v>
      </c>
      <c r="M46" s="347" t="s">
        <v>513</v>
      </c>
    </row>
    <row r="47" spans="2:13" ht="27.75" customHeight="1" x14ac:dyDescent="0.2">
      <c r="B47" s="1197"/>
      <c r="C47" s="1198"/>
      <c r="D47" s="106"/>
      <c r="E47" s="1211" t="s">
        <v>38</v>
      </c>
      <c r="F47" s="1212"/>
      <c r="G47" s="1212"/>
      <c r="H47" s="1213"/>
      <c r="I47" s="345" t="s">
        <v>513</v>
      </c>
      <c r="J47" s="346" t="s">
        <v>513</v>
      </c>
      <c r="K47" s="346" t="s">
        <v>513</v>
      </c>
      <c r="L47" s="346" t="s">
        <v>513</v>
      </c>
      <c r="M47" s="347" t="s">
        <v>513</v>
      </c>
    </row>
    <row r="48" spans="2:13" ht="27.75" customHeight="1" x14ac:dyDescent="0.2">
      <c r="B48" s="1197"/>
      <c r="C48" s="1198"/>
      <c r="D48" s="104"/>
      <c r="E48" s="1201" t="s">
        <v>39</v>
      </c>
      <c r="F48" s="1201"/>
      <c r="G48" s="1201"/>
      <c r="H48" s="1202"/>
      <c r="I48" s="345" t="s">
        <v>513</v>
      </c>
      <c r="J48" s="346" t="s">
        <v>513</v>
      </c>
      <c r="K48" s="346" t="s">
        <v>513</v>
      </c>
      <c r="L48" s="346" t="s">
        <v>513</v>
      </c>
      <c r="M48" s="347" t="s">
        <v>513</v>
      </c>
    </row>
    <row r="49" spans="2:13" ht="27.75" customHeight="1" x14ac:dyDescent="0.2">
      <c r="B49" s="1199"/>
      <c r="C49" s="1200"/>
      <c r="D49" s="104"/>
      <c r="E49" s="1201" t="s">
        <v>40</v>
      </c>
      <c r="F49" s="1201"/>
      <c r="G49" s="1201"/>
      <c r="H49" s="1202"/>
      <c r="I49" s="345" t="s">
        <v>513</v>
      </c>
      <c r="J49" s="346" t="s">
        <v>513</v>
      </c>
      <c r="K49" s="346" t="s">
        <v>513</v>
      </c>
      <c r="L49" s="346" t="s">
        <v>513</v>
      </c>
      <c r="M49" s="347" t="s">
        <v>513</v>
      </c>
    </row>
    <row r="50" spans="2:13" ht="27.75" customHeight="1" x14ac:dyDescent="0.2">
      <c r="B50" s="1195" t="s">
        <v>41</v>
      </c>
      <c r="C50" s="1196"/>
      <c r="D50" s="107"/>
      <c r="E50" s="1201" t="s">
        <v>42</v>
      </c>
      <c r="F50" s="1201"/>
      <c r="G50" s="1201"/>
      <c r="H50" s="1202"/>
      <c r="I50" s="345">
        <v>2645</v>
      </c>
      <c r="J50" s="346">
        <v>2543</v>
      </c>
      <c r="K50" s="346">
        <v>2563</v>
      </c>
      <c r="L50" s="346">
        <v>2658</v>
      </c>
      <c r="M50" s="347">
        <v>2635</v>
      </c>
    </row>
    <row r="51" spans="2:13" ht="27.75" customHeight="1" x14ac:dyDescent="0.2">
      <c r="B51" s="1197"/>
      <c r="C51" s="1198"/>
      <c r="D51" s="104"/>
      <c r="E51" s="1201" t="s">
        <v>43</v>
      </c>
      <c r="F51" s="1201"/>
      <c r="G51" s="1201"/>
      <c r="H51" s="1202"/>
      <c r="I51" s="345" t="s">
        <v>513</v>
      </c>
      <c r="J51" s="346" t="s">
        <v>513</v>
      </c>
      <c r="K51" s="346" t="s">
        <v>513</v>
      </c>
      <c r="L51" s="346" t="s">
        <v>513</v>
      </c>
      <c r="M51" s="347" t="s">
        <v>513</v>
      </c>
    </row>
    <row r="52" spans="2:13" ht="27.75" customHeight="1" x14ac:dyDescent="0.2">
      <c r="B52" s="1199"/>
      <c r="C52" s="1200"/>
      <c r="D52" s="104"/>
      <c r="E52" s="1201" t="s">
        <v>44</v>
      </c>
      <c r="F52" s="1201"/>
      <c r="G52" s="1201"/>
      <c r="H52" s="1202"/>
      <c r="I52" s="345">
        <v>5902</v>
      </c>
      <c r="J52" s="346">
        <v>5796</v>
      </c>
      <c r="K52" s="346">
        <v>5724</v>
      </c>
      <c r="L52" s="346">
        <v>5668</v>
      </c>
      <c r="M52" s="347">
        <v>5735</v>
      </c>
    </row>
    <row r="53" spans="2:13" ht="27.75" customHeight="1" thickBot="1" x14ac:dyDescent="0.25">
      <c r="B53" s="1203" t="s">
        <v>45</v>
      </c>
      <c r="C53" s="1204"/>
      <c r="D53" s="108"/>
      <c r="E53" s="1205" t="s">
        <v>46</v>
      </c>
      <c r="F53" s="1205"/>
      <c r="G53" s="1205"/>
      <c r="H53" s="1206"/>
      <c r="I53" s="348">
        <v>1158</v>
      </c>
      <c r="J53" s="349">
        <v>1261</v>
      </c>
      <c r="K53" s="349">
        <v>1473</v>
      </c>
      <c r="L53" s="349">
        <v>1491</v>
      </c>
      <c r="M53" s="350">
        <v>943</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8cfFKyA2WFZPt48n9k2cgAH4IG2ajS/VP9T8HwqlRIRitn3sP5puPwDREt3FOt8AeFxr/R4SZaLiZ5YEFuZf8Q==" saltValue="zJZ4gqlGsrsrOc/OEqid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556</v>
      </c>
      <c r="G54" s="117" t="s">
        <v>557</v>
      </c>
      <c r="H54" s="118" t="s">
        <v>558</v>
      </c>
    </row>
    <row r="55" spans="2:8" ht="52.5" customHeight="1" x14ac:dyDescent="0.2">
      <c r="B55" s="119"/>
      <c r="C55" s="1222" t="s">
        <v>49</v>
      </c>
      <c r="D55" s="1222"/>
      <c r="E55" s="1223"/>
      <c r="F55" s="120">
        <v>898</v>
      </c>
      <c r="G55" s="120">
        <v>993</v>
      </c>
      <c r="H55" s="121">
        <v>970</v>
      </c>
    </row>
    <row r="56" spans="2:8" ht="52.5" customHeight="1" x14ac:dyDescent="0.2">
      <c r="B56" s="122"/>
      <c r="C56" s="1224" t="s">
        <v>50</v>
      </c>
      <c r="D56" s="1224"/>
      <c r="E56" s="1225"/>
      <c r="F56" s="123">
        <v>102</v>
      </c>
      <c r="G56" s="123">
        <v>170</v>
      </c>
      <c r="H56" s="124">
        <v>190</v>
      </c>
    </row>
    <row r="57" spans="2:8" ht="53.25" customHeight="1" x14ac:dyDescent="0.2">
      <c r="B57" s="122"/>
      <c r="C57" s="1226" t="s">
        <v>51</v>
      </c>
      <c r="D57" s="1226"/>
      <c r="E57" s="1227"/>
      <c r="F57" s="125">
        <v>1207</v>
      </c>
      <c r="G57" s="125">
        <v>1231</v>
      </c>
      <c r="H57" s="126">
        <v>1324</v>
      </c>
    </row>
    <row r="58" spans="2:8" ht="45.75" customHeight="1" x14ac:dyDescent="0.2">
      <c r="B58" s="127"/>
      <c r="C58" s="1214" t="s">
        <v>575</v>
      </c>
      <c r="D58" s="1215"/>
      <c r="E58" s="1216"/>
      <c r="F58" s="128">
        <v>326</v>
      </c>
      <c r="G58" s="128">
        <v>526</v>
      </c>
      <c r="H58" s="129">
        <v>541</v>
      </c>
    </row>
    <row r="59" spans="2:8" ht="45.75" customHeight="1" x14ac:dyDescent="0.2">
      <c r="B59" s="127"/>
      <c r="C59" s="1214" t="s">
        <v>576</v>
      </c>
      <c r="D59" s="1215"/>
      <c r="E59" s="1216"/>
      <c r="F59" s="128">
        <v>539</v>
      </c>
      <c r="G59" s="128">
        <v>351</v>
      </c>
      <c r="H59" s="129">
        <v>407</v>
      </c>
    </row>
    <row r="60" spans="2:8" ht="45.75" customHeight="1" x14ac:dyDescent="0.2">
      <c r="B60" s="127"/>
      <c r="C60" s="1214" t="s">
        <v>577</v>
      </c>
      <c r="D60" s="1215"/>
      <c r="E60" s="1216"/>
      <c r="F60" s="128">
        <v>200</v>
      </c>
      <c r="G60" s="128">
        <v>200</v>
      </c>
      <c r="H60" s="129">
        <v>212</v>
      </c>
    </row>
    <row r="61" spans="2:8" ht="45.75" customHeight="1" x14ac:dyDescent="0.2">
      <c r="B61" s="127"/>
      <c r="C61" s="1214" t="s">
        <v>578</v>
      </c>
      <c r="D61" s="1215"/>
      <c r="E61" s="1216"/>
      <c r="F61" s="128">
        <v>131</v>
      </c>
      <c r="G61" s="128">
        <v>131</v>
      </c>
      <c r="H61" s="129">
        <v>131</v>
      </c>
    </row>
    <row r="62" spans="2:8" ht="45.75" customHeight="1" thickBot="1" x14ac:dyDescent="0.25">
      <c r="B62" s="130"/>
      <c r="C62" s="1217" t="s">
        <v>579</v>
      </c>
      <c r="D62" s="1218"/>
      <c r="E62" s="1219"/>
      <c r="F62" s="131">
        <v>10</v>
      </c>
      <c r="G62" s="131">
        <v>21</v>
      </c>
      <c r="H62" s="132">
        <v>31</v>
      </c>
    </row>
    <row r="63" spans="2:8" ht="52.5" customHeight="1" thickBot="1" x14ac:dyDescent="0.25">
      <c r="B63" s="133"/>
      <c r="C63" s="1220" t="s">
        <v>52</v>
      </c>
      <c r="D63" s="1220"/>
      <c r="E63" s="1221"/>
      <c r="F63" s="134">
        <v>2208</v>
      </c>
      <c r="G63" s="134">
        <v>2394</v>
      </c>
      <c r="H63" s="135">
        <v>2484</v>
      </c>
    </row>
    <row r="64" spans="2:8" ht="13.2" x14ac:dyDescent="0.2"/>
  </sheetData>
  <sheetProtection algorithmName="SHA-512" hashValue="IBmregXjH6RRZSPUtpIXCMSo7fjpSigwPDVmkTE9EvGrl9wcsFUaP8FU8zmtHcL3+T1e1TNcL1zI5iDdJggc/w==" saltValue="GRJZgzyaMgCHB35ctIdZ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4934-085C-464F-97AB-752EE5C13CE9}">
  <sheetPr codeName="Sheet10">
    <pageSetUpPr fitToPage="1"/>
  </sheetPr>
  <dimension ref="A1:DE85"/>
  <sheetViews>
    <sheetView showGridLines="0" topLeftCell="AE1" zoomScale="90" zoomScaleNormal="90" zoomScaleSheetLayoutView="55" workbookViewId="0">
      <selection activeCell="AN65" sqref="AN65:DC69"/>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593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594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595</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596</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554</v>
      </c>
      <c r="BQ50" s="1233"/>
      <c r="BR50" s="1233"/>
      <c r="BS50" s="1233"/>
      <c r="BT50" s="1233"/>
      <c r="BU50" s="1233"/>
      <c r="BV50" s="1233"/>
      <c r="BW50" s="1233"/>
      <c r="BX50" s="1233" t="s">
        <v>555</v>
      </c>
      <c r="BY50" s="1233"/>
      <c r="BZ50" s="1233"/>
      <c r="CA50" s="1233"/>
      <c r="CB50" s="1233"/>
      <c r="CC50" s="1233"/>
      <c r="CD50" s="1233"/>
      <c r="CE50" s="1233"/>
      <c r="CF50" s="1233" t="s">
        <v>556</v>
      </c>
      <c r="CG50" s="1233"/>
      <c r="CH50" s="1233"/>
      <c r="CI50" s="1233"/>
      <c r="CJ50" s="1233"/>
      <c r="CK50" s="1233"/>
      <c r="CL50" s="1233"/>
      <c r="CM50" s="1233"/>
      <c r="CN50" s="1233" t="s">
        <v>557</v>
      </c>
      <c r="CO50" s="1233"/>
      <c r="CP50" s="1233"/>
      <c r="CQ50" s="1233"/>
      <c r="CR50" s="1233"/>
      <c r="CS50" s="1233"/>
      <c r="CT50" s="1233"/>
      <c r="CU50" s="1233"/>
      <c r="CV50" s="1233" t="s">
        <v>558</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597</v>
      </c>
      <c r="AO51" s="1231"/>
      <c r="AP51" s="1231"/>
      <c r="AQ51" s="1231"/>
      <c r="AR51" s="1231"/>
      <c r="AS51" s="1231"/>
      <c r="AT51" s="1231"/>
      <c r="AU51" s="1231"/>
      <c r="AV51" s="1231"/>
      <c r="AW51" s="1231"/>
      <c r="AX51" s="1231"/>
      <c r="AY51" s="1231"/>
      <c r="AZ51" s="1231"/>
      <c r="BA51" s="1231"/>
      <c r="BB51" s="1231" t="s">
        <v>598</v>
      </c>
      <c r="BC51" s="1231"/>
      <c r="BD51" s="1231"/>
      <c r="BE51" s="1231"/>
      <c r="BF51" s="1231"/>
      <c r="BG51" s="1231"/>
      <c r="BH51" s="1231"/>
      <c r="BI51" s="1231"/>
      <c r="BJ51" s="1231"/>
      <c r="BK51" s="1231"/>
      <c r="BL51" s="1231"/>
      <c r="BM51" s="1231"/>
      <c r="BN51" s="1231"/>
      <c r="BO51" s="1231"/>
      <c r="BP51" s="1228">
        <v>37.299999999999997</v>
      </c>
      <c r="BQ51" s="1228"/>
      <c r="BR51" s="1228"/>
      <c r="BS51" s="1228"/>
      <c r="BT51" s="1228"/>
      <c r="BU51" s="1228"/>
      <c r="BV51" s="1228"/>
      <c r="BW51" s="1228"/>
      <c r="BX51" s="1228">
        <v>40.5</v>
      </c>
      <c r="BY51" s="1228"/>
      <c r="BZ51" s="1228"/>
      <c r="CA51" s="1228"/>
      <c r="CB51" s="1228"/>
      <c r="CC51" s="1228"/>
      <c r="CD51" s="1228"/>
      <c r="CE51" s="1228"/>
      <c r="CF51" s="1228">
        <v>44.8</v>
      </c>
      <c r="CG51" s="1228"/>
      <c r="CH51" s="1228"/>
      <c r="CI51" s="1228"/>
      <c r="CJ51" s="1228"/>
      <c r="CK51" s="1228"/>
      <c r="CL51" s="1228"/>
      <c r="CM51" s="1228"/>
      <c r="CN51" s="1228">
        <v>42.2</v>
      </c>
      <c r="CO51" s="1228"/>
      <c r="CP51" s="1228"/>
      <c r="CQ51" s="1228"/>
      <c r="CR51" s="1228"/>
      <c r="CS51" s="1228"/>
      <c r="CT51" s="1228"/>
      <c r="CU51" s="1228"/>
      <c r="CV51" s="1228">
        <v>27.5</v>
      </c>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599</v>
      </c>
      <c r="BC53" s="1231"/>
      <c r="BD53" s="1231"/>
      <c r="BE53" s="1231"/>
      <c r="BF53" s="1231"/>
      <c r="BG53" s="1231"/>
      <c r="BH53" s="1231"/>
      <c r="BI53" s="1231"/>
      <c r="BJ53" s="1231"/>
      <c r="BK53" s="1231"/>
      <c r="BL53" s="1231"/>
      <c r="BM53" s="1231"/>
      <c r="BN53" s="1231"/>
      <c r="BO53" s="1231"/>
      <c r="BP53" s="1228">
        <v>55</v>
      </c>
      <c r="BQ53" s="1228"/>
      <c r="BR53" s="1228"/>
      <c r="BS53" s="1228"/>
      <c r="BT53" s="1228"/>
      <c r="BU53" s="1228"/>
      <c r="BV53" s="1228"/>
      <c r="BW53" s="1228"/>
      <c r="BX53" s="1228">
        <v>56.5</v>
      </c>
      <c r="BY53" s="1228"/>
      <c r="BZ53" s="1228"/>
      <c r="CA53" s="1228"/>
      <c r="CB53" s="1228"/>
      <c r="CC53" s="1228"/>
      <c r="CD53" s="1228"/>
      <c r="CE53" s="1228"/>
      <c r="CF53" s="1228">
        <v>55.8</v>
      </c>
      <c r="CG53" s="1228"/>
      <c r="CH53" s="1228"/>
      <c r="CI53" s="1228"/>
      <c r="CJ53" s="1228"/>
      <c r="CK53" s="1228"/>
      <c r="CL53" s="1228"/>
      <c r="CM53" s="1228"/>
      <c r="CN53" s="1228">
        <v>56.6</v>
      </c>
      <c r="CO53" s="1228"/>
      <c r="CP53" s="1228"/>
      <c r="CQ53" s="1228"/>
      <c r="CR53" s="1228"/>
      <c r="CS53" s="1228"/>
      <c r="CT53" s="1228"/>
      <c r="CU53" s="1228"/>
      <c r="CV53" s="1228">
        <v>57.6</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600</v>
      </c>
      <c r="AO55" s="1233"/>
      <c r="AP55" s="1233"/>
      <c r="AQ55" s="1233"/>
      <c r="AR55" s="1233"/>
      <c r="AS55" s="1233"/>
      <c r="AT55" s="1233"/>
      <c r="AU55" s="1233"/>
      <c r="AV55" s="1233"/>
      <c r="AW55" s="1233"/>
      <c r="AX55" s="1233"/>
      <c r="AY55" s="1233"/>
      <c r="AZ55" s="1233"/>
      <c r="BA55" s="1233"/>
      <c r="BB55" s="1231" t="s">
        <v>598</v>
      </c>
      <c r="BC55" s="1231"/>
      <c r="BD55" s="1231"/>
      <c r="BE55" s="1231"/>
      <c r="BF55" s="1231"/>
      <c r="BG55" s="1231"/>
      <c r="BH55" s="1231"/>
      <c r="BI55" s="1231"/>
      <c r="BJ55" s="1231"/>
      <c r="BK55" s="1231"/>
      <c r="BL55" s="1231"/>
      <c r="BM55" s="1231"/>
      <c r="BN55" s="1231"/>
      <c r="BO55" s="1231"/>
      <c r="BP55" s="1228">
        <v>0</v>
      </c>
      <c r="BQ55" s="1228"/>
      <c r="BR55" s="1228"/>
      <c r="BS55" s="1228"/>
      <c r="BT55" s="1228"/>
      <c r="BU55" s="1228"/>
      <c r="BV55" s="1228"/>
      <c r="BW55" s="1228"/>
      <c r="BX55" s="1228">
        <v>3.1</v>
      </c>
      <c r="BY55" s="1228"/>
      <c r="BZ55" s="1228"/>
      <c r="CA55" s="1228"/>
      <c r="CB55" s="1228"/>
      <c r="CC55" s="1228"/>
      <c r="CD55" s="1228"/>
      <c r="CE55" s="1228"/>
      <c r="CF55" s="1228">
        <v>13.7</v>
      </c>
      <c r="CG55" s="1228"/>
      <c r="CH55" s="1228"/>
      <c r="CI55" s="1228"/>
      <c r="CJ55" s="1228"/>
      <c r="CK55" s="1228"/>
      <c r="CL55" s="1228"/>
      <c r="CM55" s="1228"/>
      <c r="CN55" s="1228">
        <v>6.9</v>
      </c>
      <c r="CO55" s="1228"/>
      <c r="CP55" s="1228"/>
      <c r="CQ55" s="1228"/>
      <c r="CR55" s="1228"/>
      <c r="CS55" s="1228"/>
      <c r="CT55" s="1228"/>
      <c r="CU55" s="1228"/>
      <c r="CV55" s="1228">
        <v>0</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599</v>
      </c>
      <c r="BC57" s="1231"/>
      <c r="BD57" s="1231"/>
      <c r="BE57" s="1231"/>
      <c r="BF57" s="1231"/>
      <c r="BG57" s="1231"/>
      <c r="BH57" s="1231"/>
      <c r="BI57" s="1231"/>
      <c r="BJ57" s="1231"/>
      <c r="BK57" s="1231"/>
      <c r="BL57" s="1231"/>
      <c r="BM57" s="1231"/>
      <c r="BN57" s="1231"/>
      <c r="BO57" s="1231"/>
      <c r="BP57" s="1228">
        <v>60</v>
      </c>
      <c r="BQ57" s="1228"/>
      <c r="BR57" s="1228"/>
      <c r="BS57" s="1228"/>
      <c r="BT57" s="1228"/>
      <c r="BU57" s="1228"/>
      <c r="BV57" s="1228"/>
      <c r="BW57" s="1228"/>
      <c r="BX57" s="1228">
        <v>61.2</v>
      </c>
      <c r="BY57" s="1228"/>
      <c r="BZ57" s="1228"/>
      <c r="CA57" s="1228"/>
      <c r="CB57" s="1228"/>
      <c r="CC57" s="1228"/>
      <c r="CD57" s="1228"/>
      <c r="CE57" s="1228"/>
      <c r="CF57" s="1228">
        <v>62</v>
      </c>
      <c r="CG57" s="1228"/>
      <c r="CH57" s="1228"/>
      <c r="CI57" s="1228"/>
      <c r="CJ57" s="1228"/>
      <c r="CK57" s="1228"/>
      <c r="CL57" s="1228"/>
      <c r="CM57" s="1228"/>
      <c r="CN57" s="1228">
        <v>62.9</v>
      </c>
      <c r="CO57" s="1228"/>
      <c r="CP57" s="1228"/>
      <c r="CQ57" s="1228"/>
      <c r="CR57" s="1228"/>
      <c r="CS57" s="1228"/>
      <c r="CT57" s="1228"/>
      <c r="CU57" s="1228"/>
      <c r="CV57" s="1228">
        <v>62.8</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601</v>
      </c>
    </row>
    <row r="64" spans="1:109" ht="13.2" x14ac:dyDescent="0.2">
      <c r="B64" s="259"/>
      <c r="G64" s="357"/>
      <c r="I64" s="369"/>
      <c r="J64" s="369"/>
      <c r="K64" s="369"/>
      <c r="L64" s="369"/>
      <c r="M64" s="369"/>
      <c r="N64" s="370"/>
      <c r="AM64" s="357"/>
      <c r="AN64" s="357" t="s">
        <v>594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0" t="s">
        <v>602</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596</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554</v>
      </c>
      <c r="BQ72" s="1233"/>
      <c r="BR72" s="1233"/>
      <c r="BS72" s="1233"/>
      <c r="BT72" s="1233"/>
      <c r="BU72" s="1233"/>
      <c r="BV72" s="1233"/>
      <c r="BW72" s="1233"/>
      <c r="BX72" s="1233" t="s">
        <v>555</v>
      </c>
      <c r="BY72" s="1233"/>
      <c r="BZ72" s="1233"/>
      <c r="CA72" s="1233"/>
      <c r="CB72" s="1233"/>
      <c r="CC72" s="1233"/>
      <c r="CD72" s="1233"/>
      <c r="CE72" s="1233"/>
      <c r="CF72" s="1233" t="s">
        <v>556</v>
      </c>
      <c r="CG72" s="1233"/>
      <c r="CH72" s="1233"/>
      <c r="CI72" s="1233"/>
      <c r="CJ72" s="1233"/>
      <c r="CK72" s="1233"/>
      <c r="CL72" s="1233"/>
      <c r="CM72" s="1233"/>
      <c r="CN72" s="1233" t="s">
        <v>557</v>
      </c>
      <c r="CO72" s="1233"/>
      <c r="CP72" s="1233"/>
      <c r="CQ72" s="1233"/>
      <c r="CR72" s="1233"/>
      <c r="CS72" s="1233"/>
      <c r="CT72" s="1233"/>
      <c r="CU72" s="1233"/>
      <c r="CV72" s="1233" t="s">
        <v>558</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597</v>
      </c>
      <c r="AO73" s="1231"/>
      <c r="AP73" s="1231"/>
      <c r="AQ73" s="1231"/>
      <c r="AR73" s="1231"/>
      <c r="AS73" s="1231"/>
      <c r="AT73" s="1231"/>
      <c r="AU73" s="1231"/>
      <c r="AV73" s="1231"/>
      <c r="AW73" s="1231"/>
      <c r="AX73" s="1231"/>
      <c r="AY73" s="1231"/>
      <c r="AZ73" s="1231"/>
      <c r="BA73" s="1231"/>
      <c r="BB73" s="1231" t="s">
        <v>598</v>
      </c>
      <c r="BC73" s="1231"/>
      <c r="BD73" s="1231"/>
      <c r="BE73" s="1231"/>
      <c r="BF73" s="1231"/>
      <c r="BG73" s="1231"/>
      <c r="BH73" s="1231"/>
      <c r="BI73" s="1231"/>
      <c r="BJ73" s="1231"/>
      <c r="BK73" s="1231"/>
      <c r="BL73" s="1231"/>
      <c r="BM73" s="1231"/>
      <c r="BN73" s="1231"/>
      <c r="BO73" s="1231"/>
      <c r="BP73" s="1228">
        <v>37.299999999999997</v>
      </c>
      <c r="BQ73" s="1228"/>
      <c r="BR73" s="1228"/>
      <c r="BS73" s="1228"/>
      <c r="BT73" s="1228"/>
      <c r="BU73" s="1228"/>
      <c r="BV73" s="1228"/>
      <c r="BW73" s="1228"/>
      <c r="BX73" s="1228">
        <v>40.5</v>
      </c>
      <c r="BY73" s="1228"/>
      <c r="BZ73" s="1228"/>
      <c r="CA73" s="1228"/>
      <c r="CB73" s="1228"/>
      <c r="CC73" s="1228"/>
      <c r="CD73" s="1228"/>
      <c r="CE73" s="1228"/>
      <c r="CF73" s="1228">
        <v>44.8</v>
      </c>
      <c r="CG73" s="1228"/>
      <c r="CH73" s="1228"/>
      <c r="CI73" s="1228"/>
      <c r="CJ73" s="1228"/>
      <c r="CK73" s="1228"/>
      <c r="CL73" s="1228"/>
      <c r="CM73" s="1228"/>
      <c r="CN73" s="1228">
        <v>42.2</v>
      </c>
      <c r="CO73" s="1228"/>
      <c r="CP73" s="1228"/>
      <c r="CQ73" s="1228"/>
      <c r="CR73" s="1228"/>
      <c r="CS73" s="1228"/>
      <c r="CT73" s="1228"/>
      <c r="CU73" s="1228"/>
      <c r="CV73" s="1228">
        <v>27.5</v>
      </c>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603</v>
      </c>
      <c r="BC75" s="1231"/>
      <c r="BD75" s="1231"/>
      <c r="BE75" s="1231"/>
      <c r="BF75" s="1231"/>
      <c r="BG75" s="1231"/>
      <c r="BH75" s="1231"/>
      <c r="BI75" s="1231"/>
      <c r="BJ75" s="1231"/>
      <c r="BK75" s="1231"/>
      <c r="BL75" s="1231"/>
      <c r="BM75" s="1231"/>
      <c r="BN75" s="1231"/>
      <c r="BO75" s="1231"/>
      <c r="BP75" s="1228">
        <v>8.9</v>
      </c>
      <c r="BQ75" s="1228"/>
      <c r="BR75" s="1228"/>
      <c r="BS75" s="1228"/>
      <c r="BT75" s="1228"/>
      <c r="BU75" s="1228"/>
      <c r="BV75" s="1228"/>
      <c r="BW75" s="1228"/>
      <c r="BX75" s="1228">
        <v>9.1</v>
      </c>
      <c r="BY75" s="1228"/>
      <c r="BZ75" s="1228"/>
      <c r="CA75" s="1228"/>
      <c r="CB75" s="1228"/>
      <c r="CC75" s="1228"/>
      <c r="CD75" s="1228"/>
      <c r="CE75" s="1228"/>
      <c r="CF75" s="1228">
        <v>9.1</v>
      </c>
      <c r="CG75" s="1228"/>
      <c r="CH75" s="1228"/>
      <c r="CI75" s="1228"/>
      <c r="CJ75" s="1228"/>
      <c r="CK75" s="1228"/>
      <c r="CL75" s="1228"/>
      <c r="CM75" s="1228"/>
      <c r="CN75" s="1228">
        <v>9</v>
      </c>
      <c r="CO75" s="1228"/>
      <c r="CP75" s="1228"/>
      <c r="CQ75" s="1228"/>
      <c r="CR75" s="1228"/>
      <c r="CS75" s="1228"/>
      <c r="CT75" s="1228"/>
      <c r="CU75" s="1228"/>
      <c r="CV75" s="1228">
        <v>9.1999999999999993</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600</v>
      </c>
      <c r="AO77" s="1233"/>
      <c r="AP77" s="1233"/>
      <c r="AQ77" s="1233"/>
      <c r="AR77" s="1233"/>
      <c r="AS77" s="1233"/>
      <c r="AT77" s="1233"/>
      <c r="AU77" s="1233"/>
      <c r="AV77" s="1233"/>
      <c r="AW77" s="1233"/>
      <c r="AX77" s="1233"/>
      <c r="AY77" s="1233"/>
      <c r="AZ77" s="1233"/>
      <c r="BA77" s="1233"/>
      <c r="BB77" s="1231" t="s">
        <v>598</v>
      </c>
      <c r="BC77" s="1231"/>
      <c r="BD77" s="1231"/>
      <c r="BE77" s="1231"/>
      <c r="BF77" s="1231"/>
      <c r="BG77" s="1231"/>
      <c r="BH77" s="1231"/>
      <c r="BI77" s="1231"/>
      <c r="BJ77" s="1231"/>
      <c r="BK77" s="1231"/>
      <c r="BL77" s="1231"/>
      <c r="BM77" s="1231"/>
      <c r="BN77" s="1231"/>
      <c r="BO77" s="1231"/>
      <c r="BP77" s="1228">
        <v>0</v>
      </c>
      <c r="BQ77" s="1228"/>
      <c r="BR77" s="1228"/>
      <c r="BS77" s="1228"/>
      <c r="BT77" s="1228"/>
      <c r="BU77" s="1228"/>
      <c r="BV77" s="1228"/>
      <c r="BW77" s="1228"/>
      <c r="BX77" s="1228">
        <v>3.1</v>
      </c>
      <c r="BY77" s="1228"/>
      <c r="BZ77" s="1228"/>
      <c r="CA77" s="1228"/>
      <c r="CB77" s="1228"/>
      <c r="CC77" s="1228"/>
      <c r="CD77" s="1228"/>
      <c r="CE77" s="1228"/>
      <c r="CF77" s="1228">
        <v>13.7</v>
      </c>
      <c r="CG77" s="1228"/>
      <c r="CH77" s="1228"/>
      <c r="CI77" s="1228"/>
      <c r="CJ77" s="1228"/>
      <c r="CK77" s="1228"/>
      <c r="CL77" s="1228"/>
      <c r="CM77" s="1228"/>
      <c r="CN77" s="1228">
        <v>6.9</v>
      </c>
      <c r="CO77" s="1228"/>
      <c r="CP77" s="1228"/>
      <c r="CQ77" s="1228"/>
      <c r="CR77" s="1228"/>
      <c r="CS77" s="1228"/>
      <c r="CT77" s="1228"/>
      <c r="CU77" s="1228"/>
      <c r="CV77" s="1228">
        <v>0</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603</v>
      </c>
      <c r="BC79" s="1231"/>
      <c r="BD79" s="1231"/>
      <c r="BE79" s="1231"/>
      <c r="BF79" s="1231"/>
      <c r="BG79" s="1231"/>
      <c r="BH79" s="1231"/>
      <c r="BI79" s="1231"/>
      <c r="BJ79" s="1231"/>
      <c r="BK79" s="1231"/>
      <c r="BL79" s="1231"/>
      <c r="BM79" s="1231"/>
      <c r="BN79" s="1231"/>
      <c r="BO79" s="1231"/>
      <c r="BP79" s="1228">
        <v>7.8</v>
      </c>
      <c r="BQ79" s="1228"/>
      <c r="BR79" s="1228"/>
      <c r="BS79" s="1228"/>
      <c r="BT79" s="1228"/>
      <c r="BU79" s="1228"/>
      <c r="BV79" s="1228"/>
      <c r="BW79" s="1228"/>
      <c r="BX79" s="1228">
        <v>7.9</v>
      </c>
      <c r="BY79" s="1228"/>
      <c r="BZ79" s="1228"/>
      <c r="CA79" s="1228"/>
      <c r="CB79" s="1228"/>
      <c r="CC79" s="1228"/>
      <c r="CD79" s="1228"/>
      <c r="CE79" s="1228"/>
      <c r="CF79" s="1228">
        <v>7.9</v>
      </c>
      <c r="CG79" s="1228"/>
      <c r="CH79" s="1228"/>
      <c r="CI79" s="1228"/>
      <c r="CJ79" s="1228"/>
      <c r="CK79" s="1228"/>
      <c r="CL79" s="1228"/>
      <c r="CM79" s="1228"/>
      <c r="CN79" s="1228">
        <v>8</v>
      </c>
      <c r="CO79" s="1228"/>
      <c r="CP79" s="1228"/>
      <c r="CQ79" s="1228"/>
      <c r="CR79" s="1228"/>
      <c r="CS79" s="1228"/>
      <c r="CT79" s="1228"/>
      <c r="CU79" s="1228"/>
      <c r="CV79" s="1228">
        <v>8</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BDDFgSU/2gQliUbZHcO4pKWz0iSwS6eFH1pL2cCBFgz+Y//+NsCzy50x9ZOVmSB7vCwpAe50CCk0k23NJMPvBw==" saltValue="epo7D8mMAXwseK8h9vUej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33083-08B4-40F8-86D4-55467796E553}">
  <sheetPr codeName="Sheet11">
    <pageSetUpPr fitToPage="1"/>
  </sheetPr>
  <dimension ref="A1:DR125"/>
  <sheetViews>
    <sheetView showGridLines="0" topLeftCell="A109"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501</v>
      </c>
    </row>
  </sheetData>
  <sheetProtection algorithmName="SHA-512" hashValue="EuEQPBQBaYolWHrYvXDgIfWjTnJlThEM7kEPCdxt7DHHEmz5Ku0JwXKMe4ogY87fPJm45lGcVqvK4J/+Rqsm5w==" saltValue="daq3JnINugrDYvIxEknca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E218B-7318-4E31-9DDB-694C9CD686C1}">
  <sheetPr codeName="Sheet12">
    <pageSetUpPr fitToPage="1"/>
  </sheetPr>
  <dimension ref="A1:DR125"/>
  <sheetViews>
    <sheetView showGridLines="0" zoomScaleNormal="100" zoomScaleSheetLayoutView="55" workbookViewId="0">
      <selection activeCell="AG94" sqref="AG94:AH94"/>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501</v>
      </c>
    </row>
  </sheetData>
  <sheetProtection algorithmName="SHA-512" hashValue="ZecsqJWgN1ehK8ucocU0qaiWc7781yuj7OpINwiamNvD29bGQ34TigDlizuz0EcWiyUx17LoJ7lFSJSJy7G2yQ==" saltValue="3bGAsIirM452YJmExFmO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v>
      </c>
      <c r="E2" s="147"/>
      <c r="F2" s="148" t="s">
        <v>551</v>
      </c>
      <c r="G2" s="149"/>
      <c r="H2" s="150"/>
    </row>
    <row r="3" spans="1:8" x14ac:dyDescent="0.2">
      <c r="A3" s="146" t="s">
        <v>544</v>
      </c>
      <c r="B3" s="151"/>
      <c r="C3" s="152"/>
      <c r="D3" s="153">
        <v>23512</v>
      </c>
      <c r="E3" s="154"/>
      <c r="F3" s="155">
        <v>88328</v>
      </c>
      <c r="G3" s="156"/>
      <c r="H3" s="157"/>
    </row>
    <row r="4" spans="1:8" x14ac:dyDescent="0.2">
      <c r="A4" s="158"/>
      <c r="B4" s="159"/>
      <c r="C4" s="160"/>
      <c r="D4" s="161">
        <v>9823</v>
      </c>
      <c r="E4" s="162"/>
      <c r="F4" s="163">
        <v>49013</v>
      </c>
      <c r="G4" s="164"/>
      <c r="H4" s="165"/>
    </row>
    <row r="5" spans="1:8" x14ac:dyDescent="0.2">
      <c r="A5" s="146" t="s">
        <v>546</v>
      </c>
      <c r="B5" s="151"/>
      <c r="C5" s="152"/>
      <c r="D5" s="153">
        <v>39435</v>
      </c>
      <c r="E5" s="154"/>
      <c r="F5" s="155">
        <v>103390</v>
      </c>
      <c r="G5" s="156"/>
      <c r="H5" s="157"/>
    </row>
    <row r="6" spans="1:8" x14ac:dyDescent="0.2">
      <c r="A6" s="158"/>
      <c r="B6" s="159"/>
      <c r="C6" s="160"/>
      <c r="D6" s="161">
        <v>27384</v>
      </c>
      <c r="E6" s="162"/>
      <c r="F6" s="163">
        <v>51269</v>
      </c>
      <c r="G6" s="164"/>
      <c r="H6" s="165"/>
    </row>
    <row r="7" spans="1:8" x14ac:dyDescent="0.2">
      <c r="A7" s="146" t="s">
        <v>547</v>
      </c>
      <c r="B7" s="151"/>
      <c r="C7" s="152"/>
      <c r="D7" s="153">
        <v>118527</v>
      </c>
      <c r="E7" s="154"/>
      <c r="F7" s="155">
        <v>117234</v>
      </c>
      <c r="G7" s="156"/>
      <c r="H7" s="157"/>
    </row>
    <row r="8" spans="1:8" x14ac:dyDescent="0.2">
      <c r="A8" s="158"/>
      <c r="B8" s="159"/>
      <c r="C8" s="160"/>
      <c r="D8" s="161">
        <v>19191</v>
      </c>
      <c r="E8" s="162"/>
      <c r="F8" s="163">
        <v>59796</v>
      </c>
      <c r="G8" s="164"/>
      <c r="H8" s="165"/>
    </row>
    <row r="9" spans="1:8" x14ac:dyDescent="0.2">
      <c r="A9" s="146" t="s">
        <v>548</v>
      </c>
      <c r="B9" s="151"/>
      <c r="C9" s="152"/>
      <c r="D9" s="153">
        <v>58565</v>
      </c>
      <c r="E9" s="154"/>
      <c r="F9" s="155">
        <v>97758</v>
      </c>
      <c r="G9" s="156"/>
      <c r="H9" s="157"/>
    </row>
    <row r="10" spans="1:8" x14ac:dyDescent="0.2">
      <c r="A10" s="158"/>
      <c r="B10" s="159"/>
      <c r="C10" s="160"/>
      <c r="D10" s="161">
        <v>31176</v>
      </c>
      <c r="E10" s="162"/>
      <c r="F10" s="163">
        <v>45946</v>
      </c>
      <c r="G10" s="164"/>
      <c r="H10" s="165"/>
    </row>
    <row r="11" spans="1:8" x14ac:dyDescent="0.2">
      <c r="A11" s="146" t="s">
        <v>549</v>
      </c>
      <c r="B11" s="151"/>
      <c r="C11" s="152"/>
      <c r="D11" s="153">
        <v>34744</v>
      </c>
      <c r="E11" s="154"/>
      <c r="F11" s="155">
        <v>91338</v>
      </c>
      <c r="G11" s="156"/>
      <c r="H11" s="157"/>
    </row>
    <row r="12" spans="1:8" x14ac:dyDescent="0.2">
      <c r="A12" s="158"/>
      <c r="B12" s="159"/>
      <c r="C12" s="166"/>
      <c r="D12" s="161">
        <v>28510</v>
      </c>
      <c r="E12" s="162"/>
      <c r="F12" s="163">
        <v>43989</v>
      </c>
      <c r="G12" s="164"/>
      <c r="H12" s="165"/>
    </row>
    <row r="13" spans="1:8" x14ac:dyDescent="0.2">
      <c r="A13" s="146"/>
      <c r="B13" s="151"/>
      <c r="C13" s="152"/>
      <c r="D13" s="153">
        <v>54957</v>
      </c>
      <c r="E13" s="154"/>
      <c r="F13" s="155">
        <v>99610</v>
      </c>
      <c r="G13" s="167"/>
      <c r="H13" s="157"/>
    </row>
    <row r="14" spans="1:8" x14ac:dyDescent="0.2">
      <c r="A14" s="158"/>
      <c r="B14" s="159"/>
      <c r="C14" s="160"/>
      <c r="D14" s="161">
        <v>23217</v>
      </c>
      <c r="E14" s="162"/>
      <c r="F14" s="163">
        <v>50003</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8.91</v>
      </c>
      <c r="C19" s="168">
        <f>ROUND(VALUE(SUBSTITUTE(実質収支比率等に係る経年分析!G$48,"▲","-")),2)</f>
        <v>10.1</v>
      </c>
      <c r="D19" s="168">
        <f>ROUND(VALUE(SUBSTITUTE(実質収支比率等に係る経年分析!H$48,"▲","-")),2)</f>
        <v>9.5</v>
      </c>
      <c r="E19" s="168">
        <f>ROUND(VALUE(SUBSTITUTE(実質収支比率等に係る経年分析!I$48,"▲","-")),2)</f>
        <v>9.6</v>
      </c>
      <c r="F19" s="168">
        <f>ROUND(VALUE(SUBSTITUTE(実質収支比率等に係る経年分析!J$48,"▲","-")),2)</f>
        <v>7.49</v>
      </c>
    </row>
    <row r="20" spans="1:11" x14ac:dyDescent="0.2">
      <c r="A20" s="168" t="s">
        <v>56</v>
      </c>
      <c r="B20" s="168">
        <f>ROUND(VALUE(SUBSTITUTE(実質収支比率等に係る経年分析!F$47,"▲","-")),2)</f>
        <v>20.45</v>
      </c>
      <c r="C20" s="168">
        <f>ROUND(VALUE(SUBSTITUTE(実質収支比率等に係る経年分析!G$47,"▲","-")),2)</f>
        <v>19.88</v>
      </c>
      <c r="D20" s="168">
        <f>ROUND(VALUE(SUBSTITUTE(実質収支比率等に係る経年分析!H$47,"▲","-")),2)</f>
        <v>23.8</v>
      </c>
      <c r="E20" s="168">
        <f>ROUND(VALUE(SUBSTITUTE(実質収支比率等に係る経年分析!I$47,"▲","-")),2)</f>
        <v>24.71</v>
      </c>
      <c r="F20" s="168">
        <f>ROUND(VALUE(SUBSTITUTE(実質収支比率等に係る経年分析!J$47,"▲","-")),2)</f>
        <v>24.7</v>
      </c>
    </row>
    <row r="21" spans="1:11" x14ac:dyDescent="0.2">
      <c r="A21" s="168" t="s">
        <v>57</v>
      </c>
      <c r="B21" s="168">
        <f>IF(ISNUMBER(VALUE(SUBSTITUTE(実質収支比率等に係る経年分析!F$49,"▲","-"))),ROUND(VALUE(SUBSTITUTE(実質収支比率等に係る経年分析!F$49,"▲","-")),2),NA())</f>
        <v>-0.19</v>
      </c>
      <c r="C21" s="168">
        <f>IF(ISNUMBER(VALUE(SUBSTITUTE(実質収支比率等に係る経年分析!G$49,"▲","-"))),ROUND(VALUE(SUBSTITUTE(実質収支比率等に係る経年分析!G$49,"▲","-")),2),NA())</f>
        <v>0.8</v>
      </c>
      <c r="D21" s="168">
        <f>IF(ISNUMBER(VALUE(SUBSTITUTE(実質収支比率等に係る経年分析!H$49,"▲","-"))),ROUND(VALUE(SUBSTITUTE(実質収支比率等に係る経年分析!H$49,"▲","-")),2),NA())</f>
        <v>4.68</v>
      </c>
      <c r="E21" s="168">
        <f>IF(ISNUMBER(VALUE(SUBSTITUTE(実質収支比率等に係る経年分析!I$49,"▲","-"))),ROUND(VALUE(SUBSTITUTE(実質収支比率等に係る経年分析!I$49,"▲","-")),2),NA())</f>
        <v>3.04</v>
      </c>
      <c r="F21" s="168">
        <f>IF(ISNUMBER(VALUE(SUBSTITUTE(実質収支比率等に係る経年分析!J$49,"▲","-"))),ROUND(VALUE(SUBSTITUTE(実質収支比率等に係る経年分析!J$49,"▲","-")),2),NA())</f>
        <v>-2.94</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2.37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2.27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1.33</v>
      </c>
    </row>
    <row r="34" spans="1:16" x14ac:dyDescent="0.2">
      <c r="A34" s="169" t="str">
        <f>IF(連結実質赤字比率に係る赤字・黒字の構成分析!C$36="",NA(),連結実質赤字比率に係る赤字・黒字の構成分析!C$36)</f>
        <v>公共下水道事業特別会計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0.28000000000000003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0.28000000000000003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0.16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3.62</v>
      </c>
    </row>
    <row r="35" spans="1:16" x14ac:dyDescent="0.2">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2.58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2.61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2.91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3.41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4.59</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10.09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7.49</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483</v>
      </c>
      <c r="E42" s="170"/>
      <c r="F42" s="170"/>
      <c r="G42" s="170">
        <f>'実質公債費比率（分子）の構造'!L$52</f>
        <v>493</v>
      </c>
      <c r="H42" s="170"/>
      <c r="I42" s="170"/>
      <c r="J42" s="170">
        <f>'実質公債費比率（分子）の構造'!M$52</f>
        <v>488</v>
      </c>
      <c r="K42" s="170"/>
      <c r="L42" s="170"/>
      <c r="M42" s="170">
        <f>'実質公債費比率（分子）の構造'!N$52</f>
        <v>495</v>
      </c>
      <c r="N42" s="170"/>
      <c r="O42" s="170"/>
      <c r="P42" s="170">
        <f>'実質公債費比率（分子）の構造'!O$52</f>
        <v>497</v>
      </c>
    </row>
    <row r="43" spans="1:16" x14ac:dyDescent="0.2">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67</v>
      </c>
      <c r="B45" s="170">
        <f>'実質公債費比率（分子）の構造'!K$49</f>
        <v>54</v>
      </c>
      <c r="C45" s="170"/>
      <c r="D45" s="170"/>
      <c r="E45" s="170">
        <f>'実質公債費比率（分子）の構造'!L$49</f>
        <v>53</v>
      </c>
      <c r="F45" s="170"/>
      <c r="G45" s="170"/>
      <c r="H45" s="170">
        <f>'実質公債費比率（分子）の構造'!M$49</f>
        <v>45</v>
      </c>
      <c r="I45" s="170"/>
      <c r="J45" s="170"/>
      <c r="K45" s="170">
        <f>'実質公債費比率（分子）の構造'!N$49</f>
        <v>44</v>
      </c>
      <c r="L45" s="170"/>
      <c r="M45" s="170"/>
      <c r="N45" s="170">
        <f>'実質公債費比率（分子）の構造'!O$49</f>
        <v>43</v>
      </c>
      <c r="O45" s="170"/>
      <c r="P45" s="170"/>
    </row>
    <row r="46" spans="1:16" x14ac:dyDescent="0.2">
      <c r="A46" s="170" t="s">
        <v>68</v>
      </c>
      <c r="B46" s="170">
        <f>'実質公債費比率（分子）の構造'!K$48</f>
        <v>298</v>
      </c>
      <c r="C46" s="170"/>
      <c r="D46" s="170"/>
      <c r="E46" s="170">
        <f>'実質公債費比率（分子）の構造'!L$48</f>
        <v>311</v>
      </c>
      <c r="F46" s="170"/>
      <c r="G46" s="170"/>
      <c r="H46" s="170">
        <f>'実質公債費比率（分子）の構造'!M$48</f>
        <v>299</v>
      </c>
      <c r="I46" s="170"/>
      <c r="J46" s="170"/>
      <c r="K46" s="170">
        <f>'実質公債費比率（分子）の構造'!N$48</f>
        <v>309</v>
      </c>
      <c r="L46" s="170"/>
      <c r="M46" s="170"/>
      <c r="N46" s="170">
        <f>'実質公債費比率（分子）の構造'!O$48</f>
        <v>337</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409</v>
      </c>
      <c r="C49" s="170"/>
      <c r="D49" s="170"/>
      <c r="E49" s="170">
        <f>'実質公債費比率（分子）の構造'!L$45</f>
        <v>426</v>
      </c>
      <c r="F49" s="170"/>
      <c r="G49" s="170"/>
      <c r="H49" s="170">
        <f>'実質公債費比率（分子）の構造'!M$45</f>
        <v>439</v>
      </c>
      <c r="I49" s="170"/>
      <c r="J49" s="170"/>
      <c r="K49" s="170">
        <f>'実質公債費比率（分子）の構造'!N$45</f>
        <v>452</v>
      </c>
      <c r="L49" s="170"/>
      <c r="M49" s="170"/>
      <c r="N49" s="170">
        <f>'実質公債費比率（分子）の構造'!O$45</f>
        <v>460</v>
      </c>
      <c r="O49" s="170"/>
      <c r="P49" s="170"/>
    </row>
    <row r="50" spans="1:16" x14ac:dyDescent="0.2">
      <c r="A50" s="170" t="s">
        <v>72</v>
      </c>
      <c r="B50" s="170" t="e">
        <f>NA()</f>
        <v>#N/A</v>
      </c>
      <c r="C50" s="170">
        <f>IF(ISNUMBER('実質公債費比率（分子）の構造'!K$53),'実質公債費比率（分子）の構造'!K$53,NA())</f>
        <v>278</v>
      </c>
      <c r="D50" s="170" t="e">
        <f>NA()</f>
        <v>#N/A</v>
      </c>
      <c r="E50" s="170" t="e">
        <f>NA()</f>
        <v>#N/A</v>
      </c>
      <c r="F50" s="170">
        <f>IF(ISNUMBER('実質公債費比率（分子）の構造'!L$53),'実質公債費比率（分子）の構造'!L$53,NA())</f>
        <v>297</v>
      </c>
      <c r="G50" s="170" t="e">
        <f>NA()</f>
        <v>#N/A</v>
      </c>
      <c r="H50" s="170" t="e">
        <f>NA()</f>
        <v>#N/A</v>
      </c>
      <c r="I50" s="170">
        <f>IF(ISNUMBER('実質公債費比率（分子）の構造'!M$53),'実質公債費比率（分子）の構造'!M$53,NA())</f>
        <v>295</v>
      </c>
      <c r="J50" s="170" t="e">
        <f>NA()</f>
        <v>#N/A</v>
      </c>
      <c r="K50" s="170" t="e">
        <f>NA()</f>
        <v>#N/A</v>
      </c>
      <c r="L50" s="170">
        <f>IF(ISNUMBER('実質公債費比率（分子）の構造'!N$53),'実質公債費比率（分子）の構造'!N$53,NA())</f>
        <v>310</v>
      </c>
      <c r="M50" s="170" t="e">
        <f>NA()</f>
        <v>#N/A</v>
      </c>
      <c r="N50" s="170" t="e">
        <f>NA()</f>
        <v>#N/A</v>
      </c>
      <c r="O50" s="170">
        <f>IF(ISNUMBER('実質公債費比率（分子）の構造'!O$53),'実質公債費比率（分子）の構造'!O$53,NA())</f>
        <v>343</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44</v>
      </c>
      <c r="B56" s="169"/>
      <c r="C56" s="169"/>
      <c r="D56" s="169">
        <f>'将来負担比率（分子）の構造'!I$52</f>
        <v>5902</v>
      </c>
      <c r="E56" s="169"/>
      <c r="F56" s="169"/>
      <c r="G56" s="169">
        <f>'将来負担比率（分子）の構造'!J$52</f>
        <v>5796</v>
      </c>
      <c r="H56" s="169"/>
      <c r="I56" s="169"/>
      <c r="J56" s="169">
        <f>'将来負担比率（分子）の構造'!K$52</f>
        <v>5724</v>
      </c>
      <c r="K56" s="169"/>
      <c r="L56" s="169"/>
      <c r="M56" s="169">
        <f>'将来負担比率（分子）の構造'!L$52</f>
        <v>5668</v>
      </c>
      <c r="N56" s="169"/>
      <c r="O56" s="169"/>
      <c r="P56" s="169">
        <f>'将来負担比率（分子）の構造'!M$52</f>
        <v>5735</v>
      </c>
    </row>
    <row r="57" spans="1:16" x14ac:dyDescent="0.2">
      <c r="A57" s="169" t="s">
        <v>43</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42</v>
      </c>
      <c r="B58" s="169"/>
      <c r="C58" s="169"/>
      <c r="D58" s="169">
        <f>'将来負担比率（分子）の構造'!I$50</f>
        <v>2645</v>
      </c>
      <c r="E58" s="169"/>
      <c r="F58" s="169"/>
      <c r="G58" s="169">
        <f>'将来負担比率（分子）の構造'!J$50</f>
        <v>2543</v>
      </c>
      <c r="H58" s="169"/>
      <c r="I58" s="169"/>
      <c r="J58" s="169">
        <f>'将来負担比率（分子）の構造'!K$50</f>
        <v>2563</v>
      </c>
      <c r="K58" s="169"/>
      <c r="L58" s="169"/>
      <c r="M58" s="169">
        <f>'将来負担比率（分子）の構造'!L$50</f>
        <v>2658</v>
      </c>
      <c r="N58" s="169"/>
      <c r="O58" s="169"/>
      <c r="P58" s="169">
        <f>'将来負担比率（分子）の構造'!M$50</f>
        <v>2635</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36</v>
      </c>
      <c r="B62" s="169">
        <f>'将来負担比率（分子）の構造'!I$45</f>
        <v>958</v>
      </c>
      <c r="C62" s="169"/>
      <c r="D62" s="169"/>
      <c r="E62" s="169">
        <f>'将来負担比率（分子）の構造'!J$45</f>
        <v>931</v>
      </c>
      <c r="F62" s="169"/>
      <c r="G62" s="169"/>
      <c r="H62" s="169">
        <f>'将来負担比率（分子）の構造'!K$45</f>
        <v>892</v>
      </c>
      <c r="I62" s="169"/>
      <c r="J62" s="169"/>
      <c r="K62" s="169">
        <f>'将来負担比率（分子）の構造'!L$45</f>
        <v>862</v>
      </c>
      <c r="L62" s="169"/>
      <c r="M62" s="169"/>
      <c r="N62" s="169">
        <f>'将来負担比率（分子）の構造'!M$45</f>
        <v>864</v>
      </c>
      <c r="O62" s="169"/>
      <c r="P62" s="169"/>
    </row>
    <row r="63" spans="1:16" x14ac:dyDescent="0.2">
      <c r="A63" s="169" t="s">
        <v>35</v>
      </c>
      <c r="B63" s="169">
        <f>'将来負担比率（分子）の構造'!I$44</f>
        <v>383</v>
      </c>
      <c r="C63" s="169"/>
      <c r="D63" s="169"/>
      <c r="E63" s="169">
        <f>'将来負担比率（分子）の構造'!J$44</f>
        <v>377</v>
      </c>
      <c r="F63" s="169"/>
      <c r="G63" s="169"/>
      <c r="H63" s="169">
        <f>'将来負担比率（分子）の構造'!K$44</f>
        <v>389</v>
      </c>
      <c r="I63" s="169"/>
      <c r="J63" s="169"/>
      <c r="K63" s="169">
        <f>'将来負担比率（分子）の構造'!L$44</f>
        <v>564</v>
      </c>
      <c r="L63" s="169"/>
      <c r="M63" s="169"/>
      <c r="N63" s="169">
        <f>'将来負担比率（分子）の構造'!M$44</f>
        <v>413</v>
      </c>
      <c r="O63" s="169"/>
      <c r="P63" s="169"/>
    </row>
    <row r="64" spans="1:16" x14ac:dyDescent="0.2">
      <c r="A64" s="169" t="s">
        <v>34</v>
      </c>
      <c r="B64" s="169">
        <f>'将来負担比率（分子）の構造'!I$43</f>
        <v>3582</v>
      </c>
      <c r="C64" s="169"/>
      <c r="D64" s="169"/>
      <c r="E64" s="169">
        <f>'将来負担比率（分子）の構造'!J$43</f>
        <v>3687</v>
      </c>
      <c r="F64" s="169"/>
      <c r="G64" s="169"/>
      <c r="H64" s="169">
        <f>'将来負担比率（分子）の構造'!K$43</f>
        <v>3609</v>
      </c>
      <c r="I64" s="169"/>
      <c r="J64" s="169"/>
      <c r="K64" s="169">
        <f>'将来負担比率（分子）の構造'!L$43</f>
        <v>3498</v>
      </c>
      <c r="L64" s="169"/>
      <c r="M64" s="169"/>
      <c r="N64" s="169">
        <f>'将来負担比率（分子）の構造'!M$43</f>
        <v>3384</v>
      </c>
      <c r="O64" s="169"/>
      <c r="P64" s="169"/>
    </row>
    <row r="65" spans="1:16" x14ac:dyDescent="0.2">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32</v>
      </c>
      <c r="B66" s="169">
        <f>'将来負担比率（分子）の構造'!I$41</f>
        <v>4781</v>
      </c>
      <c r="C66" s="169"/>
      <c r="D66" s="169"/>
      <c r="E66" s="169">
        <f>'将来負担比率（分子）の構造'!J$41</f>
        <v>4606</v>
      </c>
      <c r="F66" s="169"/>
      <c r="G66" s="169"/>
      <c r="H66" s="169">
        <f>'将来負担比率（分子）の構造'!K$41</f>
        <v>4871</v>
      </c>
      <c r="I66" s="169"/>
      <c r="J66" s="169"/>
      <c r="K66" s="169">
        <f>'将来負担比率（分子）の構造'!L$41</f>
        <v>4892</v>
      </c>
      <c r="L66" s="169"/>
      <c r="M66" s="169"/>
      <c r="N66" s="169">
        <f>'将来負担比率（分子）の構造'!M$41</f>
        <v>4652</v>
      </c>
      <c r="O66" s="169"/>
      <c r="P66" s="169"/>
    </row>
    <row r="67" spans="1:16" x14ac:dyDescent="0.2">
      <c r="A67" s="169" t="s">
        <v>76</v>
      </c>
      <c r="B67" s="169" t="e">
        <f>NA()</f>
        <v>#N/A</v>
      </c>
      <c r="C67" s="169">
        <f>IF(ISNUMBER('将来負担比率（分子）の構造'!I$53), IF('将来負担比率（分子）の構造'!I$53 &lt; 0, 0, '将来負担比率（分子）の構造'!I$53), NA())</f>
        <v>1158</v>
      </c>
      <c r="D67" s="169" t="e">
        <f>NA()</f>
        <v>#N/A</v>
      </c>
      <c r="E67" s="169" t="e">
        <f>NA()</f>
        <v>#N/A</v>
      </c>
      <c r="F67" s="169">
        <f>IF(ISNUMBER('将来負担比率（分子）の構造'!J$53), IF('将来負担比率（分子）の構造'!J$53 &lt; 0, 0, '将来負担比率（分子）の構造'!J$53), NA())</f>
        <v>1261</v>
      </c>
      <c r="G67" s="169" t="e">
        <f>NA()</f>
        <v>#N/A</v>
      </c>
      <c r="H67" s="169" t="e">
        <f>NA()</f>
        <v>#N/A</v>
      </c>
      <c r="I67" s="169">
        <f>IF(ISNUMBER('将来負担比率（分子）の構造'!K$53), IF('将来負担比率（分子）の構造'!K$53 &lt; 0, 0, '将来負担比率（分子）の構造'!K$53), NA())</f>
        <v>1473</v>
      </c>
      <c r="J67" s="169" t="e">
        <f>NA()</f>
        <v>#N/A</v>
      </c>
      <c r="K67" s="169" t="e">
        <f>NA()</f>
        <v>#N/A</v>
      </c>
      <c r="L67" s="169">
        <f>IF(ISNUMBER('将来負担比率（分子）の構造'!L$53), IF('将来負担比率（分子）の構造'!L$53 &lt; 0, 0, '将来負担比率（分子）の構造'!L$53), NA())</f>
        <v>1491</v>
      </c>
      <c r="M67" s="169" t="e">
        <f>NA()</f>
        <v>#N/A</v>
      </c>
      <c r="N67" s="169" t="e">
        <f>NA()</f>
        <v>#N/A</v>
      </c>
      <c r="O67" s="169">
        <f>IF(ISNUMBER('将来負担比率（分子）の構造'!M$53), IF('将来負担比率（分子）の構造'!M$53 &lt; 0, 0, '将来負担比率（分子）の構造'!M$53), NA())</f>
        <v>943</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898</v>
      </c>
      <c r="C72" s="173">
        <f>基金残高に係る経年分析!G55</f>
        <v>993</v>
      </c>
      <c r="D72" s="173">
        <f>基金残高に係る経年分析!H55</f>
        <v>970</v>
      </c>
    </row>
    <row r="73" spans="1:16" x14ac:dyDescent="0.2">
      <c r="A73" s="172" t="s">
        <v>79</v>
      </c>
      <c r="B73" s="173">
        <f>基金残高に係る経年分析!F56</f>
        <v>102</v>
      </c>
      <c r="C73" s="173">
        <f>基金残高に係る経年分析!G56</f>
        <v>170</v>
      </c>
      <c r="D73" s="173">
        <f>基金残高に係る経年分析!H56</f>
        <v>190</v>
      </c>
    </row>
    <row r="74" spans="1:16" x14ac:dyDescent="0.2">
      <c r="A74" s="172" t="s">
        <v>80</v>
      </c>
      <c r="B74" s="173">
        <f>基金残高に係る経年分析!F57</f>
        <v>1207</v>
      </c>
      <c r="C74" s="173">
        <f>基金残高に係る経年分析!G57</f>
        <v>1231</v>
      </c>
      <c r="D74" s="173">
        <f>基金残高に係る経年分析!H57</f>
        <v>1324</v>
      </c>
    </row>
  </sheetData>
  <sheetProtection algorithmName="SHA-512" hashValue="/hjauWVdH18JqAkQHsXFPoTHjTDbrjkEMDcb/DPboR0f54CjVBUNGeogjrEqzlabAWlL6z5UQjoP5R03zjG7eg==" saltValue="1L3+mWDlfMuKTTtbqbkh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2024-03-25T00:01:42Z</cp:lastPrinted>
  <dcterms:created xsi:type="dcterms:W3CDTF">2024-03-14T01:54:04Z</dcterms:created>
  <dcterms:modified xsi:type="dcterms:W3CDTF">2024-11-14T01:07:21Z</dcterms:modified>
  <cp:category/>
</cp:coreProperties>
</file>