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ky.ezawa\Desktop\H290330【照会（4月21日〆）】平成２７年度財政状況資料集の作成及び公表について（その２）\"/>
    </mc:Choice>
  </mc:AlternateContent>
  <bookViews>
    <workbookView xWindow="489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O34" i="9"/>
  <c r="C34" i="9"/>
  <c r="C35" i="9" s="1"/>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l="1"/>
  <c r="AM34" i="9"/>
  <c r="BE34" i="9" l="1"/>
  <c r="BW34" i="9"/>
  <c r="BW35" i="9" s="1"/>
  <c r="BW36" i="9" s="1"/>
  <c r="BW37" i="9" s="1"/>
  <c r="BW38" i="9" s="1"/>
  <c r="BW39" i="9" s="1"/>
  <c r="BW40" i="9" s="1"/>
  <c r="BW41" i="9" s="1"/>
  <c r="BW42" i="9" s="1"/>
  <c r="BW43" i="9" s="1"/>
</calcChain>
</file>

<file path=xl/sharedStrings.xml><?xml version="1.0" encoding="utf-8"?>
<sst xmlns="http://schemas.openxmlformats.org/spreadsheetml/2006/main" count="1069" uniqueCount="563">
  <si>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</si>
  <si>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</si>
  <si>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</si>
  <si>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</si>
  <si>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</si>
  <si>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</si>
  <si>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</si>
  <si>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</si>
  <si>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</si>
  <si>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</si>
  <si>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</si>
  <si>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</si>
  <si>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</si>
  <si>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</si>
  <si>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</si>
  <si>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</si>
  <si>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</si>
  <si>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</si>
  <si>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</si>
  <si>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</si>
  <si>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</si>
  <si>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</si>
  <si>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</si>
  <si>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</si>
  <si>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</si>
  <si>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</si>
  <si>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</si>
  <si>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</si>
  <si>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</si>
  <si>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</si>
  <si>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</si>
  <si>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</si>
  <si>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</si>
  <si>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</si>
  <si>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</si>
  <si>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</si>
  <si>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</si>
  <si>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</si>
  <si>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</si>
  <si>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</si>
  <si>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</si>
  <si>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</si>
  <si>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</si>
  <si>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</si>
  <si>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</si>
  <si>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</si>
  <si>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</si>
  <si>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</si>
  <si>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</si>
  <si>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</si>
  <si>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</si>
  <si>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</si>
  <si>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</si>
  <si>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</si>
  <si>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</si>
  <si>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</si>
  <si>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</si>
  <si>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</si>
  <si>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</si>
  <si>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</si>
  <si>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</si>
  <si>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</si>
  <si>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</si>
  <si>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</si>
  <si>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</si>
  <si>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</si>
  <si>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</si>
  <si>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</si>
  <si>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</si>
  <si>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</si>
  <si>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</si>
  <si>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</si>
  <si>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</si>
  <si>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</si>
  <si>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</si>
  <si>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</si>
  <si>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</si>
  <si>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</si>
  <si>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</si>
  <si>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</si>
  <si>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</si>
  <si>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長南町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</si>
  <si>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</si>
  <si>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</si>
  <si>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</si>
  <si>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</si>
  <si>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</si>
  <si>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</si>
  <si>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</si>
  <si>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</si>
  <si>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</si>
  <si>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</si>
  <si>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</si>
  <si>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</si>
  <si>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</si>
  <si>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</si>
  <si>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</si>
  <si>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</si>
  <si>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</si>
  <si>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</si>
  <si>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</si>
  <si>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</si>
  <si>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</si>
  <si>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</si>
  <si>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</si>
  <si>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</si>
  <si>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</si>
  <si>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</si>
  <si>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</si>
  <si>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</si>
  <si>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</si>
  <si>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</si>
  <si>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</si>
  <si>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</si>
  <si>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</si>
  <si>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</si>
  <si>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</si>
  <si>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</si>
  <si>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</si>
  <si>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</si>
  <si>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</si>
  <si>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</si>
  <si>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</si>
  <si>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</si>
  <si>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</si>
  <si>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</si>
  <si>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</si>
  <si>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</si>
  <si>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</si>
  <si>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</si>
  <si>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</si>
  <si>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</si>
  <si>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</si>
  <si>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</si>
  <si>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</si>
  <si>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</si>
  <si>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</si>
  <si>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</si>
  <si>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</si>
  <si>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</si>
  <si>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</si>
  <si>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</si>
  <si>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</si>
  <si>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</si>
  <si>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</si>
  <si>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</si>
  <si>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</si>
  <si>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</si>
  <si>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</si>
  <si>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</si>
  <si>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</si>
  <si>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</si>
  <si>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</si>
  <si>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</si>
  <si>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</si>
  <si>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</si>
  <si>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</si>
  <si>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</si>
  <si>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</si>
  <si>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</si>
  <si>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</si>
  <si>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</si>
  <si>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</si>
  <si>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</si>
  <si>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</si>
  <si>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</si>
  <si>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</si>
  <si>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</si>
  <si>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</si>
  <si>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</si>
  <si>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</si>
  <si>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</si>
  <si>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</si>
  <si>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</si>
  <si>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</si>
  <si>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</si>
  <si>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</si>
  <si>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</si>
  <si>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</si>
  <si>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</si>
  <si>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</si>
  <si>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</si>
  <si>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</si>
  <si>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</si>
  <si>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</si>
  <si>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</si>
  <si>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</si>
  <si>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</si>
  <si>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</si>
  <si>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</si>
  <si>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</si>
  <si>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</si>
  <si>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千葉県長南町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</si>
  <si>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</si>
  <si>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</si>
  <si>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</si>
  <si>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</si>
  <si>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</si>
  <si>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</si>
  <si>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</si>
  <si>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</si>
  <si>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</si>
  <si>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</si>
  <si>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</si>
  <si>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</si>
  <si>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</si>
  <si>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</si>
  <si>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</si>
  <si>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</si>
  <si>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</si>
  <si>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</si>
  <si>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</si>
  <si>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</si>
  <si>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</si>
  <si>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</si>
  <si>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</si>
  <si>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</si>
  <si>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</si>
  <si>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</si>
  <si>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</si>
  <si>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</si>
  <si>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</si>
  <si>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</si>
  <si>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</si>
  <si>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</si>
  <si>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</si>
  <si>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</si>
  <si>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</si>
  <si>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</si>
  <si>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</si>
  <si>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</si>
  <si>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</si>
  <si>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</si>
  <si>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</si>
  <si>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</si>
  <si>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</si>
  <si>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</si>
  <si>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</si>
  <si>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</si>
  <si>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</si>
  <si>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</si>
  <si>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</si>
  <si>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</si>
  <si>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</si>
  <si>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</si>
  <si>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</si>
  <si>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</si>
  <si>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</si>
  <si>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</si>
  <si>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</si>
  <si>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</si>
  <si>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</si>
  <si>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</si>
  <si>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</si>
  <si>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</si>
  <si>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</si>
  <si>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</si>
  <si>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</si>
  <si>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</si>
  <si>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</si>
  <si>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</si>
  <si>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</si>
  <si>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</si>
  <si>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</si>
  <si>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</si>
  <si>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</si>
  <si>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</si>
  <si>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</si>
  <si>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</si>
  <si>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</si>
  <si>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</si>
  <si>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</si>
  <si>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</si>
  <si>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</si>
  <si>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</si>
  <si>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</si>
  <si>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</si>
  <si>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</si>
  <si>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</si>
  <si>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</si>
  <si>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</si>
  <si>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</si>
  <si>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</si>
  <si>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</si>
  <si>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</si>
  <si>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</si>
  <si>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</si>
  <si>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</si>
  <si>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</si>
  <si>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</si>
  <si>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</si>
  <si>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</si>
  <si>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</si>
  <si>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</si>
  <si>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</si>
  <si>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</si>
  <si>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</si>
  <si>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</si>
  <si>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</si>
  <si>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</si>
  <si>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</si>
  <si>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</si>
  <si>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</si>
  <si>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</si>
  <si>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</si>
  <si>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</si>
  <si>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</si>
  <si>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</si>
  <si>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</si>
  <si>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</si>
  <si>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</si>
  <si>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</si>
  <si>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</si>
  <si>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</si>
  <si>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</si>
  <si>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</si>
  <si>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</si>
  <si>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</si>
  <si>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</si>
  <si>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</si>
  <si>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</si>
  <si>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</si>
  <si>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</si>
  <si>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</si>
  <si>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</si>
  <si>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</si>
  <si>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</si>
  <si>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</si>
  <si>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</si>
  <si>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</si>
  <si>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</si>
  <si>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</si>
  <si>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</si>
  <si>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</si>
  <si>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</si>
  <si>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</si>
  <si>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</si>
  <si>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</si>
  <si>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</si>
  <si>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</si>
  <si>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千葉県長南町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</si>
  <si>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</si>
  <si>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</si>
  <si>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</si>
  <si>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</si>
  <si>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</si>
  <si>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</si>
  <si>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</si>
  <si>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</si>
  <si>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</si>
  <si>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</si>
  <si>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</si>
  <si>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</si>
  <si>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</si>
  <si>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</si>
  <si>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</si>
  <si>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</si>
  <si>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</si>
  <si>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</si>
  <si>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</si>
  <si>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</si>
  <si>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長南町笠森霊園事業特別会計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</si>
  <si>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</si>
  <si>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</si>
  <si>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</si>
  <si>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</si>
  <si>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</si>
  <si>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</si>
  <si>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</si>
  <si>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</si>
  <si>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</si>
  <si>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</si>
  <si>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</si>
  <si>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</si>
  <si>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</si>
  <si>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長南町国民健康保険特別会計</t>
    <phoneticPr fontId="5"/>
  </si>
  <si>
    <t>長南町介護保険特別会計</t>
    <phoneticPr fontId="5"/>
  </si>
  <si>
    <t>長南町後期高齢者医療特別会計</t>
    <phoneticPr fontId="5"/>
  </si>
  <si>
    <t>長南町ガス事業会計</t>
    <phoneticPr fontId="5"/>
  </si>
  <si>
    <t>法適用企業</t>
    <phoneticPr fontId="5"/>
  </si>
  <si>
    <t>長南町農業集落排水事業特別会計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</si>
  <si>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</si>
  <si>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</si>
  <si>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</si>
  <si>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</si>
  <si>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</si>
  <si>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</si>
  <si>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</si>
  <si>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</si>
  <si>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</si>
  <si>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</si>
  <si>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</si>
  <si>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</si>
  <si>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</si>
  <si>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</si>
  <si>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</si>
  <si>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</si>
  <si>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</si>
  <si>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</si>
  <si>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</si>
  <si>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</si>
  <si>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</si>
  <si>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</si>
  <si>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</si>
  <si>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</si>
  <si>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</si>
  <si>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</si>
  <si>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</si>
  <si>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</si>
  <si>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</si>
  <si>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</si>
  <si>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</si>
  <si>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</si>
  <si>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</si>
  <si>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</si>
  <si>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</si>
  <si>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</si>
  <si>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</si>
  <si>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</si>
  <si>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</si>
  <si>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</si>
  <si>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</si>
  <si>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</si>
  <si>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</si>
  <si>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</si>
  <si>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</si>
  <si>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</si>
  <si>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</si>
  <si>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</si>
  <si>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</si>
  <si>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</si>
  <si>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</si>
  <si>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</si>
  <si>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</si>
  <si>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</si>
  <si>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長南町農業集落排水事業特別会計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</si>
  <si>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</si>
  <si>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</si>
  <si>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長南町ガス事業会計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</si>
  <si>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</si>
  <si>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</si>
  <si>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</si>
  <si>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</si>
  <si>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</si>
  <si>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</si>
  <si>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</si>
  <si>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</si>
  <si>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</si>
  <si>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</si>
  <si>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</si>
  <si>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</si>
  <si>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</si>
  <si>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</si>
  <si>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</si>
  <si>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</si>
  <si>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</si>
  <si>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</si>
  <si>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</si>
  <si>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</si>
  <si>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</si>
  <si>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</si>
  <si>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</si>
  <si>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</si>
  <si>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</si>
  <si>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</si>
  <si>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</si>
  <si>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</si>
  <si>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</si>
  <si>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</si>
  <si>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</si>
  <si>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</si>
  <si>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</si>
  <si>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</si>
  <si>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</si>
  <si>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</si>
  <si>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</si>
  <si>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</si>
  <si>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</si>
  <si>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</si>
  <si>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</si>
  <si>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</si>
  <si>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</si>
  <si>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</si>
  <si>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</si>
  <si>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</si>
  <si>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</si>
  <si>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</si>
  <si>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</si>
  <si>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</si>
  <si>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</si>
  <si>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</si>
  <si>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</si>
  <si>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</si>
  <si>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</si>
  <si>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</si>
  <si>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</si>
  <si>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</si>
  <si>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</si>
  <si>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</si>
  <si>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</si>
  <si>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</si>
  <si>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</si>
  <si>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</si>
  <si>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</si>
  <si>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</si>
  <si>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</si>
  <si>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</si>
  <si>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</si>
  <si>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</si>
  <si>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</si>
  <si>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</si>
  <si>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</si>
  <si>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</si>
  <si>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</si>
  <si>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</si>
  <si>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</si>
  <si>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</si>
  <si>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</si>
  <si>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</si>
  <si>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</si>
  <si>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</si>
  <si>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4.07</t>
  </si>
  <si>
    <t>▲ 3.08</t>
  </si>
  <si>
    <t>一般会計</t>
  </si>
  <si>
    <t>長南町ガス事業会計</t>
  </si>
  <si>
    <t>長南町介護保険特別会計</t>
  </si>
  <si>
    <t>長南町国民健康保険特別会計</t>
  </si>
  <si>
    <t>長南町笠森霊園事業特別会計</t>
  </si>
  <si>
    <t>長南町農業集落排水事業特別会計</t>
  </si>
  <si>
    <t>長南町後期高齢者医療特別会計</t>
  </si>
  <si>
    <t>その他会計（赤字）</t>
  </si>
  <si>
    <t>その他会計（黒字）</t>
  </si>
  <si>
    <t>-</t>
    <phoneticPr fontId="2"/>
  </si>
  <si>
    <t>-</t>
    <phoneticPr fontId="2"/>
  </si>
  <si>
    <t>-</t>
    <phoneticPr fontId="2"/>
  </si>
  <si>
    <t>-</t>
    <phoneticPr fontId="2"/>
  </si>
  <si>
    <t>-</t>
    <phoneticPr fontId="2"/>
  </si>
  <si>
    <t>-</t>
    <phoneticPr fontId="2"/>
  </si>
  <si>
    <t>-</t>
    <phoneticPr fontId="2"/>
  </si>
  <si>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</si>
  <si>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</si>
  <si>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</si>
  <si>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</si>
  <si>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千葉県後期高齢者医療広域連合（一般会計）</t>
  </si>
  <si>
    <t>千葉県後期高齢者医療広域連合（後期高齢者医療特別会計）</t>
  </si>
  <si>
    <t>九十九里地域水道企業団（水道用水供給事業会計）</t>
  </si>
  <si>
    <t>長生郡市広域市町村圏組合（一般会計）</t>
  </si>
  <si>
    <t>長生郡市広域市町村圏組合（火葬場・斎場会計）</t>
  </si>
  <si>
    <t>長生郡市広域市町村圏組合（水道事業会計）</t>
  </si>
  <si>
    <t>長生郡市広域市町村圏組合（病院事業会計）</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</si>
  <si>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</si>
  <si>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</si>
  <si>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</si>
  <si>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</si>
  <si>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</si>
  <si>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</si>
  <si>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</si>
  <si>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</si>
  <si>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</si>
  <si>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</si>
  <si>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</si>
  <si>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</si>
  <si>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については、特別会計に係る地方債の元金の残高が減少したため、償還に充てるための一般会計等からの繰入見込額が減少したことにより数値は改善してきているが、類似団体内平均値と比べ高い数値となっている。
また、実質公債費比率については、地方債の元利償還金の減少により、数値は改善してきており、平成２７年度については、類似団体内平均値と同数値になっている。
今後も一層の財政健全化を図るため、地方債残高と償還額が適正となるよう管理していく。</t>
    <rPh sb="0" eb="2">
      <t>ショウライ</t>
    </rPh>
    <rPh sb="2" eb="4">
      <t>フタン</t>
    </rPh>
    <rPh sb="4" eb="6">
      <t>ヒリツ</t>
    </rPh>
    <rPh sb="12" eb="14">
      <t>トクベツ</t>
    </rPh>
    <rPh sb="14" eb="16">
      <t>カイケイ</t>
    </rPh>
    <rPh sb="17" eb="18">
      <t>カカ</t>
    </rPh>
    <rPh sb="19" eb="22">
      <t>チホウサイ</t>
    </rPh>
    <rPh sb="23" eb="25">
      <t>ガンキン</t>
    </rPh>
    <rPh sb="26" eb="28">
      <t>ザンダカ</t>
    </rPh>
    <rPh sb="29" eb="31">
      <t>ゲンショウ</t>
    </rPh>
    <rPh sb="36" eb="38">
      <t>ショウカン</t>
    </rPh>
    <rPh sb="39" eb="40">
      <t>ア</t>
    </rPh>
    <rPh sb="45" eb="47">
      <t>イッパン</t>
    </rPh>
    <rPh sb="47" eb="49">
      <t>カイケイ</t>
    </rPh>
    <rPh sb="49" eb="50">
      <t>トウ</t>
    </rPh>
    <rPh sb="53" eb="55">
      <t>クリイレ</t>
    </rPh>
    <rPh sb="55" eb="57">
      <t>ミコ</t>
    </rPh>
    <rPh sb="57" eb="58">
      <t>ガク</t>
    </rPh>
    <rPh sb="59" eb="61">
      <t>ゲンショウ</t>
    </rPh>
    <rPh sb="68" eb="70">
      <t>スウチ</t>
    </rPh>
    <rPh sb="71" eb="73">
      <t>カイゼン</t>
    </rPh>
    <rPh sb="90" eb="91">
      <t>クラ</t>
    </rPh>
    <rPh sb="92" eb="93">
      <t>タカ</t>
    </rPh>
    <rPh sb="94" eb="96">
      <t>スウチ</t>
    </rPh>
    <rPh sb="107" eb="109">
      <t>ジッシツ</t>
    </rPh>
    <rPh sb="109" eb="112">
      <t>コウサイヒ</t>
    </rPh>
    <rPh sb="112" eb="114">
      <t>ヒリツ</t>
    </rPh>
    <rPh sb="120" eb="123">
      <t>チホウサイ</t>
    </rPh>
    <rPh sb="124" eb="126">
      <t>ガンリ</t>
    </rPh>
    <rPh sb="126" eb="128">
      <t>ショウカン</t>
    </rPh>
    <rPh sb="128" eb="129">
      <t>キン</t>
    </rPh>
    <rPh sb="130" eb="132">
      <t>ゲンショウ</t>
    </rPh>
    <rPh sb="136" eb="138">
      <t>スウチ</t>
    </rPh>
    <rPh sb="139" eb="141">
      <t>カイゼン</t>
    </rPh>
    <rPh sb="148" eb="150">
      <t>ヘイセイ</t>
    </rPh>
    <rPh sb="152" eb="154">
      <t>ネンド</t>
    </rPh>
    <rPh sb="160" eb="162">
      <t>ルイジ</t>
    </rPh>
    <rPh sb="162" eb="164">
      <t>ダンタイ</t>
    </rPh>
    <rPh sb="164" eb="165">
      <t>ナイ</t>
    </rPh>
    <rPh sb="165" eb="167">
      <t>ヘイキン</t>
    </rPh>
    <rPh sb="167" eb="168">
      <t>アタイ</t>
    </rPh>
    <rPh sb="169" eb="170">
      <t>ドウ</t>
    </rPh>
    <rPh sb="170" eb="172">
      <t>スウチ</t>
    </rPh>
    <rPh sb="180" eb="182">
      <t>コンゴ</t>
    </rPh>
    <rPh sb="183" eb="185">
      <t>イッソウ</t>
    </rPh>
    <rPh sb="186" eb="188">
      <t>ザイセイ</t>
    </rPh>
    <rPh sb="188" eb="191">
      <t>ケンゼンカ</t>
    </rPh>
    <rPh sb="192" eb="193">
      <t>ハカ</t>
    </rPh>
    <rPh sb="197" eb="200">
      <t>チホウサイ</t>
    </rPh>
    <rPh sb="200" eb="202">
      <t>ザンダカ</t>
    </rPh>
    <rPh sb="203" eb="205">
      <t>ショウカン</t>
    </rPh>
    <rPh sb="205" eb="206">
      <t>ガク</t>
    </rPh>
    <rPh sb="207" eb="209">
      <t>テキセイ</t>
    </rPh>
    <rPh sb="214" eb="216">
      <t>カンリ</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</si>
</sst>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92021</c:v>
                </c:pt>
                <c:pt idx="1">
                  <c:v>94828</c:v>
                </c:pt>
                <c:pt idx="2">
                  <c:v>119674</c:v>
                </c:pt>
                <c:pt idx="3">
                  <c:v>119685</c:v>
                </c:pt>
                <c:pt idx="4">
                  <c:v>109920</c:v>
                </c:pt>
              </c:numCache>
            </c:numRef>
          </c:val>
          <c:smooth val="0"/>
          <c:extLst xmlns:c16r2="http://schemas.microsoft.com/office/drawing/2015/06/chart">
            <c:ext xmlns:c16="http://schemas.microsoft.com/office/drawing/2014/chart" uri="{C3380CC4-5D6E-409C-BE32-E72D297353CC}">
              <c16:uniqueId val="{00000000-FE67-4B21-A17F-77D8EA1AF18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64753</c:v>
                </c:pt>
                <c:pt idx="1">
                  <c:v>76399</c:v>
                </c:pt>
                <c:pt idx="2">
                  <c:v>91258</c:v>
                </c:pt>
                <c:pt idx="3">
                  <c:v>54513</c:v>
                </c:pt>
                <c:pt idx="4">
                  <c:v>62763</c:v>
                </c:pt>
              </c:numCache>
            </c:numRef>
          </c:val>
          <c:smooth val="0"/>
          <c:extLst xmlns:c16r2="http://schemas.microsoft.com/office/drawing/2015/06/chart">
            <c:ext xmlns:c16="http://schemas.microsoft.com/office/drawing/2014/chart" uri="{C3380CC4-5D6E-409C-BE32-E72D297353CC}">
              <c16:uniqueId val="{00000001-FE67-4B21-A17F-77D8EA1AF189}"/>
            </c:ext>
          </c:extLst>
        </c:ser>
        <c:dLbls>
          <c:showLegendKey val="0"/>
          <c:showVal val="0"/>
          <c:showCatName val="0"/>
          <c:showSerName val="0"/>
          <c:showPercent val="0"/>
          <c:showBubbleSize val="0"/>
        </c:dLbls>
        <c:marker val="1"/>
        <c:smooth val="0"/>
        <c:axId val="248370168"/>
        <c:axId val="248370552"/>
      </c:lineChart>
      <c:catAx>
        <c:axId val="2483701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8370552"/>
        <c:crosses val="autoZero"/>
        <c:auto val="1"/>
        <c:lblAlgn val="ctr"/>
        <c:lblOffset val="100"/>
        <c:tickLblSkip val="1"/>
        <c:tickMarkSkip val="1"/>
        <c:noMultiLvlLbl val="0"/>
      </c:catAx>
      <c:valAx>
        <c:axId val="248370552"/>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83701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7.99</c:v>
                </c:pt>
                <c:pt idx="1">
                  <c:v>3.61</c:v>
                </c:pt>
                <c:pt idx="2">
                  <c:v>6.27</c:v>
                </c:pt>
                <c:pt idx="3">
                  <c:v>5.53</c:v>
                </c:pt>
                <c:pt idx="4">
                  <c:v>28.72</c:v>
                </c:pt>
              </c:numCache>
            </c:numRef>
          </c:val>
          <c:extLst xmlns:c16r2="http://schemas.microsoft.com/office/drawing/2015/06/chart">
            <c:ext xmlns:c16="http://schemas.microsoft.com/office/drawing/2014/chart" uri="{C3380CC4-5D6E-409C-BE32-E72D297353CC}">
              <c16:uniqueId val="{00000000-F20E-4A45-A557-04BBDC235C1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21.94</c:v>
                </c:pt>
                <c:pt idx="1">
                  <c:v>22.73</c:v>
                </c:pt>
                <c:pt idx="2">
                  <c:v>22.89</c:v>
                </c:pt>
                <c:pt idx="3">
                  <c:v>21.1</c:v>
                </c:pt>
                <c:pt idx="4">
                  <c:v>26.02</c:v>
                </c:pt>
              </c:numCache>
            </c:numRef>
          </c:val>
          <c:extLst xmlns:c16r2="http://schemas.microsoft.com/office/drawing/2015/06/chart">
            <c:ext xmlns:c16="http://schemas.microsoft.com/office/drawing/2014/chart" uri="{C3380CC4-5D6E-409C-BE32-E72D297353CC}">
              <c16:uniqueId val="{00000001-F20E-4A45-A557-04BBDC235C18}"/>
            </c:ext>
          </c:extLst>
        </c:ser>
        <c:dLbls>
          <c:showLegendKey val="0"/>
          <c:showVal val="0"/>
          <c:showCatName val="0"/>
          <c:showSerName val="0"/>
          <c:showPercent val="0"/>
          <c:showBubbleSize val="0"/>
        </c:dLbls>
        <c:gapWidth val="250"/>
        <c:overlap val="100"/>
        <c:axId val="244297504"/>
        <c:axId val="2490803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1.33</c:v>
                </c:pt>
                <c:pt idx="1">
                  <c:v>-4.07</c:v>
                </c:pt>
                <c:pt idx="2">
                  <c:v>2.84</c:v>
                </c:pt>
                <c:pt idx="3">
                  <c:v>-3.08</c:v>
                </c:pt>
                <c:pt idx="4">
                  <c:v>29.18</c:v>
                </c:pt>
              </c:numCache>
            </c:numRef>
          </c:val>
          <c:smooth val="0"/>
          <c:extLst xmlns:c16r2="http://schemas.microsoft.com/office/drawing/2015/06/chart">
            <c:ext xmlns:c16="http://schemas.microsoft.com/office/drawing/2014/chart" uri="{C3380CC4-5D6E-409C-BE32-E72D297353CC}">
              <c16:uniqueId val="{00000002-F20E-4A45-A557-04BBDC235C18}"/>
            </c:ext>
          </c:extLst>
        </c:ser>
        <c:dLbls>
          <c:showLegendKey val="0"/>
          <c:showVal val="0"/>
          <c:showCatName val="0"/>
          <c:showSerName val="0"/>
          <c:showPercent val="0"/>
          <c:showBubbleSize val="0"/>
        </c:dLbls>
        <c:marker val="1"/>
        <c:smooth val="0"/>
        <c:axId val="244297504"/>
        <c:axId val="249080312"/>
      </c:lineChart>
      <c:catAx>
        <c:axId val="244297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49080312"/>
        <c:crosses val="autoZero"/>
        <c:auto val="1"/>
        <c:lblAlgn val="ctr"/>
        <c:lblOffset val="100"/>
        <c:tickLblSkip val="1"/>
        <c:tickMarkSkip val="1"/>
        <c:noMultiLvlLbl val="0"/>
      </c:catAx>
      <c:valAx>
        <c:axId val="2490803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4297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0AFA-476E-8684-0247FF12349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0AFA-476E-8684-0247FF12349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0AFA-476E-8684-0247FF123497}"/>
            </c:ext>
          </c:extLst>
        </c:ser>
        <c:ser>
          <c:idx val="3"/>
          <c:order val="3"/>
          <c:tx>
            <c:strRef>
              <c:f>データシート!$A$30</c:f>
              <c:strCache>
                <c:ptCount val="1"/>
                <c:pt idx="0">
                  <c:v>長南町後期高齢者医療特別会計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0.03</c:v>
                </c:pt>
                <c:pt idx="2">
                  <c:v>#N/A</c:v>
                </c:pt>
                <c:pt idx="3">
                  <c:v>0.04</c:v>
                </c:pt>
                <c:pt idx="4">
                  <c:v>#N/A</c:v>
                </c:pt>
                <c:pt idx="5">
                  <c:v>0.03</c:v>
                </c:pt>
                <c:pt idx="6">
                  <c:v>#N/A</c:v>
                </c:pt>
                <c:pt idx="7">
                  <c:v>0.04</c:v>
                </c:pt>
                <c:pt idx="8">
                  <c:v>#N/A</c:v>
                </c:pt>
                <c:pt idx="9">
                  <c:v>0</c:v>
                </c:pt>
              </c:numCache>
            </c:numRef>
          </c:val>
          <c:extLst xmlns:c16r2="http://schemas.microsoft.com/office/drawing/2015/06/chart">
            <c:ext xmlns:c16="http://schemas.microsoft.com/office/drawing/2014/chart" uri="{C3380CC4-5D6E-409C-BE32-E72D297353CC}">
              <c16:uniqueId val="{00000003-0AFA-476E-8684-0247FF123497}"/>
            </c:ext>
          </c:extLst>
        </c:ser>
        <c:ser>
          <c:idx val="4"/>
          <c:order val="4"/>
          <c:tx>
            <c:strRef>
              <c:f>データシート!$A$31</c:f>
              <c:strCache>
                <c:ptCount val="1"/>
                <c:pt idx="0">
                  <c:v>長南町農業集落排水事業特別会計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0.03</c:v>
                </c:pt>
                <c:pt idx="2">
                  <c:v>#N/A</c:v>
                </c:pt>
                <c:pt idx="3">
                  <c:v>0.11</c:v>
                </c:pt>
                <c:pt idx="4">
                  <c:v>#N/A</c:v>
                </c:pt>
                <c:pt idx="5">
                  <c:v>0.05</c:v>
                </c:pt>
                <c:pt idx="6">
                  <c:v>#N/A</c:v>
                </c:pt>
                <c:pt idx="7">
                  <c:v>0.09</c:v>
                </c:pt>
                <c:pt idx="8">
                  <c:v>#N/A</c:v>
                </c:pt>
                <c:pt idx="9">
                  <c:v>0.14000000000000001</c:v>
                </c:pt>
              </c:numCache>
            </c:numRef>
          </c:val>
          <c:extLst xmlns:c16r2="http://schemas.microsoft.com/office/drawing/2015/06/chart">
            <c:ext xmlns:c16="http://schemas.microsoft.com/office/drawing/2014/chart" uri="{C3380CC4-5D6E-409C-BE32-E72D297353CC}">
              <c16:uniqueId val="{00000004-0AFA-476E-8684-0247FF123497}"/>
            </c:ext>
          </c:extLst>
        </c:ser>
        <c:ser>
          <c:idx val="5"/>
          <c:order val="5"/>
          <c:tx>
            <c:strRef>
              <c:f>データシート!$A$32</c:f>
              <c:strCache>
                <c:ptCount val="1"/>
                <c:pt idx="0">
                  <c:v>長南町笠森霊園事業特別会計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7.0000000000000007E-2</c:v>
                </c:pt>
                <c:pt idx="2">
                  <c:v>#N/A</c:v>
                </c:pt>
                <c:pt idx="3">
                  <c:v>0.2</c:v>
                </c:pt>
                <c:pt idx="4">
                  <c:v>#N/A</c:v>
                </c:pt>
                <c:pt idx="5">
                  <c:v>0.34</c:v>
                </c:pt>
                <c:pt idx="6">
                  <c:v>#N/A</c:v>
                </c:pt>
                <c:pt idx="7">
                  <c:v>0.16</c:v>
                </c:pt>
                <c:pt idx="8">
                  <c:v>#N/A</c:v>
                </c:pt>
                <c:pt idx="9">
                  <c:v>0.18</c:v>
                </c:pt>
              </c:numCache>
            </c:numRef>
          </c:val>
          <c:extLst xmlns:c16r2="http://schemas.microsoft.com/office/drawing/2015/06/chart">
            <c:ext xmlns:c16="http://schemas.microsoft.com/office/drawing/2014/chart" uri="{C3380CC4-5D6E-409C-BE32-E72D297353CC}">
              <c16:uniqueId val="{00000005-0AFA-476E-8684-0247FF123497}"/>
            </c:ext>
          </c:extLst>
        </c:ser>
        <c:ser>
          <c:idx val="6"/>
          <c:order val="6"/>
          <c:tx>
            <c:strRef>
              <c:f>データシート!$A$33</c:f>
              <c:strCache>
                <c:ptCount val="1"/>
                <c:pt idx="0">
                  <c:v>長南町国民健康保険特別会計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2.85</c:v>
                </c:pt>
                <c:pt idx="2">
                  <c:v>#N/A</c:v>
                </c:pt>
                <c:pt idx="3">
                  <c:v>3.67</c:v>
                </c:pt>
                <c:pt idx="4">
                  <c:v>#N/A</c:v>
                </c:pt>
                <c:pt idx="5">
                  <c:v>2.2799999999999998</c:v>
                </c:pt>
                <c:pt idx="6">
                  <c:v>#N/A</c:v>
                </c:pt>
                <c:pt idx="7">
                  <c:v>2.87</c:v>
                </c:pt>
                <c:pt idx="8">
                  <c:v>#N/A</c:v>
                </c:pt>
                <c:pt idx="9">
                  <c:v>0.88</c:v>
                </c:pt>
              </c:numCache>
            </c:numRef>
          </c:val>
          <c:extLst xmlns:c16r2="http://schemas.microsoft.com/office/drawing/2015/06/chart">
            <c:ext xmlns:c16="http://schemas.microsoft.com/office/drawing/2014/chart" uri="{C3380CC4-5D6E-409C-BE32-E72D297353CC}">
              <c16:uniqueId val="{00000006-0AFA-476E-8684-0247FF123497}"/>
            </c:ext>
          </c:extLst>
        </c:ser>
        <c:ser>
          <c:idx val="7"/>
          <c:order val="7"/>
          <c:tx>
            <c:strRef>
              <c:f>データシート!$A$34</c:f>
              <c:strCache>
                <c:ptCount val="1"/>
                <c:pt idx="0">
                  <c:v>長南町介護保険特別会計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1.17</c:v>
                </c:pt>
                <c:pt idx="2">
                  <c:v>#N/A</c:v>
                </c:pt>
                <c:pt idx="3">
                  <c:v>1.39</c:v>
                </c:pt>
                <c:pt idx="4">
                  <c:v>#N/A</c:v>
                </c:pt>
                <c:pt idx="5">
                  <c:v>1.91</c:v>
                </c:pt>
                <c:pt idx="6">
                  <c:v>#N/A</c:v>
                </c:pt>
                <c:pt idx="7">
                  <c:v>2.5</c:v>
                </c:pt>
                <c:pt idx="8">
                  <c:v>#N/A</c:v>
                </c:pt>
                <c:pt idx="9">
                  <c:v>1.65</c:v>
                </c:pt>
              </c:numCache>
            </c:numRef>
          </c:val>
          <c:extLst xmlns:c16r2="http://schemas.microsoft.com/office/drawing/2015/06/chart">
            <c:ext xmlns:c16="http://schemas.microsoft.com/office/drawing/2014/chart" uri="{C3380CC4-5D6E-409C-BE32-E72D297353CC}">
              <c16:uniqueId val="{00000007-0AFA-476E-8684-0247FF123497}"/>
            </c:ext>
          </c:extLst>
        </c:ser>
        <c:ser>
          <c:idx val="8"/>
          <c:order val="8"/>
          <c:tx>
            <c:strRef>
              <c:f>データシート!$A$35</c:f>
              <c:strCache>
                <c:ptCount val="1"/>
                <c:pt idx="0">
                  <c:v>長南町ガス事業会計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7.2</c:v>
                </c:pt>
                <c:pt idx="2">
                  <c:v>#N/A</c:v>
                </c:pt>
                <c:pt idx="3">
                  <c:v>6.17</c:v>
                </c:pt>
                <c:pt idx="4">
                  <c:v>#N/A</c:v>
                </c:pt>
                <c:pt idx="5">
                  <c:v>6.59</c:v>
                </c:pt>
                <c:pt idx="6">
                  <c:v>#N/A</c:v>
                </c:pt>
                <c:pt idx="7">
                  <c:v>6.27</c:v>
                </c:pt>
                <c:pt idx="8">
                  <c:v>#N/A</c:v>
                </c:pt>
                <c:pt idx="9">
                  <c:v>5.87</c:v>
                </c:pt>
              </c:numCache>
            </c:numRef>
          </c:val>
          <c:extLst xmlns:c16r2="http://schemas.microsoft.com/office/drawing/2015/06/chart">
            <c:ext xmlns:c16="http://schemas.microsoft.com/office/drawing/2014/chart" uri="{C3380CC4-5D6E-409C-BE32-E72D297353CC}">
              <c16:uniqueId val="{00000008-0AFA-476E-8684-0247FF12349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7.9</c:v>
                </c:pt>
                <c:pt idx="2">
                  <c:v>#N/A</c:v>
                </c:pt>
                <c:pt idx="3">
                  <c:v>3.39</c:v>
                </c:pt>
                <c:pt idx="4">
                  <c:v>#N/A</c:v>
                </c:pt>
                <c:pt idx="5">
                  <c:v>5.93</c:v>
                </c:pt>
                <c:pt idx="6">
                  <c:v>#N/A</c:v>
                </c:pt>
                <c:pt idx="7">
                  <c:v>5.36</c:v>
                </c:pt>
                <c:pt idx="8">
                  <c:v>#N/A</c:v>
                </c:pt>
                <c:pt idx="9">
                  <c:v>28.53</c:v>
                </c:pt>
              </c:numCache>
            </c:numRef>
          </c:val>
          <c:extLst xmlns:c16r2="http://schemas.microsoft.com/office/drawing/2015/06/chart">
            <c:ext xmlns:c16="http://schemas.microsoft.com/office/drawing/2014/chart" uri="{C3380CC4-5D6E-409C-BE32-E72D297353CC}">
              <c16:uniqueId val="{00000009-0AFA-476E-8684-0247FF123497}"/>
            </c:ext>
          </c:extLst>
        </c:ser>
        <c:dLbls>
          <c:showLegendKey val="0"/>
          <c:showVal val="0"/>
          <c:showCatName val="0"/>
          <c:showSerName val="0"/>
          <c:showPercent val="0"/>
          <c:showBubbleSize val="0"/>
        </c:dLbls>
        <c:gapWidth val="150"/>
        <c:overlap val="100"/>
        <c:axId val="251784560"/>
        <c:axId val="249676672"/>
      </c:barChart>
      <c:catAx>
        <c:axId val="251784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9676672"/>
        <c:crosses val="autoZero"/>
        <c:auto val="1"/>
        <c:lblAlgn val="ctr"/>
        <c:lblOffset val="100"/>
        <c:tickLblSkip val="1"/>
        <c:tickMarkSkip val="1"/>
        <c:noMultiLvlLbl val="0"/>
      </c:catAx>
      <c:valAx>
        <c:axId val="2496766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17845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406</c:v>
                </c:pt>
                <c:pt idx="5">
                  <c:v>410</c:v>
                </c:pt>
                <c:pt idx="8">
                  <c:v>415</c:v>
                </c:pt>
                <c:pt idx="11">
                  <c:v>414</c:v>
                </c:pt>
                <c:pt idx="14">
                  <c:v>404</c:v>
                </c:pt>
              </c:numCache>
            </c:numRef>
          </c:val>
          <c:extLst xmlns:c16r2="http://schemas.microsoft.com/office/drawing/2015/06/chart">
            <c:ext xmlns:c16="http://schemas.microsoft.com/office/drawing/2014/chart" uri="{C3380CC4-5D6E-409C-BE32-E72D297353CC}">
              <c16:uniqueId val="{00000000-3E78-49A4-9551-FAAA324C40D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3E78-49A4-9551-FAAA324C40D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113</c:v>
                </c:pt>
                <c:pt idx="3">
                  <c:v>98</c:v>
                </c:pt>
                <c:pt idx="6">
                  <c:v>76</c:v>
                </c:pt>
                <c:pt idx="9">
                  <c:v>65</c:v>
                </c:pt>
                <c:pt idx="12">
                  <c:v>54</c:v>
                </c:pt>
              </c:numCache>
            </c:numRef>
          </c:val>
          <c:extLst xmlns:c16r2="http://schemas.microsoft.com/office/drawing/2015/06/chart">
            <c:ext xmlns:c16="http://schemas.microsoft.com/office/drawing/2014/chart" uri="{C3380CC4-5D6E-409C-BE32-E72D297353CC}">
              <c16:uniqueId val="{00000002-3E78-49A4-9551-FAAA324C40D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74</c:v>
                </c:pt>
                <c:pt idx="3">
                  <c:v>60</c:v>
                </c:pt>
                <c:pt idx="6">
                  <c:v>46</c:v>
                </c:pt>
                <c:pt idx="9">
                  <c:v>31</c:v>
                </c:pt>
                <c:pt idx="12">
                  <c:v>31</c:v>
                </c:pt>
              </c:numCache>
            </c:numRef>
          </c:val>
          <c:extLst xmlns:c16r2="http://schemas.microsoft.com/office/drawing/2015/06/chart">
            <c:ext xmlns:c16="http://schemas.microsoft.com/office/drawing/2014/chart" uri="{C3380CC4-5D6E-409C-BE32-E72D297353CC}">
              <c16:uniqueId val="{00000003-3E78-49A4-9551-FAAA324C40D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137</c:v>
                </c:pt>
                <c:pt idx="3">
                  <c:v>137</c:v>
                </c:pt>
                <c:pt idx="6">
                  <c:v>132</c:v>
                </c:pt>
                <c:pt idx="9">
                  <c:v>136</c:v>
                </c:pt>
                <c:pt idx="12">
                  <c:v>131</c:v>
                </c:pt>
              </c:numCache>
            </c:numRef>
          </c:val>
          <c:extLst xmlns:c16r2="http://schemas.microsoft.com/office/drawing/2015/06/chart">
            <c:ext xmlns:c16="http://schemas.microsoft.com/office/drawing/2014/chart" uri="{C3380CC4-5D6E-409C-BE32-E72D297353CC}">
              <c16:uniqueId val="{00000004-3E78-49A4-9551-FAAA324C40D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3E78-49A4-9551-FAAA324C40D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3E78-49A4-9551-FAAA324C40D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459</c:v>
                </c:pt>
                <c:pt idx="3">
                  <c:v>445</c:v>
                </c:pt>
                <c:pt idx="6">
                  <c:v>423</c:v>
                </c:pt>
                <c:pt idx="9">
                  <c:v>403</c:v>
                </c:pt>
                <c:pt idx="12">
                  <c:v>382</c:v>
                </c:pt>
              </c:numCache>
            </c:numRef>
          </c:val>
          <c:extLst xmlns:c16r2="http://schemas.microsoft.com/office/drawing/2015/06/chart">
            <c:ext xmlns:c16="http://schemas.microsoft.com/office/drawing/2014/chart" uri="{C3380CC4-5D6E-409C-BE32-E72D297353CC}">
              <c16:uniqueId val="{00000007-3E78-49A4-9551-FAAA324C40D3}"/>
            </c:ext>
          </c:extLst>
        </c:ser>
        <c:dLbls>
          <c:showLegendKey val="0"/>
          <c:showVal val="0"/>
          <c:showCatName val="0"/>
          <c:showSerName val="0"/>
          <c:showPercent val="0"/>
          <c:showBubbleSize val="0"/>
        </c:dLbls>
        <c:gapWidth val="100"/>
        <c:overlap val="100"/>
        <c:axId val="256245344"/>
        <c:axId val="2496793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377</c:v>
                </c:pt>
                <c:pt idx="2">
                  <c:v>#N/A</c:v>
                </c:pt>
                <c:pt idx="3">
                  <c:v>#N/A</c:v>
                </c:pt>
                <c:pt idx="4">
                  <c:v>330</c:v>
                </c:pt>
                <c:pt idx="5">
                  <c:v>#N/A</c:v>
                </c:pt>
                <c:pt idx="6">
                  <c:v>#N/A</c:v>
                </c:pt>
                <c:pt idx="7">
                  <c:v>262</c:v>
                </c:pt>
                <c:pt idx="8">
                  <c:v>#N/A</c:v>
                </c:pt>
                <c:pt idx="9">
                  <c:v>#N/A</c:v>
                </c:pt>
                <c:pt idx="10">
                  <c:v>221</c:v>
                </c:pt>
                <c:pt idx="11">
                  <c:v>#N/A</c:v>
                </c:pt>
                <c:pt idx="12">
                  <c:v>#N/A</c:v>
                </c:pt>
                <c:pt idx="13">
                  <c:v>194</c:v>
                </c:pt>
                <c:pt idx="14">
                  <c:v>#N/A</c:v>
                </c:pt>
              </c:numCache>
            </c:numRef>
          </c:val>
          <c:smooth val="0"/>
          <c:extLst xmlns:c16r2="http://schemas.microsoft.com/office/drawing/2015/06/chart">
            <c:ext xmlns:c16="http://schemas.microsoft.com/office/drawing/2014/chart" uri="{C3380CC4-5D6E-409C-BE32-E72D297353CC}">
              <c16:uniqueId val="{00000008-3E78-49A4-9551-FAAA324C40D3}"/>
            </c:ext>
          </c:extLst>
        </c:ser>
        <c:dLbls>
          <c:showLegendKey val="0"/>
          <c:showVal val="0"/>
          <c:showCatName val="0"/>
          <c:showSerName val="0"/>
          <c:showPercent val="0"/>
          <c:showBubbleSize val="0"/>
        </c:dLbls>
        <c:marker val="1"/>
        <c:smooth val="0"/>
        <c:axId val="256245344"/>
        <c:axId val="249679384"/>
      </c:lineChart>
      <c:catAx>
        <c:axId val="256245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9679384"/>
        <c:crosses val="autoZero"/>
        <c:auto val="1"/>
        <c:lblAlgn val="ctr"/>
        <c:lblOffset val="100"/>
        <c:tickLblSkip val="1"/>
        <c:tickMarkSkip val="1"/>
        <c:noMultiLvlLbl val="0"/>
      </c:catAx>
      <c:valAx>
        <c:axId val="2496793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6245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4562</c:v>
                </c:pt>
                <c:pt idx="5">
                  <c:v>4734</c:v>
                </c:pt>
                <c:pt idx="8">
                  <c:v>4743</c:v>
                </c:pt>
                <c:pt idx="11">
                  <c:v>4685</c:v>
                </c:pt>
                <c:pt idx="14">
                  <c:v>4712</c:v>
                </c:pt>
              </c:numCache>
            </c:numRef>
          </c:val>
          <c:extLst xmlns:c16r2="http://schemas.microsoft.com/office/drawing/2015/06/chart">
            <c:ext xmlns:c16="http://schemas.microsoft.com/office/drawing/2014/chart" uri="{C3380CC4-5D6E-409C-BE32-E72D297353CC}">
              <c16:uniqueId val="{00000000-FDB4-48B6-A2CF-88071DF611F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FDB4-48B6-A2CF-88071DF611F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1386</c:v>
                </c:pt>
                <c:pt idx="5">
                  <c:v>1436</c:v>
                </c:pt>
                <c:pt idx="8">
                  <c:v>1590</c:v>
                </c:pt>
                <c:pt idx="11">
                  <c:v>1583</c:v>
                </c:pt>
                <c:pt idx="14">
                  <c:v>1694</c:v>
                </c:pt>
              </c:numCache>
            </c:numRef>
          </c:val>
          <c:extLst xmlns:c16r2="http://schemas.microsoft.com/office/drawing/2015/06/chart">
            <c:ext xmlns:c16="http://schemas.microsoft.com/office/drawing/2014/chart" uri="{C3380CC4-5D6E-409C-BE32-E72D297353CC}">
              <c16:uniqueId val="{00000002-FDB4-48B6-A2CF-88071DF611F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FDB4-48B6-A2CF-88071DF611F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FDB4-48B6-A2CF-88071DF611F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DB4-48B6-A2CF-88071DF611F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1821</c:v>
                </c:pt>
                <c:pt idx="3">
                  <c:v>1782</c:v>
                </c:pt>
                <c:pt idx="6">
                  <c:v>1785</c:v>
                </c:pt>
                <c:pt idx="9">
                  <c:v>1645</c:v>
                </c:pt>
                <c:pt idx="12">
                  <c:v>1651</c:v>
                </c:pt>
              </c:numCache>
            </c:numRef>
          </c:val>
          <c:extLst xmlns:c16r2="http://schemas.microsoft.com/office/drawing/2015/06/chart">
            <c:ext xmlns:c16="http://schemas.microsoft.com/office/drawing/2014/chart" uri="{C3380CC4-5D6E-409C-BE32-E72D297353CC}">
              <c16:uniqueId val="{00000006-FDB4-48B6-A2CF-88071DF611F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412</c:v>
                </c:pt>
                <c:pt idx="3">
                  <c:v>284</c:v>
                </c:pt>
                <c:pt idx="6">
                  <c:v>258</c:v>
                </c:pt>
                <c:pt idx="9">
                  <c:v>240</c:v>
                </c:pt>
                <c:pt idx="12">
                  <c:v>236</c:v>
                </c:pt>
              </c:numCache>
            </c:numRef>
          </c:val>
          <c:extLst xmlns:c16r2="http://schemas.microsoft.com/office/drawing/2015/06/chart">
            <c:ext xmlns:c16="http://schemas.microsoft.com/office/drawing/2014/chart" uri="{C3380CC4-5D6E-409C-BE32-E72D297353CC}">
              <c16:uniqueId val="{00000007-FDB4-48B6-A2CF-88071DF611F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1806</c:v>
                </c:pt>
                <c:pt idx="3">
                  <c:v>1710</c:v>
                </c:pt>
                <c:pt idx="6">
                  <c:v>1599</c:v>
                </c:pt>
                <c:pt idx="9">
                  <c:v>1498</c:v>
                </c:pt>
                <c:pt idx="12">
                  <c:v>1378</c:v>
                </c:pt>
              </c:numCache>
            </c:numRef>
          </c:val>
          <c:extLst xmlns:c16r2="http://schemas.microsoft.com/office/drawing/2015/06/chart">
            <c:ext xmlns:c16="http://schemas.microsoft.com/office/drawing/2014/chart" uri="{C3380CC4-5D6E-409C-BE32-E72D297353CC}">
              <c16:uniqueId val="{00000008-FDB4-48B6-A2CF-88071DF611F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1025</c:v>
                </c:pt>
                <c:pt idx="3">
                  <c:v>944</c:v>
                </c:pt>
                <c:pt idx="6">
                  <c:v>872</c:v>
                </c:pt>
                <c:pt idx="9">
                  <c:v>811</c:v>
                </c:pt>
                <c:pt idx="12">
                  <c:v>776</c:v>
                </c:pt>
              </c:numCache>
            </c:numRef>
          </c:val>
          <c:extLst xmlns:c16r2="http://schemas.microsoft.com/office/drawing/2015/06/chart">
            <c:ext xmlns:c16="http://schemas.microsoft.com/office/drawing/2014/chart" uri="{C3380CC4-5D6E-409C-BE32-E72D297353CC}">
              <c16:uniqueId val="{00000009-FDB4-48B6-A2CF-88071DF611F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4137</c:v>
                </c:pt>
                <c:pt idx="3">
                  <c:v>4122</c:v>
                </c:pt>
                <c:pt idx="6">
                  <c:v>4243</c:v>
                </c:pt>
                <c:pt idx="9">
                  <c:v>4240</c:v>
                </c:pt>
                <c:pt idx="12">
                  <c:v>4274</c:v>
                </c:pt>
              </c:numCache>
            </c:numRef>
          </c:val>
          <c:extLst xmlns:c16r2="http://schemas.microsoft.com/office/drawing/2015/06/chart">
            <c:ext xmlns:c16="http://schemas.microsoft.com/office/drawing/2014/chart" uri="{C3380CC4-5D6E-409C-BE32-E72D297353CC}">
              <c16:uniqueId val="{0000000A-FDB4-48B6-A2CF-88071DF611F2}"/>
            </c:ext>
          </c:extLst>
        </c:ser>
        <c:dLbls>
          <c:showLegendKey val="0"/>
          <c:showVal val="0"/>
          <c:showCatName val="0"/>
          <c:showSerName val="0"/>
          <c:showPercent val="0"/>
          <c:showBubbleSize val="0"/>
        </c:dLbls>
        <c:gapWidth val="100"/>
        <c:overlap val="100"/>
        <c:axId val="255553304"/>
        <c:axId val="2555536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3264</c:v>
                </c:pt>
                <c:pt idx="2">
                  <c:v>#N/A</c:v>
                </c:pt>
                <c:pt idx="3">
                  <c:v>#N/A</c:v>
                </c:pt>
                <c:pt idx="4">
                  <c:v>2671</c:v>
                </c:pt>
                <c:pt idx="5">
                  <c:v>#N/A</c:v>
                </c:pt>
                <c:pt idx="6">
                  <c:v>#N/A</c:v>
                </c:pt>
                <c:pt idx="7">
                  <c:v>2424</c:v>
                </c:pt>
                <c:pt idx="8">
                  <c:v>#N/A</c:v>
                </c:pt>
                <c:pt idx="9">
                  <c:v>#N/A</c:v>
                </c:pt>
                <c:pt idx="10">
                  <c:v>2167</c:v>
                </c:pt>
                <c:pt idx="11">
                  <c:v>#N/A</c:v>
                </c:pt>
                <c:pt idx="12">
                  <c:v>#N/A</c:v>
                </c:pt>
                <c:pt idx="13">
                  <c:v>1908</c:v>
                </c:pt>
                <c:pt idx="14">
                  <c:v>#N/A</c:v>
                </c:pt>
              </c:numCache>
            </c:numRef>
          </c:val>
          <c:smooth val="0"/>
          <c:extLst xmlns:c16r2="http://schemas.microsoft.com/office/drawing/2015/06/chart">
            <c:ext xmlns:c16="http://schemas.microsoft.com/office/drawing/2014/chart" uri="{C3380CC4-5D6E-409C-BE32-E72D297353CC}">
              <c16:uniqueId val="{0000000B-FDB4-48B6-A2CF-88071DF611F2}"/>
            </c:ext>
          </c:extLst>
        </c:ser>
        <c:dLbls>
          <c:showLegendKey val="0"/>
          <c:showVal val="0"/>
          <c:showCatName val="0"/>
          <c:showSerName val="0"/>
          <c:showPercent val="0"/>
          <c:showBubbleSize val="0"/>
        </c:dLbls>
        <c:marker val="1"/>
        <c:smooth val="0"/>
        <c:axId val="255553304"/>
        <c:axId val="255553688"/>
      </c:lineChart>
      <c:catAx>
        <c:axId val="255553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55553688"/>
        <c:crosses val="autoZero"/>
        <c:auto val="1"/>
        <c:lblAlgn val="ctr"/>
        <c:lblOffset val="100"/>
        <c:tickLblSkip val="1"/>
        <c:tickMarkSkip val="1"/>
        <c:noMultiLvlLbl val="0"/>
      </c:catAx>
      <c:valAx>
        <c:axId val="2555536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5553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{F083EEF9-3831-4B3E-965F-175ECAD53539}</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{A907BF5C-CC7C-469B-9B4A-29DA9A30F376}</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{73AEAEA0-A3A6-4EF7-ABA1-09C81D09FEF7}</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{F3016863-933C-4F74-8CA5-8856F2E807CD}</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{DDB478A2-11B1-4AC2-8DB5-B432126B4EC9}</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{04D55D51-CE85-444B-8728-7BE338EB2330}</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{01AD0DCF-DACF-4A05-98D5-CCF29DAC3957}</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{326B0449-18D2-42C5-9284-BC2E6258FEA7}</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{AB0EA50D-4CE7-4EB1-AFE9-6644B4C8960A}</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{AF650E15-F070-4397-BE02-7FFAC90011DC}</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68032696"/>
        <c:axId val="168033088"/>
      </c:scatterChart>
      <c:valAx>
        <c:axId val="16803269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8033088"/>
        <c:crosses val="autoZero"/>
        <c:crossBetween val="midCat"/>
      </c:valAx>
      <c:valAx>
        <c:axId val="16803308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80326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{00E5F3BE-6451-4789-BE9C-84ED7233F005}</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{00A2089A-0B58-43DF-A200-B5752CCAAA51}</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{512BC087-D9BE-45B7-9432-D61B98D53BF8}</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{FF7AB165-5537-408B-8318-BEF18FEDE303}</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{4F7DE62C-FD8A-40EB-9B98-C9F7AEEEB854}</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14.8</c:v>
                </c:pt>
                <c:pt idx="1">
                  <c:v>13.6</c:v>
                </c:pt>
                <c:pt idx="2">
                  <c:v>12.3</c:v>
                </c:pt>
                <c:pt idx="3">
                  <c:v>10.5</c:v>
                </c:pt>
                <c:pt idx="4">
                  <c:v>8.6999999999999993</c:v>
                </c:pt>
              </c:numCache>
            </c:numRef>
          </c:xVal>
          <c:yVal>
            <c:numRef>
              <c:f>公会計指標分析・財政指標組合せ分析表!$K$73:$O$73</c:f>
              <c:numCache>
                <c:formatCode>#,##0.0;"▲ "#,##0.0</c:formatCode>
                <c:ptCount val="5"/>
                <c:pt idx="0">
                  <c:v>123.9</c:v>
                </c:pt>
                <c:pt idx="1">
                  <c:v>103.4</c:v>
                </c:pt>
                <c:pt idx="2">
                  <c:v>93.9</c:v>
                </c:pt>
                <c:pt idx="3">
                  <c:v>85.7</c:v>
                </c:pt>
                <c:pt idx="4">
                  <c:v>71.7</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{C6AE18D7-3B38-407E-9ADF-45A8B38CFAC8}</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{3CDED336-5B5E-4B23-A6C6-50BB88B8AB28}</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{87AC2F21-3968-4960-87A8-39484F18D89D}</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{5BAE44B6-648E-473B-967C-F4BF17E4E6FB}</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{529099A0-D46F-4E2F-AB48-51B4440DF8E5}</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12.6</c:v>
                </c:pt>
                <c:pt idx="1">
                  <c:v>11.4</c:v>
                </c:pt>
                <c:pt idx="2">
                  <c:v>10.5</c:v>
                </c:pt>
                <c:pt idx="3">
                  <c:v>9.5</c:v>
                </c:pt>
                <c:pt idx="4">
                  <c:v>8.6999999999999993</c:v>
                </c:pt>
              </c:numCache>
            </c:numRef>
          </c:xVal>
          <c:yVal>
            <c:numRef>
              <c:f>公会計指標分析・財政指標組合せ分析表!$K$77:$O$77</c:f>
              <c:numCache>
                <c:formatCode>#,##0.0;"▲ "#,##0.0</c:formatCode>
                <c:ptCount val="5"/>
                <c:pt idx="0">
                  <c:v>38.6</c:v>
                </c:pt>
                <c:pt idx="1">
                  <c:v>28.4</c:v>
                </c:pt>
                <c:pt idx="2">
                  <c:v>20.5</c:v>
                </c:pt>
                <c:pt idx="3">
                  <c:v>17.899999999999999</c:v>
                </c:pt>
                <c:pt idx="4">
                  <c:v>27</c:v>
                </c:pt>
              </c:numCache>
            </c:numRef>
          </c:yVal>
          <c:smooth val="0"/>
        </c:ser>
        <c:dLbls>
          <c:showLegendKey val="0"/>
          <c:showVal val="0"/>
          <c:showCatName val="0"/>
          <c:showSerName val="0"/>
          <c:showPercent val="0"/>
          <c:showBubbleSize val="0"/>
        </c:dLbls>
        <c:axId val="168032304"/>
        <c:axId val="168031912"/>
      </c:scatterChart>
      <c:valAx>
        <c:axId val="168032304"/>
        <c:scaling>
          <c:orientation val="minMax"/>
          <c:max val="15.4"/>
          <c:min val="8.3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8031912"/>
        <c:crosses val="autoZero"/>
        <c:crossBetween val="midCat"/>
      </c:valAx>
      <c:valAx>
        <c:axId val="168031912"/>
        <c:scaling>
          <c:orientation val="minMax"/>
          <c:max val="15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803230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千葉県長南町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8,522
8,478
65.51
5,284,195
4,360,598
879,369
3,062,114
4,273,794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71.7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の減少や全国平均を上回る高齢化率（平成２７年度末３７．３％）に加え、町内に中心となる産業がないことや、納税義務者数の減による町税の減収などから財政基盤が弱い状態にある。類似団体平均を上回っているが、引き続き行政のスリム化効率化に努め、より一層の財政の健全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65012</xdr:rowOff>
    </xdr:from>
    <xdr:to>
      <xdr:col>7</xdr:col>
      <xdr:colOff>152400</xdr:colOff>
      <xdr:row>44</xdr:row>
      <xdr:rowOff>119138</xdr:rowOff>
    </xdr:to>
    <xdr:cxnSp macro="">
      <xdr:nvCxnSpPr>
        <xdr:cNvPr id="64" name="直線コネクタ 63"/>
        <xdr:cNvCxnSpPr/>
      </xdr:nvCxnSpPr>
      <xdr:spPr>
        <a:xfrm flipV="1">
          <a:off x="4953000" y="6065762"/>
          <a:ext cx="0" cy="15971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91215</xdr:rowOff>
    </xdr:from>
    <xdr:ext cx="762000" cy="259045"/>
    <xdr:sp macro="" textlink="">
      <xdr:nvSpPr>
        <xdr:cNvPr id="65"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0.16</a:t>
          </a:r>
          <a:endParaRPr kumimoji="1" lang="ja-JP" altLang="en-US" sz="1000" b="1">
            <a:latin typeface="ＭＳ Ｐゴシック"/>
          </a:endParaRPr>
        </a:p>
      </xdr:txBody>
    </xdr:sp>
    <xdr:clientData/>
  </xdr:oneCellAnchor>
  <xdr:twoCellAnchor>
    <xdr:from>
      <xdr:col>7</xdr:col>
      <xdr:colOff>63500</xdr:colOff>
      <xdr:row>44</xdr:row>
      <xdr:rowOff>119138</xdr:rowOff>
    </xdr:from>
    <xdr:to>
      <xdr:col>7</xdr:col>
      <xdr:colOff>241300</xdr:colOff>
      <xdr:row>44</xdr:row>
      <xdr:rowOff>119138</xdr:rowOff>
    </xdr:to>
    <xdr:cxnSp macro="">
      <xdr:nvCxnSpPr>
        <xdr:cNvPr id="66" name="直線コネクタ 65"/>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151389</xdr:rowOff>
    </xdr:from>
    <xdr:ext cx="762000" cy="259045"/>
    <xdr:sp macro="" textlink="">
      <xdr:nvSpPr>
        <xdr:cNvPr id="67" name="財政力最大値テキスト"/>
        <xdr:cNvSpPr txBox="1"/>
      </xdr:nvSpPr>
      <xdr:spPr>
        <a:xfrm>
          <a:off x="5041900" y="580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7</xdr:col>
      <xdr:colOff>63500</xdr:colOff>
      <xdr:row>35</xdr:row>
      <xdr:rowOff>65012</xdr:rowOff>
    </xdr:from>
    <xdr:to>
      <xdr:col>7</xdr:col>
      <xdr:colOff>241300</xdr:colOff>
      <xdr:row>35</xdr:row>
      <xdr:rowOff>65012</xdr:rowOff>
    </xdr:to>
    <xdr:cxnSp macro="">
      <xdr:nvCxnSpPr>
        <xdr:cNvPr id="68" name="直線コネクタ 67"/>
        <xdr:cNvCxnSpPr/>
      </xdr:nvCxnSpPr>
      <xdr:spPr>
        <a:xfrm>
          <a:off x="4864100" y="606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82852</xdr:rowOff>
    </xdr:from>
    <xdr:to>
      <xdr:col>7</xdr:col>
      <xdr:colOff>152400</xdr:colOff>
      <xdr:row>42</xdr:row>
      <xdr:rowOff>94343</xdr:rowOff>
    </xdr:to>
    <xdr:cxnSp macro="">
      <xdr:nvCxnSpPr>
        <xdr:cNvPr id="69" name="直線コネクタ 68"/>
        <xdr:cNvCxnSpPr/>
      </xdr:nvCxnSpPr>
      <xdr:spPr>
        <a:xfrm>
          <a:off x="4114800" y="7283752"/>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107544</xdr:rowOff>
    </xdr:from>
    <xdr:ext cx="762000" cy="259045"/>
    <xdr:sp macro="" textlink="">
      <xdr:nvSpPr>
        <xdr:cNvPr id="70" name="財政力平均値テキスト"/>
        <xdr:cNvSpPr txBox="1"/>
      </xdr:nvSpPr>
      <xdr:spPr>
        <a:xfrm>
          <a:off x="5041900" y="730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135467</xdr:rowOff>
    </xdr:from>
    <xdr:to>
      <xdr:col>7</xdr:col>
      <xdr:colOff>203200</xdr:colOff>
      <xdr:row>43</xdr:row>
      <xdr:rowOff>65617</xdr:rowOff>
    </xdr:to>
    <xdr:sp macro="" textlink="">
      <xdr:nvSpPr>
        <xdr:cNvPr id="71" name="フローチャート :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71362</xdr:rowOff>
    </xdr:from>
    <xdr:to>
      <xdr:col>6</xdr:col>
      <xdr:colOff>0</xdr:colOff>
      <xdr:row>42</xdr:row>
      <xdr:rowOff>82852</xdr:rowOff>
    </xdr:to>
    <xdr:cxnSp macro="">
      <xdr:nvCxnSpPr>
        <xdr:cNvPr id="72" name="直線コネクタ 71"/>
        <xdr:cNvCxnSpPr/>
      </xdr:nvCxnSpPr>
      <xdr:spPr>
        <a:xfrm>
          <a:off x="3225800" y="72722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146957</xdr:rowOff>
    </xdr:from>
    <xdr:to>
      <xdr:col>6</xdr:col>
      <xdr:colOff>50800</xdr:colOff>
      <xdr:row>43</xdr:row>
      <xdr:rowOff>77107</xdr:rowOff>
    </xdr:to>
    <xdr:sp macro="" textlink="">
      <xdr:nvSpPr>
        <xdr:cNvPr id="73" name="フローチャート : 判断 72"/>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61884</xdr:rowOff>
    </xdr:from>
    <xdr:ext cx="736600" cy="259045"/>
    <xdr:sp macro="" textlink="">
      <xdr:nvSpPr>
        <xdr:cNvPr id="74" name="テキスト ボックス 73"/>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59872</xdr:rowOff>
    </xdr:from>
    <xdr:to>
      <xdr:col>4</xdr:col>
      <xdr:colOff>482600</xdr:colOff>
      <xdr:row>42</xdr:row>
      <xdr:rowOff>71362</xdr:rowOff>
    </xdr:to>
    <xdr:cxnSp macro="">
      <xdr:nvCxnSpPr>
        <xdr:cNvPr id="75" name="直線コネクタ 74"/>
        <xdr:cNvCxnSpPr/>
      </xdr:nvCxnSpPr>
      <xdr:spPr>
        <a:xfrm>
          <a:off x="2336800" y="72607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135467</xdr:rowOff>
    </xdr:from>
    <xdr:to>
      <xdr:col>4</xdr:col>
      <xdr:colOff>533400</xdr:colOff>
      <xdr:row>43</xdr:row>
      <xdr:rowOff>65617</xdr:rowOff>
    </xdr:to>
    <xdr:sp macro="" textlink="">
      <xdr:nvSpPr>
        <xdr:cNvPr id="76" name="フローチャート : 判断 75"/>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50394</xdr:rowOff>
    </xdr:from>
    <xdr:ext cx="762000" cy="259045"/>
    <xdr:sp macro="" textlink="">
      <xdr:nvSpPr>
        <xdr:cNvPr id="77" name="テキスト ボックス 76"/>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48381</xdr:rowOff>
    </xdr:from>
    <xdr:to>
      <xdr:col>3</xdr:col>
      <xdr:colOff>279400</xdr:colOff>
      <xdr:row>42</xdr:row>
      <xdr:rowOff>59872</xdr:rowOff>
    </xdr:to>
    <xdr:cxnSp macro="">
      <xdr:nvCxnSpPr>
        <xdr:cNvPr id="78" name="直線コネクタ 77"/>
        <xdr:cNvCxnSpPr/>
      </xdr:nvCxnSpPr>
      <xdr:spPr>
        <a:xfrm>
          <a:off x="1447800" y="72492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123976</xdr:rowOff>
    </xdr:from>
    <xdr:to>
      <xdr:col>3</xdr:col>
      <xdr:colOff>330200</xdr:colOff>
      <xdr:row>43</xdr:row>
      <xdr:rowOff>54126</xdr:rowOff>
    </xdr:to>
    <xdr:sp macro="" textlink="">
      <xdr:nvSpPr>
        <xdr:cNvPr id="79" name="フローチャート : 判断 78"/>
        <xdr:cNvSpPr/>
      </xdr:nvSpPr>
      <xdr:spPr>
        <a:xfrm>
          <a:off x="2286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38903</xdr:rowOff>
    </xdr:from>
    <xdr:ext cx="762000" cy="259045"/>
    <xdr:sp macro="" textlink="">
      <xdr:nvSpPr>
        <xdr:cNvPr id="80" name="テキスト ボックス 79"/>
        <xdr:cNvSpPr txBox="1"/>
      </xdr:nvSpPr>
      <xdr:spPr>
        <a:xfrm>
          <a:off x="1955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112485</xdr:rowOff>
    </xdr:from>
    <xdr:to>
      <xdr:col>2</xdr:col>
      <xdr:colOff>127000</xdr:colOff>
      <xdr:row>43</xdr:row>
      <xdr:rowOff>42635</xdr:rowOff>
    </xdr:to>
    <xdr:sp macro="" textlink="">
      <xdr:nvSpPr>
        <xdr:cNvPr id="81" name="フローチャート : 判断 80"/>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27412</xdr:rowOff>
    </xdr:from>
    <xdr:ext cx="762000" cy="259045"/>
    <xdr:sp macro="" textlink="">
      <xdr:nvSpPr>
        <xdr:cNvPr id="82" name="テキスト ボックス 81"/>
        <xdr:cNvSpPr txBox="1"/>
      </xdr:nvSpPr>
      <xdr:spPr>
        <a:xfrm>
          <a:off x="1066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88" name="円/楕円 87"/>
        <xdr:cNvSpPr/>
      </xdr:nvSpPr>
      <xdr:spPr>
        <a:xfrm>
          <a:off x="49022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60070</xdr:rowOff>
    </xdr:from>
    <xdr:ext cx="762000" cy="259045"/>
    <xdr:sp macro="" textlink="">
      <xdr:nvSpPr>
        <xdr:cNvPr id="89" name="財政力該当値テキスト"/>
        <xdr:cNvSpPr txBox="1"/>
      </xdr:nvSpPr>
      <xdr:spPr>
        <a:xfrm>
          <a:off x="50419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32052</xdr:rowOff>
    </xdr:from>
    <xdr:to>
      <xdr:col>6</xdr:col>
      <xdr:colOff>50800</xdr:colOff>
      <xdr:row>42</xdr:row>
      <xdr:rowOff>133652</xdr:rowOff>
    </xdr:to>
    <xdr:sp macro="" textlink="">
      <xdr:nvSpPr>
        <xdr:cNvPr id="90" name="円/楕円 89"/>
        <xdr:cNvSpPr/>
      </xdr:nvSpPr>
      <xdr:spPr>
        <a:xfrm>
          <a:off x="40640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143829</xdr:rowOff>
    </xdr:from>
    <xdr:ext cx="736600" cy="259045"/>
    <xdr:sp macro="" textlink="">
      <xdr:nvSpPr>
        <xdr:cNvPr id="91" name="テキスト ボックス 90"/>
        <xdr:cNvSpPr txBox="1"/>
      </xdr:nvSpPr>
      <xdr:spPr>
        <a:xfrm>
          <a:off x="3733800" y="700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20562</xdr:rowOff>
    </xdr:from>
    <xdr:to>
      <xdr:col>4</xdr:col>
      <xdr:colOff>533400</xdr:colOff>
      <xdr:row>42</xdr:row>
      <xdr:rowOff>122162</xdr:rowOff>
    </xdr:to>
    <xdr:sp macro="" textlink="">
      <xdr:nvSpPr>
        <xdr:cNvPr id="92" name="円/楕円 91"/>
        <xdr:cNvSpPr/>
      </xdr:nvSpPr>
      <xdr:spPr>
        <a:xfrm>
          <a:off x="31750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132339</xdr:rowOff>
    </xdr:from>
    <xdr:ext cx="762000" cy="259045"/>
    <xdr:sp macro="" textlink="">
      <xdr:nvSpPr>
        <xdr:cNvPr id="93" name="テキスト ボックス 92"/>
        <xdr:cNvSpPr txBox="1"/>
      </xdr:nvSpPr>
      <xdr:spPr>
        <a:xfrm>
          <a:off x="2844800" y="699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9072</xdr:rowOff>
    </xdr:from>
    <xdr:to>
      <xdr:col>3</xdr:col>
      <xdr:colOff>330200</xdr:colOff>
      <xdr:row>42</xdr:row>
      <xdr:rowOff>110672</xdr:rowOff>
    </xdr:to>
    <xdr:sp macro="" textlink="">
      <xdr:nvSpPr>
        <xdr:cNvPr id="94" name="円/楕円 93"/>
        <xdr:cNvSpPr/>
      </xdr:nvSpPr>
      <xdr:spPr>
        <a:xfrm>
          <a:off x="2286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120849</xdr:rowOff>
    </xdr:from>
    <xdr:ext cx="762000" cy="259045"/>
    <xdr:sp macro="" textlink="">
      <xdr:nvSpPr>
        <xdr:cNvPr id="95" name="テキスト ボックス 94"/>
        <xdr:cNvSpPr txBox="1"/>
      </xdr:nvSpPr>
      <xdr:spPr>
        <a:xfrm>
          <a:off x="1955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169031</xdr:rowOff>
    </xdr:from>
    <xdr:to>
      <xdr:col>2</xdr:col>
      <xdr:colOff>127000</xdr:colOff>
      <xdr:row>42</xdr:row>
      <xdr:rowOff>99181</xdr:rowOff>
    </xdr:to>
    <xdr:sp macro="" textlink="">
      <xdr:nvSpPr>
        <xdr:cNvPr id="96" name="円/楕円 95"/>
        <xdr:cNvSpPr/>
      </xdr:nvSpPr>
      <xdr:spPr>
        <a:xfrm>
          <a:off x="1397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109358</xdr:rowOff>
    </xdr:from>
    <xdr:ext cx="762000" cy="259045"/>
    <xdr:sp macro="" textlink="">
      <xdr:nvSpPr>
        <xdr:cNvPr id="97" name="テキスト ボックス 96"/>
        <xdr:cNvSpPr txBox="1"/>
      </xdr:nvSpPr>
      <xdr:spPr>
        <a:xfrm>
          <a:off x="1066800" y="696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７年度は徴収猶予していた特別土地保有税３億８，６００万円が納められたことにより経常収支比率は一時的に下がったが、この特殊事情を除くと、地籍調査事業量の増加などにより経常収支比率は悪化している。</a:t>
          </a:r>
          <a:endParaRPr kumimoji="1" lang="en-US" altLang="ja-JP" sz="1300">
            <a:latin typeface="ＭＳ Ｐゴシック"/>
          </a:endParaRPr>
        </a:p>
        <a:p>
          <a:r>
            <a:rPr kumimoji="1" lang="ja-JP" altLang="en-US" sz="1300">
              <a:latin typeface="ＭＳ Ｐゴシック"/>
            </a:rPr>
            <a:t>今後も事務事業の見直しと経常経費削減に努めていく。</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170307</xdr:rowOff>
    </xdr:from>
    <xdr:to>
      <xdr:col>7</xdr:col>
      <xdr:colOff>152400</xdr:colOff>
      <xdr:row>67</xdr:row>
      <xdr:rowOff>26924</xdr:rowOff>
    </xdr:to>
    <xdr:cxnSp macro="">
      <xdr:nvCxnSpPr>
        <xdr:cNvPr id="125" name="直線コネクタ 124"/>
        <xdr:cNvCxnSpPr/>
      </xdr:nvCxnSpPr>
      <xdr:spPr>
        <a:xfrm flipV="1">
          <a:off x="4953000" y="10285857"/>
          <a:ext cx="0" cy="12282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170451</xdr:rowOff>
    </xdr:from>
    <xdr:ext cx="762000" cy="259045"/>
    <xdr:sp macro="" textlink="">
      <xdr:nvSpPr>
        <xdr:cNvPr id="126"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26924</xdr:rowOff>
    </xdr:from>
    <xdr:to>
      <xdr:col>7</xdr:col>
      <xdr:colOff>241300</xdr:colOff>
      <xdr:row>67</xdr:row>
      <xdr:rowOff>26924</xdr:rowOff>
    </xdr:to>
    <xdr:cxnSp macro="">
      <xdr:nvCxnSpPr>
        <xdr:cNvPr id="127" name="直線コネクタ 126"/>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85234</xdr:rowOff>
    </xdr:from>
    <xdr:ext cx="762000" cy="259045"/>
    <xdr:sp macro="" textlink="">
      <xdr:nvSpPr>
        <xdr:cNvPr id="128" name="財政構造の弾力性最大値テキスト"/>
        <xdr:cNvSpPr txBox="1"/>
      </xdr:nvSpPr>
      <xdr:spPr>
        <a:xfrm>
          <a:off x="5041900" y="1002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48.9</a:t>
          </a:r>
          <a:endParaRPr kumimoji="1" lang="ja-JP" altLang="en-US" sz="1000" b="1">
            <a:latin typeface="ＭＳ Ｐゴシック"/>
          </a:endParaRPr>
        </a:p>
      </xdr:txBody>
    </xdr:sp>
    <xdr:clientData/>
  </xdr:oneCellAnchor>
  <xdr:twoCellAnchor>
    <xdr:from>
      <xdr:col>7</xdr:col>
      <xdr:colOff>63500</xdr:colOff>
      <xdr:row>59</xdr:row>
      <xdr:rowOff>170307</xdr:rowOff>
    </xdr:from>
    <xdr:to>
      <xdr:col>7</xdr:col>
      <xdr:colOff>241300</xdr:colOff>
      <xdr:row>59</xdr:row>
      <xdr:rowOff>170307</xdr:rowOff>
    </xdr:to>
    <xdr:cxnSp macro="">
      <xdr:nvCxnSpPr>
        <xdr:cNvPr id="129" name="直線コネクタ 128"/>
        <xdr:cNvCxnSpPr/>
      </xdr:nvCxnSpPr>
      <xdr:spPr>
        <a:xfrm>
          <a:off x="4864100" y="10285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63627</xdr:rowOff>
    </xdr:from>
    <xdr:to>
      <xdr:col>7</xdr:col>
      <xdr:colOff>152400</xdr:colOff>
      <xdr:row>65</xdr:row>
      <xdr:rowOff>15113</xdr:rowOff>
    </xdr:to>
    <xdr:cxnSp macro="">
      <xdr:nvCxnSpPr>
        <xdr:cNvPr id="130" name="直線コネクタ 129"/>
        <xdr:cNvCxnSpPr/>
      </xdr:nvCxnSpPr>
      <xdr:spPr>
        <a:xfrm flipV="1">
          <a:off x="4114800" y="10864977"/>
          <a:ext cx="838200" cy="29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144035</xdr:rowOff>
    </xdr:from>
    <xdr:ext cx="762000" cy="259045"/>
    <xdr:sp macro="" textlink="">
      <xdr:nvSpPr>
        <xdr:cNvPr id="131" name="財政構造の弾力性平均値テキスト"/>
        <xdr:cNvSpPr txBox="1"/>
      </xdr:nvSpPr>
      <xdr:spPr>
        <a:xfrm>
          <a:off x="5041900" y="111168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7</xdr:col>
      <xdr:colOff>101600</xdr:colOff>
      <xdr:row>65</xdr:row>
      <xdr:rowOff>508</xdr:rowOff>
    </xdr:from>
    <xdr:to>
      <xdr:col>7</xdr:col>
      <xdr:colOff>203200</xdr:colOff>
      <xdr:row>65</xdr:row>
      <xdr:rowOff>102108</xdr:rowOff>
    </xdr:to>
    <xdr:sp macro="" textlink="">
      <xdr:nvSpPr>
        <xdr:cNvPr id="132" name="フローチャート : 判断 131"/>
        <xdr:cNvSpPr/>
      </xdr:nvSpPr>
      <xdr:spPr>
        <a:xfrm>
          <a:off x="4902200" y="1114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41783</xdr:rowOff>
    </xdr:from>
    <xdr:to>
      <xdr:col>6</xdr:col>
      <xdr:colOff>0</xdr:colOff>
      <xdr:row>65</xdr:row>
      <xdr:rowOff>15113</xdr:rowOff>
    </xdr:to>
    <xdr:cxnSp macro="">
      <xdr:nvCxnSpPr>
        <xdr:cNvPr id="133" name="直線コネクタ 132"/>
        <xdr:cNvCxnSpPr/>
      </xdr:nvCxnSpPr>
      <xdr:spPr>
        <a:xfrm>
          <a:off x="3225800" y="11014583"/>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24638</xdr:rowOff>
    </xdr:from>
    <xdr:to>
      <xdr:col>6</xdr:col>
      <xdr:colOff>50800</xdr:colOff>
      <xdr:row>65</xdr:row>
      <xdr:rowOff>126238</xdr:rowOff>
    </xdr:to>
    <xdr:sp macro="" textlink="">
      <xdr:nvSpPr>
        <xdr:cNvPr id="134" name="フローチャート : 判断 133"/>
        <xdr:cNvSpPr/>
      </xdr:nvSpPr>
      <xdr:spPr>
        <a:xfrm>
          <a:off x="4064000" y="1116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111015</xdr:rowOff>
    </xdr:from>
    <xdr:ext cx="736600" cy="259045"/>
    <xdr:sp macro="" textlink="">
      <xdr:nvSpPr>
        <xdr:cNvPr id="135" name="テキスト ボックス 134"/>
        <xdr:cNvSpPr txBox="1"/>
      </xdr:nvSpPr>
      <xdr:spPr>
        <a:xfrm>
          <a:off x="3733800" y="11255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41783</xdr:rowOff>
    </xdr:from>
    <xdr:to>
      <xdr:col>4</xdr:col>
      <xdr:colOff>482600</xdr:colOff>
      <xdr:row>64</xdr:row>
      <xdr:rowOff>126238</xdr:rowOff>
    </xdr:to>
    <xdr:cxnSp macro="">
      <xdr:nvCxnSpPr>
        <xdr:cNvPr id="136" name="直線コネクタ 135"/>
        <xdr:cNvCxnSpPr/>
      </xdr:nvCxnSpPr>
      <xdr:spPr>
        <a:xfrm flipV="1">
          <a:off x="2336800" y="11014583"/>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145415</xdr:rowOff>
    </xdr:from>
    <xdr:to>
      <xdr:col>4</xdr:col>
      <xdr:colOff>533400</xdr:colOff>
      <xdr:row>65</xdr:row>
      <xdr:rowOff>75565</xdr:rowOff>
    </xdr:to>
    <xdr:sp macro="" textlink="">
      <xdr:nvSpPr>
        <xdr:cNvPr id="137" name="フローチャート : 判断 136"/>
        <xdr:cNvSpPr/>
      </xdr:nvSpPr>
      <xdr:spPr>
        <a:xfrm>
          <a:off x="3175000" y="1111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60342</xdr:rowOff>
    </xdr:from>
    <xdr:ext cx="762000" cy="259045"/>
    <xdr:sp macro="" textlink="">
      <xdr:nvSpPr>
        <xdr:cNvPr id="138" name="テキスト ボックス 137"/>
        <xdr:cNvSpPr txBox="1"/>
      </xdr:nvSpPr>
      <xdr:spPr>
        <a:xfrm>
          <a:off x="2844800" y="1120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92456</xdr:rowOff>
    </xdr:from>
    <xdr:to>
      <xdr:col>3</xdr:col>
      <xdr:colOff>279400</xdr:colOff>
      <xdr:row>64</xdr:row>
      <xdr:rowOff>126238</xdr:rowOff>
    </xdr:to>
    <xdr:cxnSp macro="">
      <xdr:nvCxnSpPr>
        <xdr:cNvPr id="139" name="直線コネクタ 138"/>
        <xdr:cNvCxnSpPr/>
      </xdr:nvCxnSpPr>
      <xdr:spPr>
        <a:xfrm>
          <a:off x="1447800" y="11065256"/>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145415</xdr:rowOff>
    </xdr:from>
    <xdr:to>
      <xdr:col>3</xdr:col>
      <xdr:colOff>330200</xdr:colOff>
      <xdr:row>65</xdr:row>
      <xdr:rowOff>75565</xdr:rowOff>
    </xdr:to>
    <xdr:sp macro="" textlink="">
      <xdr:nvSpPr>
        <xdr:cNvPr id="140" name="フローチャート : 判断 139"/>
        <xdr:cNvSpPr/>
      </xdr:nvSpPr>
      <xdr:spPr>
        <a:xfrm>
          <a:off x="2286000" y="1111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60342</xdr:rowOff>
    </xdr:from>
    <xdr:ext cx="762000" cy="259045"/>
    <xdr:sp macro="" textlink="">
      <xdr:nvSpPr>
        <xdr:cNvPr id="141" name="テキスト ボックス 140"/>
        <xdr:cNvSpPr txBox="1"/>
      </xdr:nvSpPr>
      <xdr:spPr>
        <a:xfrm>
          <a:off x="1955800" y="1120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133350</xdr:rowOff>
    </xdr:from>
    <xdr:to>
      <xdr:col>2</xdr:col>
      <xdr:colOff>127000</xdr:colOff>
      <xdr:row>65</xdr:row>
      <xdr:rowOff>63500</xdr:rowOff>
    </xdr:to>
    <xdr:sp macro="" textlink="">
      <xdr:nvSpPr>
        <xdr:cNvPr id="142" name="フローチャート : 判断 141"/>
        <xdr:cNvSpPr/>
      </xdr:nvSpPr>
      <xdr:spPr>
        <a:xfrm>
          <a:off x="13970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48277</xdr:rowOff>
    </xdr:from>
    <xdr:ext cx="762000" cy="259045"/>
    <xdr:sp macro="" textlink="">
      <xdr:nvSpPr>
        <xdr:cNvPr id="143" name="テキスト ボックス 142"/>
        <xdr:cNvSpPr txBox="1"/>
      </xdr:nvSpPr>
      <xdr:spPr>
        <a:xfrm>
          <a:off x="1066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12827</xdr:rowOff>
    </xdr:from>
    <xdr:to>
      <xdr:col>7</xdr:col>
      <xdr:colOff>203200</xdr:colOff>
      <xdr:row>63</xdr:row>
      <xdr:rowOff>114427</xdr:rowOff>
    </xdr:to>
    <xdr:sp macro="" textlink="">
      <xdr:nvSpPr>
        <xdr:cNvPr id="149" name="円/楕円 148"/>
        <xdr:cNvSpPr/>
      </xdr:nvSpPr>
      <xdr:spPr>
        <a:xfrm>
          <a:off x="4902200" y="1081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29354</xdr:rowOff>
    </xdr:from>
    <xdr:ext cx="762000" cy="259045"/>
    <xdr:sp macro="" textlink="">
      <xdr:nvSpPr>
        <xdr:cNvPr id="150" name="財政構造の弾力性該当値テキスト"/>
        <xdr:cNvSpPr txBox="1"/>
      </xdr:nvSpPr>
      <xdr:spPr>
        <a:xfrm>
          <a:off x="5041900" y="10659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135763</xdr:rowOff>
    </xdr:from>
    <xdr:to>
      <xdr:col>6</xdr:col>
      <xdr:colOff>50800</xdr:colOff>
      <xdr:row>65</xdr:row>
      <xdr:rowOff>65913</xdr:rowOff>
    </xdr:to>
    <xdr:sp macro="" textlink="">
      <xdr:nvSpPr>
        <xdr:cNvPr id="151" name="円/楕円 150"/>
        <xdr:cNvSpPr/>
      </xdr:nvSpPr>
      <xdr:spPr>
        <a:xfrm>
          <a:off x="4064000" y="1110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76090</xdr:rowOff>
    </xdr:from>
    <xdr:ext cx="736600" cy="259045"/>
    <xdr:sp macro="" textlink="">
      <xdr:nvSpPr>
        <xdr:cNvPr id="152" name="テキスト ボックス 151"/>
        <xdr:cNvSpPr txBox="1"/>
      </xdr:nvSpPr>
      <xdr:spPr>
        <a:xfrm>
          <a:off x="3733800" y="10877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162433</xdr:rowOff>
    </xdr:from>
    <xdr:to>
      <xdr:col>4</xdr:col>
      <xdr:colOff>533400</xdr:colOff>
      <xdr:row>64</xdr:row>
      <xdr:rowOff>92583</xdr:rowOff>
    </xdr:to>
    <xdr:sp macro="" textlink="">
      <xdr:nvSpPr>
        <xdr:cNvPr id="153" name="円/楕円 152"/>
        <xdr:cNvSpPr/>
      </xdr:nvSpPr>
      <xdr:spPr>
        <a:xfrm>
          <a:off x="3175000" y="1096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102760</xdr:rowOff>
    </xdr:from>
    <xdr:ext cx="762000" cy="259045"/>
    <xdr:sp macro="" textlink="">
      <xdr:nvSpPr>
        <xdr:cNvPr id="154" name="テキスト ボックス 153"/>
        <xdr:cNvSpPr txBox="1"/>
      </xdr:nvSpPr>
      <xdr:spPr>
        <a:xfrm>
          <a:off x="2844800" y="1073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75438</xdr:rowOff>
    </xdr:from>
    <xdr:to>
      <xdr:col>3</xdr:col>
      <xdr:colOff>330200</xdr:colOff>
      <xdr:row>65</xdr:row>
      <xdr:rowOff>5588</xdr:rowOff>
    </xdr:to>
    <xdr:sp macro="" textlink="">
      <xdr:nvSpPr>
        <xdr:cNvPr id="155" name="円/楕円 154"/>
        <xdr:cNvSpPr/>
      </xdr:nvSpPr>
      <xdr:spPr>
        <a:xfrm>
          <a:off x="2286000" y="1104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15765</xdr:rowOff>
    </xdr:from>
    <xdr:ext cx="762000" cy="259045"/>
    <xdr:sp macro="" textlink="">
      <xdr:nvSpPr>
        <xdr:cNvPr id="156" name="テキスト ボックス 155"/>
        <xdr:cNvSpPr txBox="1"/>
      </xdr:nvSpPr>
      <xdr:spPr>
        <a:xfrm>
          <a:off x="1955800" y="1081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41656</xdr:rowOff>
    </xdr:from>
    <xdr:to>
      <xdr:col>2</xdr:col>
      <xdr:colOff>127000</xdr:colOff>
      <xdr:row>64</xdr:row>
      <xdr:rowOff>143256</xdr:rowOff>
    </xdr:to>
    <xdr:sp macro="" textlink="">
      <xdr:nvSpPr>
        <xdr:cNvPr id="157" name="円/楕円 156"/>
        <xdr:cNvSpPr/>
      </xdr:nvSpPr>
      <xdr:spPr>
        <a:xfrm>
          <a:off x="1397000" y="1101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153433</xdr:rowOff>
    </xdr:from>
    <xdr:ext cx="762000" cy="259045"/>
    <xdr:sp macro="" textlink="">
      <xdr:nvSpPr>
        <xdr:cNvPr id="158" name="テキスト ボックス 157"/>
        <xdr:cNvSpPr txBox="1"/>
      </xdr:nvSpPr>
      <xdr:spPr>
        <a:xfrm>
          <a:off x="1066800" y="1078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[185,526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112,149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て、人件費・物件費等決算額が低くなっている要因として、ゴミ処理業務や消防業務を一部事務組合で行っていることが挙げられる。一部事務組合の人件費や物件費に充てる負担金と農業集落排水事業などの公営企業会計の人件費・物件費等に充てる繰出金といった費用を合計した場合、人口１人当たりの金額は増加することになる。今後も給与及び定員管理の適正化に努め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2164</xdr:rowOff>
    </xdr:from>
    <xdr:to>
      <xdr:col>7</xdr:col>
      <xdr:colOff>152400</xdr:colOff>
      <xdr:row>88</xdr:row>
      <xdr:rowOff>148709</xdr:rowOff>
    </xdr:to>
    <xdr:cxnSp macro="">
      <xdr:nvCxnSpPr>
        <xdr:cNvPr id="188" name="直線コネクタ 187"/>
        <xdr:cNvCxnSpPr/>
      </xdr:nvCxnSpPr>
      <xdr:spPr>
        <a:xfrm flipV="1">
          <a:off x="4953000" y="13889614"/>
          <a:ext cx="0" cy="13466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120786</xdr:rowOff>
    </xdr:from>
    <xdr:ext cx="762000" cy="259045"/>
    <xdr:sp macro="" textlink="">
      <xdr:nvSpPr>
        <xdr:cNvPr id="189" name="人件費・物件費等の状況最小値テキスト"/>
        <xdr:cNvSpPr txBox="1"/>
      </xdr:nvSpPr>
      <xdr:spPr>
        <a:xfrm>
          <a:off x="5041900" y="15208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456,977</a:t>
          </a:r>
          <a:endParaRPr kumimoji="1" lang="ja-JP" altLang="en-US" sz="1000" b="1">
            <a:latin typeface="ＭＳ Ｐゴシック"/>
          </a:endParaRPr>
        </a:p>
      </xdr:txBody>
    </xdr:sp>
    <xdr:clientData/>
  </xdr:oneCellAnchor>
  <xdr:twoCellAnchor>
    <xdr:from>
      <xdr:col>7</xdr:col>
      <xdr:colOff>63500</xdr:colOff>
      <xdr:row>88</xdr:row>
      <xdr:rowOff>148709</xdr:rowOff>
    </xdr:from>
    <xdr:to>
      <xdr:col>7</xdr:col>
      <xdr:colOff>241300</xdr:colOff>
      <xdr:row>88</xdr:row>
      <xdr:rowOff>148709</xdr:rowOff>
    </xdr:to>
    <xdr:cxnSp macro="">
      <xdr:nvCxnSpPr>
        <xdr:cNvPr id="190" name="直線コネクタ 189"/>
        <xdr:cNvCxnSpPr/>
      </xdr:nvCxnSpPr>
      <xdr:spPr>
        <a:xfrm>
          <a:off x="4864100" y="1523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88541</xdr:rowOff>
    </xdr:from>
    <xdr:ext cx="762000" cy="259045"/>
    <xdr:sp macro="" textlink="">
      <xdr:nvSpPr>
        <xdr:cNvPr id="191" name="人件費・物件費等の状況最大値テキスト"/>
        <xdr:cNvSpPr txBox="1"/>
      </xdr:nvSpPr>
      <xdr:spPr>
        <a:xfrm>
          <a:off x="5041900" y="1363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122,117</a:t>
          </a:r>
          <a:endParaRPr kumimoji="1" lang="ja-JP" altLang="en-US" sz="1000" b="1">
            <a:latin typeface="ＭＳ Ｐゴシック"/>
          </a:endParaRPr>
        </a:p>
      </xdr:txBody>
    </xdr:sp>
    <xdr:clientData/>
  </xdr:oneCellAnchor>
  <xdr:twoCellAnchor>
    <xdr:from>
      <xdr:col>7</xdr:col>
      <xdr:colOff>63500</xdr:colOff>
      <xdr:row>81</xdr:row>
      <xdr:rowOff>2164</xdr:rowOff>
    </xdr:from>
    <xdr:to>
      <xdr:col>7</xdr:col>
      <xdr:colOff>241300</xdr:colOff>
      <xdr:row>81</xdr:row>
      <xdr:rowOff>2164</xdr:rowOff>
    </xdr:to>
    <xdr:cxnSp macro="">
      <xdr:nvCxnSpPr>
        <xdr:cNvPr id="192" name="直線コネクタ 191"/>
        <xdr:cNvCxnSpPr/>
      </xdr:nvCxnSpPr>
      <xdr:spPr>
        <a:xfrm>
          <a:off x="4864100" y="13889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41408</xdr:rowOff>
    </xdr:from>
    <xdr:to>
      <xdr:col>7</xdr:col>
      <xdr:colOff>152400</xdr:colOff>
      <xdr:row>82</xdr:row>
      <xdr:rowOff>85723</xdr:rowOff>
    </xdr:to>
    <xdr:cxnSp macro="">
      <xdr:nvCxnSpPr>
        <xdr:cNvPr id="193" name="直線コネクタ 192"/>
        <xdr:cNvCxnSpPr/>
      </xdr:nvCxnSpPr>
      <xdr:spPr>
        <a:xfrm>
          <a:off x="4114800" y="14100308"/>
          <a:ext cx="838200" cy="4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141952</xdr:rowOff>
    </xdr:from>
    <xdr:ext cx="762000" cy="259045"/>
    <xdr:sp macro="" textlink="">
      <xdr:nvSpPr>
        <xdr:cNvPr id="194" name="人件費・物件費等の状況平均値テキスト"/>
        <xdr:cNvSpPr txBox="1"/>
      </xdr:nvSpPr>
      <xdr:spPr>
        <a:xfrm>
          <a:off x="5041900" y="14200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219,082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169875</xdr:rowOff>
    </xdr:from>
    <xdr:to>
      <xdr:col>7</xdr:col>
      <xdr:colOff>203200</xdr:colOff>
      <xdr:row>83</xdr:row>
      <xdr:rowOff>100025</xdr:rowOff>
    </xdr:to>
    <xdr:sp macro="" textlink="">
      <xdr:nvSpPr>
        <xdr:cNvPr id="195" name="フローチャート : 判断 194"/>
        <xdr:cNvSpPr/>
      </xdr:nvSpPr>
      <xdr:spPr>
        <a:xfrm>
          <a:off x="49022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153663</xdr:rowOff>
    </xdr:from>
    <xdr:to>
      <xdr:col>6</xdr:col>
      <xdr:colOff>0</xdr:colOff>
      <xdr:row>82</xdr:row>
      <xdr:rowOff>41408</xdr:rowOff>
    </xdr:to>
    <xdr:cxnSp macro="">
      <xdr:nvCxnSpPr>
        <xdr:cNvPr id="196" name="直線コネクタ 195"/>
        <xdr:cNvCxnSpPr/>
      </xdr:nvCxnSpPr>
      <xdr:spPr>
        <a:xfrm>
          <a:off x="3225800" y="14041113"/>
          <a:ext cx="889000" cy="59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159973</xdr:rowOff>
    </xdr:from>
    <xdr:to>
      <xdr:col>6</xdr:col>
      <xdr:colOff>50800</xdr:colOff>
      <xdr:row>83</xdr:row>
      <xdr:rowOff>90123</xdr:rowOff>
    </xdr:to>
    <xdr:sp macro="" textlink="">
      <xdr:nvSpPr>
        <xdr:cNvPr id="197" name="フローチャート : 判断 196"/>
        <xdr:cNvSpPr/>
      </xdr:nvSpPr>
      <xdr:spPr>
        <a:xfrm>
          <a:off x="4064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74900</xdr:rowOff>
    </xdr:from>
    <xdr:ext cx="736600" cy="259045"/>
    <xdr:sp macro="" textlink="">
      <xdr:nvSpPr>
        <xdr:cNvPr id="198" name="テキスト ボックス 197"/>
        <xdr:cNvSpPr txBox="1"/>
      </xdr:nvSpPr>
      <xdr:spPr>
        <a:xfrm>
          <a:off x="3733800" y="1430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141977</xdr:rowOff>
    </xdr:from>
    <xdr:to>
      <xdr:col>4</xdr:col>
      <xdr:colOff>482600</xdr:colOff>
      <xdr:row>81</xdr:row>
      <xdr:rowOff>153663</xdr:rowOff>
    </xdr:to>
    <xdr:cxnSp macro="">
      <xdr:nvCxnSpPr>
        <xdr:cNvPr id="199" name="直線コネクタ 198"/>
        <xdr:cNvCxnSpPr/>
      </xdr:nvCxnSpPr>
      <xdr:spPr>
        <a:xfrm>
          <a:off x="2336800" y="14029427"/>
          <a:ext cx="889000" cy="1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92731</xdr:rowOff>
    </xdr:from>
    <xdr:to>
      <xdr:col>4</xdr:col>
      <xdr:colOff>533400</xdr:colOff>
      <xdr:row>83</xdr:row>
      <xdr:rowOff>22881</xdr:rowOff>
    </xdr:to>
    <xdr:sp macro="" textlink="">
      <xdr:nvSpPr>
        <xdr:cNvPr id="200" name="フローチャート : 判断 199"/>
        <xdr:cNvSpPr/>
      </xdr:nvSpPr>
      <xdr:spPr>
        <a:xfrm>
          <a:off x="3175000" y="1415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7658</xdr:rowOff>
    </xdr:from>
    <xdr:ext cx="762000" cy="259045"/>
    <xdr:sp macro="" textlink="">
      <xdr:nvSpPr>
        <xdr:cNvPr id="201" name="テキスト ボックス 200"/>
        <xdr:cNvSpPr txBox="1"/>
      </xdr:nvSpPr>
      <xdr:spPr>
        <a:xfrm>
          <a:off x="2844800" y="14238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141977</xdr:rowOff>
    </xdr:from>
    <xdr:to>
      <xdr:col>3</xdr:col>
      <xdr:colOff>279400</xdr:colOff>
      <xdr:row>81</xdr:row>
      <xdr:rowOff>144418</xdr:rowOff>
    </xdr:to>
    <xdr:cxnSp macro="">
      <xdr:nvCxnSpPr>
        <xdr:cNvPr id="202" name="直線コネクタ 201"/>
        <xdr:cNvCxnSpPr/>
      </xdr:nvCxnSpPr>
      <xdr:spPr>
        <a:xfrm flipV="1">
          <a:off x="1447800" y="14029427"/>
          <a:ext cx="889000" cy="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129284</xdr:rowOff>
    </xdr:from>
    <xdr:to>
      <xdr:col>3</xdr:col>
      <xdr:colOff>330200</xdr:colOff>
      <xdr:row>83</xdr:row>
      <xdr:rowOff>59434</xdr:rowOff>
    </xdr:to>
    <xdr:sp macro="" textlink="">
      <xdr:nvSpPr>
        <xdr:cNvPr id="203" name="フローチャート : 判断 202"/>
        <xdr:cNvSpPr/>
      </xdr:nvSpPr>
      <xdr:spPr>
        <a:xfrm>
          <a:off x="2286000" y="1418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44211</xdr:rowOff>
    </xdr:from>
    <xdr:ext cx="762000" cy="259045"/>
    <xdr:sp macro="" textlink="">
      <xdr:nvSpPr>
        <xdr:cNvPr id="204" name="テキスト ボックス 203"/>
        <xdr:cNvSpPr txBox="1"/>
      </xdr:nvSpPr>
      <xdr:spPr>
        <a:xfrm>
          <a:off x="1955800" y="142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77014</xdr:rowOff>
    </xdr:from>
    <xdr:to>
      <xdr:col>2</xdr:col>
      <xdr:colOff>127000</xdr:colOff>
      <xdr:row>83</xdr:row>
      <xdr:rowOff>7164</xdr:rowOff>
    </xdr:to>
    <xdr:sp macro="" textlink="">
      <xdr:nvSpPr>
        <xdr:cNvPr id="205" name="フローチャート : 判断 204"/>
        <xdr:cNvSpPr/>
      </xdr:nvSpPr>
      <xdr:spPr>
        <a:xfrm>
          <a:off x="1397000" y="1413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163391</xdr:rowOff>
    </xdr:from>
    <xdr:ext cx="762000" cy="259045"/>
    <xdr:sp macro="" textlink="">
      <xdr:nvSpPr>
        <xdr:cNvPr id="206" name="テキスト ボックス 205"/>
        <xdr:cNvSpPr txBox="1"/>
      </xdr:nvSpPr>
      <xdr:spPr>
        <a:xfrm>
          <a:off x="1066800" y="1422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195,992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34923</xdr:rowOff>
    </xdr:from>
    <xdr:to>
      <xdr:col>7</xdr:col>
      <xdr:colOff>203200</xdr:colOff>
      <xdr:row>82</xdr:row>
      <xdr:rowOff>136523</xdr:rowOff>
    </xdr:to>
    <xdr:sp macro="" textlink="">
      <xdr:nvSpPr>
        <xdr:cNvPr id="212" name="円/楕円 211"/>
        <xdr:cNvSpPr/>
      </xdr:nvSpPr>
      <xdr:spPr>
        <a:xfrm>
          <a:off x="4902200" y="1409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51450</xdr:rowOff>
    </xdr:from>
    <xdr:ext cx="762000" cy="259045"/>
    <xdr:sp macro="" textlink="">
      <xdr:nvSpPr>
        <xdr:cNvPr id="213" name="人件費・物件費等の状況該当値テキスト"/>
        <xdr:cNvSpPr txBox="1"/>
      </xdr:nvSpPr>
      <xdr:spPr>
        <a:xfrm>
          <a:off x="5041900" y="13938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185,526</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162058</xdr:rowOff>
    </xdr:from>
    <xdr:to>
      <xdr:col>6</xdr:col>
      <xdr:colOff>50800</xdr:colOff>
      <xdr:row>82</xdr:row>
      <xdr:rowOff>92208</xdr:rowOff>
    </xdr:to>
    <xdr:sp macro="" textlink="">
      <xdr:nvSpPr>
        <xdr:cNvPr id="214" name="円/楕円 213"/>
        <xdr:cNvSpPr/>
      </xdr:nvSpPr>
      <xdr:spPr>
        <a:xfrm>
          <a:off x="4064000" y="1404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102385</xdr:rowOff>
    </xdr:from>
    <xdr:ext cx="736600" cy="259045"/>
    <xdr:sp macro="" textlink="">
      <xdr:nvSpPr>
        <xdr:cNvPr id="215" name="テキスト ボックス 214"/>
        <xdr:cNvSpPr txBox="1"/>
      </xdr:nvSpPr>
      <xdr:spPr>
        <a:xfrm>
          <a:off x="3733800" y="13818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174,507</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102863</xdr:rowOff>
    </xdr:from>
    <xdr:to>
      <xdr:col>4</xdr:col>
      <xdr:colOff>533400</xdr:colOff>
      <xdr:row>82</xdr:row>
      <xdr:rowOff>33013</xdr:rowOff>
    </xdr:to>
    <xdr:sp macro="" textlink="">
      <xdr:nvSpPr>
        <xdr:cNvPr id="216" name="円/楕円 215"/>
        <xdr:cNvSpPr/>
      </xdr:nvSpPr>
      <xdr:spPr>
        <a:xfrm>
          <a:off x="3175000" y="1399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43190</xdr:rowOff>
    </xdr:from>
    <xdr:ext cx="762000" cy="259045"/>
    <xdr:sp macro="" textlink="">
      <xdr:nvSpPr>
        <xdr:cNvPr id="217" name="テキスト ボックス 216"/>
        <xdr:cNvSpPr txBox="1"/>
      </xdr:nvSpPr>
      <xdr:spPr>
        <a:xfrm>
          <a:off x="2844800" y="13759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159,788</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91177</xdr:rowOff>
    </xdr:from>
    <xdr:to>
      <xdr:col>3</xdr:col>
      <xdr:colOff>330200</xdr:colOff>
      <xdr:row>82</xdr:row>
      <xdr:rowOff>21327</xdr:rowOff>
    </xdr:to>
    <xdr:sp macro="" textlink="">
      <xdr:nvSpPr>
        <xdr:cNvPr id="218" name="円/楕円 217"/>
        <xdr:cNvSpPr/>
      </xdr:nvSpPr>
      <xdr:spPr>
        <a:xfrm>
          <a:off x="2286000" y="1397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31504</xdr:rowOff>
    </xdr:from>
    <xdr:ext cx="762000" cy="259045"/>
    <xdr:sp macro="" textlink="">
      <xdr:nvSpPr>
        <xdr:cNvPr id="219" name="テキスト ボックス 218"/>
        <xdr:cNvSpPr txBox="1"/>
      </xdr:nvSpPr>
      <xdr:spPr>
        <a:xfrm>
          <a:off x="1955800" y="13747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156,882</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93618</xdr:rowOff>
    </xdr:from>
    <xdr:to>
      <xdr:col>2</xdr:col>
      <xdr:colOff>127000</xdr:colOff>
      <xdr:row>82</xdr:row>
      <xdr:rowOff>23768</xdr:rowOff>
    </xdr:to>
    <xdr:sp macro="" textlink="">
      <xdr:nvSpPr>
        <xdr:cNvPr id="220" name="円/楕円 219"/>
        <xdr:cNvSpPr/>
      </xdr:nvSpPr>
      <xdr:spPr>
        <a:xfrm>
          <a:off x="1397000" y="1398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33945</xdr:rowOff>
    </xdr:from>
    <xdr:ext cx="762000" cy="259045"/>
    <xdr:sp macro="" textlink="">
      <xdr:nvSpPr>
        <xdr:cNvPr id="221" name="テキスト ボックス 220"/>
        <xdr:cNvSpPr txBox="1"/>
      </xdr:nvSpPr>
      <xdr:spPr>
        <a:xfrm>
          <a:off x="1066800" y="1374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157,489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県内市町村では７番目に低い給与水準であるが、類似団体平均に比較し２．８上回っている。今後は、各種手当ての見直しや評価制度の見直しにより、給与の適正化に努める。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98213</xdr:rowOff>
    </xdr:from>
    <xdr:to>
      <xdr:col>24</xdr:col>
      <xdr:colOff>558800</xdr:colOff>
      <xdr:row>87</xdr:row>
      <xdr:rowOff>155363</xdr:rowOff>
    </xdr:to>
    <xdr:cxnSp macro="">
      <xdr:nvCxnSpPr>
        <xdr:cNvPr id="250" name="直線コネクタ 249"/>
        <xdr:cNvCxnSpPr/>
      </xdr:nvCxnSpPr>
      <xdr:spPr>
        <a:xfrm flipV="1">
          <a:off x="17018000" y="13985663"/>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127440</xdr:rowOff>
    </xdr:from>
    <xdr:ext cx="762000" cy="259045"/>
    <xdr:sp macro="" textlink="">
      <xdr:nvSpPr>
        <xdr:cNvPr id="251" name="給与水準   （国との比較）最小値テキスト"/>
        <xdr:cNvSpPr txBox="1"/>
      </xdr:nvSpPr>
      <xdr:spPr>
        <a:xfrm>
          <a:off x="17106900" y="15043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100.8</a:t>
          </a:r>
          <a:endParaRPr kumimoji="1" lang="ja-JP" altLang="en-US" sz="1000" b="1">
            <a:latin typeface="ＭＳ Ｐゴシック"/>
          </a:endParaRPr>
        </a:p>
      </xdr:txBody>
    </xdr:sp>
    <xdr:clientData/>
  </xdr:oneCellAnchor>
  <xdr:twoCellAnchor>
    <xdr:from>
      <xdr:col>24</xdr:col>
      <xdr:colOff>469900</xdr:colOff>
      <xdr:row>87</xdr:row>
      <xdr:rowOff>155363</xdr:rowOff>
    </xdr:from>
    <xdr:to>
      <xdr:col>24</xdr:col>
      <xdr:colOff>647700</xdr:colOff>
      <xdr:row>87</xdr:row>
      <xdr:rowOff>155363</xdr:rowOff>
    </xdr:to>
    <xdr:cxnSp macro="">
      <xdr:nvCxnSpPr>
        <xdr:cNvPr id="252" name="直線コネクタ 251"/>
        <xdr:cNvCxnSpPr/>
      </xdr:nvCxnSpPr>
      <xdr:spPr>
        <a:xfrm>
          <a:off x="16929100" y="1507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13140</xdr:rowOff>
    </xdr:from>
    <xdr:ext cx="762000" cy="259045"/>
    <xdr:sp macro="" textlink="">
      <xdr:nvSpPr>
        <xdr:cNvPr id="253"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81</xdr:row>
      <xdr:rowOff>98213</xdr:rowOff>
    </xdr:from>
    <xdr:to>
      <xdr:col>24</xdr:col>
      <xdr:colOff>647700</xdr:colOff>
      <xdr:row>81</xdr:row>
      <xdr:rowOff>98213</xdr:rowOff>
    </xdr:to>
    <xdr:cxnSp macro="">
      <xdr:nvCxnSpPr>
        <xdr:cNvPr id="254" name="直線コネクタ 253"/>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5080</xdr:rowOff>
    </xdr:from>
    <xdr:to>
      <xdr:col>24</xdr:col>
      <xdr:colOff>558800</xdr:colOff>
      <xdr:row>86</xdr:row>
      <xdr:rowOff>85513</xdr:rowOff>
    </xdr:to>
    <xdr:cxnSp macro="">
      <xdr:nvCxnSpPr>
        <xdr:cNvPr id="255" name="直線コネクタ 254"/>
        <xdr:cNvCxnSpPr/>
      </xdr:nvCxnSpPr>
      <xdr:spPr>
        <a:xfrm>
          <a:off x="16179800" y="14749780"/>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168927</xdr:rowOff>
    </xdr:from>
    <xdr:ext cx="762000" cy="259045"/>
    <xdr:sp macro="" textlink="">
      <xdr:nvSpPr>
        <xdr:cNvPr id="256" name="給与水準   （国との比較）平均値テキスト"/>
        <xdr:cNvSpPr txBox="1"/>
      </xdr:nvSpPr>
      <xdr:spPr>
        <a:xfrm>
          <a:off x="17106900" y="1439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152400</xdr:rowOff>
    </xdr:from>
    <xdr:to>
      <xdr:col>24</xdr:col>
      <xdr:colOff>609600</xdr:colOff>
      <xdr:row>85</xdr:row>
      <xdr:rowOff>82550</xdr:rowOff>
    </xdr:to>
    <xdr:sp macro="" textlink="">
      <xdr:nvSpPr>
        <xdr:cNvPr id="257" name="フローチャート : 判断 256"/>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5080</xdr:rowOff>
    </xdr:from>
    <xdr:to>
      <xdr:col>23</xdr:col>
      <xdr:colOff>406400</xdr:colOff>
      <xdr:row>86</xdr:row>
      <xdr:rowOff>5080</xdr:rowOff>
    </xdr:to>
    <xdr:cxnSp macro="">
      <xdr:nvCxnSpPr>
        <xdr:cNvPr id="258" name="直線コネクタ 257"/>
        <xdr:cNvCxnSpPr/>
      </xdr:nvCxnSpPr>
      <xdr:spPr>
        <a:xfrm>
          <a:off x="15290800" y="14749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160443</xdr:rowOff>
    </xdr:from>
    <xdr:to>
      <xdr:col>23</xdr:col>
      <xdr:colOff>457200</xdr:colOff>
      <xdr:row>85</xdr:row>
      <xdr:rowOff>90593</xdr:rowOff>
    </xdr:to>
    <xdr:sp macro="" textlink="">
      <xdr:nvSpPr>
        <xdr:cNvPr id="259" name="フローチャート : 判断 258"/>
        <xdr:cNvSpPr/>
      </xdr:nvSpPr>
      <xdr:spPr>
        <a:xfrm>
          <a:off x="16129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100770</xdr:rowOff>
    </xdr:from>
    <xdr:ext cx="736600" cy="259045"/>
    <xdr:sp macro="" textlink="">
      <xdr:nvSpPr>
        <xdr:cNvPr id="260" name="テキスト ボックス 259"/>
        <xdr:cNvSpPr txBox="1"/>
      </xdr:nvSpPr>
      <xdr:spPr>
        <a:xfrm>
          <a:off x="15798800" y="143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5080</xdr:rowOff>
    </xdr:from>
    <xdr:to>
      <xdr:col>22</xdr:col>
      <xdr:colOff>203200</xdr:colOff>
      <xdr:row>89</xdr:row>
      <xdr:rowOff>37677</xdr:rowOff>
    </xdr:to>
    <xdr:cxnSp macro="">
      <xdr:nvCxnSpPr>
        <xdr:cNvPr id="261" name="直線コネクタ 260"/>
        <xdr:cNvCxnSpPr/>
      </xdr:nvCxnSpPr>
      <xdr:spPr>
        <a:xfrm flipV="1">
          <a:off x="14401800" y="14749780"/>
          <a:ext cx="889000" cy="54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144357</xdr:rowOff>
    </xdr:from>
    <xdr:to>
      <xdr:col>22</xdr:col>
      <xdr:colOff>254000</xdr:colOff>
      <xdr:row>85</xdr:row>
      <xdr:rowOff>74507</xdr:rowOff>
    </xdr:to>
    <xdr:sp macro="" textlink="">
      <xdr:nvSpPr>
        <xdr:cNvPr id="262" name="フローチャート : 判断 261"/>
        <xdr:cNvSpPr/>
      </xdr:nvSpPr>
      <xdr:spPr>
        <a:xfrm>
          <a:off x="15240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84684</xdr:rowOff>
    </xdr:from>
    <xdr:ext cx="762000" cy="259045"/>
    <xdr:sp macro="" textlink="">
      <xdr:nvSpPr>
        <xdr:cNvPr id="263" name="テキスト ボックス 262"/>
        <xdr:cNvSpPr txBox="1"/>
      </xdr:nvSpPr>
      <xdr:spPr>
        <a:xfrm>
          <a:off x="14909800" y="1431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160866</xdr:rowOff>
    </xdr:from>
    <xdr:to>
      <xdr:col>21</xdr:col>
      <xdr:colOff>0</xdr:colOff>
      <xdr:row>89</xdr:row>
      <xdr:rowOff>37677</xdr:rowOff>
    </xdr:to>
    <xdr:cxnSp macro="">
      <xdr:nvCxnSpPr>
        <xdr:cNvPr id="264" name="直線コネクタ 263"/>
        <xdr:cNvCxnSpPr/>
      </xdr:nvCxnSpPr>
      <xdr:spPr>
        <a:xfrm>
          <a:off x="13512800" y="15248466"/>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61807</xdr:rowOff>
    </xdr:from>
    <xdr:to>
      <xdr:col>21</xdr:col>
      <xdr:colOff>50800</xdr:colOff>
      <xdr:row>88</xdr:row>
      <xdr:rowOff>163407</xdr:rowOff>
    </xdr:to>
    <xdr:sp macro="" textlink="">
      <xdr:nvSpPr>
        <xdr:cNvPr id="265" name="フローチャート : 判断 264"/>
        <xdr:cNvSpPr/>
      </xdr:nvSpPr>
      <xdr:spPr>
        <a:xfrm>
          <a:off x="14351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2134</xdr:rowOff>
    </xdr:from>
    <xdr:ext cx="762000" cy="259045"/>
    <xdr:sp macro="" textlink="">
      <xdr:nvSpPr>
        <xdr:cNvPr id="266" name="テキスト ボックス 265"/>
        <xdr:cNvSpPr txBox="1"/>
      </xdr:nvSpPr>
      <xdr:spPr>
        <a:xfrm>
          <a:off x="14020800" y="14918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37677</xdr:rowOff>
    </xdr:from>
    <xdr:to>
      <xdr:col>19</xdr:col>
      <xdr:colOff>533400</xdr:colOff>
      <xdr:row>88</xdr:row>
      <xdr:rowOff>139277</xdr:rowOff>
    </xdr:to>
    <xdr:sp macro="" textlink="">
      <xdr:nvSpPr>
        <xdr:cNvPr id="267" name="フローチャート : 判断 266"/>
        <xdr:cNvSpPr/>
      </xdr:nvSpPr>
      <xdr:spPr>
        <a:xfrm>
          <a:off x="13462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149454</xdr:rowOff>
    </xdr:from>
    <xdr:ext cx="762000" cy="259045"/>
    <xdr:sp macro="" textlink="">
      <xdr:nvSpPr>
        <xdr:cNvPr id="268" name="テキスト ボックス 267"/>
        <xdr:cNvSpPr txBox="1"/>
      </xdr:nvSpPr>
      <xdr:spPr>
        <a:xfrm>
          <a:off x="13131800" y="1489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86</xdr:row>
      <xdr:rowOff>34713</xdr:rowOff>
    </xdr:from>
    <xdr:to>
      <xdr:col>24</xdr:col>
      <xdr:colOff>609600</xdr:colOff>
      <xdr:row>86</xdr:row>
      <xdr:rowOff>136313</xdr:rowOff>
    </xdr:to>
    <xdr:sp macro="" textlink="">
      <xdr:nvSpPr>
        <xdr:cNvPr id="274" name="円/楕円 273"/>
        <xdr:cNvSpPr/>
      </xdr:nvSpPr>
      <xdr:spPr>
        <a:xfrm>
          <a:off x="16967200" y="147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6790</xdr:rowOff>
    </xdr:from>
    <xdr:ext cx="762000" cy="259045"/>
    <xdr:sp macro="" textlink="">
      <xdr:nvSpPr>
        <xdr:cNvPr id="275" name="給与水準   （国との比較）該当値テキスト"/>
        <xdr:cNvSpPr txBox="1"/>
      </xdr:nvSpPr>
      <xdr:spPr>
        <a:xfrm>
          <a:off x="17106900" y="1475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125730</xdr:rowOff>
    </xdr:from>
    <xdr:to>
      <xdr:col>23</xdr:col>
      <xdr:colOff>457200</xdr:colOff>
      <xdr:row>86</xdr:row>
      <xdr:rowOff>55880</xdr:rowOff>
    </xdr:to>
    <xdr:sp macro="" textlink="">
      <xdr:nvSpPr>
        <xdr:cNvPr id="276" name="円/楕円 275"/>
        <xdr:cNvSpPr/>
      </xdr:nvSpPr>
      <xdr:spPr>
        <a:xfrm>
          <a:off x="16129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40657</xdr:rowOff>
    </xdr:from>
    <xdr:ext cx="736600" cy="259045"/>
    <xdr:sp macro="" textlink="">
      <xdr:nvSpPr>
        <xdr:cNvPr id="277" name="テキスト ボックス 276"/>
        <xdr:cNvSpPr txBox="1"/>
      </xdr:nvSpPr>
      <xdr:spPr>
        <a:xfrm>
          <a:off x="15798800" y="1478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125730</xdr:rowOff>
    </xdr:from>
    <xdr:to>
      <xdr:col>22</xdr:col>
      <xdr:colOff>254000</xdr:colOff>
      <xdr:row>86</xdr:row>
      <xdr:rowOff>55880</xdr:rowOff>
    </xdr:to>
    <xdr:sp macro="" textlink="">
      <xdr:nvSpPr>
        <xdr:cNvPr id="278" name="円/楕円 277"/>
        <xdr:cNvSpPr/>
      </xdr:nvSpPr>
      <xdr:spPr>
        <a:xfrm>
          <a:off x="15240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40657</xdr:rowOff>
    </xdr:from>
    <xdr:ext cx="762000" cy="259045"/>
    <xdr:sp macro="" textlink="">
      <xdr:nvSpPr>
        <xdr:cNvPr id="279" name="テキスト ボックス 278"/>
        <xdr:cNvSpPr txBox="1"/>
      </xdr:nvSpPr>
      <xdr:spPr>
        <a:xfrm>
          <a:off x="14909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158327</xdr:rowOff>
    </xdr:from>
    <xdr:to>
      <xdr:col>21</xdr:col>
      <xdr:colOff>50800</xdr:colOff>
      <xdr:row>89</xdr:row>
      <xdr:rowOff>88477</xdr:rowOff>
    </xdr:to>
    <xdr:sp macro="" textlink="">
      <xdr:nvSpPr>
        <xdr:cNvPr id="280" name="円/楕円 279"/>
        <xdr:cNvSpPr/>
      </xdr:nvSpPr>
      <xdr:spPr>
        <a:xfrm>
          <a:off x="14351000" y="1524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73254</xdr:rowOff>
    </xdr:from>
    <xdr:ext cx="762000" cy="259045"/>
    <xdr:sp macro="" textlink="">
      <xdr:nvSpPr>
        <xdr:cNvPr id="281" name="テキスト ボックス 280"/>
        <xdr:cNvSpPr txBox="1"/>
      </xdr:nvSpPr>
      <xdr:spPr>
        <a:xfrm>
          <a:off x="14020800" y="1533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103.6</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110066</xdr:rowOff>
    </xdr:from>
    <xdr:to>
      <xdr:col>19</xdr:col>
      <xdr:colOff>533400</xdr:colOff>
      <xdr:row>89</xdr:row>
      <xdr:rowOff>40216</xdr:rowOff>
    </xdr:to>
    <xdr:sp macro="" textlink="">
      <xdr:nvSpPr>
        <xdr:cNvPr id="282" name="円/楕円 281"/>
        <xdr:cNvSpPr/>
      </xdr:nvSpPr>
      <xdr:spPr>
        <a:xfrm>
          <a:off x="13462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24993</xdr:rowOff>
    </xdr:from>
    <xdr:ext cx="762000" cy="259045"/>
    <xdr:sp macro="" textlink="">
      <xdr:nvSpPr>
        <xdr:cNvPr id="283" name="テキスト ボックス 282"/>
        <xdr:cNvSpPr txBox="1"/>
      </xdr:nvSpPr>
      <xdr:spPr>
        <a:xfrm>
          <a:off x="13131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[13.03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定員適正化に努めた結果、類似団体平均とほぼ同じ人数になっている。今後も定員適正化計画に基づき、適正な職員数により行政運営を行っていく。</a:t>
          </a: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39201</xdr:rowOff>
    </xdr:from>
    <xdr:to>
      <xdr:col>24</xdr:col>
      <xdr:colOff>558800</xdr:colOff>
      <xdr:row>66</xdr:row>
      <xdr:rowOff>55203</xdr:rowOff>
    </xdr:to>
    <xdr:cxnSp macro="">
      <xdr:nvCxnSpPr>
        <xdr:cNvPr id="313" name="直線コネクタ 312"/>
        <xdr:cNvCxnSpPr/>
      </xdr:nvCxnSpPr>
      <xdr:spPr>
        <a:xfrm flipV="1">
          <a:off x="17018000" y="10154751"/>
          <a:ext cx="0" cy="12161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27280</xdr:rowOff>
    </xdr:from>
    <xdr:ext cx="762000" cy="259045"/>
    <xdr:sp macro="" textlink="">
      <xdr:nvSpPr>
        <xdr:cNvPr id="314" name="定員管理の状況最小値テキスト"/>
        <xdr:cNvSpPr txBox="1"/>
      </xdr:nvSpPr>
      <xdr:spPr>
        <a:xfrm>
          <a:off x="17106900" y="11342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22.16</a:t>
          </a:r>
          <a:endParaRPr kumimoji="1" lang="ja-JP" altLang="en-US" sz="1000" b="1">
            <a:latin typeface="ＭＳ Ｐゴシック"/>
          </a:endParaRPr>
        </a:p>
      </xdr:txBody>
    </xdr:sp>
    <xdr:clientData/>
  </xdr:oneCellAnchor>
  <xdr:twoCellAnchor>
    <xdr:from>
      <xdr:col>24</xdr:col>
      <xdr:colOff>469900</xdr:colOff>
      <xdr:row>66</xdr:row>
      <xdr:rowOff>55203</xdr:rowOff>
    </xdr:from>
    <xdr:to>
      <xdr:col>24</xdr:col>
      <xdr:colOff>647700</xdr:colOff>
      <xdr:row>66</xdr:row>
      <xdr:rowOff>55203</xdr:rowOff>
    </xdr:to>
    <xdr:cxnSp macro="">
      <xdr:nvCxnSpPr>
        <xdr:cNvPr id="315" name="直線コネクタ 314"/>
        <xdr:cNvCxnSpPr/>
      </xdr:nvCxnSpPr>
      <xdr:spPr>
        <a:xfrm>
          <a:off x="16929100" y="11370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125578</xdr:rowOff>
    </xdr:from>
    <xdr:ext cx="762000" cy="259045"/>
    <xdr:sp macro="" textlink="">
      <xdr:nvSpPr>
        <xdr:cNvPr id="316" name="定員管理の状況最大値テキスト"/>
        <xdr:cNvSpPr txBox="1"/>
      </xdr:nvSpPr>
      <xdr:spPr>
        <a:xfrm>
          <a:off x="17106900" y="989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7.04</a:t>
          </a:r>
          <a:endParaRPr kumimoji="1" lang="ja-JP" altLang="en-US" sz="1000" b="1">
            <a:latin typeface="ＭＳ Ｐゴシック"/>
          </a:endParaRPr>
        </a:p>
      </xdr:txBody>
    </xdr:sp>
    <xdr:clientData/>
  </xdr:oneCellAnchor>
  <xdr:twoCellAnchor>
    <xdr:from>
      <xdr:col>24</xdr:col>
      <xdr:colOff>469900</xdr:colOff>
      <xdr:row>59</xdr:row>
      <xdr:rowOff>39201</xdr:rowOff>
    </xdr:from>
    <xdr:to>
      <xdr:col>24</xdr:col>
      <xdr:colOff>647700</xdr:colOff>
      <xdr:row>59</xdr:row>
      <xdr:rowOff>39201</xdr:rowOff>
    </xdr:to>
    <xdr:cxnSp macro="">
      <xdr:nvCxnSpPr>
        <xdr:cNvPr id="317" name="直線コネクタ 316"/>
        <xdr:cNvCxnSpPr/>
      </xdr:nvCxnSpPr>
      <xdr:spPr>
        <a:xfrm>
          <a:off x="16929100" y="1015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166031</xdr:rowOff>
    </xdr:from>
    <xdr:to>
      <xdr:col>24</xdr:col>
      <xdr:colOff>558800</xdr:colOff>
      <xdr:row>62</xdr:row>
      <xdr:rowOff>6646</xdr:rowOff>
    </xdr:to>
    <xdr:cxnSp macro="">
      <xdr:nvCxnSpPr>
        <xdr:cNvPr id="318" name="直線コネクタ 317"/>
        <xdr:cNvCxnSpPr/>
      </xdr:nvCxnSpPr>
      <xdr:spPr>
        <a:xfrm>
          <a:off x="16179800" y="10624481"/>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102591</xdr:rowOff>
    </xdr:from>
    <xdr:ext cx="762000" cy="259045"/>
    <xdr:sp macro="" textlink="">
      <xdr:nvSpPr>
        <xdr:cNvPr id="319" name="定員管理の状況平均値テキスト"/>
        <xdr:cNvSpPr txBox="1"/>
      </xdr:nvSpPr>
      <xdr:spPr>
        <a:xfrm>
          <a:off x="17106900" y="10561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130514</xdr:rowOff>
    </xdr:from>
    <xdr:to>
      <xdr:col>24</xdr:col>
      <xdr:colOff>609600</xdr:colOff>
      <xdr:row>62</xdr:row>
      <xdr:rowOff>60664</xdr:rowOff>
    </xdr:to>
    <xdr:sp macro="" textlink="">
      <xdr:nvSpPr>
        <xdr:cNvPr id="320" name="フローチャート : 判断 319"/>
        <xdr:cNvSpPr/>
      </xdr:nvSpPr>
      <xdr:spPr>
        <a:xfrm>
          <a:off x="169672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135467</xdr:rowOff>
    </xdr:from>
    <xdr:to>
      <xdr:col>23</xdr:col>
      <xdr:colOff>406400</xdr:colOff>
      <xdr:row>61</xdr:row>
      <xdr:rowOff>166031</xdr:rowOff>
    </xdr:to>
    <xdr:cxnSp macro="">
      <xdr:nvCxnSpPr>
        <xdr:cNvPr id="321" name="直線コネクタ 320"/>
        <xdr:cNvCxnSpPr/>
      </xdr:nvCxnSpPr>
      <xdr:spPr>
        <a:xfrm>
          <a:off x="15290800" y="10593917"/>
          <a:ext cx="889000" cy="30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79841</xdr:rowOff>
    </xdr:from>
    <xdr:to>
      <xdr:col>23</xdr:col>
      <xdr:colOff>457200</xdr:colOff>
      <xdr:row>62</xdr:row>
      <xdr:rowOff>9991</xdr:rowOff>
    </xdr:to>
    <xdr:sp macro="" textlink="">
      <xdr:nvSpPr>
        <xdr:cNvPr id="322" name="フローチャート : 判断 321"/>
        <xdr:cNvSpPr/>
      </xdr:nvSpPr>
      <xdr:spPr>
        <a:xfrm>
          <a:off x="16129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20168</xdr:rowOff>
    </xdr:from>
    <xdr:ext cx="736600" cy="259045"/>
    <xdr:sp macro="" textlink="">
      <xdr:nvSpPr>
        <xdr:cNvPr id="323" name="テキスト ボックス 322"/>
        <xdr:cNvSpPr txBox="1"/>
      </xdr:nvSpPr>
      <xdr:spPr>
        <a:xfrm>
          <a:off x="15798800" y="10307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114554</xdr:rowOff>
    </xdr:from>
    <xdr:to>
      <xdr:col>22</xdr:col>
      <xdr:colOff>203200</xdr:colOff>
      <xdr:row>61</xdr:row>
      <xdr:rowOff>135467</xdr:rowOff>
    </xdr:to>
    <xdr:cxnSp macro="">
      <xdr:nvCxnSpPr>
        <xdr:cNvPr id="324" name="直線コネクタ 323"/>
        <xdr:cNvCxnSpPr/>
      </xdr:nvCxnSpPr>
      <xdr:spPr>
        <a:xfrm>
          <a:off x="14401800" y="10573004"/>
          <a:ext cx="889000" cy="2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65363</xdr:rowOff>
    </xdr:from>
    <xdr:to>
      <xdr:col>22</xdr:col>
      <xdr:colOff>254000</xdr:colOff>
      <xdr:row>61</xdr:row>
      <xdr:rowOff>166963</xdr:rowOff>
    </xdr:to>
    <xdr:sp macro="" textlink="">
      <xdr:nvSpPr>
        <xdr:cNvPr id="325" name="フローチャート : 判断 324"/>
        <xdr:cNvSpPr/>
      </xdr:nvSpPr>
      <xdr:spPr>
        <a:xfrm>
          <a:off x="15240000" y="1052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5690</xdr:rowOff>
    </xdr:from>
    <xdr:ext cx="762000" cy="259045"/>
    <xdr:sp macro="" textlink="">
      <xdr:nvSpPr>
        <xdr:cNvPr id="326" name="テキスト ボックス 325"/>
        <xdr:cNvSpPr txBox="1"/>
      </xdr:nvSpPr>
      <xdr:spPr>
        <a:xfrm>
          <a:off x="14909800" y="1029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110532</xdr:rowOff>
    </xdr:from>
    <xdr:to>
      <xdr:col>21</xdr:col>
      <xdr:colOff>0</xdr:colOff>
      <xdr:row>61</xdr:row>
      <xdr:rowOff>114554</xdr:rowOff>
    </xdr:to>
    <xdr:cxnSp macro="">
      <xdr:nvCxnSpPr>
        <xdr:cNvPr id="327" name="直線コネクタ 326"/>
        <xdr:cNvCxnSpPr/>
      </xdr:nvCxnSpPr>
      <xdr:spPr>
        <a:xfrm>
          <a:off x="13512800" y="10568982"/>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61341</xdr:rowOff>
    </xdr:from>
    <xdr:to>
      <xdr:col>21</xdr:col>
      <xdr:colOff>50800</xdr:colOff>
      <xdr:row>61</xdr:row>
      <xdr:rowOff>162941</xdr:rowOff>
    </xdr:to>
    <xdr:sp macro="" textlink="">
      <xdr:nvSpPr>
        <xdr:cNvPr id="328" name="フローチャート : 判断 327"/>
        <xdr:cNvSpPr/>
      </xdr:nvSpPr>
      <xdr:spPr>
        <a:xfrm>
          <a:off x="14351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1668</xdr:rowOff>
    </xdr:from>
    <xdr:ext cx="762000" cy="259045"/>
    <xdr:sp macro="" textlink="">
      <xdr:nvSpPr>
        <xdr:cNvPr id="329" name="テキスト ボックス 328"/>
        <xdr:cNvSpPr txBox="1"/>
      </xdr:nvSpPr>
      <xdr:spPr>
        <a:xfrm>
          <a:off x="14020800" y="10288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58124</xdr:rowOff>
    </xdr:from>
    <xdr:to>
      <xdr:col>19</xdr:col>
      <xdr:colOff>533400</xdr:colOff>
      <xdr:row>61</xdr:row>
      <xdr:rowOff>159724</xdr:rowOff>
    </xdr:to>
    <xdr:sp macro="" textlink="">
      <xdr:nvSpPr>
        <xdr:cNvPr id="330" name="フローチャート : 判断 329"/>
        <xdr:cNvSpPr/>
      </xdr:nvSpPr>
      <xdr:spPr>
        <a:xfrm>
          <a:off x="13462000" y="1051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169901</xdr:rowOff>
    </xdr:from>
    <xdr:ext cx="762000" cy="259045"/>
    <xdr:sp macro="" textlink="">
      <xdr:nvSpPr>
        <xdr:cNvPr id="331" name="テキスト ボックス 330"/>
        <xdr:cNvSpPr txBox="1"/>
      </xdr:nvSpPr>
      <xdr:spPr>
        <a:xfrm>
          <a:off x="13131800" y="1028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127296</xdr:rowOff>
    </xdr:from>
    <xdr:to>
      <xdr:col>24</xdr:col>
      <xdr:colOff>609600</xdr:colOff>
      <xdr:row>62</xdr:row>
      <xdr:rowOff>57446</xdr:rowOff>
    </xdr:to>
    <xdr:sp macro="" textlink="">
      <xdr:nvSpPr>
        <xdr:cNvPr id="337" name="円/楕円 336"/>
        <xdr:cNvSpPr/>
      </xdr:nvSpPr>
      <xdr:spPr>
        <a:xfrm>
          <a:off x="16967200" y="1058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143823</xdr:rowOff>
    </xdr:from>
    <xdr:ext cx="762000" cy="259045"/>
    <xdr:sp macro="" textlink="">
      <xdr:nvSpPr>
        <xdr:cNvPr id="338" name="定員管理の状況該当値テキスト"/>
        <xdr:cNvSpPr txBox="1"/>
      </xdr:nvSpPr>
      <xdr:spPr>
        <a:xfrm>
          <a:off x="17106900" y="1043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13.03</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115231</xdr:rowOff>
    </xdr:from>
    <xdr:to>
      <xdr:col>23</xdr:col>
      <xdr:colOff>457200</xdr:colOff>
      <xdr:row>62</xdr:row>
      <xdr:rowOff>45381</xdr:rowOff>
    </xdr:to>
    <xdr:sp macro="" textlink="">
      <xdr:nvSpPr>
        <xdr:cNvPr id="339" name="円/楕円 338"/>
        <xdr:cNvSpPr/>
      </xdr:nvSpPr>
      <xdr:spPr>
        <a:xfrm>
          <a:off x="16129000" y="1057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30158</xdr:rowOff>
    </xdr:from>
    <xdr:ext cx="736600" cy="259045"/>
    <xdr:sp macro="" textlink="">
      <xdr:nvSpPr>
        <xdr:cNvPr id="340" name="テキスト ボックス 339"/>
        <xdr:cNvSpPr txBox="1"/>
      </xdr:nvSpPr>
      <xdr:spPr>
        <a:xfrm>
          <a:off x="15798800" y="10660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12.88</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84667</xdr:rowOff>
    </xdr:from>
    <xdr:to>
      <xdr:col>22</xdr:col>
      <xdr:colOff>254000</xdr:colOff>
      <xdr:row>62</xdr:row>
      <xdr:rowOff>14817</xdr:rowOff>
    </xdr:to>
    <xdr:sp macro="" textlink="">
      <xdr:nvSpPr>
        <xdr:cNvPr id="341" name="円/楕円 340"/>
        <xdr:cNvSpPr/>
      </xdr:nvSpPr>
      <xdr:spPr>
        <a:xfrm>
          <a:off x="15240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171044</xdr:rowOff>
    </xdr:from>
    <xdr:ext cx="762000" cy="259045"/>
    <xdr:sp macro="" textlink="">
      <xdr:nvSpPr>
        <xdr:cNvPr id="342" name="テキスト ボックス 341"/>
        <xdr:cNvSpPr txBox="1"/>
      </xdr:nvSpPr>
      <xdr:spPr>
        <a:xfrm>
          <a:off x="149098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12.50</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63754</xdr:rowOff>
    </xdr:from>
    <xdr:to>
      <xdr:col>21</xdr:col>
      <xdr:colOff>50800</xdr:colOff>
      <xdr:row>61</xdr:row>
      <xdr:rowOff>165354</xdr:rowOff>
    </xdr:to>
    <xdr:sp macro="" textlink="">
      <xdr:nvSpPr>
        <xdr:cNvPr id="343" name="円/楕円 342"/>
        <xdr:cNvSpPr/>
      </xdr:nvSpPr>
      <xdr:spPr>
        <a:xfrm>
          <a:off x="14351000" y="1052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150131</xdr:rowOff>
    </xdr:from>
    <xdr:ext cx="762000" cy="259045"/>
    <xdr:sp macro="" textlink="">
      <xdr:nvSpPr>
        <xdr:cNvPr id="344" name="テキスト ボックス 343"/>
        <xdr:cNvSpPr txBox="1"/>
      </xdr:nvSpPr>
      <xdr:spPr>
        <a:xfrm>
          <a:off x="14020800" y="1060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12.24</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59732</xdr:rowOff>
    </xdr:from>
    <xdr:to>
      <xdr:col>19</xdr:col>
      <xdr:colOff>533400</xdr:colOff>
      <xdr:row>61</xdr:row>
      <xdr:rowOff>161332</xdr:rowOff>
    </xdr:to>
    <xdr:sp macro="" textlink="">
      <xdr:nvSpPr>
        <xdr:cNvPr id="345" name="円/楕円 344"/>
        <xdr:cNvSpPr/>
      </xdr:nvSpPr>
      <xdr:spPr>
        <a:xfrm>
          <a:off x="13462000" y="1051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146109</xdr:rowOff>
    </xdr:from>
    <xdr:ext cx="762000" cy="259045"/>
    <xdr:sp macro="" textlink="">
      <xdr:nvSpPr>
        <xdr:cNvPr id="346" name="テキスト ボックス 345"/>
        <xdr:cNvSpPr txBox="1"/>
      </xdr:nvSpPr>
      <xdr:spPr>
        <a:xfrm>
          <a:off x="13131800" y="10604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同数値となっている。これは、公営企業会計である農業集落排水事業に要する経費の財源とする地方債償還の財源に充てたと認められる繰入金が１億３，１１２万円と大きいことが一つの要因となっている。また、中学校校舎等改築事業（総事業費１４億円のうち８億円）も大きく影響している。</a:t>
          </a:r>
          <a:endParaRPr kumimoji="1" lang="en-US" altLang="ja-JP" sz="1300">
            <a:latin typeface="ＭＳ Ｐゴシック"/>
          </a:endParaRPr>
        </a:p>
        <a:p>
          <a:r>
            <a:rPr kumimoji="1" lang="ja-JP" altLang="en-US" sz="1300">
              <a:latin typeface="ＭＳ Ｐゴシック"/>
            </a:rPr>
            <a:t>今後は、大規模事業を抑制し、起債に頼ることのない財政運営に努める。</a:t>
          </a: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4318</xdr:rowOff>
    </xdr:from>
    <xdr:to>
      <xdr:col>24</xdr:col>
      <xdr:colOff>558800</xdr:colOff>
      <xdr:row>45</xdr:row>
      <xdr:rowOff>109474</xdr:rowOff>
    </xdr:to>
    <xdr:cxnSp macro="">
      <xdr:nvCxnSpPr>
        <xdr:cNvPr id="373" name="直線コネクタ 372"/>
        <xdr:cNvCxnSpPr/>
      </xdr:nvCxnSpPr>
      <xdr:spPr>
        <a:xfrm flipV="1">
          <a:off x="17018000" y="6347968"/>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81551</xdr:rowOff>
    </xdr:from>
    <xdr:ext cx="762000" cy="259045"/>
    <xdr:sp macro="" textlink="">
      <xdr:nvSpPr>
        <xdr:cNvPr id="374" name="公債費負担の状況最小値テキスト"/>
        <xdr:cNvSpPr txBox="1"/>
      </xdr:nvSpPr>
      <xdr:spPr>
        <a:xfrm>
          <a:off x="17106900" y="779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24</xdr:col>
      <xdr:colOff>469900</xdr:colOff>
      <xdr:row>45</xdr:row>
      <xdr:rowOff>109474</xdr:rowOff>
    </xdr:from>
    <xdr:to>
      <xdr:col>24</xdr:col>
      <xdr:colOff>647700</xdr:colOff>
      <xdr:row>45</xdr:row>
      <xdr:rowOff>109474</xdr:rowOff>
    </xdr:to>
    <xdr:cxnSp macro="">
      <xdr:nvCxnSpPr>
        <xdr:cNvPr id="375" name="直線コネクタ 374"/>
        <xdr:cNvCxnSpPr/>
      </xdr:nvCxnSpPr>
      <xdr:spPr>
        <a:xfrm>
          <a:off x="16929100" y="782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90695</xdr:rowOff>
    </xdr:from>
    <xdr:ext cx="762000" cy="259045"/>
    <xdr:sp macro="" textlink="">
      <xdr:nvSpPr>
        <xdr:cNvPr id="376" name="公債費負担の状況最大値テキスト"/>
        <xdr:cNvSpPr txBox="1"/>
      </xdr:nvSpPr>
      <xdr:spPr>
        <a:xfrm>
          <a:off x="17106900" y="609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24</xdr:col>
      <xdr:colOff>469900</xdr:colOff>
      <xdr:row>37</xdr:row>
      <xdr:rowOff>4318</xdr:rowOff>
    </xdr:from>
    <xdr:to>
      <xdr:col>24</xdr:col>
      <xdr:colOff>647700</xdr:colOff>
      <xdr:row>37</xdr:row>
      <xdr:rowOff>4318</xdr:rowOff>
    </xdr:to>
    <xdr:cxnSp macro="">
      <xdr:nvCxnSpPr>
        <xdr:cNvPr id="377" name="直線コネクタ 376"/>
        <xdr:cNvCxnSpPr/>
      </xdr:nvCxnSpPr>
      <xdr:spPr>
        <a:xfrm>
          <a:off x="16929100" y="634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71374</xdr:rowOff>
    </xdr:from>
    <xdr:to>
      <xdr:col>24</xdr:col>
      <xdr:colOff>558800</xdr:colOff>
      <xdr:row>42</xdr:row>
      <xdr:rowOff>73660</xdr:rowOff>
    </xdr:to>
    <xdr:cxnSp macro="">
      <xdr:nvCxnSpPr>
        <xdr:cNvPr id="378" name="直線コネクタ 377"/>
        <xdr:cNvCxnSpPr/>
      </xdr:nvCxnSpPr>
      <xdr:spPr>
        <a:xfrm flipV="1">
          <a:off x="16179800" y="7100824"/>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37101</xdr:rowOff>
    </xdr:from>
    <xdr:ext cx="762000" cy="259045"/>
    <xdr:sp macro="" textlink="">
      <xdr:nvSpPr>
        <xdr:cNvPr id="379" name="公債費負担の状況平均値テキスト"/>
        <xdr:cNvSpPr txBox="1"/>
      </xdr:nvSpPr>
      <xdr:spPr>
        <a:xfrm>
          <a:off x="17106900" y="6895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20574</xdr:rowOff>
    </xdr:from>
    <xdr:to>
      <xdr:col>24</xdr:col>
      <xdr:colOff>609600</xdr:colOff>
      <xdr:row>41</xdr:row>
      <xdr:rowOff>122174</xdr:rowOff>
    </xdr:to>
    <xdr:sp macro="" textlink="">
      <xdr:nvSpPr>
        <xdr:cNvPr id="380" name="フローチャート : 判断 379"/>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73660</xdr:rowOff>
    </xdr:from>
    <xdr:to>
      <xdr:col>23</xdr:col>
      <xdr:colOff>406400</xdr:colOff>
      <xdr:row>43</xdr:row>
      <xdr:rowOff>75946</xdr:rowOff>
    </xdr:to>
    <xdr:cxnSp macro="">
      <xdr:nvCxnSpPr>
        <xdr:cNvPr id="381" name="直線コネクタ 380"/>
        <xdr:cNvCxnSpPr/>
      </xdr:nvCxnSpPr>
      <xdr:spPr>
        <a:xfrm flipV="1">
          <a:off x="15290800" y="7274560"/>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97790</xdr:rowOff>
    </xdr:from>
    <xdr:to>
      <xdr:col>23</xdr:col>
      <xdr:colOff>457200</xdr:colOff>
      <xdr:row>42</xdr:row>
      <xdr:rowOff>27940</xdr:rowOff>
    </xdr:to>
    <xdr:sp macro="" textlink="">
      <xdr:nvSpPr>
        <xdr:cNvPr id="382" name="フローチャート : 判断 381"/>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38117</xdr:rowOff>
    </xdr:from>
    <xdr:ext cx="736600" cy="259045"/>
    <xdr:sp macro="" textlink="">
      <xdr:nvSpPr>
        <xdr:cNvPr id="383" name="テキスト ボックス 382"/>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75946</xdr:rowOff>
    </xdr:from>
    <xdr:to>
      <xdr:col>22</xdr:col>
      <xdr:colOff>203200</xdr:colOff>
      <xdr:row>44</xdr:row>
      <xdr:rowOff>29972</xdr:rowOff>
    </xdr:to>
    <xdr:cxnSp macro="">
      <xdr:nvCxnSpPr>
        <xdr:cNvPr id="384" name="直線コネクタ 383"/>
        <xdr:cNvCxnSpPr/>
      </xdr:nvCxnSpPr>
      <xdr:spPr>
        <a:xfrm flipV="1">
          <a:off x="14401800" y="7448296"/>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22860</xdr:rowOff>
    </xdr:from>
    <xdr:to>
      <xdr:col>22</xdr:col>
      <xdr:colOff>254000</xdr:colOff>
      <xdr:row>42</xdr:row>
      <xdr:rowOff>124460</xdr:rowOff>
    </xdr:to>
    <xdr:sp macro="" textlink="">
      <xdr:nvSpPr>
        <xdr:cNvPr id="385" name="フローチャート : 判断 384"/>
        <xdr:cNvSpPr/>
      </xdr:nvSpPr>
      <xdr:spPr>
        <a:xfrm>
          <a:off x="15240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134637</xdr:rowOff>
    </xdr:from>
    <xdr:ext cx="762000" cy="259045"/>
    <xdr:sp macro="" textlink="">
      <xdr:nvSpPr>
        <xdr:cNvPr id="386" name="テキスト ボックス 385"/>
        <xdr:cNvSpPr txBox="1"/>
      </xdr:nvSpPr>
      <xdr:spPr>
        <a:xfrm>
          <a:off x="14909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29972</xdr:rowOff>
    </xdr:from>
    <xdr:to>
      <xdr:col>21</xdr:col>
      <xdr:colOff>0</xdr:colOff>
      <xdr:row>44</xdr:row>
      <xdr:rowOff>145796</xdr:rowOff>
    </xdr:to>
    <xdr:cxnSp macro="">
      <xdr:nvCxnSpPr>
        <xdr:cNvPr id="387" name="直線コネクタ 386"/>
        <xdr:cNvCxnSpPr/>
      </xdr:nvCxnSpPr>
      <xdr:spPr>
        <a:xfrm flipV="1">
          <a:off x="13512800" y="7573772"/>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109728</xdr:rowOff>
    </xdr:from>
    <xdr:to>
      <xdr:col>21</xdr:col>
      <xdr:colOff>50800</xdr:colOff>
      <xdr:row>43</xdr:row>
      <xdr:rowOff>39878</xdr:rowOff>
    </xdr:to>
    <xdr:sp macro="" textlink="">
      <xdr:nvSpPr>
        <xdr:cNvPr id="388" name="フローチャート : 判断 387"/>
        <xdr:cNvSpPr/>
      </xdr:nvSpPr>
      <xdr:spPr>
        <a:xfrm>
          <a:off x="14351000" y="731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50055</xdr:rowOff>
    </xdr:from>
    <xdr:ext cx="762000" cy="259045"/>
    <xdr:sp macro="" textlink="">
      <xdr:nvSpPr>
        <xdr:cNvPr id="389" name="テキスト ボックス 388"/>
        <xdr:cNvSpPr txBox="1"/>
      </xdr:nvSpPr>
      <xdr:spPr>
        <a:xfrm>
          <a:off x="14020800" y="707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54102</xdr:rowOff>
    </xdr:from>
    <xdr:to>
      <xdr:col>19</xdr:col>
      <xdr:colOff>533400</xdr:colOff>
      <xdr:row>43</xdr:row>
      <xdr:rowOff>155702</xdr:rowOff>
    </xdr:to>
    <xdr:sp macro="" textlink="">
      <xdr:nvSpPr>
        <xdr:cNvPr id="390" name="フローチャート : 判断 389"/>
        <xdr:cNvSpPr/>
      </xdr:nvSpPr>
      <xdr:spPr>
        <a:xfrm>
          <a:off x="13462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165879</xdr:rowOff>
    </xdr:from>
    <xdr:ext cx="762000" cy="259045"/>
    <xdr:sp macro="" textlink="">
      <xdr:nvSpPr>
        <xdr:cNvPr id="391" name="テキスト ボックス 390"/>
        <xdr:cNvSpPr txBox="1"/>
      </xdr:nvSpPr>
      <xdr:spPr>
        <a:xfrm>
          <a:off x="13131800" y="719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20574</xdr:rowOff>
    </xdr:from>
    <xdr:to>
      <xdr:col>24</xdr:col>
      <xdr:colOff>609600</xdr:colOff>
      <xdr:row>41</xdr:row>
      <xdr:rowOff>122174</xdr:rowOff>
    </xdr:to>
    <xdr:sp macro="" textlink="">
      <xdr:nvSpPr>
        <xdr:cNvPr id="397" name="円/楕円 396"/>
        <xdr:cNvSpPr/>
      </xdr:nvSpPr>
      <xdr:spPr>
        <a:xfrm>
          <a:off x="169672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164101</xdr:rowOff>
    </xdr:from>
    <xdr:ext cx="762000" cy="259045"/>
    <xdr:sp macro="" textlink="">
      <xdr:nvSpPr>
        <xdr:cNvPr id="398" name="公債費負担の状況該当値テキスト"/>
        <xdr:cNvSpPr txBox="1"/>
      </xdr:nvSpPr>
      <xdr:spPr>
        <a:xfrm>
          <a:off x="17106900" y="702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22860</xdr:rowOff>
    </xdr:from>
    <xdr:to>
      <xdr:col>23</xdr:col>
      <xdr:colOff>457200</xdr:colOff>
      <xdr:row>42</xdr:row>
      <xdr:rowOff>124460</xdr:rowOff>
    </xdr:to>
    <xdr:sp macro="" textlink="">
      <xdr:nvSpPr>
        <xdr:cNvPr id="399" name="円/楕円 398"/>
        <xdr:cNvSpPr/>
      </xdr:nvSpPr>
      <xdr:spPr>
        <a:xfrm>
          <a:off x="16129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109237</xdr:rowOff>
    </xdr:from>
    <xdr:ext cx="736600" cy="259045"/>
    <xdr:sp macro="" textlink="">
      <xdr:nvSpPr>
        <xdr:cNvPr id="400" name="テキスト ボックス 399"/>
        <xdr:cNvSpPr txBox="1"/>
      </xdr:nvSpPr>
      <xdr:spPr>
        <a:xfrm>
          <a:off x="15798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25146</xdr:rowOff>
    </xdr:from>
    <xdr:to>
      <xdr:col>22</xdr:col>
      <xdr:colOff>254000</xdr:colOff>
      <xdr:row>43</xdr:row>
      <xdr:rowOff>126746</xdr:rowOff>
    </xdr:to>
    <xdr:sp macro="" textlink="">
      <xdr:nvSpPr>
        <xdr:cNvPr id="401" name="円/楕円 400"/>
        <xdr:cNvSpPr/>
      </xdr:nvSpPr>
      <xdr:spPr>
        <a:xfrm>
          <a:off x="15240000" y="739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111523</xdr:rowOff>
    </xdr:from>
    <xdr:ext cx="762000" cy="259045"/>
    <xdr:sp macro="" textlink="">
      <xdr:nvSpPr>
        <xdr:cNvPr id="402" name="テキスト ボックス 401"/>
        <xdr:cNvSpPr txBox="1"/>
      </xdr:nvSpPr>
      <xdr:spPr>
        <a:xfrm>
          <a:off x="14909800" y="748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150622</xdr:rowOff>
    </xdr:from>
    <xdr:to>
      <xdr:col>21</xdr:col>
      <xdr:colOff>50800</xdr:colOff>
      <xdr:row>44</xdr:row>
      <xdr:rowOff>80772</xdr:rowOff>
    </xdr:to>
    <xdr:sp macro="" textlink="">
      <xdr:nvSpPr>
        <xdr:cNvPr id="403" name="円/楕円 402"/>
        <xdr:cNvSpPr/>
      </xdr:nvSpPr>
      <xdr:spPr>
        <a:xfrm>
          <a:off x="14351000" y="752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65549</xdr:rowOff>
    </xdr:from>
    <xdr:ext cx="762000" cy="259045"/>
    <xdr:sp macro="" textlink="">
      <xdr:nvSpPr>
        <xdr:cNvPr id="404" name="テキスト ボックス 403"/>
        <xdr:cNvSpPr txBox="1"/>
      </xdr:nvSpPr>
      <xdr:spPr>
        <a:xfrm>
          <a:off x="14020800" y="760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94996</xdr:rowOff>
    </xdr:from>
    <xdr:to>
      <xdr:col>19</xdr:col>
      <xdr:colOff>533400</xdr:colOff>
      <xdr:row>45</xdr:row>
      <xdr:rowOff>25146</xdr:rowOff>
    </xdr:to>
    <xdr:sp macro="" textlink="">
      <xdr:nvSpPr>
        <xdr:cNvPr id="405" name="円/楕円 404"/>
        <xdr:cNvSpPr/>
      </xdr:nvSpPr>
      <xdr:spPr>
        <a:xfrm>
          <a:off x="13462000" y="763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9923</xdr:rowOff>
    </xdr:from>
    <xdr:ext cx="762000" cy="259045"/>
    <xdr:sp macro="" textlink="">
      <xdr:nvSpPr>
        <xdr:cNvPr id="406" name="テキスト ボックス 405"/>
        <xdr:cNvSpPr txBox="1"/>
      </xdr:nvSpPr>
      <xdr:spPr>
        <a:xfrm>
          <a:off x="13131800" y="772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[71.7%]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大きく上回っている。これは過去からの地方債借入が大きく影響しているが、ここ数年地方債の発行抑制、債務負担行為の新規設定を控えるなど改善しており、前年度比１４．０％減となった。</a:t>
          </a:r>
          <a:endParaRPr kumimoji="1" lang="en-US" altLang="ja-JP" sz="1300">
            <a:latin typeface="ＭＳ Ｐゴシック"/>
          </a:endParaRPr>
        </a:p>
        <a:p>
          <a:r>
            <a:rPr kumimoji="1" lang="ja-JP" altLang="en-US" sz="1300">
              <a:latin typeface="ＭＳ Ｐゴシック"/>
            </a:rPr>
            <a:t>今後も後世代への負担を少しでも軽減できるよう、地方債の発行を抑制するとともに事業の実施に当たって点検を行い、財政健全化を図る。</a:t>
          </a:r>
        </a:p>
      </xdr:txBody>
    </xdr:sp>
    <xdr:clientData/>
  </xdr:twoCellAnchor>
  <xdr:oneCellAnchor>
    <xdr:from>
      <xdr:col>18</xdr:col>
      <xdr:colOff>444500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3" name="直線コネクタ 42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4" name="テキスト ボックス 42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5" name="直線コネクタ 42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6" name="テキスト ボックス 42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7" name="直線コネクタ 42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8" name="テキスト ボックス 42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9" name="直線コネクタ 42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0" name="テキスト ボックス 42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1" name="直線コネクタ 43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2" name="テキスト ボックス 43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3" name="直線コネクタ 43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4" name="テキスト ボックス 43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77349</xdr:rowOff>
    </xdr:to>
    <xdr:cxnSp macro="">
      <xdr:nvCxnSpPr>
        <xdr:cNvPr id="437" name="直線コネクタ 436"/>
        <xdr:cNvCxnSpPr/>
      </xdr:nvCxnSpPr>
      <xdr:spPr>
        <a:xfrm flipV="1">
          <a:off x="17018000" y="2313214"/>
          <a:ext cx="0" cy="17074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49426</xdr:rowOff>
    </xdr:from>
    <xdr:ext cx="762000" cy="259045"/>
    <xdr:sp macro="" textlink="">
      <xdr:nvSpPr>
        <xdr:cNvPr id="438" name="将来負担の状況最小値テキスト"/>
        <xdr:cNvSpPr txBox="1"/>
      </xdr:nvSpPr>
      <xdr:spPr>
        <a:xfrm>
          <a:off x="17106900" y="3992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148.6</a:t>
          </a:r>
          <a:endParaRPr kumimoji="1" lang="ja-JP" altLang="en-US" sz="1000" b="1">
            <a:latin typeface="ＭＳ Ｐゴシック"/>
          </a:endParaRPr>
        </a:p>
      </xdr:txBody>
    </xdr:sp>
    <xdr:clientData/>
  </xdr:oneCellAnchor>
  <xdr:twoCellAnchor>
    <xdr:from>
      <xdr:col>24</xdr:col>
      <xdr:colOff>469900</xdr:colOff>
      <xdr:row>23</xdr:row>
      <xdr:rowOff>77349</xdr:rowOff>
    </xdr:from>
    <xdr:to>
      <xdr:col>24</xdr:col>
      <xdr:colOff>647700</xdr:colOff>
      <xdr:row>23</xdr:row>
      <xdr:rowOff>77349</xdr:rowOff>
    </xdr:to>
    <xdr:cxnSp macro="">
      <xdr:nvCxnSpPr>
        <xdr:cNvPr id="439" name="直線コネクタ 438"/>
        <xdr:cNvCxnSpPr/>
      </xdr:nvCxnSpPr>
      <xdr:spPr>
        <a:xfrm>
          <a:off x="16929100" y="40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1" name="直線コネクタ 44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50981</xdr:rowOff>
    </xdr:from>
    <xdr:to>
      <xdr:col>24</xdr:col>
      <xdr:colOff>558800</xdr:colOff>
      <xdr:row>19</xdr:row>
      <xdr:rowOff>40398</xdr:rowOff>
    </xdr:to>
    <xdr:cxnSp macro="">
      <xdr:nvCxnSpPr>
        <xdr:cNvPr id="442" name="直線コネクタ 441"/>
        <xdr:cNvCxnSpPr/>
      </xdr:nvCxnSpPr>
      <xdr:spPr>
        <a:xfrm flipV="1">
          <a:off x="16179800" y="3137081"/>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17434</xdr:rowOff>
    </xdr:from>
    <xdr:ext cx="762000" cy="259045"/>
    <xdr:sp macro="" textlink="">
      <xdr:nvSpPr>
        <xdr:cNvPr id="443" name="将来負担の状況平均値テキスト"/>
        <xdr:cNvSpPr txBox="1"/>
      </xdr:nvSpPr>
      <xdr:spPr>
        <a:xfrm>
          <a:off x="17106900" y="2417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907</xdr:rowOff>
    </xdr:from>
    <xdr:to>
      <xdr:col>24</xdr:col>
      <xdr:colOff>609600</xdr:colOff>
      <xdr:row>15</xdr:row>
      <xdr:rowOff>102507</xdr:rowOff>
    </xdr:to>
    <xdr:sp macro="" textlink="">
      <xdr:nvSpPr>
        <xdr:cNvPr id="444" name="フローチャート : 判断 443"/>
        <xdr:cNvSpPr/>
      </xdr:nvSpPr>
      <xdr:spPr>
        <a:xfrm>
          <a:off x="16967200" y="257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40398</xdr:rowOff>
    </xdr:from>
    <xdr:to>
      <xdr:col>23</xdr:col>
      <xdr:colOff>406400</xdr:colOff>
      <xdr:row>19</xdr:row>
      <xdr:rowOff>134620</xdr:rowOff>
    </xdr:to>
    <xdr:cxnSp macro="">
      <xdr:nvCxnSpPr>
        <xdr:cNvPr id="445" name="直線コネクタ 444"/>
        <xdr:cNvCxnSpPr/>
      </xdr:nvCxnSpPr>
      <xdr:spPr>
        <a:xfrm flipV="1">
          <a:off x="15290800" y="3297948"/>
          <a:ext cx="889000" cy="9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67794</xdr:rowOff>
    </xdr:from>
    <xdr:to>
      <xdr:col>23</xdr:col>
      <xdr:colOff>457200</xdr:colOff>
      <xdr:row>14</xdr:row>
      <xdr:rowOff>169394</xdr:rowOff>
    </xdr:to>
    <xdr:sp macro="" textlink="">
      <xdr:nvSpPr>
        <xdr:cNvPr id="446" name="フローチャート : 判断 445"/>
        <xdr:cNvSpPr/>
      </xdr:nvSpPr>
      <xdr:spPr>
        <a:xfrm>
          <a:off x="16129000" y="2468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8121</xdr:rowOff>
    </xdr:from>
    <xdr:ext cx="736600" cy="259045"/>
    <xdr:sp macro="" textlink="">
      <xdr:nvSpPr>
        <xdr:cNvPr id="447" name="テキスト ボックス 446"/>
        <xdr:cNvSpPr txBox="1"/>
      </xdr:nvSpPr>
      <xdr:spPr>
        <a:xfrm>
          <a:off x="15798800" y="2236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134620</xdr:rowOff>
    </xdr:from>
    <xdr:to>
      <xdr:col>22</xdr:col>
      <xdr:colOff>203200</xdr:colOff>
      <xdr:row>20</xdr:row>
      <xdr:rowOff>72330</xdr:rowOff>
    </xdr:to>
    <xdr:cxnSp macro="">
      <xdr:nvCxnSpPr>
        <xdr:cNvPr id="448" name="直線コネクタ 447"/>
        <xdr:cNvCxnSpPr/>
      </xdr:nvCxnSpPr>
      <xdr:spPr>
        <a:xfrm flipV="1">
          <a:off x="14401800" y="3392170"/>
          <a:ext cx="889000" cy="109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97669</xdr:rowOff>
    </xdr:from>
    <xdr:to>
      <xdr:col>22</xdr:col>
      <xdr:colOff>254000</xdr:colOff>
      <xdr:row>15</xdr:row>
      <xdr:rowOff>27819</xdr:rowOff>
    </xdr:to>
    <xdr:sp macro="" textlink="">
      <xdr:nvSpPr>
        <xdr:cNvPr id="449" name="フローチャート : 判断 448"/>
        <xdr:cNvSpPr/>
      </xdr:nvSpPr>
      <xdr:spPr>
        <a:xfrm>
          <a:off x="15240000" y="24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37996</xdr:rowOff>
    </xdr:from>
    <xdr:ext cx="762000" cy="259045"/>
    <xdr:sp macro="" textlink="">
      <xdr:nvSpPr>
        <xdr:cNvPr id="450" name="テキスト ボックス 449"/>
        <xdr:cNvSpPr txBox="1"/>
      </xdr:nvSpPr>
      <xdr:spPr>
        <a:xfrm>
          <a:off x="14909800" y="2266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72330</xdr:rowOff>
    </xdr:from>
    <xdr:to>
      <xdr:col>21</xdr:col>
      <xdr:colOff>0</xdr:colOff>
      <xdr:row>21</xdr:row>
      <xdr:rowOff>136434</xdr:rowOff>
    </xdr:to>
    <xdr:cxnSp macro="">
      <xdr:nvCxnSpPr>
        <xdr:cNvPr id="451" name="直線コネクタ 450"/>
        <xdr:cNvCxnSpPr/>
      </xdr:nvCxnSpPr>
      <xdr:spPr>
        <a:xfrm flipV="1">
          <a:off x="13512800" y="3501330"/>
          <a:ext cx="889000" cy="235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16994</xdr:rowOff>
    </xdr:from>
    <xdr:to>
      <xdr:col>21</xdr:col>
      <xdr:colOff>50800</xdr:colOff>
      <xdr:row>15</xdr:row>
      <xdr:rowOff>118594</xdr:rowOff>
    </xdr:to>
    <xdr:sp macro="" textlink="">
      <xdr:nvSpPr>
        <xdr:cNvPr id="452" name="フローチャート : 判断 451"/>
        <xdr:cNvSpPr/>
      </xdr:nvSpPr>
      <xdr:spPr>
        <a:xfrm>
          <a:off x="14351000" y="25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128771</xdr:rowOff>
    </xdr:from>
    <xdr:ext cx="762000" cy="259045"/>
    <xdr:sp macro="" textlink="">
      <xdr:nvSpPr>
        <xdr:cNvPr id="453" name="テキスト ボックス 452"/>
        <xdr:cNvSpPr txBox="1"/>
      </xdr:nvSpPr>
      <xdr:spPr>
        <a:xfrm>
          <a:off x="14020800" y="235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134197</xdr:rowOff>
    </xdr:from>
    <xdr:to>
      <xdr:col>19</xdr:col>
      <xdr:colOff>533400</xdr:colOff>
      <xdr:row>16</xdr:row>
      <xdr:rowOff>64347</xdr:rowOff>
    </xdr:to>
    <xdr:sp macro="" textlink="">
      <xdr:nvSpPr>
        <xdr:cNvPr id="454" name="フローチャート : 判断 453"/>
        <xdr:cNvSpPr/>
      </xdr:nvSpPr>
      <xdr:spPr>
        <a:xfrm>
          <a:off x="13462000" y="270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74524</xdr:rowOff>
    </xdr:from>
    <xdr:ext cx="762000" cy="259045"/>
    <xdr:sp macro="" textlink="">
      <xdr:nvSpPr>
        <xdr:cNvPr id="455" name="テキスト ボックス 454"/>
        <xdr:cNvSpPr txBox="1"/>
      </xdr:nvSpPr>
      <xdr:spPr>
        <a:xfrm>
          <a:off x="13131800" y="2474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18</xdr:row>
      <xdr:rowOff>181</xdr:rowOff>
    </xdr:from>
    <xdr:to>
      <xdr:col>24</xdr:col>
      <xdr:colOff>609600</xdr:colOff>
      <xdr:row>18</xdr:row>
      <xdr:rowOff>101781</xdr:rowOff>
    </xdr:to>
    <xdr:sp macro="" textlink="">
      <xdr:nvSpPr>
        <xdr:cNvPr id="461" name="円/楕円 460"/>
        <xdr:cNvSpPr/>
      </xdr:nvSpPr>
      <xdr:spPr>
        <a:xfrm>
          <a:off x="16967200" y="308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143708</xdr:rowOff>
    </xdr:from>
    <xdr:ext cx="762000" cy="259045"/>
    <xdr:sp macro="" textlink="">
      <xdr:nvSpPr>
        <xdr:cNvPr id="462" name="将来負担の状況該当値テキスト"/>
        <xdr:cNvSpPr txBox="1"/>
      </xdr:nvSpPr>
      <xdr:spPr>
        <a:xfrm>
          <a:off x="17106900" y="3058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161048</xdr:rowOff>
    </xdr:from>
    <xdr:to>
      <xdr:col>23</xdr:col>
      <xdr:colOff>457200</xdr:colOff>
      <xdr:row>19</xdr:row>
      <xdr:rowOff>91198</xdr:rowOff>
    </xdr:to>
    <xdr:sp macro="" textlink="">
      <xdr:nvSpPr>
        <xdr:cNvPr id="463" name="円/楕円 462"/>
        <xdr:cNvSpPr/>
      </xdr:nvSpPr>
      <xdr:spPr>
        <a:xfrm>
          <a:off x="16129000" y="324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75975</xdr:rowOff>
    </xdr:from>
    <xdr:ext cx="736600" cy="259045"/>
    <xdr:sp macro="" textlink="">
      <xdr:nvSpPr>
        <xdr:cNvPr id="464" name="テキスト ボックス 463"/>
        <xdr:cNvSpPr txBox="1"/>
      </xdr:nvSpPr>
      <xdr:spPr>
        <a:xfrm>
          <a:off x="15798800" y="3333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83820</xdr:rowOff>
    </xdr:from>
    <xdr:to>
      <xdr:col>22</xdr:col>
      <xdr:colOff>254000</xdr:colOff>
      <xdr:row>20</xdr:row>
      <xdr:rowOff>13970</xdr:rowOff>
    </xdr:to>
    <xdr:sp macro="" textlink="">
      <xdr:nvSpPr>
        <xdr:cNvPr id="465" name="円/楕円 464"/>
        <xdr:cNvSpPr/>
      </xdr:nvSpPr>
      <xdr:spPr>
        <a:xfrm>
          <a:off x="15240000" y="334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170197</xdr:rowOff>
    </xdr:from>
    <xdr:ext cx="762000" cy="259045"/>
    <xdr:sp macro="" textlink="">
      <xdr:nvSpPr>
        <xdr:cNvPr id="466" name="テキスト ボックス 465"/>
        <xdr:cNvSpPr txBox="1"/>
      </xdr:nvSpPr>
      <xdr:spPr>
        <a:xfrm>
          <a:off x="14909800" y="342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21530</xdr:rowOff>
    </xdr:from>
    <xdr:to>
      <xdr:col>21</xdr:col>
      <xdr:colOff>50800</xdr:colOff>
      <xdr:row>20</xdr:row>
      <xdr:rowOff>123130</xdr:rowOff>
    </xdr:to>
    <xdr:sp macro="" textlink="">
      <xdr:nvSpPr>
        <xdr:cNvPr id="467" name="円/楕円 466"/>
        <xdr:cNvSpPr/>
      </xdr:nvSpPr>
      <xdr:spPr>
        <a:xfrm>
          <a:off x="14351000" y="345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107907</xdr:rowOff>
    </xdr:from>
    <xdr:ext cx="762000" cy="259045"/>
    <xdr:sp macro="" textlink="">
      <xdr:nvSpPr>
        <xdr:cNvPr id="468" name="テキスト ボックス 467"/>
        <xdr:cNvSpPr txBox="1"/>
      </xdr:nvSpPr>
      <xdr:spPr>
        <a:xfrm>
          <a:off x="14020800" y="3536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103.4</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85634</xdr:rowOff>
    </xdr:from>
    <xdr:to>
      <xdr:col>19</xdr:col>
      <xdr:colOff>533400</xdr:colOff>
      <xdr:row>22</xdr:row>
      <xdr:rowOff>15784</xdr:rowOff>
    </xdr:to>
    <xdr:sp macro="" textlink="">
      <xdr:nvSpPr>
        <xdr:cNvPr id="469" name="円/楕円 468"/>
        <xdr:cNvSpPr/>
      </xdr:nvSpPr>
      <xdr:spPr>
        <a:xfrm>
          <a:off x="13462000" y="368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561</xdr:rowOff>
    </xdr:from>
    <xdr:ext cx="762000" cy="259045"/>
    <xdr:sp macro="" textlink="">
      <xdr:nvSpPr>
        <xdr:cNvPr id="470" name="テキスト ボックス 469"/>
        <xdr:cNvSpPr txBox="1"/>
      </xdr:nvSpPr>
      <xdr:spPr>
        <a:xfrm>
          <a:off x="13131800" y="3772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千葉県長南町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8,522
8,478
65.51
5,284,195
4,360,598
879,369
3,062,114
4,273,794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71.7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２５．５％と類似団体平均とほぼ同じ水準にある。若干高い要因としては、保育所、給食所などの施設運営を直営で行っていることによるものである。今後は、手当等の見直しや民間委託等検討することにより人件費の削減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90424</xdr:rowOff>
    </xdr:from>
    <xdr:to>
      <xdr:col>7</xdr:col>
      <xdr:colOff>15875</xdr:colOff>
      <xdr:row>39</xdr:row>
      <xdr:rowOff>152146</xdr:rowOff>
    </xdr:to>
    <xdr:cxnSp macro="">
      <xdr:nvCxnSpPr>
        <xdr:cNvPr id="59" name="直線コネクタ 58"/>
        <xdr:cNvCxnSpPr/>
      </xdr:nvCxnSpPr>
      <xdr:spPr>
        <a:xfrm flipV="1">
          <a:off x="4826000" y="5919724"/>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124223</xdr:rowOff>
    </xdr:from>
    <xdr:ext cx="762000" cy="259045"/>
    <xdr:sp macro="" textlink="">
      <xdr:nvSpPr>
        <xdr:cNvPr id="60" name="人件費最小値テキスト"/>
        <xdr:cNvSpPr txBox="1"/>
      </xdr:nvSpPr>
      <xdr:spPr>
        <a:xfrm>
          <a:off x="4914900" y="681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34.3</a:t>
          </a:r>
          <a:endParaRPr kumimoji="1" lang="ja-JP" altLang="en-US" sz="1000" b="1">
            <a:latin typeface="ＭＳ Ｐゴシック"/>
          </a:endParaRPr>
        </a:p>
      </xdr:txBody>
    </xdr:sp>
    <xdr:clientData/>
  </xdr:oneCellAnchor>
  <xdr:twoCellAnchor>
    <xdr:from>
      <xdr:col>6</xdr:col>
      <xdr:colOff>612775</xdr:colOff>
      <xdr:row>39</xdr:row>
      <xdr:rowOff>152146</xdr:rowOff>
    </xdr:from>
    <xdr:to>
      <xdr:col>7</xdr:col>
      <xdr:colOff>104775</xdr:colOff>
      <xdr:row>39</xdr:row>
      <xdr:rowOff>152146</xdr:rowOff>
    </xdr:to>
    <xdr:cxnSp macro="">
      <xdr:nvCxnSpPr>
        <xdr:cNvPr id="61" name="直線コネクタ 60"/>
        <xdr:cNvCxnSpPr/>
      </xdr:nvCxnSpPr>
      <xdr:spPr>
        <a:xfrm>
          <a:off x="4737100" y="683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5351</xdr:rowOff>
    </xdr:from>
    <xdr:ext cx="762000" cy="259045"/>
    <xdr:sp macro="" textlink="">
      <xdr:nvSpPr>
        <xdr:cNvPr id="62" name="人件費最大値テキスト"/>
        <xdr:cNvSpPr txBox="1"/>
      </xdr:nvSpPr>
      <xdr:spPr>
        <a:xfrm>
          <a:off x="4914900" y="566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34</xdr:row>
      <xdr:rowOff>90424</xdr:rowOff>
    </xdr:from>
    <xdr:to>
      <xdr:col>7</xdr:col>
      <xdr:colOff>104775</xdr:colOff>
      <xdr:row>34</xdr:row>
      <xdr:rowOff>90424</xdr:rowOff>
    </xdr:to>
    <xdr:cxnSp macro="">
      <xdr:nvCxnSpPr>
        <xdr:cNvPr id="63" name="直線コネクタ 62"/>
        <xdr:cNvCxnSpPr/>
      </xdr:nvCxnSpPr>
      <xdr:spPr>
        <a:xfrm>
          <a:off x="4737100" y="59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92710</xdr:rowOff>
    </xdr:from>
    <xdr:to>
      <xdr:col>7</xdr:col>
      <xdr:colOff>15875</xdr:colOff>
      <xdr:row>38</xdr:row>
      <xdr:rowOff>136144</xdr:rowOff>
    </xdr:to>
    <xdr:cxnSp macro="">
      <xdr:nvCxnSpPr>
        <xdr:cNvPr id="64" name="直線コネクタ 63"/>
        <xdr:cNvCxnSpPr/>
      </xdr:nvCxnSpPr>
      <xdr:spPr>
        <a:xfrm flipV="1">
          <a:off x="3987800" y="6436360"/>
          <a:ext cx="8382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44721</xdr:rowOff>
    </xdr:from>
    <xdr:ext cx="762000" cy="259045"/>
    <xdr:sp macro="" textlink="">
      <xdr:nvSpPr>
        <xdr:cNvPr id="65" name="人件費平均値テキスト"/>
        <xdr:cNvSpPr txBox="1"/>
      </xdr:nvSpPr>
      <xdr:spPr>
        <a:xfrm>
          <a:off x="4914900" y="6216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28194</xdr:rowOff>
    </xdr:from>
    <xdr:to>
      <xdr:col>7</xdr:col>
      <xdr:colOff>66675</xdr:colOff>
      <xdr:row>37</xdr:row>
      <xdr:rowOff>129794</xdr:rowOff>
    </xdr:to>
    <xdr:sp macro="" textlink="">
      <xdr:nvSpPr>
        <xdr:cNvPr id="66" name="フローチャート : 判断 65"/>
        <xdr:cNvSpPr/>
      </xdr:nvSpPr>
      <xdr:spPr>
        <a:xfrm>
          <a:off x="47752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67564</xdr:rowOff>
    </xdr:from>
    <xdr:to>
      <xdr:col>5</xdr:col>
      <xdr:colOff>549275</xdr:colOff>
      <xdr:row>38</xdr:row>
      <xdr:rowOff>136144</xdr:rowOff>
    </xdr:to>
    <xdr:cxnSp macro="">
      <xdr:nvCxnSpPr>
        <xdr:cNvPr id="67" name="直線コネクタ 66"/>
        <xdr:cNvCxnSpPr/>
      </xdr:nvCxnSpPr>
      <xdr:spPr>
        <a:xfrm>
          <a:off x="3098800" y="658266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68" name="フローチャート : 判断 67"/>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130827</xdr:rowOff>
    </xdr:from>
    <xdr:ext cx="736600" cy="259045"/>
    <xdr:sp macro="" textlink="">
      <xdr:nvSpPr>
        <xdr:cNvPr id="69" name="テキスト ボックス 68"/>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67564</xdr:rowOff>
    </xdr:from>
    <xdr:to>
      <xdr:col>4</xdr:col>
      <xdr:colOff>346075</xdr:colOff>
      <xdr:row>39</xdr:row>
      <xdr:rowOff>10414</xdr:rowOff>
    </xdr:to>
    <xdr:cxnSp macro="">
      <xdr:nvCxnSpPr>
        <xdr:cNvPr id="70" name="直線コネクタ 69"/>
        <xdr:cNvCxnSpPr/>
      </xdr:nvCxnSpPr>
      <xdr:spPr>
        <a:xfrm flipV="1">
          <a:off x="2209800" y="658266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163068</xdr:rowOff>
    </xdr:from>
    <xdr:to>
      <xdr:col>4</xdr:col>
      <xdr:colOff>396875</xdr:colOff>
      <xdr:row>37</xdr:row>
      <xdr:rowOff>93218</xdr:rowOff>
    </xdr:to>
    <xdr:sp macro="" textlink="">
      <xdr:nvSpPr>
        <xdr:cNvPr id="71" name="フローチャート : 判断 70"/>
        <xdr:cNvSpPr/>
      </xdr:nvSpPr>
      <xdr:spPr>
        <a:xfrm>
          <a:off x="3048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103395</xdr:rowOff>
    </xdr:from>
    <xdr:ext cx="762000" cy="259045"/>
    <xdr:sp macro="" textlink="">
      <xdr:nvSpPr>
        <xdr:cNvPr id="72" name="テキスト ボックス 71"/>
        <xdr:cNvSpPr txBox="1"/>
      </xdr:nvSpPr>
      <xdr:spPr>
        <a:xfrm>
          <a:off x="2717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136144</xdr:rowOff>
    </xdr:from>
    <xdr:to>
      <xdr:col>3</xdr:col>
      <xdr:colOff>142875</xdr:colOff>
      <xdr:row>39</xdr:row>
      <xdr:rowOff>10414</xdr:rowOff>
    </xdr:to>
    <xdr:cxnSp macro="">
      <xdr:nvCxnSpPr>
        <xdr:cNvPr id="73" name="直線コネクタ 72"/>
        <xdr:cNvCxnSpPr/>
      </xdr:nvCxnSpPr>
      <xdr:spPr>
        <a:xfrm>
          <a:off x="1320800" y="665124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9906</xdr:rowOff>
    </xdr:from>
    <xdr:to>
      <xdr:col>3</xdr:col>
      <xdr:colOff>193675</xdr:colOff>
      <xdr:row>37</xdr:row>
      <xdr:rowOff>111506</xdr:rowOff>
    </xdr:to>
    <xdr:sp macro="" textlink="">
      <xdr:nvSpPr>
        <xdr:cNvPr id="74" name="フローチャート : 判断 73"/>
        <xdr:cNvSpPr/>
      </xdr:nvSpPr>
      <xdr:spPr>
        <a:xfrm>
          <a:off x="2159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121683</xdr:rowOff>
    </xdr:from>
    <xdr:ext cx="762000" cy="259045"/>
    <xdr:sp macro="" textlink="">
      <xdr:nvSpPr>
        <xdr:cNvPr id="75" name="テキスト ボックス 74"/>
        <xdr:cNvSpPr txBox="1"/>
      </xdr:nvSpPr>
      <xdr:spPr>
        <a:xfrm>
          <a:off x="1828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6" name="フローチャート : 判断 75"/>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130827</xdr:rowOff>
    </xdr:from>
    <xdr:ext cx="762000" cy="259045"/>
    <xdr:sp macro="" textlink="">
      <xdr:nvSpPr>
        <xdr:cNvPr id="77" name="テキスト ボックス 76"/>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41910</xdr:rowOff>
    </xdr:from>
    <xdr:to>
      <xdr:col>7</xdr:col>
      <xdr:colOff>66675</xdr:colOff>
      <xdr:row>37</xdr:row>
      <xdr:rowOff>143510</xdr:rowOff>
    </xdr:to>
    <xdr:sp macro="" textlink="">
      <xdr:nvSpPr>
        <xdr:cNvPr id="83" name="円/楕円 82"/>
        <xdr:cNvSpPr/>
      </xdr:nvSpPr>
      <xdr:spPr>
        <a:xfrm>
          <a:off x="4775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13987</xdr:rowOff>
    </xdr:from>
    <xdr:ext cx="762000" cy="259045"/>
    <xdr:sp macro="" textlink="">
      <xdr:nvSpPr>
        <xdr:cNvPr id="84" name="人件費該当値テキスト"/>
        <xdr:cNvSpPr txBox="1"/>
      </xdr:nvSpPr>
      <xdr:spPr>
        <a:xfrm>
          <a:off x="4914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85344</xdr:rowOff>
    </xdr:from>
    <xdr:to>
      <xdr:col>5</xdr:col>
      <xdr:colOff>600075</xdr:colOff>
      <xdr:row>39</xdr:row>
      <xdr:rowOff>15494</xdr:rowOff>
    </xdr:to>
    <xdr:sp macro="" textlink="">
      <xdr:nvSpPr>
        <xdr:cNvPr id="85" name="円/楕円 84"/>
        <xdr:cNvSpPr/>
      </xdr:nvSpPr>
      <xdr:spPr>
        <a:xfrm>
          <a:off x="39370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271</xdr:rowOff>
    </xdr:from>
    <xdr:ext cx="736600" cy="259045"/>
    <xdr:sp macro="" textlink="">
      <xdr:nvSpPr>
        <xdr:cNvPr id="86" name="テキスト ボックス 85"/>
        <xdr:cNvSpPr txBox="1"/>
      </xdr:nvSpPr>
      <xdr:spPr>
        <a:xfrm>
          <a:off x="3606800" y="6686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30.2</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16764</xdr:rowOff>
    </xdr:from>
    <xdr:to>
      <xdr:col>4</xdr:col>
      <xdr:colOff>396875</xdr:colOff>
      <xdr:row>38</xdr:row>
      <xdr:rowOff>118364</xdr:rowOff>
    </xdr:to>
    <xdr:sp macro="" textlink="">
      <xdr:nvSpPr>
        <xdr:cNvPr id="87" name="円/楕円 86"/>
        <xdr:cNvSpPr/>
      </xdr:nvSpPr>
      <xdr:spPr>
        <a:xfrm>
          <a:off x="3048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103141</xdr:rowOff>
    </xdr:from>
    <xdr:ext cx="762000" cy="259045"/>
    <xdr:sp macro="" textlink="">
      <xdr:nvSpPr>
        <xdr:cNvPr id="88" name="テキスト ボックス 87"/>
        <xdr:cNvSpPr txBox="1"/>
      </xdr:nvSpPr>
      <xdr:spPr>
        <a:xfrm>
          <a:off x="27178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131064</xdr:rowOff>
    </xdr:from>
    <xdr:to>
      <xdr:col>3</xdr:col>
      <xdr:colOff>193675</xdr:colOff>
      <xdr:row>39</xdr:row>
      <xdr:rowOff>61214</xdr:rowOff>
    </xdr:to>
    <xdr:sp macro="" textlink="">
      <xdr:nvSpPr>
        <xdr:cNvPr id="89" name="円/楕円 88"/>
        <xdr:cNvSpPr/>
      </xdr:nvSpPr>
      <xdr:spPr>
        <a:xfrm>
          <a:off x="21590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45991</xdr:rowOff>
    </xdr:from>
    <xdr:ext cx="762000" cy="259045"/>
    <xdr:sp macro="" textlink="">
      <xdr:nvSpPr>
        <xdr:cNvPr id="90" name="テキスト ボックス 89"/>
        <xdr:cNvSpPr txBox="1"/>
      </xdr:nvSpPr>
      <xdr:spPr>
        <a:xfrm>
          <a:off x="1828800" y="673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31.2</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85344</xdr:rowOff>
    </xdr:from>
    <xdr:to>
      <xdr:col>1</xdr:col>
      <xdr:colOff>676275</xdr:colOff>
      <xdr:row>39</xdr:row>
      <xdr:rowOff>15494</xdr:rowOff>
    </xdr:to>
    <xdr:sp macro="" textlink="">
      <xdr:nvSpPr>
        <xdr:cNvPr id="91" name="円/楕円 90"/>
        <xdr:cNvSpPr/>
      </xdr:nvSpPr>
      <xdr:spPr>
        <a:xfrm>
          <a:off x="12700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271</xdr:rowOff>
    </xdr:from>
    <xdr:ext cx="762000" cy="259045"/>
    <xdr:sp macro="" textlink="">
      <xdr:nvSpPr>
        <xdr:cNvPr id="92" name="テキスト ボックス 91"/>
        <xdr:cNvSpPr txBox="1"/>
      </xdr:nvSpPr>
      <xdr:spPr>
        <a:xfrm>
          <a:off x="939800" y="668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行財政改革実施計画に基づき経費の削減を実施しており、類似団体平均との比較でも１．１％低い水準にあるが、今後も徹底した経費の削減に努める。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22</xdr:row>
      <xdr:rowOff>66040</xdr:rowOff>
    </xdr:to>
    <xdr:cxnSp macro="">
      <xdr:nvCxnSpPr>
        <xdr:cNvPr id="120" name="直線コネクタ 119"/>
        <xdr:cNvCxnSpPr/>
      </xdr:nvCxnSpPr>
      <xdr:spPr>
        <a:xfrm flipV="1">
          <a:off x="16510000" y="23749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1"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2" name="直線コネクタ 121"/>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3"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4" name="直線コネクタ 123"/>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43180</xdr:rowOff>
    </xdr:from>
    <xdr:to>
      <xdr:col>24</xdr:col>
      <xdr:colOff>31750</xdr:colOff>
      <xdr:row>16</xdr:row>
      <xdr:rowOff>104140</xdr:rowOff>
    </xdr:to>
    <xdr:cxnSp macro="">
      <xdr:nvCxnSpPr>
        <xdr:cNvPr id="125" name="直線コネクタ 124"/>
        <xdr:cNvCxnSpPr/>
      </xdr:nvCxnSpPr>
      <xdr:spPr>
        <a:xfrm flipV="1">
          <a:off x="15671800" y="27863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48277</xdr:rowOff>
    </xdr:from>
    <xdr:ext cx="762000" cy="259045"/>
    <xdr:sp macro="" textlink="">
      <xdr:nvSpPr>
        <xdr:cNvPr id="126" name="物件費平均値テキスト"/>
        <xdr:cNvSpPr txBox="1"/>
      </xdr:nvSpPr>
      <xdr:spPr>
        <a:xfrm>
          <a:off x="16598900" y="279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76200</xdr:rowOff>
    </xdr:from>
    <xdr:to>
      <xdr:col>24</xdr:col>
      <xdr:colOff>82550</xdr:colOff>
      <xdr:row>17</xdr:row>
      <xdr:rowOff>6350</xdr:rowOff>
    </xdr:to>
    <xdr:sp macro="" textlink="">
      <xdr:nvSpPr>
        <xdr:cNvPr id="127" name="フローチャート : 判断 126"/>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92710</xdr:rowOff>
    </xdr:from>
    <xdr:to>
      <xdr:col>22</xdr:col>
      <xdr:colOff>565150</xdr:colOff>
      <xdr:row>16</xdr:row>
      <xdr:rowOff>104140</xdr:rowOff>
    </xdr:to>
    <xdr:cxnSp macro="">
      <xdr:nvCxnSpPr>
        <xdr:cNvPr id="128" name="直線コネクタ 127"/>
        <xdr:cNvCxnSpPr/>
      </xdr:nvCxnSpPr>
      <xdr:spPr>
        <a:xfrm>
          <a:off x="14782800" y="266446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68580</xdr:rowOff>
    </xdr:from>
    <xdr:to>
      <xdr:col>22</xdr:col>
      <xdr:colOff>615950</xdr:colOff>
      <xdr:row>16</xdr:row>
      <xdr:rowOff>170180</xdr:rowOff>
    </xdr:to>
    <xdr:sp macro="" textlink="">
      <xdr:nvSpPr>
        <xdr:cNvPr id="129" name="フローチャート : 判断 128"/>
        <xdr:cNvSpPr/>
      </xdr:nvSpPr>
      <xdr:spPr>
        <a:xfrm>
          <a:off x="156210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154957</xdr:rowOff>
    </xdr:from>
    <xdr:ext cx="736600" cy="259045"/>
    <xdr:sp macro="" textlink="">
      <xdr:nvSpPr>
        <xdr:cNvPr id="130" name="テキスト ボックス 129"/>
        <xdr:cNvSpPr txBox="1"/>
      </xdr:nvSpPr>
      <xdr:spPr>
        <a:xfrm>
          <a:off x="15290800" y="289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8890</xdr:rowOff>
    </xdr:from>
    <xdr:to>
      <xdr:col>21</xdr:col>
      <xdr:colOff>361950</xdr:colOff>
      <xdr:row>15</xdr:row>
      <xdr:rowOff>92710</xdr:rowOff>
    </xdr:to>
    <xdr:cxnSp macro="">
      <xdr:nvCxnSpPr>
        <xdr:cNvPr id="131" name="直線コネクタ 130"/>
        <xdr:cNvCxnSpPr/>
      </xdr:nvCxnSpPr>
      <xdr:spPr>
        <a:xfrm>
          <a:off x="13893800" y="25806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22860</xdr:rowOff>
    </xdr:from>
    <xdr:to>
      <xdr:col>21</xdr:col>
      <xdr:colOff>412750</xdr:colOff>
      <xdr:row>16</xdr:row>
      <xdr:rowOff>124460</xdr:rowOff>
    </xdr:to>
    <xdr:sp macro="" textlink="">
      <xdr:nvSpPr>
        <xdr:cNvPr id="132" name="フローチャート : 判断 131"/>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109237</xdr:rowOff>
    </xdr:from>
    <xdr:ext cx="762000" cy="259045"/>
    <xdr:sp macro="" textlink="">
      <xdr:nvSpPr>
        <xdr:cNvPr id="133" name="テキスト ボックス 132"/>
        <xdr:cNvSpPr txBox="1"/>
      </xdr:nvSpPr>
      <xdr:spPr>
        <a:xfrm>
          <a:off x="14401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157480</xdr:rowOff>
    </xdr:from>
    <xdr:to>
      <xdr:col>20</xdr:col>
      <xdr:colOff>158750</xdr:colOff>
      <xdr:row>15</xdr:row>
      <xdr:rowOff>8890</xdr:rowOff>
    </xdr:to>
    <xdr:cxnSp macro="">
      <xdr:nvCxnSpPr>
        <xdr:cNvPr id="134" name="直線コネクタ 133"/>
        <xdr:cNvCxnSpPr/>
      </xdr:nvCxnSpPr>
      <xdr:spPr>
        <a:xfrm>
          <a:off x="13004800" y="2557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140970</xdr:rowOff>
    </xdr:from>
    <xdr:to>
      <xdr:col>20</xdr:col>
      <xdr:colOff>209550</xdr:colOff>
      <xdr:row>16</xdr:row>
      <xdr:rowOff>71120</xdr:rowOff>
    </xdr:to>
    <xdr:sp macro="" textlink="">
      <xdr:nvSpPr>
        <xdr:cNvPr id="135" name="フローチャート : 判断 134"/>
        <xdr:cNvSpPr/>
      </xdr:nvSpPr>
      <xdr:spPr>
        <a:xfrm>
          <a:off x="13843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55897</xdr:rowOff>
    </xdr:from>
    <xdr:ext cx="762000" cy="259045"/>
    <xdr:sp macro="" textlink="">
      <xdr:nvSpPr>
        <xdr:cNvPr id="136" name="テキスト ボックス 135"/>
        <xdr:cNvSpPr txBox="1"/>
      </xdr:nvSpPr>
      <xdr:spPr>
        <a:xfrm>
          <a:off x="135128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7" name="フローチャート : 判断 136"/>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10177</xdr:rowOff>
    </xdr:from>
    <xdr:ext cx="762000" cy="259045"/>
    <xdr:sp macro="" textlink="">
      <xdr:nvSpPr>
        <xdr:cNvPr id="138" name="テキスト ボックス 137"/>
        <xdr:cNvSpPr txBox="1"/>
      </xdr:nvSpPr>
      <xdr:spPr>
        <a:xfrm>
          <a:off x="12623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163830</xdr:rowOff>
    </xdr:from>
    <xdr:to>
      <xdr:col>24</xdr:col>
      <xdr:colOff>82550</xdr:colOff>
      <xdr:row>16</xdr:row>
      <xdr:rowOff>93980</xdr:rowOff>
    </xdr:to>
    <xdr:sp macro="" textlink="">
      <xdr:nvSpPr>
        <xdr:cNvPr id="144" name="円/楕円 143"/>
        <xdr:cNvSpPr/>
      </xdr:nvSpPr>
      <xdr:spPr>
        <a:xfrm>
          <a:off x="164592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8907</xdr:rowOff>
    </xdr:from>
    <xdr:ext cx="762000" cy="259045"/>
    <xdr:sp macro="" textlink="">
      <xdr:nvSpPr>
        <xdr:cNvPr id="145" name="物件費該当値テキスト"/>
        <xdr:cNvSpPr txBox="1"/>
      </xdr:nvSpPr>
      <xdr:spPr>
        <a:xfrm>
          <a:off x="16598900" y="258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53340</xdr:rowOff>
    </xdr:from>
    <xdr:to>
      <xdr:col>22</xdr:col>
      <xdr:colOff>615950</xdr:colOff>
      <xdr:row>16</xdr:row>
      <xdr:rowOff>154940</xdr:rowOff>
    </xdr:to>
    <xdr:sp macro="" textlink="">
      <xdr:nvSpPr>
        <xdr:cNvPr id="146" name="円/楕円 145"/>
        <xdr:cNvSpPr/>
      </xdr:nvSpPr>
      <xdr:spPr>
        <a:xfrm>
          <a:off x="15621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165117</xdr:rowOff>
    </xdr:from>
    <xdr:ext cx="736600" cy="259045"/>
    <xdr:sp macro="" textlink="">
      <xdr:nvSpPr>
        <xdr:cNvPr id="147" name="テキスト ボックス 146"/>
        <xdr:cNvSpPr txBox="1"/>
      </xdr:nvSpPr>
      <xdr:spPr>
        <a:xfrm>
          <a:off x="15290800" y="2565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41910</xdr:rowOff>
    </xdr:from>
    <xdr:to>
      <xdr:col>21</xdr:col>
      <xdr:colOff>412750</xdr:colOff>
      <xdr:row>15</xdr:row>
      <xdr:rowOff>143510</xdr:rowOff>
    </xdr:to>
    <xdr:sp macro="" textlink="">
      <xdr:nvSpPr>
        <xdr:cNvPr id="148" name="円/楕円 147"/>
        <xdr:cNvSpPr/>
      </xdr:nvSpPr>
      <xdr:spPr>
        <a:xfrm>
          <a:off x="14732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153687</xdr:rowOff>
    </xdr:from>
    <xdr:ext cx="762000" cy="259045"/>
    <xdr:sp macro="" textlink="">
      <xdr:nvSpPr>
        <xdr:cNvPr id="149" name="テキスト ボックス 148"/>
        <xdr:cNvSpPr txBox="1"/>
      </xdr:nvSpPr>
      <xdr:spPr>
        <a:xfrm>
          <a:off x="14401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129540</xdr:rowOff>
    </xdr:from>
    <xdr:to>
      <xdr:col>20</xdr:col>
      <xdr:colOff>209550</xdr:colOff>
      <xdr:row>15</xdr:row>
      <xdr:rowOff>59690</xdr:rowOff>
    </xdr:to>
    <xdr:sp macro="" textlink="">
      <xdr:nvSpPr>
        <xdr:cNvPr id="150" name="円/楕円 149"/>
        <xdr:cNvSpPr/>
      </xdr:nvSpPr>
      <xdr:spPr>
        <a:xfrm>
          <a:off x="138430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69867</xdr:rowOff>
    </xdr:from>
    <xdr:ext cx="762000" cy="259045"/>
    <xdr:sp macro="" textlink="">
      <xdr:nvSpPr>
        <xdr:cNvPr id="151" name="テキスト ボックス 150"/>
        <xdr:cNvSpPr txBox="1"/>
      </xdr:nvSpPr>
      <xdr:spPr>
        <a:xfrm>
          <a:off x="13512800" y="229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106680</xdr:rowOff>
    </xdr:from>
    <xdr:to>
      <xdr:col>19</xdr:col>
      <xdr:colOff>6350</xdr:colOff>
      <xdr:row>15</xdr:row>
      <xdr:rowOff>36830</xdr:rowOff>
    </xdr:to>
    <xdr:sp macro="" textlink="">
      <xdr:nvSpPr>
        <xdr:cNvPr id="152" name="円/楕円 151"/>
        <xdr:cNvSpPr/>
      </xdr:nvSpPr>
      <xdr:spPr>
        <a:xfrm>
          <a:off x="12954000" y="25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47007</xdr:rowOff>
    </xdr:from>
    <xdr:ext cx="762000" cy="259045"/>
    <xdr:sp macro="" textlink="">
      <xdr:nvSpPr>
        <xdr:cNvPr id="153" name="テキスト ボックス 152"/>
        <xdr:cNvSpPr txBox="1"/>
      </xdr:nvSpPr>
      <xdr:spPr>
        <a:xfrm>
          <a:off x="12623800" y="227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係る経常収支比率は類似団体平均４．６％に対し、４．１％であり、０．５％下回っているが、本町の高齢化率は高いため、医療費の増加などによる社会保障経費の増加が見込まれるため、受益者負担の適正化を図り、財政負担の軽減に努め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61</xdr:row>
      <xdr:rowOff>88900</xdr:rowOff>
    </xdr:to>
    <xdr:cxnSp macro="">
      <xdr:nvCxnSpPr>
        <xdr:cNvPr id="181" name="直線コネクタ 180"/>
        <xdr:cNvCxnSpPr/>
      </xdr:nvCxnSpPr>
      <xdr:spPr>
        <a:xfrm flipV="1">
          <a:off x="4826000" y="89662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60977</xdr:rowOff>
    </xdr:from>
    <xdr:ext cx="762000" cy="259045"/>
    <xdr:sp macro="" textlink="">
      <xdr:nvSpPr>
        <xdr:cNvPr id="182"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61</xdr:row>
      <xdr:rowOff>88900</xdr:rowOff>
    </xdr:from>
    <xdr:to>
      <xdr:col>7</xdr:col>
      <xdr:colOff>104775</xdr:colOff>
      <xdr:row>61</xdr:row>
      <xdr:rowOff>88900</xdr:rowOff>
    </xdr:to>
    <xdr:cxnSp macro="">
      <xdr:nvCxnSpPr>
        <xdr:cNvPr id="183" name="直線コネクタ 182"/>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4"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5" name="直線コネクタ 184"/>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50800</xdr:rowOff>
    </xdr:from>
    <xdr:to>
      <xdr:col>7</xdr:col>
      <xdr:colOff>15875</xdr:colOff>
      <xdr:row>55</xdr:row>
      <xdr:rowOff>127000</xdr:rowOff>
    </xdr:to>
    <xdr:cxnSp macro="">
      <xdr:nvCxnSpPr>
        <xdr:cNvPr id="186" name="直線コネクタ 185"/>
        <xdr:cNvCxnSpPr/>
      </xdr:nvCxnSpPr>
      <xdr:spPr>
        <a:xfrm flipV="1">
          <a:off x="3987800" y="94805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67327</xdr:rowOff>
    </xdr:from>
    <xdr:ext cx="762000" cy="259045"/>
    <xdr:sp macro="" textlink="">
      <xdr:nvSpPr>
        <xdr:cNvPr id="187"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8" name="フローチャート :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50800</xdr:rowOff>
    </xdr:from>
    <xdr:to>
      <xdr:col>5</xdr:col>
      <xdr:colOff>549275</xdr:colOff>
      <xdr:row>55</xdr:row>
      <xdr:rowOff>127000</xdr:rowOff>
    </xdr:to>
    <xdr:cxnSp macro="">
      <xdr:nvCxnSpPr>
        <xdr:cNvPr id="189" name="直線コネクタ 188"/>
        <xdr:cNvCxnSpPr/>
      </xdr:nvCxnSpPr>
      <xdr:spPr>
        <a:xfrm>
          <a:off x="3098800" y="930910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57150</xdr:rowOff>
    </xdr:from>
    <xdr:to>
      <xdr:col>5</xdr:col>
      <xdr:colOff>600075</xdr:colOff>
      <xdr:row>55</xdr:row>
      <xdr:rowOff>158750</xdr:rowOff>
    </xdr:to>
    <xdr:sp macro="" textlink="">
      <xdr:nvSpPr>
        <xdr:cNvPr id="190" name="フローチャート : 判断 189"/>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168927</xdr:rowOff>
    </xdr:from>
    <xdr:ext cx="736600" cy="259045"/>
    <xdr:sp macro="" textlink="">
      <xdr:nvSpPr>
        <xdr:cNvPr id="191" name="テキスト ボックス 190"/>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50800</xdr:rowOff>
    </xdr:from>
    <xdr:to>
      <xdr:col>4</xdr:col>
      <xdr:colOff>346075</xdr:colOff>
      <xdr:row>54</xdr:row>
      <xdr:rowOff>107950</xdr:rowOff>
    </xdr:to>
    <xdr:cxnSp macro="">
      <xdr:nvCxnSpPr>
        <xdr:cNvPr id="192" name="直線コネクタ 191"/>
        <xdr:cNvCxnSpPr/>
      </xdr:nvCxnSpPr>
      <xdr:spPr>
        <a:xfrm flipV="1">
          <a:off x="2209800" y="93091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0</xdr:rowOff>
    </xdr:from>
    <xdr:to>
      <xdr:col>4</xdr:col>
      <xdr:colOff>396875</xdr:colOff>
      <xdr:row>55</xdr:row>
      <xdr:rowOff>101600</xdr:rowOff>
    </xdr:to>
    <xdr:sp macro="" textlink="">
      <xdr:nvSpPr>
        <xdr:cNvPr id="193" name="フローチャート : 判断 192"/>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86377</xdr:rowOff>
    </xdr:from>
    <xdr:ext cx="762000" cy="259045"/>
    <xdr:sp macro="" textlink="">
      <xdr:nvSpPr>
        <xdr:cNvPr id="194" name="テキスト ボックス 193"/>
        <xdr:cNvSpPr txBox="1"/>
      </xdr:nvSpPr>
      <xdr:spPr>
        <a:xfrm>
          <a:off x="2717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107950</xdr:rowOff>
    </xdr:from>
    <xdr:to>
      <xdr:col>3</xdr:col>
      <xdr:colOff>142875</xdr:colOff>
      <xdr:row>54</xdr:row>
      <xdr:rowOff>127000</xdr:rowOff>
    </xdr:to>
    <xdr:cxnSp macro="">
      <xdr:nvCxnSpPr>
        <xdr:cNvPr id="195" name="直線コネクタ 194"/>
        <xdr:cNvCxnSpPr/>
      </xdr:nvCxnSpPr>
      <xdr:spPr>
        <a:xfrm flipV="1">
          <a:off x="1320800" y="9366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0</xdr:rowOff>
    </xdr:from>
    <xdr:to>
      <xdr:col>3</xdr:col>
      <xdr:colOff>193675</xdr:colOff>
      <xdr:row>55</xdr:row>
      <xdr:rowOff>101600</xdr:rowOff>
    </xdr:to>
    <xdr:sp macro="" textlink="">
      <xdr:nvSpPr>
        <xdr:cNvPr id="196" name="フローチャート : 判断 195"/>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86377</xdr:rowOff>
    </xdr:from>
    <xdr:ext cx="762000" cy="259045"/>
    <xdr:sp macro="" textlink="">
      <xdr:nvSpPr>
        <xdr:cNvPr id="197" name="テキスト ボックス 196"/>
        <xdr:cNvSpPr txBox="1"/>
      </xdr:nvSpPr>
      <xdr:spPr>
        <a:xfrm>
          <a:off x="1828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198" name="フローチャート : 判断 197"/>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29227</xdr:rowOff>
    </xdr:from>
    <xdr:ext cx="762000" cy="259045"/>
    <xdr:sp macro="" textlink="">
      <xdr:nvSpPr>
        <xdr:cNvPr id="199" name="テキスト ボックス 198"/>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0</xdr:rowOff>
    </xdr:from>
    <xdr:to>
      <xdr:col>7</xdr:col>
      <xdr:colOff>66675</xdr:colOff>
      <xdr:row>55</xdr:row>
      <xdr:rowOff>101600</xdr:rowOff>
    </xdr:to>
    <xdr:sp macro="" textlink="">
      <xdr:nvSpPr>
        <xdr:cNvPr id="205" name="円/楕円 204"/>
        <xdr:cNvSpPr/>
      </xdr:nvSpPr>
      <xdr:spPr>
        <a:xfrm>
          <a:off x="47752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16527</xdr:rowOff>
    </xdr:from>
    <xdr:ext cx="762000" cy="259045"/>
    <xdr:sp macro="" textlink="">
      <xdr:nvSpPr>
        <xdr:cNvPr id="206" name="扶助費該当値テキスト"/>
        <xdr:cNvSpPr txBox="1"/>
      </xdr:nvSpPr>
      <xdr:spPr>
        <a:xfrm>
          <a:off x="49149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76200</xdr:rowOff>
    </xdr:from>
    <xdr:to>
      <xdr:col>5</xdr:col>
      <xdr:colOff>600075</xdr:colOff>
      <xdr:row>56</xdr:row>
      <xdr:rowOff>6350</xdr:rowOff>
    </xdr:to>
    <xdr:sp macro="" textlink="">
      <xdr:nvSpPr>
        <xdr:cNvPr id="207" name="円/楕円 206"/>
        <xdr:cNvSpPr/>
      </xdr:nvSpPr>
      <xdr:spPr>
        <a:xfrm>
          <a:off x="3937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162577</xdr:rowOff>
    </xdr:from>
    <xdr:ext cx="736600" cy="259045"/>
    <xdr:sp macro="" textlink="">
      <xdr:nvSpPr>
        <xdr:cNvPr id="208" name="テキスト ボックス 207"/>
        <xdr:cNvSpPr txBox="1"/>
      </xdr:nvSpPr>
      <xdr:spPr>
        <a:xfrm>
          <a:off x="3606800" y="959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0</xdr:rowOff>
    </xdr:from>
    <xdr:to>
      <xdr:col>4</xdr:col>
      <xdr:colOff>396875</xdr:colOff>
      <xdr:row>54</xdr:row>
      <xdr:rowOff>101600</xdr:rowOff>
    </xdr:to>
    <xdr:sp macro="" textlink="">
      <xdr:nvSpPr>
        <xdr:cNvPr id="209" name="円/楕円 208"/>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111777</xdr:rowOff>
    </xdr:from>
    <xdr:ext cx="762000" cy="259045"/>
    <xdr:sp macro="" textlink="">
      <xdr:nvSpPr>
        <xdr:cNvPr id="210" name="テキスト ボックス 209"/>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57150</xdr:rowOff>
    </xdr:from>
    <xdr:to>
      <xdr:col>3</xdr:col>
      <xdr:colOff>193675</xdr:colOff>
      <xdr:row>54</xdr:row>
      <xdr:rowOff>158750</xdr:rowOff>
    </xdr:to>
    <xdr:sp macro="" textlink="">
      <xdr:nvSpPr>
        <xdr:cNvPr id="211" name="円/楕円 210"/>
        <xdr:cNvSpPr/>
      </xdr:nvSpPr>
      <xdr:spPr>
        <a:xfrm>
          <a:off x="2159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168927</xdr:rowOff>
    </xdr:from>
    <xdr:ext cx="762000" cy="259045"/>
    <xdr:sp macro="" textlink="">
      <xdr:nvSpPr>
        <xdr:cNvPr id="212" name="テキスト ボックス 211"/>
        <xdr:cNvSpPr txBox="1"/>
      </xdr:nvSpPr>
      <xdr:spPr>
        <a:xfrm>
          <a:off x="1828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213" name="円/楕円 212"/>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16527</xdr:rowOff>
    </xdr:from>
    <xdr:ext cx="762000" cy="259045"/>
    <xdr:sp macro="" textlink="">
      <xdr:nvSpPr>
        <xdr:cNvPr id="214" name="テキスト ボックス 213"/>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にかかわる経費は、類似団体平均を３．１％下回っているが、他会計への繰出金は多額であり、特に農業集落排水事業特別会計においては公債費の割合が高く、一般会計からの繰入金の割合が歳入の７３．９％を占めている。使用料の見直しなどを検討し、一般会計からの繰入額を減らすよう努め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119380</xdr:rowOff>
    </xdr:from>
    <xdr:to>
      <xdr:col>24</xdr:col>
      <xdr:colOff>31750</xdr:colOff>
      <xdr:row>60</xdr:row>
      <xdr:rowOff>88900</xdr:rowOff>
    </xdr:to>
    <xdr:cxnSp macro="">
      <xdr:nvCxnSpPr>
        <xdr:cNvPr id="242" name="直線コネクタ 241"/>
        <xdr:cNvCxnSpPr/>
      </xdr:nvCxnSpPr>
      <xdr:spPr>
        <a:xfrm flipV="1">
          <a:off x="16510000" y="903478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60977</xdr:rowOff>
    </xdr:from>
    <xdr:ext cx="762000" cy="259045"/>
    <xdr:sp macro="" textlink="">
      <xdr:nvSpPr>
        <xdr:cNvPr id="243"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60</xdr:row>
      <xdr:rowOff>88900</xdr:rowOff>
    </xdr:from>
    <xdr:to>
      <xdr:col>24</xdr:col>
      <xdr:colOff>120650</xdr:colOff>
      <xdr:row>60</xdr:row>
      <xdr:rowOff>88900</xdr:rowOff>
    </xdr:to>
    <xdr:cxnSp macro="">
      <xdr:nvCxnSpPr>
        <xdr:cNvPr id="244" name="直線コネクタ 243"/>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34307</xdr:rowOff>
    </xdr:from>
    <xdr:ext cx="762000" cy="259045"/>
    <xdr:sp macro="" textlink="">
      <xdr:nvSpPr>
        <xdr:cNvPr id="245" name="その他最大値テキスト"/>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23</xdr:col>
      <xdr:colOff>628650</xdr:colOff>
      <xdr:row>52</xdr:row>
      <xdr:rowOff>119380</xdr:rowOff>
    </xdr:from>
    <xdr:to>
      <xdr:col>24</xdr:col>
      <xdr:colOff>120650</xdr:colOff>
      <xdr:row>52</xdr:row>
      <xdr:rowOff>119380</xdr:rowOff>
    </xdr:to>
    <xdr:cxnSp macro="">
      <xdr:nvCxnSpPr>
        <xdr:cNvPr id="246" name="直線コネクタ 245"/>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54610</xdr:rowOff>
    </xdr:from>
    <xdr:to>
      <xdr:col>24</xdr:col>
      <xdr:colOff>31750</xdr:colOff>
      <xdr:row>55</xdr:row>
      <xdr:rowOff>130810</xdr:rowOff>
    </xdr:to>
    <xdr:cxnSp macro="">
      <xdr:nvCxnSpPr>
        <xdr:cNvPr id="247" name="直線コネクタ 246"/>
        <xdr:cNvCxnSpPr/>
      </xdr:nvCxnSpPr>
      <xdr:spPr>
        <a:xfrm flipV="1">
          <a:off x="15671800" y="94843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40657</xdr:rowOff>
    </xdr:from>
    <xdr:ext cx="762000" cy="259045"/>
    <xdr:sp macro="" textlink="">
      <xdr:nvSpPr>
        <xdr:cNvPr id="248" name="その他平均値テキスト"/>
        <xdr:cNvSpPr txBox="1"/>
      </xdr:nvSpPr>
      <xdr:spPr>
        <a:xfrm>
          <a:off x="16598900" y="9641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68580</xdr:rowOff>
    </xdr:from>
    <xdr:to>
      <xdr:col>24</xdr:col>
      <xdr:colOff>82550</xdr:colOff>
      <xdr:row>56</xdr:row>
      <xdr:rowOff>170180</xdr:rowOff>
    </xdr:to>
    <xdr:sp macro="" textlink="">
      <xdr:nvSpPr>
        <xdr:cNvPr id="249" name="フローチャート : 判断 248"/>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130810</xdr:rowOff>
    </xdr:from>
    <xdr:to>
      <xdr:col>22</xdr:col>
      <xdr:colOff>565150</xdr:colOff>
      <xdr:row>55</xdr:row>
      <xdr:rowOff>161290</xdr:rowOff>
    </xdr:to>
    <xdr:cxnSp macro="">
      <xdr:nvCxnSpPr>
        <xdr:cNvPr id="250" name="直線コネクタ 249"/>
        <xdr:cNvCxnSpPr/>
      </xdr:nvCxnSpPr>
      <xdr:spPr>
        <a:xfrm flipV="1">
          <a:off x="14782800" y="95605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76200</xdr:rowOff>
    </xdr:from>
    <xdr:to>
      <xdr:col>22</xdr:col>
      <xdr:colOff>615950</xdr:colOff>
      <xdr:row>57</xdr:row>
      <xdr:rowOff>6350</xdr:rowOff>
    </xdr:to>
    <xdr:sp macro="" textlink="">
      <xdr:nvSpPr>
        <xdr:cNvPr id="251" name="フローチャート : 判断 250"/>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162577</xdr:rowOff>
    </xdr:from>
    <xdr:ext cx="736600" cy="259045"/>
    <xdr:sp macro="" textlink="">
      <xdr:nvSpPr>
        <xdr:cNvPr id="252" name="テキスト ボックス 251"/>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115570</xdr:rowOff>
    </xdr:from>
    <xdr:to>
      <xdr:col>21</xdr:col>
      <xdr:colOff>361950</xdr:colOff>
      <xdr:row>55</xdr:row>
      <xdr:rowOff>161290</xdr:rowOff>
    </xdr:to>
    <xdr:cxnSp macro="">
      <xdr:nvCxnSpPr>
        <xdr:cNvPr id="253" name="直線コネクタ 252"/>
        <xdr:cNvCxnSpPr/>
      </xdr:nvCxnSpPr>
      <xdr:spPr>
        <a:xfrm>
          <a:off x="13893800" y="95453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22860</xdr:rowOff>
    </xdr:from>
    <xdr:to>
      <xdr:col>21</xdr:col>
      <xdr:colOff>412750</xdr:colOff>
      <xdr:row>56</xdr:row>
      <xdr:rowOff>124460</xdr:rowOff>
    </xdr:to>
    <xdr:sp macro="" textlink="">
      <xdr:nvSpPr>
        <xdr:cNvPr id="254" name="フローチャート : 判断 253"/>
        <xdr:cNvSpPr/>
      </xdr:nvSpPr>
      <xdr:spPr>
        <a:xfrm>
          <a:off x="14732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109237</xdr:rowOff>
    </xdr:from>
    <xdr:ext cx="762000" cy="259045"/>
    <xdr:sp macro="" textlink="">
      <xdr:nvSpPr>
        <xdr:cNvPr id="255" name="テキスト ボックス 254"/>
        <xdr:cNvSpPr txBox="1"/>
      </xdr:nvSpPr>
      <xdr:spPr>
        <a:xfrm>
          <a:off x="14401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115570</xdr:rowOff>
    </xdr:from>
    <xdr:to>
      <xdr:col>20</xdr:col>
      <xdr:colOff>158750</xdr:colOff>
      <xdr:row>55</xdr:row>
      <xdr:rowOff>168910</xdr:rowOff>
    </xdr:to>
    <xdr:cxnSp macro="">
      <xdr:nvCxnSpPr>
        <xdr:cNvPr id="256" name="直線コネクタ 255"/>
        <xdr:cNvCxnSpPr/>
      </xdr:nvCxnSpPr>
      <xdr:spPr>
        <a:xfrm flipV="1">
          <a:off x="13004800" y="95453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22860</xdr:rowOff>
    </xdr:from>
    <xdr:to>
      <xdr:col>20</xdr:col>
      <xdr:colOff>209550</xdr:colOff>
      <xdr:row>56</xdr:row>
      <xdr:rowOff>124460</xdr:rowOff>
    </xdr:to>
    <xdr:sp macro="" textlink="">
      <xdr:nvSpPr>
        <xdr:cNvPr id="257" name="フローチャート : 判断 256"/>
        <xdr:cNvSpPr/>
      </xdr:nvSpPr>
      <xdr:spPr>
        <a:xfrm>
          <a:off x="13843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109237</xdr:rowOff>
    </xdr:from>
    <xdr:ext cx="762000" cy="259045"/>
    <xdr:sp macro="" textlink="">
      <xdr:nvSpPr>
        <xdr:cNvPr id="258" name="テキスト ボックス 257"/>
        <xdr:cNvSpPr txBox="1"/>
      </xdr:nvSpPr>
      <xdr:spPr>
        <a:xfrm>
          <a:off x="13512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15240</xdr:rowOff>
    </xdr:from>
    <xdr:to>
      <xdr:col>19</xdr:col>
      <xdr:colOff>6350</xdr:colOff>
      <xdr:row>56</xdr:row>
      <xdr:rowOff>116840</xdr:rowOff>
    </xdr:to>
    <xdr:sp macro="" textlink="">
      <xdr:nvSpPr>
        <xdr:cNvPr id="259" name="フローチャート : 判断 258"/>
        <xdr:cNvSpPr/>
      </xdr:nvSpPr>
      <xdr:spPr>
        <a:xfrm>
          <a:off x="12954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101617</xdr:rowOff>
    </xdr:from>
    <xdr:ext cx="762000" cy="259045"/>
    <xdr:sp macro="" textlink="">
      <xdr:nvSpPr>
        <xdr:cNvPr id="260" name="テキスト ボックス 259"/>
        <xdr:cNvSpPr txBox="1"/>
      </xdr:nvSpPr>
      <xdr:spPr>
        <a:xfrm>
          <a:off x="12623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3810</xdr:rowOff>
    </xdr:from>
    <xdr:to>
      <xdr:col>24</xdr:col>
      <xdr:colOff>82550</xdr:colOff>
      <xdr:row>55</xdr:row>
      <xdr:rowOff>105410</xdr:rowOff>
    </xdr:to>
    <xdr:sp macro="" textlink="">
      <xdr:nvSpPr>
        <xdr:cNvPr id="266" name="円/楕円 265"/>
        <xdr:cNvSpPr/>
      </xdr:nvSpPr>
      <xdr:spPr>
        <a:xfrm>
          <a:off x="164592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20337</xdr:rowOff>
    </xdr:from>
    <xdr:ext cx="762000" cy="259045"/>
    <xdr:sp macro="" textlink="">
      <xdr:nvSpPr>
        <xdr:cNvPr id="267" name="その他該当値テキスト"/>
        <xdr:cNvSpPr txBox="1"/>
      </xdr:nvSpPr>
      <xdr:spPr>
        <a:xfrm>
          <a:off x="165989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80010</xdr:rowOff>
    </xdr:from>
    <xdr:to>
      <xdr:col>22</xdr:col>
      <xdr:colOff>615950</xdr:colOff>
      <xdr:row>56</xdr:row>
      <xdr:rowOff>10160</xdr:rowOff>
    </xdr:to>
    <xdr:sp macro="" textlink="">
      <xdr:nvSpPr>
        <xdr:cNvPr id="268" name="円/楕円 267"/>
        <xdr:cNvSpPr/>
      </xdr:nvSpPr>
      <xdr:spPr>
        <a:xfrm>
          <a:off x="15621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20337</xdr:rowOff>
    </xdr:from>
    <xdr:ext cx="736600" cy="259045"/>
    <xdr:sp macro="" textlink="">
      <xdr:nvSpPr>
        <xdr:cNvPr id="269" name="テキスト ボックス 268"/>
        <xdr:cNvSpPr txBox="1"/>
      </xdr:nvSpPr>
      <xdr:spPr>
        <a:xfrm>
          <a:off x="15290800" y="927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110490</xdr:rowOff>
    </xdr:from>
    <xdr:to>
      <xdr:col>21</xdr:col>
      <xdr:colOff>412750</xdr:colOff>
      <xdr:row>56</xdr:row>
      <xdr:rowOff>40640</xdr:rowOff>
    </xdr:to>
    <xdr:sp macro="" textlink="">
      <xdr:nvSpPr>
        <xdr:cNvPr id="270" name="円/楕円 269"/>
        <xdr:cNvSpPr/>
      </xdr:nvSpPr>
      <xdr:spPr>
        <a:xfrm>
          <a:off x="14732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50817</xdr:rowOff>
    </xdr:from>
    <xdr:ext cx="762000" cy="259045"/>
    <xdr:sp macro="" textlink="">
      <xdr:nvSpPr>
        <xdr:cNvPr id="271" name="テキスト ボックス 270"/>
        <xdr:cNvSpPr txBox="1"/>
      </xdr:nvSpPr>
      <xdr:spPr>
        <a:xfrm>
          <a:off x="14401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64770</xdr:rowOff>
    </xdr:from>
    <xdr:to>
      <xdr:col>20</xdr:col>
      <xdr:colOff>209550</xdr:colOff>
      <xdr:row>55</xdr:row>
      <xdr:rowOff>166370</xdr:rowOff>
    </xdr:to>
    <xdr:sp macro="" textlink="">
      <xdr:nvSpPr>
        <xdr:cNvPr id="272" name="円/楕円 271"/>
        <xdr:cNvSpPr/>
      </xdr:nvSpPr>
      <xdr:spPr>
        <a:xfrm>
          <a:off x="13843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5097</xdr:rowOff>
    </xdr:from>
    <xdr:ext cx="762000" cy="259045"/>
    <xdr:sp macro="" textlink="">
      <xdr:nvSpPr>
        <xdr:cNvPr id="273" name="テキスト ボックス 272"/>
        <xdr:cNvSpPr txBox="1"/>
      </xdr:nvSpPr>
      <xdr:spPr>
        <a:xfrm>
          <a:off x="13512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118110</xdr:rowOff>
    </xdr:from>
    <xdr:to>
      <xdr:col>19</xdr:col>
      <xdr:colOff>6350</xdr:colOff>
      <xdr:row>56</xdr:row>
      <xdr:rowOff>48260</xdr:rowOff>
    </xdr:to>
    <xdr:sp macro="" textlink="">
      <xdr:nvSpPr>
        <xdr:cNvPr id="274" name="円/楕円 273"/>
        <xdr:cNvSpPr/>
      </xdr:nvSpPr>
      <xdr:spPr>
        <a:xfrm>
          <a:off x="12954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58437</xdr:rowOff>
    </xdr:from>
    <xdr:ext cx="762000" cy="259045"/>
    <xdr:sp macro="" textlink="">
      <xdr:nvSpPr>
        <xdr:cNvPr id="275" name="テキスト ボックス 274"/>
        <xdr:cNvSpPr txBox="1"/>
      </xdr:nvSpPr>
      <xdr:spPr>
        <a:xfrm>
          <a:off x="12623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類似団体平均１４．６％に対し、９．６％となっており５％低い水準にある。補助金については、必要性や効果を検証し、積極的な見直しや廃止を行い、適正化に努める。</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145288</xdr:rowOff>
    </xdr:from>
    <xdr:to>
      <xdr:col>24</xdr:col>
      <xdr:colOff>31750</xdr:colOff>
      <xdr:row>40</xdr:row>
      <xdr:rowOff>108712</xdr:rowOff>
    </xdr:to>
    <xdr:cxnSp macro="">
      <xdr:nvCxnSpPr>
        <xdr:cNvPr id="300" name="直線コネクタ 299"/>
        <xdr:cNvCxnSpPr/>
      </xdr:nvCxnSpPr>
      <xdr:spPr>
        <a:xfrm flipV="1">
          <a:off x="16510000" y="5974588"/>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80789</xdr:rowOff>
    </xdr:from>
    <xdr:ext cx="762000" cy="259045"/>
    <xdr:sp macro="" textlink="">
      <xdr:nvSpPr>
        <xdr:cNvPr id="301" name="補助費等最小値テキスト"/>
        <xdr:cNvSpPr txBox="1"/>
      </xdr:nvSpPr>
      <xdr:spPr>
        <a:xfrm>
          <a:off x="16598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23</xdr:col>
      <xdr:colOff>628650</xdr:colOff>
      <xdr:row>40</xdr:row>
      <xdr:rowOff>108712</xdr:rowOff>
    </xdr:from>
    <xdr:to>
      <xdr:col>24</xdr:col>
      <xdr:colOff>120650</xdr:colOff>
      <xdr:row>40</xdr:row>
      <xdr:rowOff>108712</xdr:rowOff>
    </xdr:to>
    <xdr:cxnSp macro="">
      <xdr:nvCxnSpPr>
        <xdr:cNvPr id="302" name="直線コネクタ 301"/>
        <xdr:cNvCxnSpPr/>
      </xdr:nvCxnSpPr>
      <xdr:spPr>
        <a:xfrm>
          <a:off x="16421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60215</xdr:rowOff>
    </xdr:from>
    <xdr:ext cx="762000" cy="259045"/>
    <xdr:sp macro="" textlink="">
      <xdr:nvSpPr>
        <xdr:cNvPr id="303" name="補助費等最大値テキスト"/>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34</xdr:row>
      <xdr:rowOff>145288</xdr:rowOff>
    </xdr:from>
    <xdr:to>
      <xdr:col>24</xdr:col>
      <xdr:colOff>120650</xdr:colOff>
      <xdr:row>34</xdr:row>
      <xdr:rowOff>145288</xdr:rowOff>
    </xdr:to>
    <xdr:cxnSp macro="">
      <xdr:nvCxnSpPr>
        <xdr:cNvPr id="304" name="直線コネクタ 303"/>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165862</xdr:rowOff>
    </xdr:from>
    <xdr:to>
      <xdr:col>24</xdr:col>
      <xdr:colOff>31750</xdr:colOff>
      <xdr:row>36</xdr:row>
      <xdr:rowOff>113284</xdr:rowOff>
    </xdr:to>
    <xdr:cxnSp macro="">
      <xdr:nvCxnSpPr>
        <xdr:cNvPr id="305" name="直線コネクタ 304"/>
        <xdr:cNvCxnSpPr/>
      </xdr:nvCxnSpPr>
      <xdr:spPr>
        <a:xfrm flipV="1">
          <a:off x="15671800" y="6166612"/>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144289</xdr:rowOff>
    </xdr:from>
    <xdr:ext cx="762000" cy="259045"/>
    <xdr:sp macro="" textlink="">
      <xdr:nvSpPr>
        <xdr:cNvPr id="306" name="補助費等平均値テキスト"/>
        <xdr:cNvSpPr txBox="1"/>
      </xdr:nvSpPr>
      <xdr:spPr>
        <a:xfrm>
          <a:off x="16598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762</xdr:rowOff>
    </xdr:from>
    <xdr:to>
      <xdr:col>24</xdr:col>
      <xdr:colOff>82550</xdr:colOff>
      <xdr:row>37</xdr:row>
      <xdr:rowOff>102362</xdr:rowOff>
    </xdr:to>
    <xdr:sp macro="" textlink="">
      <xdr:nvSpPr>
        <xdr:cNvPr id="307" name="フローチャート : 判断 306"/>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44704</xdr:rowOff>
    </xdr:from>
    <xdr:to>
      <xdr:col>22</xdr:col>
      <xdr:colOff>565150</xdr:colOff>
      <xdr:row>36</xdr:row>
      <xdr:rowOff>113284</xdr:rowOff>
    </xdr:to>
    <xdr:cxnSp macro="">
      <xdr:nvCxnSpPr>
        <xdr:cNvPr id="308" name="直線コネクタ 307"/>
        <xdr:cNvCxnSpPr/>
      </xdr:nvCxnSpPr>
      <xdr:spPr>
        <a:xfrm>
          <a:off x="14782800" y="621690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163068</xdr:rowOff>
    </xdr:from>
    <xdr:to>
      <xdr:col>22</xdr:col>
      <xdr:colOff>615950</xdr:colOff>
      <xdr:row>37</xdr:row>
      <xdr:rowOff>93218</xdr:rowOff>
    </xdr:to>
    <xdr:sp macro="" textlink="">
      <xdr:nvSpPr>
        <xdr:cNvPr id="309" name="フローチャート : 判断 308"/>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77995</xdr:rowOff>
    </xdr:from>
    <xdr:ext cx="736600" cy="259045"/>
    <xdr:sp macro="" textlink="">
      <xdr:nvSpPr>
        <xdr:cNvPr id="310" name="テキスト ボックス 309"/>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44704</xdr:rowOff>
    </xdr:from>
    <xdr:to>
      <xdr:col>21</xdr:col>
      <xdr:colOff>361950</xdr:colOff>
      <xdr:row>36</xdr:row>
      <xdr:rowOff>85852</xdr:rowOff>
    </xdr:to>
    <xdr:cxnSp macro="">
      <xdr:nvCxnSpPr>
        <xdr:cNvPr id="311" name="直線コネクタ 310"/>
        <xdr:cNvCxnSpPr/>
      </xdr:nvCxnSpPr>
      <xdr:spPr>
        <a:xfrm flipV="1">
          <a:off x="13893800" y="62169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12" name="フローチャート : 判断 311"/>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64279</xdr:rowOff>
    </xdr:from>
    <xdr:ext cx="762000" cy="259045"/>
    <xdr:sp macro="" textlink="">
      <xdr:nvSpPr>
        <xdr:cNvPr id="313" name="テキスト ボックス 312"/>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67564</xdr:rowOff>
    </xdr:from>
    <xdr:to>
      <xdr:col>20</xdr:col>
      <xdr:colOff>158750</xdr:colOff>
      <xdr:row>36</xdr:row>
      <xdr:rowOff>85852</xdr:rowOff>
    </xdr:to>
    <xdr:cxnSp macro="">
      <xdr:nvCxnSpPr>
        <xdr:cNvPr id="314" name="直線コネクタ 313"/>
        <xdr:cNvCxnSpPr/>
      </xdr:nvCxnSpPr>
      <xdr:spPr>
        <a:xfrm>
          <a:off x="13004800" y="62397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5" name="フローチャート : 判断 314"/>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64279</xdr:rowOff>
    </xdr:from>
    <xdr:ext cx="762000" cy="259045"/>
    <xdr:sp macro="" textlink="">
      <xdr:nvSpPr>
        <xdr:cNvPr id="316" name="テキスト ボックス 315"/>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131064</xdr:rowOff>
    </xdr:from>
    <xdr:to>
      <xdr:col>19</xdr:col>
      <xdr:colOff>6350</xdr:colOff>
      <xdr:row>37</xdr:row>
      <xdr:rowOff>61214</xdr:rowOff>
    </xdr:to>
    <xdr:sp macro="" textlink="">
      <xdr:nvSpPr>
        <xdr:cNvPr id="317" name="フローチャート : 判断 316"/>
        <xdr:cNvSpPr/>
      </xdr:nvSpPr>
      <xdr:spPr>
        <a:xfrm>
          <a:off x="12954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45991</xdr:rowOff>
    </xdr:from>
    <xdr:ext cx="762000" cy="259045"/>
    <xdr:sp macro="" textlink="">
      <xdr:nvSpPr>
        <xdr:cNvPr id="318" name="テキスト ボックス 317"/>
        <xdr:cNvSpPr txBox="1"/>
      </xdr:nvSpPr>
      <xdr:spPr>
        <a:xfrm>
          <a:off x="12623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115062</xdr:rowOff>
    </xdr:from>
    <xdr:to>
      <xdr:col>24</xdr:col>
      <xdr:colOff>82550</xdr:colOff>
      <xdr:row>36</xdr:row>
      <xdr:rowOff>45212</xdr:rowOff>
    </xdr:to>
    <xdr:sp macro="" textlink="">
      <xdr:nvSpPr>
        <xdr:cNvPr id="324" name="円/楕円 323"/>
        <xdr:cNvSpPr/>
      </xdr:nvSpPr>
      <xdr:spPr>
        <a:xfrm>
          <a:off x="164592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131589</xdr:rowOff>
    </xdr:from>
    <xdr:ext cx="762000" cy="259045"/>
    <xdr:sp macro="" textlink="">
      <xdr:nvSpPr>
        <xdr:cNvPr id="325" name="補助費等該当値テキスト"/>
        <xdr:cNvSpPr txBox="1"/>
      </xdr:nvSpPr>
      <xdr:spPr>
        <a:xfrm>
          <a:off x="16598900" y="596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62484</xdr:rowOff>
    </xdr:from>
    <xdr:to>
      <xdr:col>22</xdr:col>
      <xdr:colOff>615950</xdr:colOff>
      <xdr:row>36</xdr:row>
      <xdr:rowOff>164084</xdr:rowOff>
    </xdr:to>
    <xdr:sp macro="" textlink="">
      <xdr:nvSpPr>
        <xdr:cNvPr id="326" name="円/楕円 325"/>
        <xdr:cNvSpPr/>
      </xdr:nvSpPr>
      <xdr:spPr>
        <a:xfrm>
          <a:off x="15621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2811</xdr:rowOff>
    </xdr:from>
    <xdr:ext cx="736600" cy="259045"/>
    <xdr:sp macro="" textlink="">
      <xdr:nvSpPr>
        <xdr:cNvPr id="327" name="テキスト ボックス 326"/>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165354</xdr:rowOff>
    </xdr:from>
    <xdr:to>
      <xdr:col>21</xdr:col>
      <xdr:colOff>412750</xdr:colOff>
      <xdr:row>36</xdr:row>
      <xdr:rowOff>95504</xdr:rowOff>
    </xdr:to>
    <xdr:sp macro="" textlink="">
      <xdr:nvSpPr>
        <xdr:cNvPr id="328" name="円/楕円 327"/>
        <xdr:cNvSpPr/>
      </xdr:nvSpPr>
      <xdr:spPr>
        <a:xfrm>
          <a:off x="14732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105681</xdr:rowOff>
    </xdr:from>
    <xdr:ext cx="762000" cy="259045"/>
    <xdr:sp macro="" textlink="">
      <xdr:nvSpPr>
        <xdr:cNvPr id="329" name="テキスト ボックス 328"/>
        <xdr:cNvSpPr txBox="1"/>
      </xdr:nvSpPr>
      <xdr:spPr>
        <a:xfrm>
          <a:off x="14401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35052</xdr:rowOff>
    </xdr:from>
    <xdr:to>
      <xdr:col>20</xdr:col>
      <xdr:colOff>209550</xdr:colOff>
      <xdr:row>36</xdr:row>
      <xdr:rowOff>136652</xdr:rowOff>
    </xdr:to>
    <xdr:sp macro="" textlink="">
      <xdr:nvSpPr>
        <xdr:cNvPr id="330" name="円/楕円 329"/>
        <xdr:cNvSpPr/>
      </xdr:nvSpPr>
      <xdr:spPr>
        <a:xfrm>
          <a:off x="13843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146829</xdr:rowOff>
    </xdr:from>
    <xdr:ext cx="762000" cy="259045"/>
    <xdr:sp macro="" textlink="">
      <xdr:nvSpPr>
        <xdr:cNvPr id="331" name="テキスト ボックス 330"/>
        <xdr:cNvSpPr txBox="1"/>
      </xdr:nvSpPr>
      <xdr:spPr>
        <a:xfrm>
          <a:off x="13512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16764</xdr:rowOff>
    </xdr:from>
    <xdr:to>
      <xdr:col>19</xdr:col>
      <xdr:colOff>6350</xdr:colOff>
      <xdr:row>36</xdr:row>
      <xdr:rowOff>118364</xdr:rowOff>
    </xdr:to>
    <xdr:sp macro="" textlink="">
      <xdr:nvSpPr>
        <xdr:cNvPr id="332" name="円/楕円 331"/>
        <xdr:cNvSpPr/>
      </xdr:nvSpPr>
      <xdr:spPr>
        <a:xfrm>
          <a:off x="12954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128541</xdr:rowOff>
    </xdr:from>
    <xdr:ext cx="762000" cy="259045"/>
    <xdr:sp macro="" textlink="">
      <xdr:nvSpPr>
        <xdr:cNvPr id="333" name="テキスト ボックス 332"/>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４．３％下回っているが、中学校校舎等改築事業に関する起債の償還が始まっており、地方債残高は高い水準にある。今後も厳しい財政運営になることが見込まれることから、地方債の発行を抑制していく。</a:t>
          </a: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96520</xdr:rowOff>
    </xdr:from>
    <xdr:to>
      <xdr:col>7</xdr:col>
      <xdr:colOff>15875</xdr:colOff>
      <xdr:row>82</xdr:row>
      <xdr:rowOff>5080</xdr:rowOff>
    </xdr:to>
    <xdr:cxnSp macro="">
      <xdr:nvCxnSpPr>
        <xdr:cNvPr id="360" name="直線コネクタ 359"/>
        <xdr:cNvCxnSpPr/>
      </xdr:nvCxnSpPr>
      <xdr:spPr>
        <a:xfrm flipV="1">
          <a:off x="4826000" y="1261237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148607</xdr:rowOff>
    </xdr:from>
    <xdr:ext cx="762000" cy="259045"/>
    <xdr:sp macro="" textlink="">
      <xdr:nvSpPr>
        <xdr:cNvPr id="361" name="公債費最小値テキスト"/>
        <xdr:cNvSpPr txBox="1"/>
      </xdr:nvSpPr>
      <xdr:spPr>
        <a:xfrm>
          <a:off x="4914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612775</xdr:colOff>
      <xdr:row>82</xdr:row>
      <xdr:rowOff>5080</xdr:rowOff>
    </xdr:from>
    <xdr:to>
      <xdr:col>7</xdr:col>
      <xdr:colOff>104775</xdr:colOff>
      <xdr:row>82</xdr:row>
      <xdr:rowOff>5080</xdr:rowOff>
    </xdr:to>
    <xdr:cxnSp macro="">
      <xdr:nvCxnSpPr>
        <xdr:cNvPr id="362" name="直線コネクタ 361"/>
        <xdr:cNvCxnSpPr/>
      </xdr:nvCxnSpPr>
      <xdr:spPr>
        <a:xfrm>
          <a:off x="4737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11447</xdr:rowOff>
    </xdr:from>
    <xdr:ext cx="762000" cy="259045"/>
    <xdr:sp macro="" textlink="">
      <xdr:nvSpPr>
        <xdr:cNvPr id="363" name="公債費最大値テキスト"/>
        <xdr:cNvSpPr txBox="1"/>
      </xdr:nvSpPr>
      <xdr:spPr>
        <a:xfrm>
          <a:off x="4914900" y="12355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73</xdr:row>
      <xdr:rowOff>96520</xdr:rowOff>
    </xdr:from>
    <xdr:to>
      <xdr:col>7</xdr:col>
      <xdr:colOff>104775</xdr:colOff>
      <xdr:row>73</xdr:row>
      <xdr:rowOff>96520</xdr:rowOff>
    </xdr:to>
    <xdr:cxnSp macro="">
      <xdr:nvCxnSpPr>
        <xdr:cNvPr id="364" name="直線コネクタ 363"/>
        <xdr:cNvCxnSpPr/>
      </xdr:nvCxnSpPr>
      <xdr:spPr>
        <a:xfrm>
          <a:off x="4737100" y="1261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69850</xdr:rowOff>
    </xdr:from>
    <xdr:to>
      <xdr:col>7</xdr:col>
      <xdr:colOff>15875</xdr:colOff>
      <xdr:row>76</xdr:row>
      <xdr:rowOff>1270</xdr:rowOff>
    </xdr:to>
    <xdr:cxnSp macro="">
      <xdr:nvCxnSpPr>
        <xdr:cNvPr id="365" name="直線コネクタ 364"/>
        <xdr:cNvCxnSpPr/>
      </xdr:nvCxnSpPr>
      <xdr:spPr>
        <a:xfrm flipV="1">
          <a:off x="3987800" y="12928600"/>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154957</xdr:rowOff>
    </xdr:from>
    <xdr:ext cx="762000" cy="259045"/>
    <xdr:sp macro="" textlink="">
      <xdr:nvSpPr>
        <xdr:cNvPr id="366" name="公債費平均値テキスト"/>
        <xdr:cNvSpPr txBox="1"/>
      </xdr:nvSpPr>
      <xdr:spPr>
        <a:xfrm>
          <a:off x="4914900" y="13013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11430</xdr:rowOff>
    </xdr:from>
    <xdr:to>
      <xdr:col>7</xdr:col>
      <xdr:colOff>66675</xdr:colOff>
      <xdr:row>76</xdr:row>
      <xdr:rowOff>113030</xdr:rowOff>
    </xdr:to>
    <xdr:sp macro="" textlink="">
      <xdr:nvSpPr>
        <xdr:cNvPr id="367" name="フローチャート : 判断 366"/>
        <xdr:cNvSpPr/>
      </xdr:nvSpPr>
      <xdr:spPr>
        <a:xfrm>
          <a:off x="47752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1270</xdr:rowOff>
    </xdr:from>
    <xdr:to>
      <xdr:col>5</xdr:col>
      <xdr:colOff>549275</xdr:colOff>
      <xdr:row>76</xdr:row>
      <xdr:rowOff>12700</xdr:rowOff>
    </xdr:to>
    <xdr:cxnSp macro="">
      <xdr:nvCxnSpPr>
        <xdr:cNvPr id="368" name="直線コネクタ 367"/>
        <xdr:cNvCxnSpPr/>
      </xdr:nvCxnSpPr>
      <xdr:spPr>
        <a:xfrm flipV="1">
          <a:off x="3098800" y="130314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72389</xdr:rowOff>
    </xdr:from>
    <xdr:to>
      <xdr:col>5</xdr:col>
      <xdr:colOff>600075</xdr:colOff>
      <xdr:row>77</xdr:row>
      <xdr:rowOff>2539</xdr:rowOff>
    </xdr:to>
    <xdr:sp macro="" textlink="">
      <xdr:nvSpPr>
        <xdr:cNvPr id="369" name="フローチャート : 判断 368"/>
        <xdr:cNvSpPr/>
      </xdr:nvSpPr>
      <xdr:spPr>
        <a:xfrm>
          <a:off x="3937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158766</xdr:rowOff>
    </xdr:from>
    <xdr:ext cx="736600" cy="259045"/>
    <xdr:sp macro="" textlink="">
      <xdr:nvSpPr>
        <xdr:cNvPr id="370" name="テキスト ボックス 369"/>
        <xdr:cNvSpPr txBox="1"/>
      </xdr:nvSpPr>
      <xdr:spPr>
        <a:xfrm>
          <a:off x="3606800" y="13188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12700</xdr:rowOff>
    </xdr:from>
    <xdr:to>
      <xdr:col>4</xdr:col>
      <xdr:colOff>346075</xdr:colOff>
      <xdr:row>76</xdr:row>
      <xdr:rowOff>69850</xdr:rowOff>
    </xdr:to>
    <xdr:cxnSp macro="">
      <xdr:nvCxnSpPr>
        <xdr:cNvPr id="371" name="直線コネクタ 370"/>
        <xdr:cNvCxnSpPr/>
      </xdr:nvCxnSpPr>
      <xdr:spPr>
        <a:xfrm flipV="1">
          <a:off x="2209800" y="130429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87630</xdr:rowOff>
    </xdr:from>
    <xdr:to>
      <xdr:col>4</xdr:col>
      <xdr:colOff>396875</xdr:colOff>
      <xdr:row>77</xdr:row>
      <xdr:rowOff>17780</xdr:rowOff>
    </xdr:to>
    <xdr:sp macro="" textlink="">
      <xdr:nvSpPr>
        <xdr:cNvPr id="372" name="フローチャート : 判断 371"/>
        <xdr:cNvSpPr/>
      </xdr:nvSpPr>
      <xdr:spPr>
        <a:xfrm>
          <a:off x="3048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2557</xdr:rowOff>
    </xdr:from>
    <xdr:ext cx="762000" cy="259045"/>
    <xdr:sp macro="" textlink="">
      <xdr:nvSpPr>
        <xdr:cNvPr id="373" name="テキスト ボックス 372"/>
        <xdr:cNvSpPr txBox="1"/>
      </xdr:nvSpPr>
      <xdr:spPr>
        <a:xfrm>
          <a:off x="27178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50800</xdr:rowOff>
    </xdr:from>
    <xdr:to>
      <xdr:col>3</xdr:col>
      <xdr:colOff>142875</xdr:colOff>
      <xdr:row>76</xdr:row>
      <xdr:rowOff>69850</xdr:rowOff>
    </xdr:to>
    <xdr:cxnSp macro="">
      <xdr:nvCxnSpPr>
        <xdr:cNvPr id="374" name="直線コネクタ 373"/>
        <xdr:cNvCxnSpPr/>
      </xdr:nvCxnSpPr>
      <xdr:spPr>
        <a:xfrm>
          <a:off x="1320800" y="13081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99061</xdr:rowOff>
    </xdr:from>
    <xdr:to>
      <xdr:col>3</xdr:col>
      <xdr:colOff>193675</xdr:colOff>
      <xdr:row>77</xdr:row>
      <xdr:rowOff>29211</xdr:rowOff>
    </xdr:to>
    <xdr:sp macro="" textlink="">
      <xdr:nvSpPr>
        <xdr:cNvPr id="375" name="フローチャート : 判断 374"/>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13988</xdr:rowOff>
    </xdr:from>
    <xdr:ext cx="762000" cy="259045"/>
    <xdr:sp macro="" textlink="">
      <xdr:nvSpPr>
        <xdr:cNvPr id="376" name="テキスト ボックス 375"/>
        <xdr:cNvSpPr txBox="1"/>
      </xdr:nvSpPr>
      <xdr:spPr>
        <a:xfrm>
          <a:off x="1828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125730</xdr:rowOff>
    </xdr:from>
    <xdr:to>
      <xdr:col>1</xdr:col>
      <xdr:colOff>676275</xdr:colOff>
      <xdr:row>77</xdr:row>
      <xdr:rowOff>55880</xdr:rowOff>
    </xdr:to>
    <xdr:sp macro="" textlink="">
      <xdr:nvSpPr>
        <xdr:cNvPr id="377" name="フローチャート : 判断 376"/>
        <xdr:cNvSpPr/>
      </xdr:nvSpPr>
      <xdr:spPr>
        <a:xfrm>
          <a:off x="1270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40657</xdr:rowOff>
    </xdr:from>
    <xdr:ext cx="762000" cy="259045"/>
    <xdr:sp macro="" textlink="">
      <xdr:nvSpPr>
        <xdr:cNvPr id="378" name="テキスト ボックス 377"/>
        <xdr:cNvSpPr txBox="1"/>
      </xdr:nvSpPr>
      <xdr:spPr>
        <a:xfrm>
          <a:off x="939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19050</xdr:rowOff>
    </xdr:from>
    <xdr:to>
      <xdr:col>7</xdr:col>
      <xdr:colOff>66675</xdr:colOff>
      <xdr:row>75</xdr:row>
      <xdr:rowOff>120650</xdr:rowOff>
    </xdr:to>
    <xdr:sp macro="" textlink="">
      <xdr:nvSpPr>
        <xdr:cNvPr id="384" name="円/楕円 383"/>
        <xdr:cNvSpPr/>
      </xdr:nvSpPr>
      <xdr:spPr>
        <a:xfrm>
          <a:off x="47752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35577</xdr:rowOff>
    </xdr:from>
    <xdr:ext cx="762000" cy="259045"/>
    <xdr:sp macro="" textlink="">
      <xdr:nvSpPr>
        <xdr:cNvPr id="385" name="公債費該当値テキスト"/>
        <xdr:cNvSpPr txBox="1"/>
      </xdr:nvSpPr>
      <xdr:spPr>
        <a:xfrm>
          <a:off x="49149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121920</xdr:rowOff>
    </xdr:from>
    <xdr:to>
      <xdr:col>5</xdr:col>
      <xdr:colOff>600075</xdr:colOff>
      <xdr:row>76</xdr:row>
      <xdr:rowOff>52070</xdr:rowOff>
    </xdr:to>
    <xdr:sp macro="" textlink="">
      <xdr:nvSpPr>
        <xdr:cNvPr id="386" name="円/楕円 385"/>
        <xdr:cNvSpPr/>
      </xdr:nvSpPr>
      <xdr:spPr>
        <a:xfrm>
          <a:off x="39370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62247</xdr:rowOff>
    </xdr:from>
    <xdr:ext cx="736600" cy="259045"/>
    <xdr:sp macro="" textlink="">
      <xdr:nvSpPr>
        <xdr:cNvPr id="387" name="テキスト ボックス 386"/>
        <xdr:cNvSpPr txBox="1"/>
      </xdr:nvSpPr>
      <xdr:spPr>
        <a:xfrm>
          <a:off x="3606800" y="12749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133350</xdr:rowOff>
    </xdr:from>
    <xdr:to>
      <xdr:col>4</xdr:col>
      <xdr:colOff>396875</xdr:colOff>
      <xdr:row>76</xdr:row>
      <xdr:rowOff>63500</xdr:rowOff>
    </xdr:to>
    <xdr:sp macro="" textlink="">
      <xdr:nvSpPr>
        <xdr:cNvPr id="388" name="円/楕円 387"/>
        <xdr:cNvSpPr/>
      </xdr:nvSpPr>
      <xdr:spPr>
        <a:xfrm>
          <a:off x="3048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73677</xdr:rowOff>
    </xdr:from>
    <xdr:ext cx="762000" cy="259045"/>
    <xdr:sp macro="" textlink="">
      <xdr:nvSpPr>
        <xdr:cNvPr id="389" name="テキスト ボックス 388"/>
        <xdr:cNvSpPr txBox="1"/>
      </xdr:nvSpPr>
      <xdr:spPr>
        <a:xfrm>
          <a:off x="2717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19050</xdr:rowOff>
    </xdr:from>
    <xdr:to>
      <xdr:col>3</xdr:col>
      <xdr:colOff>193675</xdr:colOff>
      <xdr:row>76</xdr:row>
      <xdr:rowOff>120650</xdr:rowOff>
    </xdr:to>
    <xdr:sp macro="" textlink="">
      <xdr:nvSpPr>
        <xdr:cNvPr id="390" name="円/楕円 389"/>
        <xdr:cNvSpPr/>
      </xdr:nvSpPr>
      <xdr:spPr>
        <a:xfrm>
          <a:off x="2159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130827</xdr:rowOff>
    </xdr:from>
    <xdr:ext cx="762000" cy="259045"/>
    <xdr:sp macro="" textlink="">
      <xdr:nvSpPr>
        <xdr:cNvPr id="391" name="テキスト ボックス 390"/>
        <xdr:cNvSpPr txBox="1"/>
      </xdr:nvSpPr>
      <xdr:spPr>
        <a:xfrm>
          <a:off x="1828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0</xdr:rowOff>
    </xdr:from>
    <xdr:to>
      <xdr:col>1</xdr:col>
      <xdr:colOff>676275</xdr:colOff>
      <xdr:row>76</xdr:row>
      <xdr:rowOff>101600</xdr:rowOff>
    </xdr:to>
    <xdr:sp macro="" textlink="">
      <xdr:nvSpPr>
        <xdr:cNvPr id="392" name="円/楕円 391"/>
        <xdr:cNvSpPr/>
      </xdr:nvSpPr>
      <xdr:spPr>
        <a:xfrm>
          <a:off x="1270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111777</xdr:rowOff>
    </xdr:from>
    <xdr:ext cx="762000" cy="259045"/>
    <xdr:sp macro="" textlink="">
      <xdr:nvSpPr>
        <xdr:cNvPr id="393" name="テキスト ボックス 392"/>
        <xdr:cNvSpPr txBox="1"/>
      </xdr:nvSpPr>
      <xdr:spPr>
        <a:xfrm>
          <a:off x="939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類似団体平均を９．４％下回っている。引続き、人件費をはじめとする経常経費削減に努める。</a:t>
          </a: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8" name="直線コネクタ 407"/>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9" name="テキスト ボックス 408"/>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10" name="直線コネクタ 409"/>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11" name="テキスト ボックス 410"/>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2" name="直線コネクタ 411"/>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3" name="テキスト ボックス 412"/>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4" name="直線コネクタ 413"/>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5" name="テキスト ボックス 414"/>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6" name="直線コネクタ 415"/>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7" name="テキスト ボックス 416"/>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8" name="直線コネクタ 417"/>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9" name="テキスト ボックス 418"/>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115570</xdr:rowOff>
    </xdr:from>
    <xdr:to>
      <xdr:col>24</xdr:col>
      <xdr:colOff>31750</xdr:colOff>
      <xdr:row>81</xdr:row>
      <xdr:rowOff>17599</xdr:rowOff>
    </xdr:to>
    <xdr:cxnSp macro="">
      <xdr:nvCxnSpPr>
        <xdr:cNvPr id="423" name="直線コネクタ 422"/>
        <xdr:cNvCxnSpPr/>
      </xdr:nvCxnSpPr>
      <xdr:spPr>
        <a:xfrm flipV="1">
          <a:off x="16510000" y="12631420"/>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161126</xdr:rowOff>
    </xdr:from>
    <xdr:ext cx="762000" cy="259045"/>
    <xdr:sp macro="" textlink="">
      <xdr:nvSpPr>
        <xdr:cNvPr id="424" name="公債費以外最小値テキスト"/>
        <xdr:cNvSpPr txBox="1"/>
      </xdr:nvSpPr>
      <xdr:spPr>
        <a:xfrm>
          <a:off x="16598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84.4</a:t>
          </a:r>
          <a:endParaRPr kumimoji="1" lang="ja-JP" altLang="en-US" sz="1000" b="1">
            <a:latin typeface="ＭＳ Ｐゴシック"/>
          </a:endParaRPr>
        </a:p>
      </xdr:txBody>
    </xdr:sp>
    <xdr:clientData/>
  </xdr:oneCellAnchor>
  <xdr:twoCellAnchor>
    <xdr:from>
      <xdr:col>23</xdr:col>
      <xdr:colOff>628650</xdr:colOff>
      <xdr:row>81</xdr:row>
      <xdr:rowOff>17599</xdr:rowOff>
    </xdr:from>
    <xdr:to>
      <xdr:col>24</xdr:col>
      <xdr:colOff>120650</xdr:colOff>
      <xdr:row>81</xdr:row>
      <xdr:rowOff>17599</xdr:rowOff>
    </xdr:to>
    <xdr:cxnSp macro="">
      <xdr:nvCxnSpPr>
        <xdr:cNvPr id="425" name="直線コネクタ 424"/>
        <xdr:cNvCxnSpPr/>
      </xdr:nvCxnSpPr>
      <xdr:spPr>
        <a:xfrm>
          <a:off x="16421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30497</xdr:rowOff>
    </xdr:from>
    <xdr:ext cx="762000" cy="259045"/>
    <xdr:sp macro="" textlink="">
      <xdr:nvSpPr>
        <xdr:cNvPr id="426"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a:t>
          </a:r>
          <a:endParaRPr kumimoji="1" lang="ja-JP" altLang="en-US" sz="1000" b="1">
            <a:latin typeface="ＭＳ Ｐゴシック"/>
          </a:endParaRPr>
        </a:p>
      </xdr:txBody>
    </xdr:sp>
    <xdr:clientData/>
  </xdr:oneCellAnchor>
  <xdr:twoCellAnchor>
    <xdr:from>
      <xdr:col>23</xdr:col>
      <xdr:colOff>628650</xdr:colOff>
      <xdr:row>73</xdr:row>
      <xdr:rowOff>115570</xdr:rowOff>
    </xdr:from>
    <xdr:to>
      <xdr:col>24</xdr:col>
      <xdr:colOff>120650</xdr:colOff>
      <xdr:row>73</xdr:row>
      <xdr:rowOff>115570</xdr:rowOff>
    </xdr:to>
    <xdr:cxnSp macro="">
      <xdr:nvCxnSpPr>
        <xdr:cNvPr id="427" name="直線コネクタ 426"/>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140063</xdr:rowOff>
    </xdr:from>
    <xdr:to>
      <xdr:col>24</xdr:col>
      <xdr:colOff>31750</xdr:colOff>
      <xdr:row>78</xdr:row>
      <xdr:rowOff>107406</xdr:rowOff>
    </xdr:to>
    <xdr:cxnSp macro="">
      <xdr:nvCxnSpPr>
        <xdr:cNvPr id="428" name="直線コネクタ 427"/>
        <xdr:cNvCxnSpPr/>
      </xdr:nvCxnSpPr>
      <xdr:spPr>
        <a:xfrm flipV="1">
          <a:off x="15671800" y="13170263"/>
          <a:ext cx="8382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78</xdr:row>
      <xdr:rowOff>25416</xdr:rowOff>
    </xdr:from>
    <xdr:ext cx="762000" cy="259045"/>
    <xdr:sp macro="" textlink="">
      <xdr:nvSpPr>
        <xdr:cNvPr id="429" name="公債費以外平均値テキスト"/>
        <xdr:cNvSpPr txBox="1"/>
      </xdr:nvSpPr>
      <xdr:spPr>
        <a:xfrm>
          <a:off x="16598900" y="13398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53339</xdr:rowOff>
    </xdr:from>
    <xdr:to>
      <xdr:col>24</xdr:col>
      <xdr:colOff>82550</xdr:colOff>
      <xdr:row>78</xdr:row>
      <xdr:rowOff>154939</xdr:rowOff>
    </xdr:to>
    <xdr:sp macro="" textlink="">
      <xdr:nvSpPr>
        <xdr:cNvPr id="430" name="フローチャート : 判断 429"/>
        <xdr:cNvSpPr/>
      </xdr:nvSpPr>
      <xdr:spPr>
        <a:xfrm>
          <a:off x="164592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73116</xdr:rowOff>
    </xdr:from>
    <xdr:to>
      <xdr:col>22</xdr:col>
      <xdr:colOff>565150</xdr:colOff>
      <xdr:row>78</xdr:row>
      <xdr:rowOff>107406</xdr:rowOff>
    </xdr:to>
    <xdr:cxnSp macro="">
      <xdr:nvCxnSpPr>
        <xdr:cNvPr id="431" name="直線コネクタ 430"/>
        <xdr:cNvCxnSpPr/>
      </xdr:nvCxnSpPr>
      <xdr:spPr>
        <a:xfrm>
          <a:off x="14782800" y="13274766"/>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33745</xdr:rowOff>
    </xdr:from>
    <xdr:to>
      <xdr:col>22</xdr:col>
      <xdr:colOff>615950</xdr:colOff>
      <xdr:row>78</xdr:row>
      <xdr:rowOff>135345</xdr:rowOff>
    </xdr:to>
    <xdr:sp macro="" textlink="">
      <xdr:nvSpPr>
        <xdr:cNvPr id="432" name="フローチャート : 判断 431"/>
        <xdr:cNvSpPr/>
      </xdr:nvSpPr>
      <xdr:spPr>
        <a:xfrm>
          <a:off x="15621000" y="134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145522</xdr:rowOff>
    </xdr:from>
    <xdr:ext cx="736600" cy="259045"/>
    <xdr:sp macro="" textlink="">
      <xdr:nvSpPr>
        <xdr:cNvPr id="433" name="テキスト ボックス 432"/>
        <xdr:cNvSpPr txBox="1"/>
      </xdr:nvSpPr>
      <xdr:spPr>
        <a:xfrm>
          <a:off x="15290800" y="13175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73116</xdr:rowOff>
    </xdr:from>
    <xdr:to>
      <xdr:col>21</xdr:col>
      <xdr:colOff>361950</xdr:colOff>
      <xdr:row>77</xdr:row>
      <xdr:rowOff>138430</xdr:rowOff>
    </xdr:to>
    <xdr:cxnSp macro="">
      <xdr:nvCxnSpPr>
        <xdr:cNvPr id="434" name="直線コネクタ 433"/>
        <xdr:cNvCxnSpPr/>
      </xdr:nvCxnSpPr>
      <xdr:spPr>
        <a:xfrm flipV="1">
          <a:off x="13893800" y="1327476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123552</xdr:rowOff>
    </xdr:from>
    <xdr:to>
      <xdr:col>21</xdr:col>
      <xdr:colOff>412750</xdr:colOff>
      <xdr:row>78</xdr:row>
      <xdr:rowOff>53702</xdr:rowOff>
    </xdr:to>
    <xdr:sp macro="" textlink="">
      <xdr:nvSpPr>
        <xdr:cNvPr id="435" name="フローチャート : 判断 434"/>
        <xdr:cNvSpPr/>
      </xdr:nvSpPr>
      <xdr:spPr>
        <a:xfrm>
          <a:off x="14732000" y="133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38479</xdr:rowOff>
    </xdr:from>
    <xdr:ext cx="762000" cy="259045"/>
    <xdr:sp macro="" textlink="">
      <xdr:nvSpPr>
        <xdr:cNvPr id="436" name="テキスト ボックス 435"/>
        <xdr:cNvSpPr txBox="1"/>
      </xdr:nvSpPr>
      <xdr:spPr>
        <a:xfrm>
          <a:off x="14401800" y="1341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109038</xdr:rowOff>
    </xdr:from>
    <xdr:to>
      <xdr:col>20</xdr:col>
      <xdr:colOff>158750</xdr:colOff>
      <xdr:row>77</xdr:row>
      <xdr:rowOff>138430</xdr:rowOff>
    </xdr:to>
    <xdr:cxnSp macro="">
      <xdr:nvCxnSpPr>
        <xdr:cNvPr id="437" name="直線コネクタ 436"/>
        <xdr:cNvCxnSpPr/>
      </xdr:nvCxnSpPr>
      <xdr:spPr>
        <a:xfrm>
          <a:off x="13004800" y="1331068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113756</xdr:rowOff>
    </xdr:from>
    <xdr:to>
      <xdr:col>20</xdr:col>
      <xdr:colOff>209550</xdr:colOff>
      <xdr:row>78</xdr:row>
      <xdr:rowOff>43906</xdr:rowOff>
    </xdr:to>
    <xdr:sp macro="" textlink="">
      <xdr:nvSpPr>
        <xdr:cNvPr id="438" name="フローチャート : 判断 437"/>
        <xdr:cNvSpPr/>
      </xdr:nvSpPr>
      <xdr:spPr>
        <a:xfrm>
          <a:off x="13843000" y="13315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28683</xdr:rowOff>
    </xdr:from>
    <xdr:ext cx="762000" cy="259045"/>
    <xdr:sp macro="" textlink="">
      <xdr:nvSpPr>
        <xdr:cNvPr id="439" name="テキスト ボックス 438"/>
        <xdr:cNvSpPr txBox="1"/>
      </xdr:nvSpPr>
      <xdr:spPr>
        <a:xfrm>
          <a:off x="13512800" y="13401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74568</xdr:rowOff>
    </xdr:from>
    <xdr:to>
      <xdr:col>19</xdr:col>
      <xdr:colOff>6350</xdr:colOff>
      <xdr:row>78</xdr:row>
      <xdr:rowOff>4718</xdr:rowOff>
    </xdr:to>
    <xdr:sp macro="" textlink="">
      <xdr:nvSpPr>
        <xdr:cNvPr id="440" name="フローチャート : 判断 439"/>
        <xdr:cNvSpPr/>
      </xdr:nvSpPr>
      <xdr:spPr>
        <a:xfrm>
          <a:off x="12954000" y="1327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160945</xdr:rowOff>
    </xdr:from>
    <xdr:ext cx="762000" cy="259045"/>
    <xdr:sp macro="" textlink="">
      <xdr:nvSpPr>
        <xdr:cNvPr id="441" name="テキスト ボックス 440"/>
        <xdr:cNvSpPr txBox="1"/>
      </xdr:nvSpPr>
      <xdr:spPr>
        <a:xfrm>
          <a:off x="12623800" y="13362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89263</xdr:rowOff>
    </xdr:from>
    <xdr:to>
      <xdr:col>24</xdr:col>
      <xdr:colOff>82550</xdr:colOff>
      <xdr:row>77</xdr:row>
      <xdr:rowOff>19413</xdr:rowOff>
    </xdr:to>
    <xdr:sp macro="" textlink="">
      <xdr:nvSpPr>
        <xdr:cNvPr id="447" name="円/楕円 446"/>
        <xdr:cNvSpPr/>
      </xdr:nvSpPr>
      <xdr:spPr>
        <a:xfrm>
          <a:off x="16459200" y="1311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105790</xdr:rowOff>
    </xdr:from>
    <xdr:ext cx="762000" cy="259045"/>
    <xdr:sp macro="" textlink="">
      <xdr:nvSpPr>
        <xdr:cNvPr id="448" name="公債費以外該当値テキスト"/>
        <xdr:cNvSpPr txBox="1"/>
      </xdr:nvSpPr>
      <xdr:spPr>
        <a:xfrm>
          <a:off x="16598900" y="1296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56606</xdr:rowOff>
    </xdr:from>
    <xdr:to>
      <xdr:col>22</xdr:col>
      <xdr:colOff>615950</xdr:colOff>
      <xdr:row>78</xdr:row>
      <xdr:rowOff>158206</xdr:rowOff>
    </xdr:to>
    <xdr:sp macro="" textlink="">
      <xdr:nvSpPr>
        <xdr:cNvPr id="449" name="円/楕円 448"/>
        <xdr:cNvSpPr/>
      </xdr:nvSpPr>
      <xdr:spPr>
        <a:xfrm>
          <a:off x="15621000" y="1342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142983</xdr:rowOff>
    </xdr:from>
    <xdr:ext cx="736600" cy="259045"/>
    <xdr:sp macro="" textlink="">
      <xdr:nvSpPr>
        <xdr:cNvPr id="450" name="テキスト ボックス 449"/>
        <xdr:cNvSpPr txBox="1"/>
      </xdr:nvSpPr>
      <xdr:spPr>
        <a:xfrm>
          <a:off x="15290800" y="13516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22316</xdr:rowOff>
    </xdr:from>
    <xdr:to>
      <xdr:col>21</xdr:col>
      <xdr:colOff>412750</xdr:colOff>
      <xdr:row>77</xdr:row>
      <xdr:rowOff>123916</xdr:rowOff>
    </xdr:to>
    <xdr:sp macro="" textlink="">
      <xdr:nvSpPr>
        <xdr:cNvPr id="451" name="円/楕円 450"/>
        <xdr:cNvSpPr/>
      </xdr:nvSpPr>
      <xdr:spPr>
        <a:xfrm>
          <a:off x="14732000" y="1322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134093</xdr:rowOff>
    </xdr:from>
    <xdr:ext cx="762000" cy="259045"/>
    <xdr:sp macro="" textlink="">
      <xdr:nvSpPr>
        <xdr:cNvPr id="452" name="テキスト ボックス 451"/>
        <xdr:cNvSpPr txBox="1"/>
      </xdr:nvSpPr>
      <xdr:spPr>
        <a:xfrm>
          <a:off x="14401800" y="12992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87630</xdr:rowOff>
    </xdr:from>
    <xdr:to>
      <xdr:col>20</xdr:col>
      <xdr:colOff>209550</xdr:colOff>
      <xdr:row>78</xdr:row>
      <xdr:rowOff>17780</xdr:rowOff>
    </xdr:to>
    <xdr:sp macro="" textlink="">
      <xdr:nvSpPr>
        <xdr:cNvPr id="453" name="円/楕円 452"/>
        <xdr:cNvSpPr/>
      </xdr:nvSpPr>
      <xdr:spPr>
        <a:xfrm>
          <a:off x="13843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27957</xdr:rowOff>
    </xdr:from>
    <xdr:ext cx="762000" cy="259045"/>
    <xdr:sp macro="" textlink="">
      <xdr:nvSpPr>
        <xdr:cNvPr id="454" name="テキスト ボックス 453"/>
        <xdr:cNvSpPr txBox="1"/>
      </xdr:nvSpPr>
      <xdr:spPr>
        <a:xfrm>
          <a:off x="13512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58238</xdr:rowOff>
    </xdr:from>
    <xdr:to>
      <xdr:col>19</xdr:col>
      <xdr:colOff>6350</xdr:colOff>
      <xdr:row>77</xdr:row>
      <xdr:rowOff>159838</xdr:rowOff>
    </xdr:to>
    <xdr:sp macro="" textlink="">
      <xdr:nvSpPr>
        <xdr:cNvPr id="455" name="円/楕円 454"/>
        <xdr:cNvSpPr/>
      </xdr:nvSpPr>
      <xdr:spPr>
        <a:xfrm>
          <a:off x="12954000" y="1325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170015</xdr:rowOff>
    </xdr:from>
    <xdr:ext cx="762000" cy="259045"/>
    <xdr:sp macro="" textlink="">
      <xdr:nvSpPr>
        <xdr:cNvPr id="456" name="テキスト ボックス 455"/>
        <xdr:cNvSpPr txBox="1"/>
      </xdr:nvSpPr>
      <xdr:spPr>
        <a:xfrm>
          <a:off x="12623800" y="1302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千葉県長南町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167195</xdr:rowOff>
    </xdr:from>
    <xdr:to>
      <xdr:col>4</xdr:col>
      <xdr:colOff>1117600</xdr:colOff>
      <xdr:row>19</xdr:row>
      <xdr:rowOff>4173</xdr:rowOff>
    </xdr:to>
    <xdr:cxnSp macro="">
      <xdr:nvCxnSpPr>
        <xdr:cNvPr id="45" name="直線コネクタ 44"/>
        <xdr:cNvCxnSpPr/>
      </xdr:nvCxnSpPr>
      <xdr:spPr bwMode="auto">
        <a:xfrm flipV="1">
          <a:off x="5651500" y="2100770"/>
          <a:ext cx="0" cy="12085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147700</xdr:rowOff>
    </xdr:from>
    <xdr:ext cx="762000" cy="259045"/>
    <xdr:sp macro="" textlink="">
      <xdr:nvSpPr>
        <xdr:cNvPr id="46" name="人口1人当たり決算額の推移最小値テキスト130"/>
        <xdr:cNvSpPr txBox="1"/>
      </xdr:nvSpPr>
      <xdr:spPr>
        <a:xfrm>
          <a:off x="5740400" y="3281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82,369</a:t>
          </a:r>
          <a:endParaRPr kumimoji="1" lang="ja-JP" altLang="en-US" sz="1000" b="1">
            <a:latin typeface="ＭＳ Ｐゴシック"/>
          </a:endParaRPr>
        </a:p>
      </xdr:txBody>
    </xdr:sp>
    <xdr:clientData/>
  </xdr:oneCellAnchor>
  <xdr:twoCellAnchor>
    <xdr:from>
      <xdr:col>4</xdr:col>
      <xdr:colOff>1028700</xdr:colOff>
      <xdr:row>19</xdr:row>
      <xdr:rowOff>4173</xdr:rowOff>
    </xdr:from>
    <xdr:to>
      <xdr:col>5</xdr:col>
      <xdr:colOff>73025</xdr:colOff>
      <xdr:row>19</xdr:row>
      <xdr:rowOff>4173</xdr:rowOff>
    </xdr:to>
    <xdr:cxnSp macro="">
      <xdr:nvCxnSpPr>
        <xdr:cNvPr id="47" name="直線コネクタ 46"/>
        <xdr:cNvCxnSpPr/>
      </xdr:nvCxnSpPr>
      <xdr:spPr bwMode="auto">
        <a:xfrm>
          <a:off x="5562600" y="33093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82122</xdr:rowOff>
    </xdr:from>
    <xdr:ext cx="762000" cy="259045"/>
    <xdr:sp macro="" textlink="">
      <xdr:nvSpPr>
        <xdr:cNvPr id="48" name="人口1人当たり決算額の推移最大値テキスト130"/>
        <xdr:cNvSpPr txBox="1"/>
      </xdr:nvSpPr>
      <xdr:spPr>
        <a:xfrm>
          <a:off x="5740400" y="184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240,975</a:t>
          </a:r>
          <a:endParaRPr kumimoji="1" lang="ja-JP" altLang="en-US" sz="1000" b="1">
            <a:latin typeface="ＭＳ Ｐゴシック"/>
          </a:endParaRPr>
        </a:p>
      </xdr:txBody>
    </xdr:sp>
    <xdr:clientData/>
  </xdr:oneCellAnchor>
  <xdr:twoCellAnchor>
    <xdr:from>
      <xdr:col>4</xdr:col>
      <xdr:colOff>1028700</xdr:colOff>
      <xdr:row>11</xdr:row>
      <xdr:rowOff>167195</xdr:rowOff>
    </xdr:from>
    <xdr:to>
      <xdr:col>5</xdr:col>
      <xdr:colOff>73025</xdr:colOff>
      <xdr:row>11</xdr:row>
      <xdr:rowOff>167195</xdr:rowOff>
    </xdr:to>
    <xdr:cxnSp macro="">
      <xdr:nvCxnSpPr>
        <xdr:cNvPr id="49" name="直線コネクタ 48"/>
        <xdr:cNvCxnSpPr/>
      </xdr:nvCxnSpPr>
      <xdr:spPr bwMode="auto">
        <a:xfrm>
          <a:off x="5562600" y="21007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24161</xdr:rowOff>
    </xdr:from>
    <xdr:to>
      <xdr:col>4</xdr:col>
      <xdr:colOff>1117600</xdr:colOff>
      <xdr:row>17</xdr:row>
      <xdr:rowOff>31270</xdr:rowOff>
    </xdr:to>
    <xdr:cxnSp macro="">
      <xdr:nvCxnSpPr>
        <xdr:cNvPr id="50" name="直線コネクタ 49"/>
        <xdr:cNvCxnSpPr/>
      </xdr:nvCxnSpPr>
      <xdr:spPr bwMode="auto">
        <a:xfrm flipV="1">
          <a:off x="5003800" y="2986436"/>
          <a:ext cx="647700" cy="71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48036</xdr:rowOff>
    </xdr:from>
    <xdr:ext cx="762000" cy="259045"/>
    <xdr:sp macro="" textlink="">
      <xdr:nvSpPr>
        <xdr:cNvPr id="51" name="人口1人当たり決算額の推移平均値テキスト130"/>
        <xdr:cNvSpPr txBox="1"/>
      </xdr:nvSpPr>
      <xdr:spPr>
        <a:xfrm>
          <a:off x="5740400" y="2667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139,615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31509</xdr:rowOff>
    </xdr:from>
    <xdr:to>
      <xdr:col>5</xdr:col>
      <xdr:colOff>34925</xdr:colOff>
      <xdr:row>16</xdr:row>
      <xdr:rowOff>133109</xdr:rowOff>
    </xdr:to>
    <xdr:sp macro="" textlink="">
      <xdr:nvSpPr>
        <xdr:cNvPr id="52" name="フローチャート : 判断 51"/>
        <xdr:cNvSpPr/>
      </xdr:nvSpPr>
      <xdr:spPr bwMode="auto">
        <a:xfrm>
          <a:off x="560070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31270</xdr:rowOff>
    </xdr:from>
    <xdr:to>
      <xdr:col>4</xdr:col>
      <xdr:colOff>469900</xdr:colOff>
      <xdr:row>17</xdr:row>
      <xdr:rowOff>40978</xdr:rowOff>
    </xdr:to>
    <xdr:cxnSp macro="">
      <xdr:nvCxnSpPr>
        <xdr:cNvPr id="53" name="直線コネクタ 52"/>
        <xdr:cNvCxnSpPr/>
      </xdr:nvCxnSpPr>
      <xdr:spPr bwMode="auto">
        <a:xfrm flipV="1">
          <a:off x="4305300" y="2993545"/>
          <a:ext cx="698500" cy="97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72946</xdr:rowOff>
    </xdr:from>
    <xdr:to>
      <xdr:col>4</xdr:col>
      <xdr:colOff>520700</xdr:colOff>
      <xdr:row>17</xdr:row>
      <xdr:rowOff>3096</xdr:rowOff>
    </xdr:to>
    <xdr:sp macro="" textlink="">
      <xdr:nvSpPr>
        <xdr:cNvPr id="54" name="フローチャート : 判断 53"/>
        <xdr:cNvSpPr/>
      </xdr:nvSpPr>
      <xdr:spPr bwMode="auto">
        <a:xfrm>
          <a:off x="49530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13273</xdr:rowOff>
    </xdr:from>
    <xdr:ext cx="736600" cy="259045"/>
    <xdr:sp macro="" textlink="">
      <xdr:nvSpPr>
        <xdr:cNvPr id="55" name="テキスト ボックス 54"/>
        <xdr:cNvSpPr txBox="1"/>
      </xdr:nvSpPr>
      <xdr:spPr>
        <a:xfrm>
          <a:off x="4622800" y="2632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22987</xdr:rowOff>
    </xdr:from>
    <xdr:to>
      <xdr:col>3</xdr:col>
      <xdr:colOff>904875</xdr:colOff>
      <xdr:row>17</xdr:row>
      <xdr:rowOff>40978</xdr:rowOff>
    </xdr:to>
    <xdr:cxnSp macro="">
      <xdr:nvCxnSpPr>
        <xdr:cNvPr id="56" name="直線コネクタ 55"/>
        <xdr:cNvCxnSpPr/>
      </xdr:nvCxnSpPr>
      <xdr:spPr bwMode="auto">
        <a:xfrm>
          <a:off x="3606800" y="2985262"/>
          <a:ext cx="698500" cy="179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102794</xdr:rowOff>
    </xdr:from>
    <xdr:to>
      <xdr:col>3</xdr:col>
      <xdr:colOff>955675</xdr:colOff>
      <xdr:row>17</xdr:row>
      <xdr:rowOff>32944</xdr:rowOff>
    </xdr:to>
    <xdr:sp macro="" textlink="">
      <xdr:nvSpPr>
        <xdr:cNvPr id="57" name="フローチャート : 判断 56"/>
        <xdr:cNvSpPr/>
      </xdr:nvSpPr>
      <xdr:spPr bwMode="auto">
        <a:xfrm>
          <a:off x="42545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43121</xdr:rowOff>
    </xdr:from>
    <xdr:ext cx="762000" cy="259045"/>
    <xdr:sp macro="" textlink="">
      <xdr:nvSpPr>
        <xdr:cNvPr id="58" name="テキスト ボックス 57"/>
        <xdr:cNvSpPr txBox="1"/>
      </xdr:nvSpPr>
      <xdr:spPr>
        <a:xfrm>
          <a:off x="3924300" y="266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14018</xdr:rowOff>
    </xdr:from>
    <xdr:to>
      <xdr:col>3</xdr:col>
      <xdr:colOff>206375</xdr:colOff>
      <xdr:row>17</xdr:row>
      <xdr:rowOff>22987</xdr:rowOff>
    </xdr:to>
    <xdr:cxnSp macro="">
      <xdr:nvCxnSpPr>
        <xdr:cNvPr id="59" name="直線コネクタ 58"/>
        <xdr:cNvCxnSpPr/>
      </xdr:nvCxnSpPr>
      <xdr:spPr bwMode="auto">
        <a:xfrm>
          <a:off x="2908300" y="2976293"/>
          <a:ext cx="698500" cy="89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98176</xdr:rowOff>
    </xdr:from>
    <xdr:to>
      <xdr:col>3</xdr:col>
      <xdr:colOff>257175</xdr:colOff>
      <xdr:row>17</xdr:row>
      <xdr:rowOff>28326</xdr:rowOff>
    </xdr:to>
    <xdr:sp macro="" textlink="">
      <xdr:nvSpPr>
        <xdr:cNvPr id="60" name="フローチャート : 判断 59"/>
        <xdr:cNvSpPr/>
      </xdr:nvSpPr>
      <xdr:spPr bwMode="auto">
        <a:xfrm>
          <a:off x="3556000" y="2889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38503</xdr:rowOff>
    </xdr:from>
    <xdr:ext cx="762000" cy="259045"/>
    <xdr:sp macro="" textlink="">
      <xdr:nvSpPr>
        <xdr:cNvPr id="61" name="テキスト ボックス 60"/>
        <xdr:cNvSpPr txBox="1"/>
      </xdr:nvSpPr>
      <xdr:spPr>
        <a:xfrm>
          <a:off x="3225800" y="2657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96378</xdr:rowOff>
    </xdr:from>
    <xdr:to>
      <xdr:col>2</xdr:col>
      <xdr:colOff>692150</xdr:colOff>
      <xdr:row>17</xdr:row>
      <xdr:rowOff>26528</xdr:rowOff>
    </xdr:to>
    <xdr:sp macro="" textlink="">
      <xdr:nvSpPr>
        <xdr:cNvPr id="62" name="フローチャート : 判断 61"/>
        <xdr:cNvSpPr/>
      </xdr:nvSpPr>
      <xdr:spPr bwMode="auto">
        <a:xfrm>
          <a:off x="2857500" y="2887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36705</xdr:rowOff>
    </xdr:from>
    <xdr:ext cx="762000" cy="259045"/>
    <xdr:sp macro="" textlink="">
      <xdr:nvSpPr>
        <xdr:cNvPr id="63" name="テキスト ボックス 62"/>
        <xdr:cNvSpPr txBox="1"/>
      </xdr:nvSpPr>
      <xdr:spPr>
        <a:xfrm>
          <a:off x="2527300" y="265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131,102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144811</xdr:rowOff>
    </xdr:from>
    <xdr:to>
      <xdr:col>5</xdr:col>
      <xdr:colOff>34925</xdr:colOff>
      <xdr:row>17</xdr:row>
      <xdr:rowOff>74961</xdr:rowOff>
    </xdr:to>
    <xdr:sp macro="" textlink="">
      <xdr:nvSpPr>
        <xdr:cNvPr id="69" name="円/楕円 68"/>
        <xdr:cNvSpPr/>
      </xdr:nvSpPr>
      <xdr:spPr bwMode="auto">
        <a:xfrm>
          <a:off x="5600700" y="2935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116888</xdr:rowOff>
    </xdr:from>
    <xdr:ext cx="762000" cy="259045"/>
    <xdr:sp macro="" textlink="">
      <xdr:nvSpPr>
        <xdr:cNvPr id="70" name="人口1人当たり決算額の推移該当値テキスト130"/>
        <xdr:cNvSpPr txBox="1"/>
      </xdr:nvSpPr>
      <xdr:spPr>
        <a:xfrm>
          <a:off x="5740400" y="290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124,746</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151920</xdr:rowOff>
    </xdr:from>
    <xdr:to>
      <xdr:col>4</xdr:col>
      <xdr:colOff>520700</xdr:colOff>
      <xdr:row>17</xdr:row>
      <xdr:rowOff>82070</xdr:rowOff>
    </xdr:to>
    <xdr:sp macro="" textlink="">
      <xdr:nvSpPr>
        <xdr:cNvPr id="71" name="円/楕円 70"/>
        <xdr:cNvSpPr/>
      </xdr:nvSpPr>
      <xdr:spPr bwMode="auto">
        <a:xfrm>
          <a:off x="4953000" y="2942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66847</xdr:rowOff>
    </xdr:from>
    <xdr:ext cx="736600" cy="259045"/>
    <xdr:sp macro="" textlink="">
      <xdr:nvSpPr>
        <xdr:cNvPr id="72" name="テキスト ボックス 71"/>
        <xdr:cNvSpPr txBox="1"/>
      </xdr:nvSpPr>
      <xdr:spPr>
        <a:xfrm>
          <a:off x="4622800" y="3029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123,813</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161628</xdr:rowOff>
    </xdr:from>
    <xdr:to>
      <xdr:col>3</xdr:col>
      <xdr:colOff>955675</xdr:colOff>
      <xdr:row>17</xdr:row>
      <xdr:rowOff>91778</xdr:rowOff>
    </xdr:to>
    <xdr:sp macro="" textlink="">
      <xdr:nvSpPr>
        <xdr:cNvPr id="73" name="円/楕円 72"/>
        <xdr:cNvSpPr/>
      </xdr:nvSpPr>
      <xdr:spPr bwMode="auto">
        <a:xfrm>
          <a:off x="4254500" y="2952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76555</xdr:rowOff>
    </xdr:from>
    <xdr:ext cx="762000" cy="259045"/>
    <xdr:sp macro="" textlink="">
      <xdr:nvSpPr>
        <xdr:cNvPr id="74" name="テキスト ボックス 73"/>
        <xdr:cNvSpPr txBox="1"/>
      </xdr:nvSpPr>
      <xdr:spPr>
        <a:xfrm>
          <a:off x="3924300" y="3038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122,539</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143637</xdr:rowOff>
    </xdr:from>
    <xdr:to>
      <xdr:col>3</xdr:col>
      <xdr:colOff>257175</xdr:colOff>
      <xdr:row>17</xdr:row>
      <xdr:rowOff>73787</xdr:rowOff>
    </xdr:to>
    <xdr:sp macro="" textlink="">
      <xdr:nvSpPr>
        <xdr:cNvPr id="75" name="円/楕円 74"/>
        <xdr:cNvSpPr/>
      </xdr:nvSpPr>
      <xdr:spPr bwMode="auto">
        <a:xfrm>
          <a:off x="3556000" y="2934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58564</xdr:rowOff>
    </xdr:from>
    <xdr:ext cx="762000" cy="259045"/>
    <xdr:sp macro="" textlink="">
      <xdr:nvSpPr>
        <xdr:cNvPr id="76" name="テキスト ボックス 75"/>
        <xdr:cNvSpPr txBox="1"/>
      </xdr:nvSpPr>
      <xdr:spPr>
        <a:xfrm>
          <a:off x="3225800" y="3020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124,900</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134668</xdr:rowOff>
    </xdr:from>
    <xdr:to>
      <xdr:col>2</xdr:col>
      <xdr:colOff>692150</xdr:colOff>
      <xdr:row>17</xdr:row>
      <xdr:rowOff>64818</xdr:rowOff>
    </xdr:to>
    <xdr:sp macro="" textlink="">
      <xdr:nvSpPr>
        <xdr:cNvPr id="77" name="円/楕円 76"/>
        <xdr:cNvSpPr/>
      </xdr:nvSpPr>
      <xdr:spPr bwMode="auto">
        <a:xfrm>
          <a:off x="2857500" y="2925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49595</xdr:rowOff>
    </xdr:from>
    <xdr:ext cx="762000" cy="259045"/>
    <xdr:sp macro="" textlink="">
      <xdr:nvSpPr>
        <xdr:cNvPr id="78" name="テキスト ボックス 77"/>
        <xdr:cNvSpPr txBox="1"/>
      </xdr:nvSpPr>
      <xdr:spPr>
        <a:xfrm>
          <a:off x="2527300" y="301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126,077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106952</xdr:rowOff>
    </xdr:from>
    <xdr:to>
      <xdr:col>4</xdr:col>
      <xdr:colOff>1117600</xdr:colOff>
      <xdr:row>37</xdr:row>
      <xdr:rowOff>292850</xdr:rowOff>
    </xdr:to>
    <xdr:cxnSp macro="">
      <xdr:nvCxnSpPr>
        <xdr:cNvPr id="105" name="直線コネクタ 104"/>
        <xdr:cNvCxnSpPr/>
      </xdr:nvCxnSpPr>
      <xdr:spPr bwMode="auto">
        <a:xfrm flipV="1">
          <a:off x="5651500" y="6031502"/>
          <a:ext cx="0" cy="13860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264927</xdr:rowOff>
    </xdr:from>
    <xdr:ext cx="762000" cy="259045"/>
    <xdr:sp macro="" textlink="">
      <xdr:nvSpPr>
        <xdr:cNvPr id="106" name="人口1人当たり決算額の推移最小値テキスト445"/>
        <xdr:cNvSpPr txBox="1"/>
      </xdr:nvSpPr>
      <xdr:spPr>
        <a:xfrm>
          <a:off x="5740400" y="738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2,745</a:t>
          </a:r>
          <a:endParaRPr kumimoji="1" lang="ja-JP" altLang="en-US" sz="1000" b="1">
            <a:latin typeface="ＭＳ Ｐゴシック"/>
          </a:endParaRPr>
        </a:p>
      </xdr:txBody>
    </xdr:sp>
    <xdr:clientData/>
  </xdr:oneCellAnchor>
  <xdr:twoCellAnchor>
    <xdr:from>
      <xdr:col>4</xdr:col>
      <xdr:colOff>1028700</xdr:colOff>
      <xdr:row>37</xdr:row>
      <xdr:rowOff>292850</xdr:rowOff>
    </xdr:from>
    <xdr:to>
      <xdr:col>5</xdr:col>
      <xdr:colOff>73025</xdr:colOff>
      <xdr:row>37</xdr:row>
      <xdr:rowOff>292850</xdr:rowOff>
    </xdr:to>
    <xdr:cxnSp macro="">
      <xdr:nvCxnSpPr>
        <xdr:cNvPr id="107" name="直線コネクタ 106"/>
        <xdr:cNvCxnSpPr/>
      </xdr:nvCxnSpPr>
      <xdr:spPr bwMode="auto">
        <a:xfrm>
          <a:off x="5562600" y="74175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21879</xdr:rowOff>
    </xdr:from>
    <xdr:ext cx="762000" cy="259045"/>
    <xdr:sp macro="" textlink="">
      <xdr:nvSpPr>
        <xdr:cNvPr id="108" name="人口1人当たり決算額の推移最大値テキスト445"/>
        <xdr:cNvSpPr txBox="1"/>
      </xdr:nvSpPr>
      <xdr:spPr>
        <a:xfrm>
          <a:off x="5740400" y="5774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63,377</a:t>
          </a:r>
          <a:endParaRPr kumimoji="1" lang="ja-JP" altLang="en-US" sz="1000" b="1">
            <a:latin typeface="ＭＳ Ｐゴシック"/>
          </a:endParaRPr>
        </a:p>
      </xdr:txBody>
    </xdr:sp>
    <xdr:clientData/>
  </xdr:oneCellAnchor>
  <xdr:twoCellAnchor>
    <xdr:from>
      <xdr:col>4</xdr:col>
      <xdr:colOff>1028700</xdr:colOff>
      <xdr:row>33</xdr:row>
      <xdr:rowOff>106952</xdr:rowOff>
    </xdr:from>
    <xdr:to>
      <xdr:col>5</xdr:col>
      <xdr:colOff>73025</xdr:colOff>
      <xdr:row>33</xdr:row>
      <xdr:rowOff>106952</xdr:rowOff>
    </xdr:to>
    <xdr:cxnSp macro="">
      <xdr:nvCxnSpPr>
        <xdr:cNvPr id="109" name="直線コネクタ 108"/>
        <xdr:cNvCxnSpPr/>
      </xdr:nvCxnSpPr>
      <xdr:spPr bwMode="auto">
        <a:xfrm>
          <a:off x="5562600" y="6031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290403</xdr:rowOff>
    </xdr:from>
    <xdr:to>
      <xdr:col>4</xdr:col>
      <xdr:colOff>1117600</xdr:colOff>
      <xdr:row>36</xdr:row>
      <xdr:rowOff>4973</xdr:rowOff>
    </xdr:to>
    <xdr:cxnSp macro="">
      <xdr:nvCxnSpPr>
        <xdr:cNvPr id="110" name="直線コネクタ 109"/>
        <xdr:cNvCxnSpPr/>
      </xdr:nvCxnSpPr>
      <xdr:spPr bwMode="auto">
        <a:xfrm>
          <a:off x="5003800" y="6900753"/>
          <a:ext cx="647700" cy="574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51830</xdr:rowOff>
    </xdr:from>
    <xdr:ext cx="762000" cy="259045"/>
    <xdr:sp macro="" textlink="">
      <xdr:nvSpPr>
        <xdr:cNvPr id="111" name="人口1人当たり決算額の推移平均値テキスト445"/>
        <xdr:cNvSpPr txBox="1"/>
      </xdr:nvSpPr>
      <xdr:spPr>
        <a:xfrm>
          <a:off x="5740400" y="66621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206753</xdr:rowOff>
    </xdr:from>
    <xdr:to>
      <xdr:col>5</xdr:col>
      <xdr:colOff>34925</xdr:colOff>
      <xdr:row>35</xdr:row>
      <xdr:rowOff>308353</xdr:rowOff>
    </xdr:to>
    <xdr:sp macro="" textlink="">
      <xdr:nvSpPr>
        <xdr:cNvPr id="112" name="フローチャート : 判断 111"/>
        <xdr:cNvSpPr/>
      </xdr:nvSpPr>
      <xdr:spPr bwMode="auto">
        <a:xfrm>
          <a:off x="5600700" y="6817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195511</xdr:rowOff>
    </xdr:from>
    <xdr:to>
      <xdr:col>4</xdr:col>
      <xdr:colOff>469900</xdr:colOff>
      <xdr:row>35</xdr:row>
      <xdr:rowOff>290403</xdr:rowOff>
    </xdr:to>
    <xdr:cxnSp macro="">
      <xdr:nvCxnSpPr>
        <xdr:cNvPr id="113" name="直線コネクタ 112"/>
        <xdr:cNvCxnSpPr/>
      </xdr:nvCxnSpPr>
      <xdr:spPr bwMode="auto">
        <a:xfrm>
          <a:off x="4305300" y="6805861"/>
          <a:ext cx="698500" cy="948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177584</xdr:rowOff>
    </xdr:from>
    <xdr:to>
      <xdr:col>4</xdr:col>
      <xdr:colOff>520700</xdr:colOff>
      <xdr:row>35</xdr:row>
      <xdr:rowOff>279184</xdr:rowOff>
    </xdr:to>
    <xdr:sp macro="" textlink="">
      <xdr:nvSpPr>
        <xdr:cNvPr id="114" name="フローチャート : 判断 113"/>
        <xdr:cNvSpPr/>
      </xdr:nvSpPr>
      <xdr:spPr bwMode="auto">
        <a:xfrm>
          <a:off x="4953000" y="6787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289361</xdr:rowOff>
    </xdr:from>
    <xdr:ext cx="736600" cy="259045"/>
    <xdr:sp macro="" textlink="">
      <xdr:nvSpPr>
        <xdr:cNvPr id="115" name="テキスト ボックス 114"/>
        <xdr:cNvSpPr txBox="1"/>
      </xdr:nvSpPr>
      <xdr:spPr>
        <a:xfrm>
          <a:off x="4622800" y="6556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36451</xdr:rowOff>
    </xdr:from>
    <xdr:to>
      <xdr:col>3</xdr:col>
      <xdr:colOff>904875</xdr:colOff>
      <xdr:row>35</xdr:row>
      <xdr:rowOff>195511</xdr:rowOff>
    </xdr:to>
    <xdr:cxnSp macro="">
      <xdr:nvCxnSpPr>
        <xdr:cNvPr id="116" name="直線コネクタ 115"/>
        <xdr:cNvCxnSpPr/>
      </xdr:nvCxnSpPr>
      <xdr:spPr bwMode="auto">
        <a:xfrm>
          <a:off x="3606800" y="6646801"/>
          <a:ext cx="698500" cy="1590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102855</xdr:rowOff>
    </xdr:from>
    <xdr:to>
      <xdr:col>3</xdr:col>
      <xdr:colOff>955675</xdr:colOff>
      <xdr:row>35</xdr:row>
      <xdr:rowOff>204455</xdr:rowOff>
    </xdr:to>
    <xdr:sp macro="" textlink="">
      <xdr:nvSpPr>
        <xdr:cNvPr id="117" name="フローチャート : 判断 116"/>
        <xdr:cNvSpPr/>
      </xdr:nvSpPr>
      <xdr:spPr bwMode="auto">
        <a:xfrm>
          <a:off x="4254500" y="67132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214632</xdr:rowOff>
    </xdr:from>
    <xdr:ext cx="762000" cy="259045"/>
    <xdr:sp macro="" textlink="">
      <xdr:nvSpPr>
        <xdr:cNvPr id="118" name="テキスト ボックス 117"/>
        <xdr:cNvSpPr txBox="1"/>
      </xdr:nvSpPr>
      <xdr:spPr>
        <a:xfrm>
          <a:off x="3924300" y="6482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278081</xdr:rowOff>
    </xdr:from>
    <xdr:to>
      <xdr:col>3</xdr:col>
      <xdr:colOff>206375</xdr:colOff>
      <xdr:row>35</xdr:row>
      <xdr:rowOff>36451</xdr:rowOff>
    </xdr:to>
    <xdr:cxnSp macro="">
      <xdr:nvCxnSpPr>
        <xdr:cNvPr id="119" name="直線コネクタ 118"/>
        <xdr:cNvCxnSpPr/>
      </xdr:nvCxnSpPr>
      <xdr:spPr bwMode="auto">
        <a:xfrm>
          <a:off x="2908300" y="6545531"/>
          <a:ext cx="698500" cy="1012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45339</xdr:rowOff>
    </xdr:from>
    <xdr:to>
      <xdr:col>3</xdr:col>
      <xdr:colOff>257175</xdr:colOff>
      <xdr:row>35</xdr:row>
      <xdr:rowOff>146939</xdr:rowOff>
    </xdr:to>
    <xdr:sp macro="" textlink="">
      <xdr:nvSpPr>
        <xdr:cNvPr id="120" name="フローチャート : 判断 119"/>
        <xdr:cNvSpPr/>
      </xdr:nvSpPr>
      <xdr:spPr bwMode="auto">
        <a:xfrm>
          <a:off x="3556000" y="6655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131716</xdr:rowOff>
    </xdr:from>
    <xdr:ext cx="762000" cy="259045"/>
    <xdr:sp macro="" textlink="">
      <xdr:nvSpPr>
        <xdr:cNvPr id="121" name="テキスト ボックス 120"/>
        <xdr:cNvSpPr txBox="1"/>
      </xdr:nvSpPr>
      <xdr:spPr>
        <a:xfrm>
          <a:off x="3225800" y="674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306263</xdr:rowOff>
    </xdr:from>
    <xdr:to>
      <xdr:col>2</xdr:col>
      <xdr:colOff>692150</xdr:colOff>
      <xdr:row>35</xdr:row>
      <xdr:rowOff>64963</xdr:rowOff>
    </xdr:to>
    <xdr:sp macro="" textlink="">
      <xdr:nvSpPr>
        <xdr:cNvPr id="122" name="フローチャート : 判断 121"/>
        <xdr:cNvSpPr/>
      </xdr:nvSpPr>
      <xdr:spPr bwMode="auto">
        <a:xfrm>
          <a:off x="2857500" y="65737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49740</xdr:rowOff>
    </xdr:from>
    <xdr:ext cx="762000" cy="259045"/>
    <xdr:sp macro="" textlink="">
      <xdr:nvSpPr>
        <xdr:cNvPr id="123" name="テキスト ボックス 122"/>
        <xdr:cNvSpPr txBox="1"/>
      </xdr:nvSpPr>
      <xdr:spPr>
        <a:xfrm>
          <a:off x="2527300" y="666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37,436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297073</xdr:rowOff>
    </xdr:from>
    <xdr:to>
      <xdr:col>5</xdr:col>
      <xdr:colOff>34925</xdr:colOff>
      <xdr:row>36</xdr:row>
      <xdr:rowOff>55773</xdr:rowOff>
    </xdr:to>
    <xdr:sp macro="" textlink="">
      <xdr:nvSpPr>
        <xdr:cNvPr id="129" name="円/楕円 128"/>
        <xdr:cNvSpPr/>
      </xdr:nvSpPr>
      <xdr:spPr bwMode="auto">
        <a:xfrm>
          <a:off x="5600700" y="6907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269150</xdr:rowOff>
    </xdr:from>
    <xdr:ext cx="762000" cy="259045"/>
    <xdr:sp macro="" textlink="">
      <xdr:nvSpPr>
        <xdr:cNvPr id="130" name="人口1人当たり決算額の推移該当値テキスト445"/>
        <xdr:cNvSpPr txBox="1"/>
      </xdr:nvSpPr>
      <xdr:spPr>
        <a:xfrm>
          <a:off x="5740400" y="6879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22,838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239603</xdr:rowOff>
    </xdr:from>
    <xdr:to>
      <xdr:col>4</xdr:col>
      <xdr:colOff>520700</xdr:colOff>
      <xdr:row>35</xdr:row>
      <xdr:rowOff>341203</xdr:rowOff>
    </xdr:to>
    <xdr:sp macro="" textlink="">
      <xdr:nvSpPr>
        <xdr:cNvPr id="131" name="円/楕円 130"/>
        <xdr:cNvSpPr/>
      </xdr:nvSpPr>
      <xdr:spPr bwMode="auto">
        <a:xfrm>
          <a:off x="4953000" y="68499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325980</xdr:rowOff>
    </xdr:from>
    <xdr:ext cx="736600" cy="259045"/>
    <xdr:sp macro="" textlink="">
      <xdr:nvSpPr>
        <xdr:cNvPr id="132" name="テキスト ボックス 131"/>
        <xdr:cNvSpPr txBox="1"/>
      </xdr:nvSpPr>
      <xdr:spPr>
        <a:xfrm>
          <a:off x="4622800" y="6936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25,352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144711</xdr:rowOff>
    </xdr:from>
    <xdr:to>
      <xdr:col>3</xdr:col>
      <xdr:colOff>955675</xdr:colOff>
      <xdr:row>35</xdr:row>
      <xdr:rowOff>246311</xdr:rowOff>
    </xdr:to>
    <xdr:sp macro="" textlink="">
      <xdr:nvSpPr>
        <xdr:cNvPr id="133" name="円/楕円 132"/>
        <xdr:cNvSpPr/>
      </xdr:nvSpPr>
      <xdr:spPr bwMode="auto">
        <a:xfrm>
          <a:off x="4254500" y="67550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231088</xdr:rowOff>
    </xdr:from>
    <xdr:ext cx="762000" cy="259045"/>
    <xdr:sp macro="" textlink="">
      <xdr:nvSpPr>
        <xdr:cNvPr id="134" name="テキスト ボックス 133"/>
        <xdr:cNvSpPr txBox="1"/>
      </xdr:nvSpPr>
      <xdr:spPr>
        <a:xfrm>
          <a:off x="3924300" y="684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29,503</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328551</xdr:rowOff>
    </xdr:from>
    <xdr:to>
      <xdr:col>3</xdr:col>
      <xdr:colOff>257175</xdr:colOff>
      <xdr:row>35</xdr:row>
      <xdr:rowOff>87251</xdr:rowOff>
    </xdr:to>
    <xdr:sp macro="" textlink="">
      <xdr:nvSpPr>
        <xdr:cNvPr id="135" name="円/楕円 134"/>
        <xdr:cNvSpPr/>
      </xdr:nvSpPr>
      <xdr:spPr bwMode="auto">
        <a:xfrm>
          <a:off x="3556000" y="6596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97429</xdr:rowOff>
    </xdr:from>
    <xdr:ext cx="762000" cy="259045"/>
    <xdr:sp macro="" textlink="">
      <xdr:nvSpPr>
        <xdr:cNvPr id="136" name="テキスト ボックス 135"/>
        <xdr:cNvSpPr txBox="1"/>
      </xdr:nvSpPr>
      <xdr:spPr>
        <a:xfrm>
          <a:off x="3225800" y="6364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36,461</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227282</xdr:rowOff>
    </xdr:from>
    <xdr:to>
      <xdr:col>2</xdr:col>
      <xdr:colOff>692150</xdr:colOff>
      <xdr:row>34</xdr:row>
      <xdr:rowOff>328882</xdr:rowOff>
    </xdr:to>
    <xdr:sp macro="" textlink="">
      <xdr:nvSpPr>
        <xdr:cNvPr id="137" name="円/楕円 136"/>
        <xdr:cNvSpPr/>
      </xdr:nvSpPr>
      <xdr:spPr bwMode="auto">
        <a:xfrm>
          <a:off x="2857500" y="6494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339059</xdr:rowOff>
    </xdr:from>
    <xdr:ext cx="762000" cy="259045"/>
    <xdr:sp macro="" textlink="">
      <xdr:nvSpPr>
        <xdr:cNvPr id="138" name="テキスト ボックス 137"/>
        <xdr:cNvSpPr txBox="1"/>
      </xdr:nvSpPr>
      <xdr:spPr>
        <a:xfrm>
          <a:off x="2527300" y="626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40,891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千葉県長南町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8,522
8,478
65.51
5,284,195
4,360,598
879,369
3,062,114
4,273,794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71.7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59,990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23070</xdr:rowOff>
    </xdr:from>
    <xdr:to>
      <xdr:col>6</xdr:col>
      <xdr:colOff>510540</xdr:colOff>
      <xdr:row>39</xdr:row>
      <xdr:rowOff>77663</xdr:rowOff>
    </xdr:to>
    <xdr:cxnSp macro="">
      <xdr:nvCxnSpPr>
        <xdr:cNvPr id="58" name="直線コネクタ 57"/>
        <xdr:cNvCxnSpPr/>
      </xdr:nvCxnSpPr>
      <xdr:spPr>
        <a:xfrm flipV="1">
          <a:off x="4633595" y="5338020"/>
          <a:ext cx="1270" cy="1426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81490</xdr:rowOff>
    </xdr:from>
    <xdr:ext cx="534377" cy="259045"/>
    <xdr:sp macro="" textlink="">
      <xdr:nvSpPr>
        <xdr:cNvPr id="59" name="人件費最小値テキスト"/>
        <xdr:cNvSpPr txBox="1"/>
      </xdr:nvSpPr>
      <xdr:spPr>
        <a:xfrm>
          <a:off x="4686300" y="676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61,949</a:t>
          </a:r>
          <a:endParaRPr kumimoji="1" lang="ja-JP" altLang="en-US" sz="1000" b="1">
            <a:latin typeface="ＭＳ Ｐゴシック"/>
          </a:endParaRPr>
        </a:p>
      </xdr:txBody>
    </xdr:sp>
    <xdr:clientData/>
  </xdr:oneCellAnchor>
  <xdr:twoCellAnchor>
    <xdr:from>
      <xdr:col>6</xdr:col>
      <xdr:colOff>422275</xdr:colOff>
      <xdr:row>39</xdr:row>
      <xdr:rowOff>77663</xdr:rowOff>
    </xdr:from>
    <xdr:to>
      <xdr:col>6</xdr:col>
      <xdr:colOff>600075</xdr:colOff>
      <xdr:row>39</xdr:row>
      <xdr:rowOff>77663</xdr:rowOff>
    </xdr:to>
    <xdr:cxnSp macro="">
      <xdr:nvCxnSpPr>
        <xdr:cNvPr id="60" name="直線コネクタ 59"/>
        <xdr:cNvCxnSpPr/>
      </xdr:nvCxnSpPr>
      <xdr:spPr>
        <a:xfrm>
          <a:off x="4546600" y="6764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141197</xdr:rowOff>
    </xdr:from>
    <xdr:ext cx="599010" cy="259045"/>
    <xdr:sp macro="" textlink="">
      <xdr:nvSpPr>
        <xdr:cNvPr id="61" name="人件費最大値テキスト"/>
        <xdr:cNvSpPr txBox="1"/>
      </xdr:nvSpPr>
      <xdr:spPr>
        <a:xfrm>
          <a:off x="4686300" y="5113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192,964</a:t>
          </a:r>
          <a:endParaRPr kumimoji="1" lang="ja-JP" altLang="en-US" sz="1000" b="1">
            <a:latin typeface="ＭＳ Ｐゴシック"/>
          </a:endParaRPr>
        </a:p>
      </xdr:txBody>
    </xdr:sp>
    <xdr:clientData/>
  </xdr:oneCellAnchor>
  <xdr:twoCellAnchor>
    <xdr:from>
      <xdr:col>6</xdr:col>
      <xdr:colOff>422275</xdr:colOff>
      <xdr:row>31</xdr:row>
      <xdr:rowOff>23070</xdr:rowOff>
    </xdr:from>
    <xdr:to>
      <xdr:col>6</xdr:col>
      <xdr:colOff>600075</xdr:colOff>
      <xdr:row>31</xdr:row>
      <xdr:rowOff>23070</xdr:rowOff>
    </xdr:to>
    <xdr:cxnSp macro="">
      <xdr:nvCxnSpPr>
        <xdr:cNvPr id="62" name="直線コネクタ 61"/>
        <xdr:cNvCxnSpPr/>
      </xdr:nvCxnSpPr>
      <xdr:spPr>
        <a:xfrm>
          <a:off x="4546600" y="533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10084</xdr:rowOff>
    </xdr:from>
    <xdr:to>
      <xdr:col>6</xdr:col>
      <xdr:colOff>511175</xdr:colOff>
      <xdr:row>36</xdr:row>
      <xdr:rowOff>23343</xdr:rowOff>
    </xdr:to>
    <xdr:cxnSp macro="">
      <xdr:nvCxnSpPr>
        <xdr:cNvPr id="63" name="直線コネクタ 62"/>
        <xdr:cNvCxnSpPr/>
      </xdr:nvCxnSpPr>
      <xdr:spPr>
        <a:xfrm flipV="1">
          <a:off x="3797300" y="6182284"/>
          <a:ext cx="8382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122888</xdr:rowOff>
    </xdr:from>
    <xdr:ext cx="599010" cy="259045"/>
    <xdr:sp macro="" textlink="">
      <xdr:nvSpPr>
        <xdr:cNvPr id="64" name="人件費平均値テキスト"/>
        <xdr:cNvSpPr txBox="1"/>
      </xdr:nvSpPr>
      <xdr:spPr>
        <a:xfrm>
          <a:off x="4686300" y="61236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114,146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144461</xdr:rowOff>
    </xdr:from>
    <xdr:to>
      <xdr:col>6</xdr:col>
      <xdr:colOff>561975</xdr:colOff>
      <xdr:row>36</xdr:row>
      <xdr:rowOff>74611</xdr:rowOff>
    </xdr:to>
    <xdr:sp macro="" textlink="">
      <xdr:nvSpPr>
        <xdr:cNvPr id="65" name="フローチャート : 判断 64"/>
        <xdr:cNvSpPr/>
      </xdr:nvSpPr>
      <xdr:spPr>
        <a:xfrm>
          <a:off x="45847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23343</xdr:rowOff>
    </xdr:from>
    <xdr:to>
      <xdr:col>5</xdr:col>
      <xdr:colOff>358775</xdr:colOff>
      <xdr:row>36</xdr:row>
      <xdr:rowOff>47237</xdr:rowOff>
    </xdr:to>
    <xdr:cxnSp macro="">
      <xdr:nvCxnSpPr>
        <xdr:cNvPr id="66" name="直線コネクタ 65"/>
        <xdr:cNvCxnSpPr/>
      </xdr:nvCxnSpPr>
      <xdr:spPr>
        <a:xfrm flipV="1">
          <a:off x="2908300" y="6195543"/>
          <a:ext cx="889000" cy="2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15966</xdr:rowOff>
    </xdr:from>
    <xdr:to>
      <xdr:col>5</xdr:col>
      <xdr:colOff>409575</xdr:colOff>
      <xdr:row>36</xdr:row>
      <xdr:rowOff>117566</xdr:rowOff>
    </xdr:to>
    <xdr:sp macro="" textlink="">
      <xdr:nvSpPr>
        <xdr:cNvPr id="67" name="フローチャート : 判断 66"/>
        <xdr:cNvSpPr/>
      </xdr:nvSpPr>
      <xdr:spPr>
        <a:xfrm>
          <a:off x="3746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108693</xdr:rowOff>
    </xdr:from>
    <xdr:ext cx="599010" cy="259045"/>
    <xdr:sp macro="" textlink="">
      <xdr:nvSpPr>
        <xdr:cNvPr id="68" name="テキスト ボックス 67"/>
        <xdr:cNvSpPr txBox="1"/>
      </xdr:nvSpPr>
      <xdr:spPr>
        <a:xfrm>
          <a:off x="3497794" y="628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110,200</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22374</xdr:rowOff>
    </xdr:from>
    <xdr:to>
      <xdr:col>4</xdr:col>
      <xdr:colOff>155575</xdr:colOff>
      <xdr:row>36</xdr:row>
      <xdr:rowOff>47237</xdr:rowOff>
    </xdr:to>
    <xdr:cxnSp macro="">
      <xdr:nvCxnSpPr>
        <xdr:cNvPr id="69" name="直線コネクタ 68"/>
        <xdr:cNvCxnSpPr/>
      </xdr:nvCxnSpPr>
      <xdr:spPr>
        <a:xfrm>
          <a:off x="2019300" y="6194574"/>
          <a:ext cx="889000" cy="2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41438</xdr:rowOff>
    </xdr:from>
    <xdr:to>
      <xdr:col>4</xdr:col>
      <xdr:colOff>206375</xdr:colOff>
      <xdr:row>36</xdr:row>
      <xdr:rowOff>143038</xdr:rowOff>
    </xdr:to>
    <xdr:sp macro="" textlink="">
      <xdr:nvSpPr>
        <xdr:cNvPr id="70" name="フローチャート : 判断 69"/>
        <xdr:cNvSpPr/>
      </xdr:nvSpPr>
      <xdr:spPr>
        <a:xfrm>
          <a:off x="2857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134165</xdr:rowOff>
    </xdr:from>
    <xdr:ext cx="599010" cy="259045"/>
    <xdr:sp macro="" textlink="">
      <xdr:nvSpPr>
        <xdr:cNvPr id="71" name="テキスト ボックス 70"/>
        <xdr:cNvSpPr txBox="1"/>
      </xdr:nvSpPr>
      <xdr:spPr>
        <a:xfrm>
          <a:off x="2608794" y="630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107,860</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17508</xdr:rowOff>
    </xdr:from>
    <xdr:to>
      <xdr:col>2</xdr:col>
      <xdr:colOff>638175</xdr:colOff>
      <xdr:row>36</xdr:row>
      <xdr:rowOff>22374</xdr:rowOff>
    </xdr:to>
    <xdr:cxnSp macro="">
      <xdr:nvCxnSpPr>
        <xdr:cNvPr id="72" name="直線コネクタ 71"/>
        <xdr:cNvCxnSpPr/>
      </xdr:nvCxnSpPr>
      <xdr:spPr>
        <a:xfrm>
          <a:off x="1130300" y="6189708"/>
          <a:ext cx="889000" cy="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35342</xdr:rowOff>
    </xdr:from>
    <xdr:to>
      <xdr:col>3</xdr:col>
      <xdr:colOff>3175</xdr:colOff>
      <xdr:row>36</xdr:row>
      <xdr:rowOff>136942</xdr:rowOff>
    </xdr:to>
    <xdr:sp macro="" textlink="">
      <xdr:nvSpPr>
        <xdr:cNvPr id="73" name="フローチャート : 判断 72"/>
        <xdr:cNvSpPr/>
      </xdr:nvSpPr>
      <xdr:spPr>
        <a:xfrm>
          <a:off x="1968500" y="620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128069</xdr:rowOff>
    </xdr:from>
    <xdr:ext cx="599010" cy="259045"/>
    <xdr:sp macro="" textlink="">
      <xdr:nvSpPr>
        <xdr:cNvPr id="74" name="テキスト ボックス 73"/>
        <xdr:cNvSpPr txBox="1"/>
      </xdr:nvSpPr>
      <xdr:spPr>
        <a:xfrm>
          <a:off x="1719794" y="630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108,420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28952</xdr:rowOff>
    </xdr:from>
    <xdr:to>
      <xdr:col>1</xdr:col>
      <xdr:colOff>485775</xdr:colOff>
      <xdr:row>36</xdr:row>
      <xdr:rowOff>130552</xdr:rowOff>
    </xdr:to>
    <xdr:sp macro="" textlink="">
      <xdr:nvSpPr>
        <xdr:cNvPr id="75" name="フローチャート : 判断 74"/>
        <xdr:cNvSpPr/>
      </xdr:nvSpPr>
      <xdr:spPr>
        <a:xfrm>
          <a:off x="1079500" y="620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121679</xdr:rowOff>
    </xdr:from>
    <xdr:ext cx="599010" cy="259045"/>
    <xdr:sp macro="" textlink="">
      <xdr:nvSpPr>
        <xdr:cNvPr id="76" name="テキスト ボックス 75"/>
        <xdr:cNvSpPr txBox="1"/>
      </xdr:nvSpPr>
      <xdr:spPr>
        <a:xfrm>
          <a:off x="830794" y="629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109,007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130734</xdr:rowOff>
    </xdr:from>
    <xdr:to>
      <xdr:col>6</xdr:col>
      <xdr:colOff>561975</xdr:colOff>
      <xdr:row>36</xdr:row>
      <xdr:rowOff>60884</xdr:rowOff>
    </xdr:to>
    <xdr:sp macro="" textlink="">
      <xdr:nvSpPr>
        <xdr:cNvPr id="82" name="円/楕円 81"/>
        <xdr:cNvSpPr/>
      </xdr:nvSpPr>
      <xdr:spPr>
        <a:xfrm>
          <a:off x="4584700" y="613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153611</xdr:rowOff>
    </xdr:from>
    <xdr:ext cx="599010" cy="259045"/>
    <xdr:sp macro="" textlink="">
      <xdr:nvSpPr>
        <xdr:cNvPr id="83" name="人件費該当値テキスト"/>
        <xdr:cNvSpPr txBox="1"/>
      </xdr:nvSpPr>
      <xdr:spPr>
        <a:xfrm>
          <a:off x="4686300" y="5982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115,407</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143993</xdr:rowOff>
    </xdr:from>
    <xdr:to>
      <xdr:col>5</xdr:col>
      <xdr:colOff>409575</xdr:colOff>
      <xdr:row>36</xdr:row>
      <xdr:rowOff>74143</xdr:rowOff>
    </xdr:to>
    <xdr:sp macro="" textlink="">
      <xdr:nvSpPr>
        <xdr:cNvPr id="84" name="円/楕円 83"/>
        <xdr:cNvSpPr/>
      </xdr:nvSpPr>
      <xdr:spPr>
        <a:xfrm>
          <a:off x="3746500" y="61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34</xdr:row>
      <xdr:rowOff>90670</xdr:rowOff>
    </xdr:from>
    <xdr:ext cx="599010" cy="259045"/>
    <xdr:sp macro="" textlink="">
      <xdr:nvSpPr>
        <xdr:cNvPr id="85" name="テキスト ボックス 84"/>
        <xdr:cNvSpPr txBox="1"/>
      </xdr:nvSpPr>
      <xdr:spPr>
        <a:xfrm>
          <a:off x="3497794" y="5919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114,189</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167887</xdr:rowOff>
    </xdr:from>
    <xdr:to>
      <xdr:col>4</xdr:col>
      <xdr:colOff>206375</xdr:colOff>
      <xdr:row>36</xdr:row>
      <xdr:rowOff>98037</xdr:rowOff>
    </xdr:to>
    <xdr:sp macro="" textlink="">
      <xdr:nvSpPr>
        <xdr:cNvPr id="86" name="円/楕円 85"/>
        <xdr:cNvSpPr/>
      </xdr:nvSpPr>
      <xdr:spPr>
        <a:xfrm>
          <a:off x="2857500" y="616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114564</xdr:rowOff>
    </xdr:from>
    <xdr:ext cx="599010" cy="259045"/>
    <xdr:sp macro="" textlink="">
      <xdr:nvSpPr>
        <xdr:cNvPr id="87" name="テキスト ボックス 86"/>
        <xdr:cNvSpPr txBox="1"/>
      </xdr:nvSpPr>
      <xdr:spPr>
        <a:xfrm>
          <a:off x="2608794" y="5943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111,994</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143024</xdr:rowOff>
    </xdr:from>
    <xdr:to>
      <xdr:col>3</xdr:col>
      <xdr:colOff>3175</xdr:colOff>
      <xdr:row>36</xdr:row>
      <xdr:rowOff>73174</xdr:rowOff>
    </xdr:to>
    <xdr:sp macro="" textlink="">
      <xdr:nvSpPr>
        <xdr:cNvPr id="88" name="円/楕円 87"/>
        <xdr:cNvSpPr/>
      </xdr:nvSpPr>
      <xdr:spPr>
        <a:xfrm>
          <a:off x="1968500" y="614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89701</xdr:rowOff>
    </xdr:from>
    <xdr:ext cx="599010" cy="259045"/>
    <xdr:sp macro="" textlink="">
      <xdr:nvSpPr>
        <xdr:cNvPr id="89" name="テキスト ボックス 88"/>
        <xdr:cNvSpPr txBox="1"/>
      </xdr:nvSpPr>
      <xdr:spPr>
        <a:xfrm>
          <a:off x="1719794" y="5919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114,278</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138158</xdr:rowOff>
    </xdr:from>
    <xdr:to>
      <xdr:col>1</xdr:col>
      <xdr:colOff>485775</xdr:colOff>
      <xdr:row>36</xdr:row>
      <xdr:rowOff>68308</xdr:rowOff>
    </xdr:to>
    <xdr:sp macro="" textlink="">
      <xdr:nvSpPr>
        <xdr:cNvPr id="90" name="円/楕円 89"/>
        <xdr:cNvSpPr/>
      </xdr:nvSpPr>
      <xdr:spPr>
        <a:xfrm>
          <a:off x="1079500" y="613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84835</xdr:rowOff>
    </xdr:from>
    <xdr:ext cx="599010" cy="259045"/>
    <xdr:sp macro="" textlink="">
      <xdr:nvSpPr>
        <xdr:cNvPr id="91" name="テキスト ボックス 90"/>
        <xdr:cNvSpPr txBox="1"/>
      </xdr:nvSpPr>
      <xdr:spPr>
        <a:xfrm>
          <a:off x="830794" y="5914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114,725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52,953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160324</xdr:rowOff>
    </xdr:from>
    <xdr:to>
      <xdr:col>6</xdr:col>
      <xdr:colOff>510540</xdr:colOff>
      <xdr:row>57</xdr:row>
      <xdr:rowOff>76981</xdr:rowOff>
    </xdr:to>
    <xdr:cxnSp macro="">
      <xdr:nvCxnSpPr>
        <xdr:cNvPr id="113" name="直線コネクタ 112"/>
        <xdr:cNvCxnSpPr/>
      </xdr:nvCxnSpPr>
      <xdr:spPr>
        <a:xfrm flipV="1">
          <a:off x="4633595" y="8732824"/>
          <a:ext cx="1270" cy="111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80808</xdr:rowOff>
    </xdr:from>
    <xdr:ext cx="534377" cy="259045"/>
    <xdr:sp macro="" textlink="">
      <xdr:nvSpPr>
        <xdr:cNvPr id="114" name="物件費最小値テキスト"/>
        <xdr:cNvSpPr txBox="1"/>
      </xdr:nvSpPr>
      <xdr:spPr>
        <a:xfrm>
          <a:off x="4686300" y="985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51,218</a:t>
          </a:r>
          <a:endParaRPr kumimoji="1" lang="ja-JP" altLang="en-US" sz="1000" b="1">
            <a:latin typeface="ＭＳ Ｐゴシック"/>
          </a:endParaRPr>
        </a:p>
      </xdr:txBody>
    </xdr:sp>
    <xdr:clientData/>
  </xdr:oneCellAnchor>
  <xdr:twoCellAnchor>
    <xdr:from>
      <xdr:col>6</xdr:col>
      <xdr:colOff>422275</xdr:colOff>
      <xdr:row>57</xdr:row>
      <xdr:rowOff>76981</xdr:rowOff>
    </xdr:from>
    <xdr:to>
      <xdr:col>6</xdr:col>
      <xdr:colOff>600075</xdr:colOff>
      <xdr:row>57</xdr:row>
      <xdr:rowOff>76981</xdr:rowOff>
    </xdr:to>
    <xdr:cxnSp macro="">
      <xdr:nvCxnSpPr>
        <xdr:cNvPr id="115" name="直線コネクタ 114"/>
        <xdr:cNvCxnSpPr/>
      </xdr:nvCxnSpPr>
      <xdr:spPr>
        <a:xfrm>
          <a:off x="4546600" y="984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107001</xdr:rowOff>
    </xdr:from>
    <xdr:ext cx="599010" cy="259045"/>
    <xdr:sp macro="" textlink="">
      <xdr:nvSpPr>
        <xdr:cNvPr id="116" name="物件費最大値テキスト"/>
        <xdr:cNvSpPr txBox="1"/>
      </xdr:nvSpPr>
      <xdr:spPr>
        <a:xfrm>
          <a:off x="4686300" y="8508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295,489</a:t>
          </a:r>
          <a:endParaRPr kumimoji="1" lang="ja-JP" altLang="en-US" sz="1000" b="1">
            <a:latin typeface="ＭＳ Ｐゴシック"/>
          </a:endParaRPr>
        </a:p>
      </xdr:txBody>
    </xdr:sp>
    <xdr:clientData/>
  </xdr:oneCellAnchor>
  <xdr:twoCellAnchor>
    <xdr:from>
      <xdr:col>6</xdr:col>
      <xdr:colOff>422275</xdr:colOff>
      <xdr:row>50</xdr:row>
      <xdr:rowOff>160324</xdr:rowOff>
    </xdr:from>
    <xdr:to>
      <xdr:col>6</xdr:col>
      <xdr:colOff>600075</xdr:colOff>
      <xdr:row>50</xdr:row>
      <xdr:rowOff>160324</xdr:rowOff>
    </xdr:to>
    <xdr:cxnSp macro="">
      <xdr:nvCxnSpPr>
        <xdr:cNvPr id="117" name="直線コネクタ 116"/>
        <xdr:cNvCxnSpPr/>
      </xdr:nvCxnSpPr>
      <xdr:spPr>
        <a:xfrm>
          <a:off x="4546600" y="873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110718</xdr:rowOff>
    </xdr:from>
    <xdr:to>
      <xdr:col>6</xdr:col>
      <xdr:colOff>511175</xdr:colOff>
      <xdr:row>56</xdr:row>
      <xdr:rowOff>160173</xdr:rowOff>
    </xdr:to>
    <xdr:cxnSp macro="">
      <xdr:nvCxnSpPr>
        <xdr:cNvPr id="118" name="直線コネクタ 117"/>
        <xdr:cNvCxnSpPr/>
      </xdr:nvCxnSpPr>
      <xdr:spPr>
        <a:xfrm flipV="1">
          <a:off x="3797300" y="9711918"/>
          <a:ext cx="838200" cy="49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140448</xdr:rowOff>
    </xdr:from>
    <xdr:ext cx="599010" cy="259045"/>
    <xdr:sp macro="" textlink="">
      <xdr:nvSpPr>
        <xdr:cNvPr id="119" name="物件費平均値テキスト"/>
        <xdr:cNvSpPr txBox="1"/>
      </xdr:nvSpPr>
      <xdr:spPr>
        <a:xfrm>
          <a:off x="4686300" y="93987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106,229</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117571</xdr:rowOff>
    </xdr:from>
    <xdr:to>
      <xdr:col>6</xdr:col>
      <xdr:colOff>561975</xdr:colOff>
      <xdr:row>56</xdr:row>
      <xdr:rowOff>47721</xdr:rowOff>
    </xdr:to>
    <xdr:sp macro="" textlink="">
      <xdr:nvSpPr>
        <xdr:cNvPr id="120" name="フローチャート : 判断 119"/>
        <xdr:cNvSpPr/>
      </xdr:nvSpPr>
      <xdr:spPr>
        <a:xfrm>
          <a:off x="45847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160173</xdr:rowOff>
    </xdr:from>
    <xdr:to>
      <xdr:col>5</xdr:col>
      <xdr:colOff>358775</xdr:colOff>
      <xdr:row>57</xdr:row>
      <xdr:rowOff>45979</xdr:rowOff>
    </xdr:to>
    <xdr:cxnSp macro="">
      <xdr:nvCxnSpPr>
        <xdr:cNvPr id="121" name="直線コネクタ 120"/>
        <xdr:cNvCxnSpPr/>
      </xdr:nvCxnSpPr>
      <xdr:spPr>
        <a:xfrm flipV="1">
          <a:off x="2908300" y="9761373"/>
          <a:ext cx="889000" cy="57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111709</xdr:rowOff>
    </xdr:from>
    <xdr:to>
      <xdr:col>5</xdr:col>
      <xdr:colOff>409575</xdr:colOff>
      <xdr:row>56</xdr:row>
      <xdr:rowOff>41859</xdr:rowOff>
    </xdr:to>
    <xdr:sp macro="" textlink="">
      <xdr:nvSpPr>
        <xdr:cNvPr id="122" name="フローチャート : 判断 121"/>
        <xdr:cNvSpPr/>
      </xdr:nvSpPr>
      <xdr:spPr>
        <a:xfrm>
          <a:off x="3746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58386</xdr:rowOff>
    </xdr:from>
    <xdr:ext cx="599010" cy="259045"/>
    <xdr:sp macro="" textlink="">
      <xdr:nvSpPr>
        <xdr:cNvPr id="123" name="テキスト ボックス 122"/>
        <xdr:cNvSpPr txBox="1"/>
      </xdr:nvSpPr>
      <xdr:spPr>
        <a:xfrm>
          <a:off x="3497794" y="931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107,511</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45979</xdr:rowOff>
    </xdr:from>
    <xdr:to>
      <xdr:col>4</xdr:col>
      <xdr:colOff>155575</xdr:colOff>
      <xdr:row>57</xdr:row>
      <xdr:rowOff>68921</xdr:rowOff>
    </xdr:to>
    <xdr:cxnSp macro="">
      <xdr:nvCxnSpPr>
        <xdr:cNvPr id="124" name="直線コネクタ 123"/>
        <xdr:cNvCxnSpPr/>
      </xdr:nvCxnSpPr>
      <xdr:spPr>
        <a:xfrm flipV="1">
          <a:off x="2019300" y="9818629"/>
          <a:ext cx="889000" cy="22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170967</xdr:rowOff>
    </xdr:from>
    <xdr:to>
      <xdr:col>4</xdr:col>
      <xdr:colOff>206375</xdr:colOff>
      <xdr:row>56</xdr:row>
      <xdr:rowOff>101117</xdr:rowOff>
    </xdr:to>
    <xdr:sp macro="" textlink="">
      <xdr:nvSpPr>
        <xdr:cNvPr id="125" name="フローチャート : 判断 124"/>
        <xdr:cNvSpPr/>
      </xdr:nvSpPr>
      <xdr:spPr>
        <a:xfrm>
          <a:off x="2857500" y="96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117644</xdr:rowOff>
    </xdr:from>
    <xdr:ext cx="534377" cy="259045"/>
    <xdr:sp macro="" textlink="">
      <xdr:nvSpPr>
        <xdr:cNvPr id="126" name="テキスト ボックス 125"/>
        <xdr:cNvSpPr txBox="1"/>
      </xdr:nvSpPr>
      <xdr:spPr>
        <a:xfrm>
          <a:off x="2641111" y="937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94,550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68921</xdr:rowOff>
    </xdr:from>
    <xdr:to>
      <xdr:col>2</xdr:col>
      <xdr:colOff>638175</xdr:colOff>
      <xdr:row>57</xdr:row>
      <xdr:rowOff>69588</xdr:rowOff>
    </xdr:to>
    <xdr:cxnSp macro="">
      <xdr:nvCxnSpPr>
        <xdr:cNvPr id="127" name="直線コネクタ 126"/>
        <xdr:cNvCxnSpPr/>
      </xdr:nvCxnSpPr>
      <xdr:spPr>
        <a:xfrm flipV="1">
          <a:off x="1130300" y="9841571"/>
          <a:ext cx="889000" cy="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135050</xdr:rowOff>
    </xdr:from>
    <xdr:to>
      <xdr:col>3</xdr:col>
      <xdr:colOff>3175</xdr:colOff>
      <xdr:row>56</xdr:row>
      <xdr:rowOff>65200</xdr:rowOff>
    </xdr:to>
    <xdr:sp macro="" textlink="">
      <xdr:nvSpPr>
        <xdr:cNvPr id="128" name="フローチャート : 判断 127"/>
        <xdr:cNvSpPr/>
      </xdr:nvSpPr>
      <xdr:spPr>
        <a:xfrm>
          <a:off x="1968500" y="95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81727</xdr:rowOff>
    </xdr:from>
    <xdr:ext cx="599010" cy="259045"/>
    <xdr:sp macro="" textlink="">
      <xdr:nvSpPr>
        <xdr:cNvPr id="129" name="テキスト ボックス 128"/>
        <xdr:cNvSpPr txBox="1"/>
      </xdr:nvSpPr>
      <xdr:spPr>
        <a:xfrm>
          <a:off x="1719794" y="9340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102,406</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24330</xdr:rowOff>
    </xdr:from>
    <xdr:to>
      <xdr:col>1</xdr:col>
      <xdr:colOff>485775</xdr:colOff>
      <xdr:row>56</xdr:row>
      <xdr:rowOff>125930</xdr:rowOff>
    </xdr:to>
    <xdr:sp macro="" textlink="">
      <xdr:nvSpPr>
        <xdr:cNvPr id="130" name="フローチャート : 判断 129"/>
        <xdr:cNvSpPr/>
      </xdr:nvSpPr>
      <xdr:spPr>
        <a:xfrm>
          <a:off x="1079500" y="962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142457</xdr:rowOff>
    </xdr:from>
    <xdr:ext cx="534377" cy="259045"/>
    <xdr:sp macro="" textlink="">
      <xdr:nvSpPr>
        <xdr:cNvPr id="131" name="テキスト ボックス 130"/>
        <xdr:cNvSpPr txBox="1"/>
      </xdr:nvSpPr>
      <xdr:spPr>
        <a:xfrm>
          <a:off x="863111" y="940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89,123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59918</xdr:rowOff>
    </xdr:from>
    <xdr:to>
      <xdr:col>6</xdr:col>
      <xdr:colOff>561975</xdr:colOff>
      <xdr:row>56</xdr:row>
      <xdr:rowOff>161518</xdr:rowOff>
    </xdr:to>
    <xdr:sp macro="" textlink="">
      <xdr:nvSpPr>
        <xdr:cNvPr id="137" name="円/楕円 136"/>
        <xdr:cNvSpPr/>
      </xdr:nvSpPr>
      <xdr:spPr>
        <a:xfrm>
          <a:off x="4584700" y="966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38345</xdr:rowOff>
    </xdr:from>
    <xdr:ext cx="534377" cy="259045"/>
    <xdr:sp macro="" textlink="">
      <xdr:nvSpPr>
        <xdr:cNvPr id="138" name="物件費該当値テキスト"/>
        <xdr:cNvSpPr txBox="1"/>
      </xdr:nvSpPr>
      <xdr:spPr>
        <a:xfrm>
          <a:off x="4686300" y="963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81,339</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109373</xdr:rowOff>
    </xdr:from>
    <xdr:to>
      <xdr:col>5</xdr:col>
      <xdr:colOff>409575</xdr:colOff>
      <xdr:row>57</xdr:row>
      <xdr:rowOff>39523</xdr:rowOff>
    </xdr:to>
    <xdr:sp macro="" textlink="">
      <xdr:nvSpPr>
        <xdr:cNvPr id="139" name="円/楕円 138"/>
        <xdr:cNvSpPr/>
      </xdr:nvSpPr>
      <xdr:spPr>
        <a:xfrm>
          <a:off x="3746500" y="971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30650</xdr:rowOff>
    </xdr:from>
    <xdr:ext cx="534377" cy="259045"/>
    <xdr:sp macro="" textlink="">
      <xdr:nvSpPr>
        <xdr:cNvPr id="140" name="テキスト ボックス 139"/>
        <xdr:cNvSpPr txBox="1"/>
      </xdr:nvSpPr>
      <xdr:spPr>
        <a:xfrm>
          <a:off x="3530111" y="980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70,522</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166629</xdr:rowOff>
    </xdr:from>
    <xdr:to>
      <xdr:col>4</xdr:col>
      <xdr:colOff>206375</xdr:colOff>
      <xdr:row>57</xdr:row>
      <xdr:rowOff>96779</xdr:rowOff>
    </xdr:to>
    <xdr:sp macro="" textlink="">
      <xdr:nvSpPr>
        <xdr:cNvPr id="141" name="円/楕円 140"/>
        <xdr:cNvSpPr/>
      </xdr:nvSpPr>
      <xdr:spPr>
        <a:xfrm>
          <a:off x="2857500" y="976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87906</xdr:rowOff>
    </xdr:from>
    <xdr:ext cx="534377" cy="259045"/>
    <xdr:sp macro="" textlink="">
      <xdr:nvSpPr>
        <xdr:cNvPr id="142" name="テキスト ボックス 141"/>
        <xdr:cNvSpPr txBox="1"/>
      </xdr:nvSpPr>
      <xdr:spPr>
        <a:xfrm>
          <a:off x="2641111" y="9860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57,999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18121</xdr:rowOff>
    </xdr:from>
    <xdr:to>
      <xdr:col>3</xdr:col>
      <xdr:colOff>3175</xdr:colOff>
      <xdr:row>57</xdr:row>
      <xdr:rowOff>119721</xdr:rowOff>
    </xdr:to>
    <xdr:sp macro="" textlink="">
      <xdr:nvSpPr>
        <xdr:cNvPr id="143" name="円/楕円 142"/>
        <xdr:cNvSpPr/>
      </xdr:nvSpPr>
      <xdr:spPr>
        <a:xfrm>
          <a:off x="1968500" y="979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110848</xdr:rowOff>
    </xdr:from>
    <xdr:ext cx="534377" cy="259045"/>
    <xdr:sp macro="" textlink="">
      <xdr:nvSpPr>
        <xdr:cNvPr id="144" name="テキスト ボックス 143"/>
        <xdr:cNvSpPr txBox="1"/>
      </xdr:nvSpPr>
      <xdr:spPr>
        <a:xfrm>
          <a:off x="1752111" y="9883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52,981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18788</xdr:rowOff>
    </xdr:from>
    <xdr:to>
      <xdr:col>1</xdr:col>
      <xdr:colOff>485775</xdr:colOff>
      <xdr:row>57</xdr:row>
      <xdr:rowOff>120388</xdr:rowOff>
    </xdr:to>
    <xdr:sp macro="" textlink="">
      <xdr:nvSpPr>
        <xdr:cNvPr id="145" name="円/楕円 144"/>
        <xdr:cNvSpPr/>
      </xdr:nvSpPr>
      <xdr:spPr>
        <a:xfrm>
          <a:off x="1079500" y="979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111515</xdr:rowOff>
    </xdr:from>
    <xdr:ext cx="534377" cy="259045"/>
    <xdr:sp macro="" textlink="">
      <xdr:nvSpPr>
        <xdr:cNvPr id="146" name="テキスト ボックス 145"/>
        <xdr:cNvSpPr txBox="1"/>
      </xdr:nvSpPr>
      <xdr:spPr>
        <a:xfrm>
          <a:off x="863111" y="9884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52,835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146901</xdr:rowOff>
    </xdr:from>
    <xdr:to>
      <xdr:col>6</xdr:col>
      <xdr:colOff>510540</xdr:colOff>
      <xdr:row>79</xdr:row>
      <xdr:rowOff>42126</xdr:rowOff>
    </xdr:to>
    <xdr:cxnSp macro="">
      <xdr:nvCxnSpPr>
        <xdr:cNvPr id="170" name="直線コネクタ 169"/>
        <xdr:cNvCxnSpPr/>
      </xdr:nvCxnSpPr>
      <xdr:spPr>
        <a:xfrm flipV="1">
          <a:off x="4633595" y="12148401"/>
          <a:ext cx="127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45953</xdr:rowOff>
    </xdr:from>
    <xdr:ext cx="313932" cy="259045"/>
    <xdr:sp macro="" textlink="">
      <xdr:nvSpPr>
        <xdr:cNvPr id="171" name="維持補修費最小値テキスト"/>
        <xdr:cNvSpPr txBox="1"/>
      </xdr:nvSpPr>
      <xdr:spPr>
        <a:xfrm>
          <a:off x="4686300" y="135905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422275</xdr:colOff>
      <xdr:row>79</xdr:row>
      <xdr:rowOff>42126</xdr:rowOff>
    </xdr:from>
    <xdr:to>
      <xdr:col>6</xdr:col>
      <xdr:colOff>600075</xdr:colOff>
      <xdr:row>79</xdr:row>
      <xdr:rowOff>42126</xdr:rowOff>
    </xdr:to>
    <xdr:cxnSp macro="">
      <xdr:nvCxnSpPr>
        <xdr:cNvPr id="172" name="直線コネクタ 171"/>
        <xdr:cNvCxnSpPr/>
      </xdr:nvCxnSpPr>
      <xdr:spPr>
        <a:xfrm>
          <a:off x="4546600" y="13586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93578</xdr:rowOff>
    </xdr:from>
    <xdr:ext cx="534377" cy="259045"/>
    <xdr:sp macro="" textlink="">
      <xdr:nvSpPr>
        <xdr:cNvPr id="173" name="維持補修費最大値テキスト"/>
        <xdr:cNvSpPr txBox="1"/>
      </xdr:nvSpPr>
      <xdr:spPr>
        <a:xfrm>
          <a:off x="4686300" y="1192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37,811</a:t>
          </a:r>
          <a:endParaRPr kumimoji="1" lang="ja-JP" altLang="en-US" sz="1000" b="1">
            <a:latin typeface="ＭＳ Ｐゴシック"/>
          </a:endParaRPr>
        </a:p>
      </xdr:txBody>
    </xdr:sp>
    <xdr:clientData/>
  </xdr:oneCellAnchor>
  <xdr:twoCellAnchor>
    <xdr:from>
      <xdr:col>6</xdr:col>
      <xdr:colOff>422275</xdr:colOff>
      <xdr:row>70</xdr:row>
      <xdr:rowOff>146901</xdr:rowOff>
    </xdr:from>
    <xdr:to>
      <xdr:col>6</xdr:col>
      <xdr:colOff>600075</xdr:colOff>
      <xdr:row>70</xdr:row>
      <xdr:rowOff>146901</xdr:rowOff>
    </xdr:to>
    <xdr:cxnSp macro="">
      <xdr:nvCxnSpPr>
        <xdr:cNvPr id="174" name="直線コネクタ 173"/>
        <xdr:cNvCxnSpPr/>
      </xdr:nvCxnSpPr>
      <xdr:spPr>
        <a:xfrm>
          <a:off x="4546600" y="12148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93180</xdr:rowOff>
    </xdr:from>
    <xdr:to>
      <xdr:col>6</xdr:col>
      <xdr:colOff>511175</xdr:colOff>
      <xdr:row>78</xdr:row>
      <xdr:rowOff>110286</xdr:rowOff>
    </xdr:to>
    <xdr:cxnSp macro="">
      <xdr:nvCxnSpPr>
        <xdr:cNvPr id="175" name="直線コネクタ 174"/>
        <xdr:cNvCxnSpPr/>
      </xdr:nvCxnSpPr>
      <xdr:spPr>
        <a:xfrm>
          <a:off x="3797300" y="13466280"/>
          <a:ext cx="838200" cy="1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51960</xdr:rowOff>
    </xdr:from>
    <xdr:ext cx="469744" cy="259045"/>
    <xdr:sp macro="" textlink="">
      <xdr:nvSpPr>
        <xdr:cNvPr id="176" name="維持補修費平均値テキスト"/>
        <xdr:cNvSpPr txBox="1"/>
      </xdr:nvSpPr>
      <xdr:spPr>
        <a:xfrm>
          <a:off x="4686300" y="130821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8,070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29083</xdr:rowOff>
    </xdr:from>
    <xdr:to>
      <xdr:col>6</xdr:col>
      <xdr:colOff>561975</xdr:colOff>
      <xdr:row>77</xdr:row>
      <xdr:rowOff>130683</xdr:rowOff>
    </xdr:to>
    <xdr:sp macro="" textlink="">
      <xdr:nvSpPr>
        <xdr:cNvPr id="177" name="フローチャート : 判断 176"/>
        <xdr:cNvSpPr/>
      </xdr:nvSpPr>
      <xdr:spPr>
        <a:xfrm>
          <a:off x="4584700" y="1323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93180</xdr:rowOff>
    </xdr:from>
    <xdr:to>
      <xdr:col>5</xdr:col>
      <xdr:colOff>358775</xdr:colOff>
      <xdr:row>78</xdr:row>
      <xdr:rowOff>106896</xdr:rowOff>
    </xdr:to>
    <xdr:cxnSp macro="">
      <xdr:nvCxnSpPr>
        <xdr:cNvPr id="178" name="直線コネクタ 177"/>
        <xdr:cNvCxnSpPr/>
      </xdr:nvCxnSpPr>
      <xdr:spPr>
        <a:xfrm flipV="1">
          <a:off x="2908300" y="134662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40627</xdr:rowOff>
    </xdr:from>
    <xdr:to>
      <xdr:col>5</xdr:col>
      <xdr:colOff>409575</xdr:colOff>
      <xdr:row>77</xdr:row>
      <xdr:rowOff>142227</xdr:rowOff>
    </xdr:to>
    <xdr:sp macro="" textlink="">
      <xdr:nvSpPr>
        <xdr:cNvPr id="179" name="フローチャート : 判断 178"/>
        <xdr:cNvSpPr/>
      </xdr:nvSpPr>
      <xdr:spPr>
        <a:xfrm>
          <a:off x="3746500" y="1324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158754</xdr:rowOff>
    </xdr:from>
    <xdr:ext cx="469744" cy="259045"/>
    <xdr:sp macro="" textlink="">
      <xdr:nvSpPr>
        <xdr:cNvPr id="180" name="テキスト ボックス 179"/>
        <xdr:cNvSpPr txBox="1"/>
      </xdr:nvSpPr>
      <xdr:spPr>
        <a:xfrm>
          <a:off x="3562427" y="1301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106896</xdr:rowOff>
    </xdr:from>
    <xdr:to>
      <xdr:col>4</xdr:col>
      <xdr:colOff>155575</xdr:colOff>
      <xdr:row>78</xdr:row>
      <xdr:rowOff>141529</xdr:rowOff>
    </xdr:to>
    <xdr:cxnSp macro="">
      <xdr:nvCxnSpPr>
        <xdr:cNvPr id="181" name="直線コネクタ 180"/>
        <xdr:cNvCxnSpPr/>
      </xdr:nvCxnSpPr>
      <xdr:spPr>
        <a:xfrm flipV="1">
          <a:off x="2019300" y="13479996"/>
          <a:ext cx="889000" cy="34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62688</xdr:rowOff>
    </xdr:from>
    <xdr:to>
      <xdr:col>4</xdr:col>
      <xdr:colOff>206375</xdr:colOff>
      <xdr:row>77</xdr:row>
      <xdr:rowOff>164288</xdr:rowOff>
    </xdr:to>
    <xdr:sp macro="" textlink="">
      <xdr:nvSpPr>
        <xdr:cNvPr id="182" name="フローチャート : 判断 181"/>
        <xdr:cNvSpPr/>
      </xdr:nvSpPr>
      <xdr:spPr>
        <a:xfrm>
          <a:off x="2857500" y="1326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9365</xdr:rowOff>
    </xdr:from>
    <xdr:ext cx="469744" cy="259045"/>
    <xdr:sp macro="" textlink="">
      <xdr:nvSpPr>
        <xdr:cNvPr id="183" name="テキスト ボックス 182"/>
        <xdr:cNvSpPr txBox="1"/>
      </xdr:nvSpPr>
      <xdr:spPr>
        <a:xfrm>
          <a:off x="2673427" y="13039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119850</xdr:rowOff>
    </xdr:from>
    <xdr:to>
      <xdr:col>2</xdr:col>
      <xdr:colOff>638175</xdr:colOff>
      <xdr:row>78</xdr:row>
      <xdr:rowOff>141529</xdr:rowOff>
    </xdr:to>
    <xdr:cxnSp macro="">
      <xdr:nvCxnSpPr>
        <xdr:cNvPr id="184" name="直線コネクタ 183"/>
        <xdr:cNvCxnSpPr/>
      </xdr:nvCxnSpPr>
      <xdr:spPr>
        <a:xfrm>
          <a:off x="1130300" y="13492950"/>
          <a:ext cx="889000" cy="2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62345</xdr:rowOff>
    </xdr:from>
    <xdr:to>
      <xdr:col>3</xdr:col>
      <xdr:colOff>3175</xdr:colOff>
      <xdr:row>77</xdr:row>
      <xdr:rowOff>163945</xdr:rowOff>
    </xdr:to>
    <xdr:sp macro="" textlink="">
      <xdr:nvSpPr>
        <xdr:cNvPr id="185" name="フローチャート : 判断 184"/>
        <xdr:cNvSpPr/>
      </xdr:nvSpPr>
      <xdr:spPr>
        <a:xfrm>
          <a:off x="1968500" y="1326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9022</xdr:rowOff>
    </xdr:from>
    <xdr:ext cx="469744" cy="259045"/>
    <xdr:sp macro="" textlink="">
      <xdr:nvSpPr>
        <xdr:cNvPr id="186" name="テキスト ボックス 185"/>
        <xdr:cNvSpPr txBox="1"/>
      </xdr:nvSpPr>
      <xdr:spPr>
        <a:xfrm>
          <a:off x="1784427" y="13039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74079</xdr:rowOff>
    </xdr:from>
    <xdr:to>
      <xdr:col>1</xdr:col>
      <xdr:colOff>485775</xdr:colOff>
      <xdr:row>78</xdr:row>
      <xdr:rowOff>4229</xdr:rowOff>
    </xdr:to>
    <xdr:sp macro="" textlink="">
      <xdr:nvSpPr>
        <xdr:cNvPr id="187" name="フローチャート : 判断 186"/>
        <xdr:cNvSpPr/>
      </xdr:nvSpPr>
      <xdr:spPr>
        <a:xfrm>
          <a:off x="1079500" y="1327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20756</xdr:rowOff>
    </xdr:from>
    <xdr:ext cx="469744" cy="259045"/>
    <xdr:sp macro="" textlink="">
      <xdr:nvSpPr>
        <xdr:cNvPr id="188" name="テキスト ボックス 187"/>
        <xdr:cNvSpPr txBox="1"/>
      </xdr:nvSpPr>
      <xdr:spPr>
        <a:xfrm>
          <a:off x="895427" y="1305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59486</xdr:rowOff>
    </xdr:from>
    <xdr:to>
      <xdr:col>6</xdr:col>
      <xdr:colOff>561975</xdr:colOff>
      <xdr:row>78</xdr:row>
      <xdr:rowOff>161086</xdr:rowOff>
    </xdr:to>
    <xdr:sp macro="" textlink="">
      <xdr:nvSpPr>
        <xdr:cNvPr id="194" name="円/楕円 193"/>
        <xdr:cNvSpPr/>
      </xdr:nvSpPr>
      <xdr:spPr>
        <a:xfrm>
          <a:off x="4584700" y="1343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145863</xdr:rowOff>
    </xdr:from>
    <xdr:ext cx="469744" cy="259045"/>
    <xdr:sp macro="" textlink="">
      <xdr:nvSpPr>
        <xdr:cNvPr id="195" name="維持補修費該当値テキスト"/>
        <xdr:cNvSpPr txBox="1"/>
      </xdr:nvSpPr>
      <xdr:spPr>
        <a:xfrm>
          <a:off x="4686300" y="1334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2,772</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42380</xdr:rowOff>
    </xdr:from>
    <xdr:to>
      <xdr:col>5</xdr:col>
      <xdr:colOff>409575</xdr:colOff>
      <xdr:row>78</xdr:row>
      <xdr:rowOff>143980</xdr:rowOff>
    </xdr:to>
    <xdr:sp macro="" textlink="">
      <xdr:nvSpPr>
        <xdr:cNvPr id="196" name="円/楕円 195"/>
        <xdr:cNvSpPr/>
      </xdr:nvSpPr>
      <xdr:spPr>
        <a:xfrm>
          <a:off x="3746500" y="1341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135107</xdr:rowOff>
    </xdr:from>
    <xdr:ext cx="469744" cy="259045"/>
    <xdr:sp macro="" textlink="">
      <xdr:nvSpPr>
        <xdr:cNvPr id="197" name="テキスト ボックス 196"/>
        <xdr:cNvSpPr txBox="1"/>
      </xdr:nvSpPr>
      <xdr:spPr>
        <a:xfrm>
          <a:off x="3562427" y="1350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56096</xdr:rowOff>
    </xdr:from>
    <xdr:to>
      <xdr:col>4</xdr:col>
      <xdr:colOff>206375</xdr:colOff>
      <xdr:row>78</xdr:row>
      <xdr:rowOff>157696</xdr:rowOff>
    </xdr:to>
    <xdr:sp macro="" textlink="">
      <xdr:nvSpPr>
        <xdr:cNvPr id="198" name="円/楕円 197"/>
        <xdr:cNvSpPr/>
      </xdr:nvSpPr>
      <xdr:spPr>
        <a:xfrm>
          <a:off x="2857500" y="134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148823</xdr:rowOff>
    </xdr:from>
    <xdr:ext cx="469744" cy="259045"/>
    <xdr:sp macro="" textlink="">
      <xdr:nvSpPr>
        <xdr:cNvPr id="199" name="テキスト ボックス 198"/>
        <xdr:cNvSpPr txBox="1"/>
      </xdr:nvSpPr>
      <xdr:spPr>
        <a:xfrm>
          <a:off x="2673427" y="13521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90729</xdr:rowOff>
    </xdr:from>
    <xdr:to>
      <xdr:col>3</xdr:col>
      <xdr:colOff>3175</xdr:colOff>
      <xdr:row>79</xdr:row>
      <xdr:rowOff>20879</xdr:rowOff>
    </xdr:to>
    <xdr:sp macro="" textlink="">
      <xdr:nvSpPr>
        <xdr:cNvPr id="200" name="円/楕円 199"/>
        <xdr:cNvSpPr/>
      </xdr:nvSpPr>
      <xdr:spPr>
        <a:xfrm>
          <a:off x="1968500" y="1346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12006</xdr:rowOff>
    </xdr:from>
    <xdr:ext cx="469744" cy="259045"/>
    <xdr:sp macro="" textlink="">
      <xdr:nvSpPr>
        <xdr:cNvPr id="201" name="テキスト ボックス 200"/>
        <xdr:cNvSpPr txBox="1"/>
      </xdr:nvSpPr>
      <xdr:spPr>
        <a:xfrm>
          <a:off x="1784427" y="1355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69050</xdr:rowOff>
    </xdr:from>
    <xdr:to>
      <xdr:col>1</xdr:col>
      <xdr:colOff>485775</xdr:colOff>
      <xdr:row>78</xdr:row>
      <xdr:rowOff>170650</xdr:rowOff>
    </xdr:to>
    <xdr:sp macro="" textlink="">
      <xdr:nvSpPr>
        <xdr:cNvPr id="202" name="円/楕円 201"/>
        <xdr:cNvSpPr/>
      </xdr:nvSpPr>
      <xdr:spPr>
        <a:xfrm>
          <a:off x="1079500" y="1344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161777</xdr:rowOff>
    </xdr:from>
    <xdr:ext cx="469744" cy="259045"/>
    <xdr:sp macro="" textlink="">
      <xdr:nvSpPr>
        <xdr:cNvPr id="203" name="テキスト ボックス 202"/>
        <xdr:cNvSpPr txBox="1"/>
      </xdr:nvSpPr>
      <xdr:spPr>
        <a:xfrm>
          <a:off x="895427" y="1353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75,977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156959</xdr:rowOff>
    </xdr:from>
    <xdr:to>
      <xdr:col>6</xdr:col>
      <xdr:colOff>510540</xdr:colOff>
      <xdr:row>98</xdr:row>
      <xdr:rowOff>17204</xdr:rowOff>
    </xdr:to>
    <xdr:cxnSp macro="">
      <xdr:nvCxnSpPr>
        <xdr:cNvPr id="230" name="直線コネクタ 229"/>
        <xdr:cNvCxnSpPr/>
      </xdr:nvCxnSpPr>
      <xdr:spPr>
        <a:xfrm flipV="1">
          <a:off x="4633595" y="15587459"/>
          <a:ext cx="1270" cy="1231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21031</xdr:rowOff>
    </xdr:from>
    <xdr:ext cx="534377" cy="259045"/>
    <xdr:sp macro="" textlink="">
      <xdr:nvSpPr>
        <xdr:cNvPr id="231" name="扶助費最小値テキスト"/>
        <xdr:cNvSpPr txBox="1"/>
      </xdr:nvSpPr>
      <xdr:spPr>
        <a:xfrm>
          <a:off x="4686300" y="1682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35,502</a:t>
          </a:r>
          <a:endParaRPr kumimoji="1" lang="ja-JP" altLang="en-US" sz="1000" b="1">
            <a:latin typeface="ＭＳ Ｐゴシック"/>
          </a:endParaRPr>
        </a:p>
      </xdr:txBody>
    </xdr:sp>
    <xdr:clientData/>
  </xdr:oneCellAnchor>
  <xdr:twoCellAnchor>
    <xdr:from>
      <xdr:col>6</xdr:col>
      <xdr:colOff>422275</xdr:colOff>
      <xdr:row>98</xdr:row>
      <xdr:rowOff>17204</xdr:rowOff>
    </xdr:from>
    <xdr:to>
      <xdr:col>6</xdr:col>
      <xdr:colOff>600075</xdr:colOff>
      <xdr:row>98</xdr:row>
      <xdr:rowOff>17204</xdr:rowOff>
    </xdr:to>
    <xdr:cxnSp macro="">
      <xdr:nvCxnSpPr>
        <xdr:cNvPr id="232" name="直線コネクタ 231"/>
        <xdr:cNvCxnSpPr/>
      </xdr:nvCxnSpPr>
      <xdr:spPr>
        <a:xfrm>
          <a:off x="4546600" y="1681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103636</xdr:rowOff>
    </xdr:from>
    <xdr:ext cx="599010" cy="259045"/>
    <xdr:sp macro="" textlink="">
      <xdr:nvSpPr>
        <xdr:cNvPr id="233" name="扶助費最大値テキスト"/>
        <xdr:cNvSpPr txBox="1"/>
      </xdr:nvSpPr>
      <xdr:spPr>
        <a:xfrm>
          <a:off x="4686300" y="1536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110,943</a:t>
          </a:r>
          <a:endParaRPr kumimoji="1" lang="ja-JP" altLang="en-US" sz="1000" b="1">
            <a:latin typeface="ＭＳ Ｐゴシック"/>
          </a:endParaRPr>
        </a:p>
      </xdr:txBody>
    </xdr:sp>
    <xdr:clientData/>
  </xdr:oneCellAnchor>
  <xdr:twoCellAnchor>
    <xdr:from>
      <xdr:col>6</xdr:col>
      <xdr:colOff>422275</xdr:colOff>
      <xdr:row>90</xdr:row>
      <xdr:rowOff>156959</xdr:rowOff>
    </xdr:from>
    <xdr:to>
      <xdr:col>6</xdr:col>
      <xdr:colOff>600075</xdr:colOff>
      <xdr:row>90</xdr:row>
      <xdr:rowOff>156959</xdr:rowOff>
    </xdr:to>
    <xdr:cxnSp macro="">
      <xdr:nvCxnSpPr>
        <xdr:cNvPr id="234" name="直線コネクタ 233"/>
        <xdr:cNvCxnSpPr/>
      </xdr:nvCxnSpPr>
      <xdr:spPr>
        <a:xfrm>
          <a:off x="4546600" y="15587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123078</xdr:rowOff>
    </xdr:from>
    <xdr:to>
      <xdr:col>6</xdr:col>
      <xdr:colOff>511175</xdr:colOff>
      <xdr:row>97</xdr:row>
      <xdr:rowOff>141562</xdr:rowOff>
    </xdr:to>
    <xdr:cxnSp macro="">
      <xdr:nvCxnSpPr>
        <xdr:cNvPr id="235" name="直線コネクタ 234"/>
        <xdr:cNvCxnSpPr/>
      </xdr:nvCxnSpPr>
      <xdr:spPr>
        <a:xfrm flipV="1">
          <a:off x="3797300" y="16753728"/>
          <a:ext cx="838200" cy="1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95595</xdr:rowOff>
    </xdr:from>
    <xdr:ext cx="534377" cy="259045"/>
    <xdr:sp macro="" textlink="">
      <xdr:nvSpPr>
        <xdr:cNvPr id="236" name="扶助費平均値テキスト"/>
        <xdr:cNvSpPr txBox="1"/>
      </xdr:nvSpPr>
      <xdr:spPr>
        <a:xfrm>
          <a:off x="4686300" y="16211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60,491</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72718</xdr:rowOff>
    </xdr:from>
    <xdr:to>
      <xdr:col>6</xdr:col>
      <xdr:colOff>561975</xdr:colOff>
      <xdr:row>96</xdr:row>
      <xdr:rowOff>2868</xdr:rowOff>
    </xdr:to>
    <xdr:sp macro="" textlink="">
      <xdr:nvSpPr>
        <xdr:cNvPr id="237" name="フローチャート : 判断 236"/>
        <xdr:cNvSpPr/>
      </xdr:nvSpPr>
      <xdr:spPr>
        <a:xfrm>
          <a:off x="4584700" y="16360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141562</xdr:rowOff>
    </xdr:from>
    <xdr:to>
      <xdr:col>5</xdr:col>
      <xdr:colOff>358775</xdr:colOff>
      <xdr:row>98</xdr:row>
      <xdr:rowOff>68835</xdr:rowOff>
    </xdr:to>
    <xdr:cxnSp macro="">
      <xdr:nvCxnSpPr>
        <xdr:cNvPr id="238" name="直線コネクタ 237"/>
        <xdr:cNvCxnSpPr/>
      </xdr:nvCxnSpPr>
      <xdr:spPr>
        <a:xfrm flipV="1">
          <a:off x="2908300" y="16772212"/>
          <a:ext cx="889000" cy="98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116560</xdr:rowOff>
    </xdr:from>
    <xdr:to>
      <xdr:col>5</xdr:col>
      <xdr:colOff>409575</xdr:colOff>
      <xdr:row>96</xdr:row>
      <xdr:rowOff>46710</xdr:rowOff>
    </xdr:to>
    <xdr:sp macro="" textlink="">
      <xdr:nvSpPr>
        <xdr:cNvPr id="239" name="フローチャート : 判断 238"/>
        <xdr:cNvSpPr/>
      </xdr:nvSpPr>
      <xdr:spPr>
        <a:xfrm>
          <a:off x="3746500" y="1640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63237</xdr:rowOff>
    </xdr:from>
    <xdr:ext cx="534377" cy="259045"/>
    <xdr:sp macro="" textlink="">
      <xdr:nvSpPr>
        <xdr:cNvPr id="240" name="テキスト ボックス 239"/>
        <xdr:cNvSpPr txBox="1"/>
      </xdr:nvSpPr>
      <xdr:spPr>
        <a:xfrm>
          <a:off x="3530111" y="1617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42954</xdr:rowOff>
    </xdr:from>
    <xdr:to>
      <xdr:col>4</xdr:col>
      <xdr:colOff>155575</xdr:colOff>
      <xdr:row>98</xdr:row>
      <xdr:rowOff>68835</xdr:rowOff>
    </xdr:to>
    <xdr:cxnSp macro="">
      <xdr:nvCxnSpPr>
        <xdr:cNvPr id="241" name="直線コネクタ 240"/>
        <xdr:cNvCxnSpPr/>
      </xdr:nvCxnSpPr>
      <xdr:spPr>
        <a:xfrm>
          <a:off x="2019300" y="16845054"/>
          <a:ext cx="889000" cy="25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17577</xdr:rowOff>
    </xdr:from>
    <xdr:to>
      <xdr:col>4</xdr:col>
      <xdr:colOff>206375</xdr:colOff>
      <xdr:row>96</xdr:row>
      <xdr:rowOff>119177</xdr:rowOff>
    </xdr:to>
    <xdr:sp macro="" textlink="">
      <xdr:nvSpPr>
        <xdr:cNvPr id="242" name="フローチャート : 判断 241"/>
        <xdr:cNvSpPr/>
      </xdr:nvSpPr>
      <xdr:spPr>
        <a:xfrm>
          <a:off x="2857500" y="16476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135704</xdr:rowOff>
    </xdr:from>
    <xdr:ext cx="534377" cy="259045"/>
    <xdr:sp macro="" textlink="">
      <xdr:nvSpPr>
        <xdr:cNvPr id="243" name="テキスト ボックス 242"/>
        <xdr:cNvSpPr txBox="1"/>
      </xdr:nvSpPr>
      <xdr:spPr>
        <a:xfrm>
          <a:off x="2641111" y="1625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53,368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42954</xdr:rowOff>
    </xdr:from>
    <xdr:to>
      <xdr:col>2</xdr:col>
      <xdr:colOff>638175</xdr:colOff>
      <xdr:row>98</xdr:row>
      <xdr:rowOff>57552</xdr:rowOff>
    </xdr:to>
    <xdr:cxnSp macro="">
      <xdr:nvCxnSpPr>
        <xdr:cNvPr id="244" name="直線コネクタ 243"/>
        <xdr:cNvCxnSpPr/>
      </xdr:nvCxnSpPr>
      <xdr:spPr>
        <a:xfrm flipV="1">
          <a:off x="1130300" y="16845054"/>
          <a:ext cx="889000" cy="1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47278</xdr:rowOff>
    </xdr:from>
    <xdr:to>
      <xdr:col>3</xdr:col>
      <xdr:colOff>3175</xdr:colOff>
      <xdr:row>96</xdr:row>
      <xdr:rowOff>148878</xdr:rowOff>
    </xdr:to>
    <xdr:sp macro="" textlink="">
      <xdr:nvSpPr>
        <xdr:cNvPr id="245" name="フローチャート : 判断 244"/>
        <xdr:cNvSpPr/>
      </xdr:nvSpPr>
      <xdr:spPr>
        <a:xfrm>
          <a:off x="1968500" y="1650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165405</xdr:rowOff>
    </xdr:from>
    <xdr:ext cx="534377" cy="259045"/>
    <xdr:sp macro="" textlink="">
      <xdr:nvSpPr>
        <xdr:cNvPr id="246" name="テキスト ボックス 245"/>
        <xdr:cNvSpPr txBox="1"/>
      </xdr:nvSpPr>
      <xdr:spPr>
        <a:xfrm>
          <a:off x="1752111" y="1628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51,549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41318</xdr:rowOff>
    </xdr:from>
    <xdr:to>
      <xdr:col>1</xdr:col>
      <xdr:colOff>485775</xdr:colOff>
      <xdr:row>96</xdr:row>
      <xdr:rowOff>142918</xdr:rowOff>
    </xdr:to>
    <xdr:sp macro="" textlink="">
      <xdr:nvSpPr>
        <xdr:cNvPr id="247" name="フローチャート : 判断 246"/>
        <xdr:cNvSpPr/>
      </xdr:nvSpPr>
      <xdr:spPr>
        <a:xfrm>
          <a:off x="1079500" y="1650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159445</xdr:rowOff>
    </xdr:from>
    <xdr:ext cx="534377" cy="259045"/>
    <xdr:sp macro="" textlink="">
      <xdr:nvSpPr>
        <xdr:cNvPr id="248" name="テキスト ボックス 247"/>
        <xdr:cNvSpPr txBox="1"/>
      </xdr:nvSpPr>
      <xdr:spPr>
        <a:xfrm>
          <a:off x="863111" y="1627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72278</xdr:rowOff>
    </xdr:from>
    <xdr:to>
      <xdr:col>6</xdr:col>
      <xdr:colOff>561975</xdr:colOff>
      <xdr:row>98</xdr:row>
      <xdr:rowOff>2428</xdr:rowOff>
    </xdr:to>
    <xdr:sp macro="" textlink="">
      <xdr:nvSpPr>
        <xdr:cNvPr id="254" name="円/楕円 253"/>
        <xdr:cNvSpPr/>
      </xdr:nvSpPr>
      <xdr:spPr>
        <a:xfrm>
          <a:off x="4584700" y="1670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158655</xdr:rowOff>
    </xdr:from>
    <xdr:ext cx="534377" cy="259045"/>
    <xdr:sp macro="" textlink="">
      <xdr:nvSpPr>
        <xdr:cNvPr id="255" name="扶助費該当値テキスト"/>
        <xdr:cNvSpPr txBox="1"/>
      </xdr:nvSpPr>
      <xdr:spPr>
        <a:xfrm>
          <a:off x="4686300" y="1661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39,518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90762</xdr:rowOff>
    </xdr:from>
    <xdr:to>
      <xdr:col>5</xdr:col>
      <xdr:colOff>409575</xdr:colOff>
      <xdr:row>98</xdr:row>
      <xdr:rowOff>20912</xdr:rowOff>
    </xdr:to>
    <xdr:sp macro="" textlink="">
      <xdr:nvSpPr>
        <xdr:cNvPr id="256" name="円/楕円 255"/>
        <xdr:cNvSpPr/>
      </xdr:nvSpPr>
      <xdr:spPr>
        <a:xfrm>
          <a:off x="3746500" y="1672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12039</xdr:rowOff>
    </xdr:from>
    <xdr:ext cx="534377" cy="259045"/>
    <xdr:sp macro="" textlink="">
      <xdr:nvSpPr>
        <xdr:cNvPr id="257" name="テキスト ボックス 256"/>
        <xdr:cNvSpPr txBox="1"/>
      </xdr:nvSpPr>
      <xdr:spPr>
        <a:xfrm>
          <a:off x="3530111" y="1681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38,386</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18035</xdr:rowOff>
    </xdr:from>
    <xdr:to>
      <xdr:col>4</xdr:col>
      <xdr:colOff>206375</xdr:colOff>
      <xdr:row>98</xdr:row>
      <xdr:rowOff>119635</xdr:rowOff>
    </xdr:to>
    <xdr:sp macro="" textlink="">
      <xdr:nvSpPr>
        <xdr:cNvPr id="258" name="円/楕円 257"/>
        <xdr:cNvSpPr/>
      </xdr:nvSpPr>
      <xdr:spPr>
        <a:xfrm>
          <a:off x="2857500" y="1682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110762</xdr:rowOff>
    </xdr:from>
    <xdr:ext cx="534377" cy="259045"/>
    <xdr:sp macro="" textlink="">
      <xdr:nvSpPr>
        <xdr:cNvPr id="259" name="テキスト ボックス 258"/>
        <xdr:cNvSpPr txBox="1"/>
      </xdr:nvSpPr>
      <xdr:spPr>
        <a:xfrm>
          <a:off x="2641111" y="1691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32,340</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163604</xdr:rowOff>
    </xdr:from>
    <xdr:to>
      <xdr:col>3</xdr:col>
      <xdr:colOff>3175</xdr:colOff>
      <xdr:row>98</xdr:row>
      <xdr:rowOff>93754</xdr:rowOff>
    </xdr:to>
    <xdr:sp macro="" textlink="">
      <xdr:nvSpPr>
        <xdr:cNvPr id="260" name="円/楕円 259"/>
        <xdr:cNvSpPr/>
      </xdr:nvSpPr>
      <xdr:spPr>
        <a:xfrm>
          <a:off x="1968500" y="1679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84881</xdr:rowOff>
    </xdr:from>
    <xdr:ext cx="534377" cy="259045"/>
    <xdr:sp macro="" textlink="">
      <xdr:nvSpPr>
        <xdr:cNvPr id="261" name="テキスト ボックス 260"/>
        <xdr:cNvSpPr txBox="1"/>
      </xdr:nvSpPr>
      <xdr:spPr>
        <a:xfrm>
          <a:off x="1752111" y="1688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33,925</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6752</xdr:rowOff>
    </xdr:from>
    <xdr:to>
      <xdr:col>1</xdr:col>
      <xdr:colOff>485775</xdr:colOff>
      <xdr:row>98</xdr:row>
      <xdr:rowOff>108352</xdr:rowOff>
    </xdr:to>
    <xdr:sp macro="" textlink="">
      <xdr:nvSpPr>
        <xdr:cNvPr id="262" name="円/楕円 261"/>
        <xdr:cNvSpPr/>
      </xdr:nvSpPr>
      <xdr:spPr>
        <a:xfrm>
          <a:off x="1079500" y="1680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99479</xdr:rowOff>
    </xdr:from>
    <xdr:ext cx="534377" cy="259045"/>
    <xdr:sp macro="" textlink="">
      <xdr:nvSpPr>
        <xdr:cNvPr id="263" name="テキスト ボックス 262"/>
        <xdr:cNvSpPr txBox="1"/>
      </xdr:nvSpPr>
      <xdr:spPr>
        <a:xfrm>
          <a:off x="863111" y="1690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33,031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7" name="テキスト ボックス 27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9" name="テキスト ボックス 27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1" name="テキスト ボックス 28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46372</xdr:rowOff>
    </xdr:from>
    <xdr:to>
      <xdr:col>15</xdr:col>
      <xdr:colOff>180340</xdr:colOff>
      <xdr:row>37</xdr:row>
      <xdr:rowOff>157938</xdr:rowOff>
    </xdr:to>
    <xdr:cxnSp macro="">
      <xdr:nvCxnSpPr>
        <xdr:cNvPr id="285" name="直線コネクタ 284"/>
        <xdr:cNvCxnSpPr/>
      </xdr:nvCxnSpPr>
      <xdr:spPr>
        <a:xfrm flipV="1">
          <a:off x="10475595" y="5361322"/>
          <a:ext cx="1270" cy="114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161765</xdr:rowOff>
    </xdr:from>
    <xdr:ext cx="534377" cy="259045"/>
    <xdr:sp macro="" textlink="">
      <xdr:nvSpPr>
        <xdr:cNvPr id="286" name="補助費等最小値テキスト"/>
        <xdr:cNvSpPr txBox="1"/>
      </xdr:nvSpPr>
      <xdr:spPr>
        <a:xfrm>
          <a:off x="10528300" y="650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33,511</a:t>
          </a:r>
          <a:endParaRPr kumimoji="1" lang="ja-JP" altLang="en-US" sz="1000" b="1">
            <a:latin typeface="ＭＳ Ｐゴシック"/>
          </a:endParaRPr>
        </a:p>
      </xdr:txBody>
    </xdr:sp>
    <xdr:clientData/>
  </xdr:oneCellAnchor>
  <xdr:twoCellAnchor>
    <xdr:from>
      <xdr:col>15</xdr:col>
      <xdr:colOff>92075</xdr:colOff>
      <xdr:row>37</xdr:row>
      <xdr:rowOff>157938</xdr:rowOff>
    </xdr:from>
    <xdr:to>
      <xdr:col>15</xdr:col>
      <xdr:colOff>269875</xdr:colOff>
      <xdr:row>37</xdr:row>
      <xdr:rowOff>157938</xdr:rowOff>
    </xdr:to>
    <xdr:cxnSp macro="">
      <xdr:nvCxnSpPr>
        <xdr:cNvPr id="287" name="直線コネクタ 286"/>
        <xdr:cNvCxnSpPr/>
      </xdr:nvCxnSpPr>
      <xdr:spPr>
        <a:xfrm>
          <a:off x="10388600" y="650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164499</xdr:rowOff>
    </xdr:from>
    <xdr:ext cx="599010" cy="259045"/>
    <xdr:sp macro="" textlink="">
      <xdr:nvSpPr>
        <xdr:cNvPr id="288" name="補助費等最大値テキスト"/>
        <xdr:cNvSpPr txBox="1"/>
      </xdr:nvSpPr>
      <xdr:spPr>
        <a:xfrm>
          <a:off x="10528300" y="5136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282,913</a:t>
          </a:r>
          <a:endParaRPr kumimoji="1" lang="ja-JP" altLang="en-US" sz="1000" b="1">
            <a:latin typeface="ＭＳ Ｐゴシック"/>
          </a:endParaRPr>
        </a:p>
      </xdr:txBody>
    </xdr:sp>
    <xdr:clientData/>
  </xdr:oneCellAnchor>
  <xdr:twoCellAnchor>
    <xdr:from>
      <xdr:col>15</xdr:col>
      <xdr:colOff>92075</xdr:colOff>
      <xdr:row>31</xdr:row>
      <xdr:rowOff>46372</xdr:rowOff>
    </xdr:from>
    <xdr:to>
      <xdr:col>15</xdr:col>
      <xdr:colOff>269875</xdr:colOff>
      <xdr:row>31</xdr:row>
      <xdr:rowOff>46372</xdr:rowOff>
    </xdr:to>
    <xdr:cxnSp macro="">
      <xdr:nvCxnSpPr>
        <xdr:cNvPr id="289" name="直線コネクタ 288"/>
        <xdr:cNvCxnSpPr/>
      </xdr:nvCxnSpPr>
      <xdr:spPr>
        <a:xfrm>
          <a:off x="10388600" y="536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1452</xdr:rowOff>
    </xdr:from>
    <xdr:to>
      <xdr:col>15</xdr:col>
      <xdr:colOff>180975</xdr:colOff>
      <xdr:row>37</xdr:row>
      <xdr:rowOff>20343</xdr:rowOff>
    </xdr:to>
    <xdr:cxnSp macro="">
      <xdr:nvCxnSpPr>
        <xdr:cNvPr id="290" name="直線コネクタ 289"/>
        <xdr:cNvCxnSpPr/>
      </xdr:nvCxnSpPr>
      <xdr:spPr>
        <a:xfrm flipV="1">
          <a:off x="9639300" y="6345102"/>
          <a:ext cx="838200" cy="1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151297</xdr:rowOff>
    </xdr:from>
    <xdr:ext cx="599010" cy="259045"/>
    <xdr:sp macro="" textlink="">
      <xdr:nvSpPr>
        <xdr:cNvPr id="291" name="補助費等平均値テキスト"/>
        <xdr:cNvSpPr txBox="1"/>
      </xdr:nvSpPr>
      <xdr:spPr>
        <a:xfrm>
          <a:off x="10528300" y="59805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103,856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128420</xdr:rowOff>
    </xdr:from>
    <xdr:to>
      <xdr:col>15</xdr:col>
      <xdr:colOff>231775</xdr:colOff>
      <xdr:row>36</xdr:row>
      <xdr:rowOff>58570</xdr:rowOff>
    </xdr:to>
    <xdr:sp macro="" textlink="">
      <xdr:nvSpPr>
        <xdr:cNvPr id="292" name="フローチャート : 判断 291"/>
        <xdr:cNvSpPr/>
      </xdr:nvSpPr>
      <xdr:spPr>
        <a:xfrm>
          <a:off x="10426700" y="612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20343</xdr:rowOff>
    </xdr:from>
    <xdr:to>
      <xdr:col>14</xdr:col>
      <xdr:colOff>28575</xdr:colOff>
      <xdr:row>37</xdr:row>
      <xdr:rowOff>30823</xdr:rowOff>
    </xdr:to>
    <xdr:cxnSp macro="">
      <xdr:nvCxnSpPr>
        <xdr:cNvPr id="293" name="直線コネクタ 292"/>
        <xdr:cNvCxnSpPr/>
      </xdr:nvCxnSpPr>
      <xdr:spPr>
        <a:xfrm flipV="1">
          <a:off x="8750300" y="6363993"/>
          <a:ext cx="889000" cy="1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15048</xdr:rowOff>
    </xdr:from>
    <xdr:to>
      <xdr:col>14</xdr:col>
      <xdr:colOff>79375</xdr:colOff>
      <xdr:row>36</xdr:row>
      <xdr:rowOff>116648</xdr:rowOff>
    </xdr:to>
    <xdr:sp macro="" textlink="">
      <xdr:nvSpPr>
        <xdr:cNvPr id="294" name="フローチャート : 判断 293"/>
        <xdr:cNvSpPr/>
      </xdr:nvSpPr>
      <xdr:spPr>
        <a:xfrm>
          <a:off x="9588500" y="6187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133175</xdr:rowOff>
    </xdr:from>
    <xdr:ext cx="534377" cy="259045"/>
    <xdr:sp macro="" textlink="">
      <xdr:nvSpPr>
        <xdr:cNvPr id="295" name="テキスト ボックス 294"/>
        <xdr:cNvSpPr txBox="1"/>
      </xdr:nvSpPr>
      <xdr:spPr>
        <a:xfrm>
          <a:off x="9372111" y="596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91,153</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166739</xdr:rowOff>
    </xdr:from>
    <xdr:to>
      <xdr:col>12</xdr:col>
      <xdr:colOff>511175</xdr:colOff>
      <xdr:row>37</xdr:row>
      <xdr:rowOff>30823</xdr:rowOff>
    </xdr:to>
    <xdr:cxnSp macro="">
      <xdr:nvCxnSpPr>
        <xdr:cNvPr id="296" name="直線コネクタ 295"/>
        <xdr:cNvCxnSpPr/>
      </xdr:nvCxnSpPr>
      <xdr:spPr>
        <a:xfrm>
          <a:off x="7861300" y="6338939"/>
          <a:ext cx="889000" cy="35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40053</xdr:rowOff>
    </xdr:from>
    <xdr:to>
      <xdr:col>12</xdr:col>
      <xdr:colOff>561975</xdr:colOff>
      <xdr:row>36</xdr:row>
      <xdr:rowOff>141653</xdr:rowOff>
    </xdr:to>
    <xdr:sp macro="" textlink="">
      <xdr:nvSpPr>
        <xdr:cNvPr id="297" name="フローチャート : 判断 296"/>
        <xdr:cNvSpPr/>
      </xdr:nvSpPr>
      <xdr:spPr>
        <a:xfrm>
          <a:off x="8699500" y="621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158180</xdr:rowOff>
    </xdr:from>
    <xdr:ext cx="534377" cy="259045"/>
    <xdr:sp macro="" textlink="">
      <xdr:nvSpPr>
        <xdr:cNvPr id="298" name="テキスト ボックス 297"/>
        <xdr:cNvSpPr txBox="1"/>
      </xdr:nvSpPr>
      <xdr:spPr>
        <a:xfrm>
          <a:off x="8483111" y="598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85,684</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166739</xdr:rowOff>
    </xdr:from>
    <xdr:to>
      <xdr:col>11</xdr:col>
      <xdr:colOff>307975</xdr:colOff>
      <xdr:row>37</xdr:row>
      <xdr:rowOff>20124</xdr:rowOff>
    </xdr:to>
    <xdr:cxnSp macro="">
      <xdr:nvCxnSpPr>
        <xdr:cNvPr id="299" name="直線コネクタ 298"/>
        <xdr:cNvCxnSpPr/>
      </xdr:nvCxnSpPr>
      <xdr:spPr>
        <a:xfrm flipV="1">
          <a:off x="6972300" y="6338939"/>
          <a:ext cx="889000" cy="24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48808</xdr:rowOff>
    </xdr:from>
    <xdr:to>
      <xdr:col>11</xdr:col>
      <xdr:colOff>358775</xdr:colOff>
      <xdr:row>36</xdr:row>
      <xdr:rowOff>150408</xdr:rowOff>
    </xdr:to>
    <xdr:sp macro="" textlink="">
      <xdr:nvSpPr>
        <xdr:cNvPr id="300" name="フローチャート : 判断 299"/>
        <xdr:cNvSpPr/>
      </xdr:nvSpPr>
      <xdr:spPr>
        <a:xfrm>
          <a:off x="7810500" y="622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166935</xdr:rowOff>
    </xdr:from>
    <xdr:ext cx="534377" cy="259045"/>
    <xdr:sp macro="" textlink="">
      <xdr:nvSpPr>
        <xdr:cNvPr id="301" name="テキスト ボックス 300"/>
        <xdr:cNvSpPr txBox="1"/>
      </xdr:nvSpPr>
      <xdr:spPr>
        <a:xfrm>
          <a:off x="7594111" y="599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83,769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69885</xdr:rowOff>
    </xdr:from>
    <xdr:to>
      <xdr:col>10</xdr:col>
      <xdr:colOff>155575</xdr:colOff>
      <xdr:row>37</xdr:row>
      <xdr:rowOff>35</xdr:rowOff>
    </xdr:to>
    <xdr:sp macro="" textlink="">
      <xdr:nvSpPr>
        <xdr:cNvPr id="302" name="フローチャート : 判断 301"/>
        <xdr:cNvSpPr/>
      </xdr:nvSpPr>
      <xdr:spPr>
        <a:xfrm>
          <a:off x="6921500" y="624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16562</xdr:rowOff>
    </xdr:from>
    <xdr:ext cx="534377" cy="259045"/>
    <xdr:sp macro="" textlink="">
      <xdr:nvSpPr>
        <xdr:cNvPr id="303" name="テキスト ボックス 302"/>
        <xdr:cNvSpPr txBox="1"/>
      </xdr:nvSpPr>
      <xdr:spPr>
        <a:xfrm>
          <a:off x="6705111" y="601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79,159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122102</xdr:rowOff>
    </xdr:from>
    <xdr:to>
      <xdr:col>15</xdr:col>
      <xdr:colOff>231775</xdr:colOff>
      <xdr:row>37</xdr:row>
      <xdr:rowOff>52252</xdr:rowOff>
    </xdr:to>
    <xdr:sp macro="" textlink="">
      <xdr:nvSpPr>
        <xdr:cNvPr id="309" name="円/楕円 308"/>
        <xdr:cNvSpPr/>
      </xdr:nvSpPr>
      <xdr:spPr>
        <a:xfrm>
          <a:off x="10426700" y="629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100529</xdr:rowOff>
    </xdr:from>
    <xdr:ext cx="534377" cy="259045"/>
    <xdr:sp macro="" textlink="">
      <xdr:nvSpPr>
        <xdr:cNvPr id="310" name="補助費等該当値テキスト"/>
        <xdr:cNvSpPr txBox="1"/>
      </xdr:nvSpPr>
      <xdr:spPr>
        <a:xfrm>
          <a:off x="10528300" y="627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67,738</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140993</xdr:rowOff>
    </xdr:from>
    <xdr:to>
      <xdr:col>14</xdr:col>
      <xdr:colOff>79375</xdr:colOff>
      <xdr:row>37</xdr:row>
      <xdr:rowOff>71143</xdr:rowOff>
    </xdr:to>
    <xdr:sp macro="" textlink="">
      <xdr:nvSpPr>
        <xdr:cNvPr id="311" name="円/楕円 310"/>
        <xdr:cNvSpPr/>
      </xdr:nvSpPr>
      <xdr:spPr>
        <a:xfrm>
          <a:off x="9588500" y="631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62270</xdr:rowOff>
    </xdr:from>
    <xdr:ext cx="534377" cy="259045"/>
    <xdr:sp macro="" textlink="">
      <xdr:nvSpPr>
        <xdr:cNvPr id="312" name="テキスト ボックス 311"/>
        <xdr:cNvSpPr txBox="1"/>
      </xdr:nvSpPr>
      <xdr:spPr>
        <a:xfrm>
          <a:off x="9372111" y="640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63,606</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151473</xdr:rowOff>
    </xdr:from>
    <xdr:to>
      <xdr:col>12</xdr:col>
      <xdr:colOff>561975</xdr:colOff>
      <xdr:row>37</xdr:row>
      <xdr:rowOff>81623</xdr:rowOff>
    </xdr:to>
    <xdr:sp macro="" textlink="">
      <xdr:nvSpPr>
        <xdr:cNvPr id="313" name="円/楕円 312"/>
        <xdr:cNvSpPr/>
      </xdr:nvSpPr>
      <xdr:spPr>
        <a:xfrm>
          <a:off x="8699500" y="632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72750</xdr:rowOff>
    </xdr:from>
    <xdr:ext cx="534377" cy="259045"/>
    <xdr:sp macro="" textlink="">
      <xdr:nvSpPr>
        <xdr:cNvPr id="314" name="テキスト ボックス 313"/>
        <xdr:cNvSpPr txBox="1"/>
      </xdr:nvSpPr>
      <xdr:spPr>
        <a:xfrm>
          <a:off x="8483111" y="641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61,314</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115939</xdr:rowOff>
    </xdr:from>
    <xdr:to>
      <xdr:col>11</xdr:col>
      <xdr:colOff>358775</xdr:colOff>
      <xdr:row>37</xdr:row>
      <xdr:rowOff>46089</xdr:rowOff>
    </xdr:to>
    <xdr:sp macro="" textlink="">
      <xdr:nvSpPr>
        <xdr:cNvPr id="315" name="円/楕円 314"/>
        <xdr:cNvSpPr/>
      </xdr:nvSpPr>
      <xdr:spPr>
        <a:xfrm>
          <a:off x="7810500" y="628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37216</xdr:rowOff>
    </xdr:from>
    <xdr:ext cx="534377" cy="259045"/>
    <xdr:sp macro="" textlink="">
      <xdr:nvSpPr>
        <xdr:cNvPr id="316" name="テキスト ボックス 315"/>
        <xdr:cNvSpPr txBox="1"/>
      </xdr:nvSpPr>
      <xdr:spPr>
        <a:xfrm>
          <a:off x="7594111" y="638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69,086</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140774</xdr:rowOff>
    </xdr:from>
    <xdr:to>
      <xdr:col>10</xdr:col>
      <xdr:colOff>155575</xdr:colOff>
      <xdr:row>37</xdr:row>
      <xdr:rowOff>70924</xdr:rowOff>
    </xdr:to>
    <xdr:sp macro="" textlink="">
      <xdr:nvSpPr>
        <xdr:cNvPr id="317" name="円/楕円 316"/>
        <xdr:cNvSpPr/>
      </xdr:nvSpPr>
      <xdr:spPr>
        <a:xfrm>
          <a:off x="6921500" y="631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62051</xdr:rowOff>
    </xdr:from>
    <xdr:ext cx="534377" cy="259045"/>
    <xdr:sp macro="" textlink="">
      <xdr:nvSpPr>
        <xdr:cNvPr id="318" name="テキスト ボックス 317"/>
        <xdr:cNvSpPr txBox="1"/>
      </xdr:nvSpPr>
      <xdr:spPr>
        <a:xfrm>
          <a:off x="6705111" y="640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63,654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42,362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138534</xdr:rowOff>
    </xdr:from>
    <xdr:to>
      <xdr:col>15</xdr:col>
      <xdr:colOff>180340</xdr:colOff>
      <xdr:row>59</xdr:row>
      <xdr:rowOff>4090</xdr:rowOff>
    </xdr:to>
    <xdr:cxnSp macro="">
      <xdr:nvCxnSpPr>
        <xdr:cNvPr id="342" name="直線コネクタ 341"/>
        <xdr:cNvCxnSpPr/>
      </xdr:nvCxnSpPr>
      <xdr:spPr>
        <a:xfrm flipV="1">
          <a:off x="10475595" y="8711034"/>
          <a:ext cx="1270" cy="1408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7917</xdr:rowOff>
    </xdr:from>
    <xdr:ext cx="534377" cy="259045"/>
    <xdr:sp macro="" textlink="">
      <xdr:nvSpPr>
        <xdr:cNvPr id="343" name="普通建設事業費最小値テキスト"/>
        <xdr:cNvSpPr txBox="1"/>
      </xdr:nvSpPr>
      <xdr:spPr>
        <a:xfrm>
          <a:off x="10528300" y="1012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10,593</a:t>
          </a:r>
          <a:endParaRPr kumimoji="1" lang="ja-JP" altLang="en-US" sz="1000" b="1">
            <a:latin typeface="ＭＳ Ｐゴシック"/>
          </a:endParaRPr>
        </a:p>
      </xdr:txBody>
    </xdr:sp>
    <xdr:clientData/>
  </xdr:oneCellAnchor>
  <xdr:twoCellAnchor>
    <xdr:from>
      <xdr:col>15</xdr:col>
      <xdr:colOff>92075</xdr:colOff>
      <xdr:row>59</xdr:row>
      <xdr:rowOff>4090</xdr:rowOff>
    </xdr:from>
    <xdr:to>
      <xdr:col>15</xdr:col>
      <xdr:colOff>269875</xdr:colOff>
      <xdr:row>59</xdr:row>
      <xdr:rowOff>4090</xdr:rowOff>
    </xdr:to>
    <xdr:cxnSp macro="">
      <xdr:nvCxnSpPr>
        <xdr:cNvPr id="344" name="直線コネクタ 343"/>
        <xdr:cNvCxnSpPr/>
      </xdr:nvCxnSpPr>
      <xdr:spPr>
        <a:xfrm>
          <a:off x="10388600" y="1011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85211</xdr:rowOff>
    </xdr:from>
    <xdr:ext cx="599010" cy="259045"/>
    <xdr:sp macro="" textlink="">
      <xdr:nvSpPr>
        <xdr:cNvPr id="345" name="普通建設事業費最大値テキスト"/>
        <xdr:cNvSpPr txBox="1"/>
      </xdr:nvSpPr>
      <xdr:spPr>
        <a:xfrm>
          <a:off x="10528300" y="848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380,306</a:t>
          </a:r>
          <a:endParaRPr kumimoji="1" lang="ja-JP" altLang="en-US" sz="1000" b="1">
            <a:latin typeface="ＭＳ Ｐゴシック"/>
          </a:endParaRPr>
        </a:p>
      </xdr:txBody>
    </xdr:sp>
    <xdr:clientData/>
  </xdr:oneCellAnchor>
  <xdr:twoCellAnchor>
    <xdr:from>
      <xdr:col>15</xdr:col>
      <xdr:colOff>92075</xdr:colOff>
      <xdr:row>50</xdr:row>
      <xdr:rowOff>138534</xdr:rowOff>
    </xdr:from>
    <xdr:to>
      <xdr:col>15</xdr:col>
      <xdr:colOff>269875</xdr:colOff>
      <xdr:row>50</xdr:row>
      <xdr:rowOff>138534</xdr:rowOff>
    </xdr:to>
    <xdr:cxnSp macro="">
      <xdr:nvCxnSpPr>
        <xdr:cNvPr id="346" name="直線コネクタ 345"/>
        <xdr:cNvCxnSpPr/>
      </xdr:nvCxnSpPr>
      <xdr:spPr>
        <a:xfrm>
          <a:off x="10388600" y="871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148223</xdr:rowOff>
    </xdr:from>
    <xdr:to>
      <xdr:col>15</xdr:col>
      <xdr:colOff>180975</xdr:colOff>
      <xdr:row>58</xdr:row>
      <xdr:rowOff>8206</xdr:rowOff>
    </xdr:to>
    <xdr:cxnSp macro="">
      <xdr:nvCxnSpPr>
        <xdr:cNvPr id="347" name="直線コネクタ 346"/>
        <xdr:cNvCxnSpPr/>
      </xdr:nvCxnSpPr>
      <xdr:spPr>
        <a:xfrm flipV="1">
          <a:off x="9639300" y="9920873"/>
          <a:ext cx="838200" cy="3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112082</xdr:rowOff>
    </xdr:from>
    <xdr:ext cx="599010" cy="259045"/>
    <xdr:sp macro="" textlink="">
      <xdr:nvSpPr>
        <xdr:cNvPr id="348" name="普通建設事業費平均値テキスト"/>
        <xdr:cNvSpPr txBox="1"/>
      </xdr:nvSpPr>
      <xdr:spPr>
        <a:xfrm>
          <a:off x="10528300" y="9541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109,920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89205</xdr:rowOff>
    </xdr:from>
    <xdr:to>
      <xdr:col>15</xdr:col>
      <xdr:colOff>231775</xdr:colOff>
      <xdr:row>57</xdr:row>
      <xdr:rowOff>19355</xdr:rowOff>
    </xdr:to>
    <xdr:sp macro="" textlink="">
      <xdr:nvSpPr>
        <xdr:cNvPr id="349" name="フローチャート : 判断 348"/>
        <xdr:cNvSpPr/>
      </xdr:nvSpPr>
      <xdr:spPr>
        <a:xfrm>
          <a:off x="10426700" y="96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39657</xdr:rowOff>
    </xdr:from>
    <xdr:to>
      <xdr:col>14</xdr:col>
      <xdr:colOff>28575</xdr:colOff>
      <xdr:row>58</xdr:row>
      <xdr:rowOff>8206</xdr:rowOff>
    </xdr:to>
    <xdr:cxnSp macro="">
      <xdr:nvCxnSpPr>
        <xdr:cNvPr id="350" name="直線コネクタ 349"/>
        <xdr:cNvCxnSpPr/>
      </xdr:nvCxnSpPr>
      <xdr:spPr>
        <a:xfrm>
          <a:off x="8750300" y="9812307"/>
          <a:ext cx="889000" cy="139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52000</xdr:rowOff>
    </xdr:from>
    <xdr:to>
      <xdr:col>14</xdr:col>
      <xdr:colOff>79375</xdr:colOff>
      <xdr:row>56</xdr:row>
      <xdr:rowOff>153600</xdr:rowOff>
    </xdr:to>
    <xdr:sp macro="" textlink="">
      <xdr:nvSpPr>
        <xdr:cNvPr id="351" name="フローチャート : 判断 350"/>
        <xdr:cNvSpPr/>
      </xdr:nvSpPr>
      <xdr:spPr>
        <a:xfrm>
          <a:off x="9588500" y="96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170127</xdr:rowOff>
    </xdr:from>
    <xdr:ext cx="599010" cy="259045"/>
    <xdr:sp macro="" textlink="">
      <xdr:nvSpPr>
        <xdr:cNvPr id="352" name="テキスト ボックス 351"/>
        <xdr:cNvSpPr txBox="1"/>
      </xdr:nvSpPr>
      <xdr:spPr>
        <a:xfrm>
          <a:off x="9339794" y="9428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119,685</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39657</xdr:rowOff>
    </xdr:from>
    <xdr:to>
      <xdr:col>12</xdr:col>
      <xdr:colOff>511175</xdr:colOff>
      <xdr:row>57</xdr:row>
      <xdr:rowOff>96270</xdr:rowOff>
    </xdr:to>
    <xdr:cxnSp macro="">
      <xdr:nvCxnSpPr>
        <xdr:cNvPr id="353" name="直線コネクタ 352"/>
        <xdr:cNvCxnSpPr/>
      </xdr:nvCxnSpPr>
      <xdr:spPr>
        <a:xfrm flipV="1">
          <a:off x="7861300" y="9812307"/>
          <a:ext cx="889000" cy="56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52042</xdr:rowOff>
    </xdr:from>
    <xdr:to>
      <xdr:col>12</xdr:col>
      <xdr:colOff>561975</xdr:colOff>
      <xdr:row>56</xdr:row>
      <xdr:rowOff>153642</xdr:rowOff>
    </xdr:to>
    <xdr:sp macro="" textlink="">
      <xdr:nvSpPr>
        <xdr:cNvPr id="354" name="フローチャート : 判断 353"/>
        <xdr:cNvSpPr/>
      </xdr:nvSpPr>
      <xdr:spPr>
        <a:xfrm>
          <a:off x="8699500" y="965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170169</xdr:rowOff>
    </xdr:from>
    <xdr:ext cx="599010" cy="259045"/>
    <xdr:sp macro="" textlink="">
      <xdr:nvSpPr>
        <xdr:cNvPr id="355" name="テキスト ボックス 354"/>
        <xdr:cNvSpPr txBox="1"/>
      </xdr:nvSpPr>
      <xdr:spPr>
        <a:xfrm>
          <a:off x="8450794" y="9428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119,674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96270</xdr:rowOff>
    </xdr:from>
    <xdr:to>
      <xdr:col>11</xdr:col>
      <xdr:colOff>307975</xdr:colOff>
      <xdr:row>57</xdr:row>
      <xdr:rowOff>140641</xdr:rowOff>
    </xdr:to>
    <xdr:cxnSp macro="">
      <xdr:nvCxnSpPr>
        <xdr:cNvPr id="356" name="直線コネクタ 355"/>
        <xdr:cNvCxnSpPr/>
      </xdr:nvCxnSpPr>
      <xdr:spPr>
        <a:xfrm flipV="1">
          <a:off x="6972300" y="9868920"/>
          <a:ext cx="889000" cy="4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146705</xdr:rowOff>
    </xdr:from>
    <xdr:to>
      <xdr:col>11</xdr:col>
      <xdr:colOff>358775</xdr:colOff>
      <xdr:row>57</xdr:row>
      <xdr:rowOff>76855</xdr:rowOff>
    </xdr:to>
    <xdr:sp macro="" textlink="">
      <xdr:nvSpPr>
        <xdr:cNvPr id="357" name="フローチャート : 判断 356"/>
        <xdr:cNvSpPr/>
      </xdr:nvSpPr>
      <xdr:spPr>
        <a:xfrm>
          <a:off x="7810500" y="9747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93382</xdr:rowOff>
    </xdr:from>
    <xdr:ext cx="534377" cy="259045"/>
    <xdr:sp macro="" textlink="">
      <xdr:nvSpPr>
        <xdr:cNvPr id="358" name="テキスト ボックス 357"/>
        <xdr:cNvSpPr txBox="1"/>
      </xdr:nvSpPr>
      <xdr:spPr>
        <a:xfrm>
          <a:off x="7594111" y="952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94,828</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157400</xdr:rowOff>
    </xdr:from>
    <xdr:to>
      <xdr:col>10</xdr:col>
      <xdr:colOff>155575</xdr:colOff>
      <xdr:row>57</xdr:row>
      <xdr:rowOff>87550</xdr:rowOff>
    </xdr:to>
    <xdr:sp macro="" textlink="">
      <xdr:nvSpPr>
        <xdr:cNvPr id="359" name="フローチャート : 判断 358"/>
        <xdr:cNvSpPr/>
      </xdr:nvSpPr>
      <xdr:spPr>
        <a:xfrm>
          <a:off x="6921500" y="975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104077</xdr:rowOff>
    </xdr:from>
    <xdr:ext cx="534377" cy="259045"/>
    <xdr:sp macro="" textlink="">
      <xdr:nvSpPr>
        <xdr:cNvPr id="360" name="テキスト ボックス 359"/>
        <xdr:cNvSpPr txBox="1"/>
      </xdr:nvSpPr>
      <xdr:spPr>
        <a:xfrm>
          <a:off x="6705111" y="953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92,021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97423</xdr:rowOff>
    </xdr:from>
    <xdr:to>
      <xdr:col>15</xdr:col>
      <xdr:colOff>231775</xdr:colOff>
      <xdr:row>58</xdr:row>
      <xdr:rowOff>27573</xdr:rowOff>
    </xdr:to>
    <xdr:sp macro="" textlink="">
      <xdr:nvSpPr>
        <xdr:cNvPr id="366" name="円/楕円 365"/>
        <xdr:cNvSpPr/>
      </xdr:nvSpPr>
      <xdr:spPr>
        <a:xfrm>
          <a:off x="10426700" y="987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75850</xdr:rowOff>
    </xdr:from>
    <xdr:ext cx="534377" cy="259045"/>
    <xdr:sp macro="" textlink="">
      <xdr:nvSpPr>
        <xdr:cNvPr id="367" name="普通建設事業費該当値テキスト"/>
        <xdr:cNvSpPr txBox="1"/>
      </xdr:nvSpPr>
      <xdr:spPr>
        <a:xfrm>
          <a:off x="10528300" y="9848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62,763</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128856</xdr:rowOff>
    </xdr:from>
    <xdr:to>
      <xdr:col>14</xdr:col>
      <xdr:colOff>79375</xdr:colOff>
      <xdr:row>58</xdr:row>
      <xdr:rowOff>59006</xdr:rowOff>
    </xdr:to>
    <xdr:sp macro="" textlink="">
      <xdr:nvSpPr>
        <xdr:cNvPr id="368" name="円/楕円 367"/>
        <xdr:cNvSpPr/>
      </xdr:nvSpPr>
      <xdr:spPr>
        <a:xfrm>
          <a:off x="9588500" y="990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50133</xdr:rowOff>
    </xdr:from>
    <xdr:ext cx="534377" cy="259045"/>
    <xdr:sp macro="" textlink="">
      <xdr:nvSpPr>
        <xdr:cNvPr id="369" name="テキスト ボックス 368"/>
        <xdr:cNvSpPr txBox="1"/>
      </xdr:nvSpPr>
      <xdr:spPr>
        <a:xfrm>
          <a:off x="9372111" y="9994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54,513</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160307</xdr:rowOff>
    </xdr:from>
    <xdr:to>
      <xdr:col>12</xdr:col>
      <xdr:colOff>561975</xdr:colOff>
      <xdr:row>57</xdr:row>
      <xdr:rowOff>90457</xdr:rowOff>
    </xdr:to>
    <xdr:sp macro="" textlink="">
      <xdr:nvSpPr>
        <xdr:cNvPr id="370" name="円/楕円 369"/>
        <xdr:cNvSpPr/>
      </xdr:nvSpPr>
      <xdr:spPr>
        <a:xfrm>
          <a:off x="8699500" y="976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81584</xdr:rowOff>
    </xdr:from>
    <xdr:ext cx="534377" cy="259045"/>
    <xdr:sp macro="" textlink="">
      <xdr:nvSpPr>
        <xdr:cNvPr id="371" name="テキスト ボックス 370"/>
        <xdr:cNvSpPr txBox="1"/>
      </xdr:nvSpPr>
      <xdr:spPr>
        <a:xfrm>
          <a:off x="8483111" y="985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91,258</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45470</xdr:rowOff>
    </xdr:from>
    <xdr:to>
      <xdr:col>11</xdr:col>
      <xdr:colOff>358775</xdr:colOff>
      <xdr:row>57</xdr:row>
      <xdr:rowOff>147070</xdr:rowOff>
    </xdr:to>
    <xdr:sp macro="" textlink="">
      <xdr:nvSpPr>
        <xdr:cNvPr id="372" name="円/楕円 371"/>
        <xdr:cNvSpPr/>
      </xdr:nvSpPr>
      <xdr:spPr>
        <a:xfrm>
          <a:off x="7810500" y="981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138197</xdr:rowOff>
    </xdr:from>
    <xdr:ext cx="534377" cy="259045"/>
    <xdr:sp macro="" textlink="">
      <xdr:nvSpPr>
        <xdr:cNvPr id="373" name="テキスト ボックス 372"/>
        <xdr:cNvSpPr txBox="1"/>
      </xdr:nvSpPr>
      <xdr:spPr>
        <a:xfrm>
          <a:off x="7594111" y="991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76,399</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89841</xdr:rowOff>
    </xdr:from>
    <xdr:to>
      <xdr:col>10</xdr:col>
      <xdr:colOff>155575</xdr:colOff>
      <xdr:row>58</xdr:row>
      <xdr:rowOff>19991</xdr:rowOff>
    </xdr:to>
    <xdr:sp macro="" textlink="">
      <xdr:nvSpPr>
        <xdr:cNvPr id="374" name="円/楕円 373"/>
        <xdr:cNvSpPr/>
      </xdr:nvSpPr>
      <xdr:spPr>
        <a:xfrm>
          <a:off x="6921500" y="986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11118</xdr:rowOff>
    </xdr:from>
    <xdr:ext cx="534377" cy="259045"/>
    <xdr:sp macro="" textlink="">
      <xdr:nvSpPr>
        <xdr:cNvPr id="375" name="テキスト ボックス 374"/>
        <xdr:cNvSpPr txBox="1"/>
      </xdr:nvSpPr>
      <xdr:spPr>
        <a:xfrm>
          <a:off x="6705111" y="995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64,753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16,277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89" name="テキスト ボックス 388"/>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1" name="テキスト ボックス 390"/>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3" name="テキスト ボックス 392"/>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62026</xdr:rowOff>
    </xdr:from>
    <xdr:to>
      <xdr:col>15</xdr:col>
      <xdr:colOff>180340</xdr:colOff>
      <xdr:row>78</xdr:row>
      <xdr:rowOff>139700</xdr:rowOff>
    </xdr:to>
    <xdr:cxnSp macro="">
      <xdr:nvCxnSpPr>
        <xdr:cNvPr id="397" name="直線コネクタ 396"/>
        <xdr:cNvCxnSpPr/>
      </xdr:nvCxnSpPr>
      <xdr:spPr>
        <a:xfrm flipV="1">
          <a:off x="10475595" y="12406426"/>
          <a:ext cx="1270" cy="1106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398"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399" name="直線コネクタ 398"/>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8703</xdr:rowOff>
    </xdr:from>
    <xdr:ext cx="599010" cy="259045"/>
    <xdr:sp macro="" textlink="">
      <xdr:nvSpPr>
        <xdr:cNvPr id="400" name="普通建設事業費 （ うち新規整備　）最大値テキスト"/>
        <xdr:cNvSpPr txBox="1"/>
      </xdr:nvSpPr>
      <xdr:spPr>
        <a:xfrm>
          <a:off x="10528300" y="12181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241,989</a:t>
          </a:r>
          <a:endParaRPr kumimoji="1" lang="ja-JP" altLang="en-US" sz="1000" b="1">
            <a:latin typeface="ＭＳ Ｐゴシック"/>
          </a:endParaRPr>
        </a:p>
      </xdr:txBody>
    </xdr:sp>
    <xdr:clientData/>
  </xdr:oneCellAnchor>
  <xdr:twoCellAnchor>
    <xdr:from>
      <xdr:col>15</xdr:col>
      <xdr:colOff>92075</xdr:colOff>
      <xdr:row>72</xdr:row>
      <xdr:rowOff>62026</xdr:rowOff>
    </xdr:from>
    <xdr:to>
      <xdr:col>15</xdr:col>
      <xdr:colOff>269875</xdr:colOff>
      <xdr:row>72</xdr:row>
      <xdr:rowOff>62026</xdr:rowOff>
    </xdr:to>
    <xdr:cxnSp macro="">
      <xdr:nvCxnSpPr>
        <xdr:cNvPr id="401" name="直線コネクタ 400"/>
        <xdr:cNvCxnSpPr/>
      </xdr:nvCxnSpPr>
      <xdr:spPr>
        <a:xfrm>
          <a:off x="10388600" y="12406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123625</xdr:rowOff>
    </xdr:from>
    <xdr:to>
      <xdr:col>15</xdr:col>
      <xdr:colOff>180975</xdr:colOff>
      <xdr:row>77</xdr:row>
      <xdr:rowOff>167869</xdr:rowOff>
    </xdr:to>
    <xdr:cxnSp macro="">
      <xdr:nvCxnSpPr>
        <xdr:cNvPr id="402" name="直線コネクタ 401"/>
        <xdr:cNvCxnSpPr/>
      </xdr:nvCxnSpPr>
      <xdr:spPr>
        <a:xfrm flipV="1">
          <a:off x="9639300" y="13325275"/>
          <a:ext cx="838200" cy="4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34386</xdr:rowOff>
    </xdr:from>
    <xdr:ext cx="534377" cy="259045"/>
    <xdr:sp macro="" textlink="">
      <xdr:nvSpPr>
        <xdr:cNvPr id="403" name="普通建設事業費 （ うち新規整備　）平均値テキスト"/>
        <xdr:cNvSpPr txBox="1"/>
      </xdr:nvSpPr>
      <xdr:spPr>
        <a:xfrm>
          <a:off x="10528300" y="13064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54,427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11509</xdr:rowOff>
    </xdr:from>
    <xdr:to>
      <xdr:col>15</xdr:col>
      <xdr:colOff>231775</xdr:colOff>
      <xdr:row>77</xdr:row>
      <xdr:rowOff>113109</xdr:rowOff>
    </xdr:to>
    <xdr:sp macro="" textlink="">
      <xdr:nvSpPr>
        <xdr:cNvPr id="404" name="フローチャート : 判断 403"/>
        <xdr:cNvSpPr/>
      </xdr:nvSpPr>
      <xdr:spPr>
        <a:xfrm>
          <a:off x="10426700" y="1321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13736</xdr:rowOff>
    </xdr:from>
    <xdr:to>
      <xdr:col>14</xdr:col>
      <xdr:colOff>79375</xdr:colOff>
      <xdr:row>77</xdr:row>
      <xdr:rowOff>115336</xdr:rowOff>
    </xdr:to>
    <xdr:sp macro="" textlink="">
      <xdr:nvSpPr>
        <xdr:cNvPr id="405" name="フローチャート : 判断 404"/>
        <xdr:cNvSpPr/>
      </xdr:nvSpPr>
      <xdr:spPr>
        <a:xfrm>
          <a:off x="9588500" y="1321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131863</xdr:rowOff>
    </xdr:from>
    <xdr:ext cx="534377" cy="259045"/>
    <xdr:sp macro="" textlink="">
      <xdr:nvSpPr>
        <xdr:cNvPr id="406" name="テキスト ボックス 405"/>
        <xdr:cNvSpPr txBox="1"/>
      </xdr:nvSpPr>
      <xdr:spPr>
        <a:xfrm>
          <a:off x="9372111" y="1299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72825</xdr:rowOff>
    </xdr:from>
    <xdr:to>
      <xdr:col>15</xdr:col>
      <xdr:colOff>231775</xdr:colOff>
      <xdr:row>78</xdr:row>
      <xdr:rowOff>2975</xdr:rowOff>
    </xdr:to>
    <xdr:sp macro="" textlink="">
      <xdr:nvSpPr>
        <xdr:cNvPr id="412" name="円/楕円 411"/>
        <xdr:cNvSpPr/>
      </xdr:nvSpPr>
      <xdr:spPr>
        <a:xfrm>
          <a:off x="10426700" y="1327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51252</xdr:rowOff>
    </xdr:from>
    <xdr:ext cx="534377" cy="259045"/>
    <xdr:sp macro="" textlink="">
      <xdr:nvSpPr>
        <xdr:cNvPr id="413" name="普通建設事業費 （ うち新規整備　）該当値テキスト"/>
        <xdr:cNvSpPr txBox="1"/>
      </xdr:nvSpPr>
      <xdr:spPr>
        <a:xfrm>
          <a:off x="10528300" y="1325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41,016</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117069</xdr:rowOff>
    </xdr:from>
    <xdr:to>
      <xdr:col>14</xdr:col>
      <xdr:colOff>79375</xdr:colOff>
      <xdr:row>78</xdr:row>
      <xdr:rowOff>47219</xdr:rowOff>
    </xdr:to>
    <xdr:sp macro="" textlink="">
      <xdr:nvSpPr>
        <xdr:cNvPr id="414" name="円/楕円 413"/>
        <xdr:cNvSpPr/>
      </xdr:nvSpPr>
      <xdr:spPr>
        <a:xfrm>
          <a:off x="9588500" y="1331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38346</xdr:rowOff>
    </xdr:from>
    <xdr:ext cx="534377" cy="259045"/>
    <xdr:sp macro="" textlink="">
      <xdr:nvSpPr>
        <xdr:cNvPr id="415" name="テキスト ボックス 414"/>
        <xdr:cNvSpPr txBox="1"/>
      </xdr:nvSpPr>
      <xdr:spPr>
        <a:xfrm>
          <a:off x="9372111" y="13411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31,339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6" name="正方形/長方形 41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7" name="正方形/長方形 41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8" name="正方形/長方形 41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9" name="正方形/長方形 41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0" name="正方形/長方形 41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1" name="正方形/長方形 42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2" name="正方形/長方形 42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18,532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3" name="正方形/長方形 42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4" name="テキスト ボックス 42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5" name="直線コネクタ 42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6" name="直線コネクタ 42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7" name="テキスト ボックス 42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8" name="直線コネクタ 42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29" name="テキスト ボックス 428"/>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0" name="直線コネクタ 42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1" name="テキスト ボックス 43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2" name="直線コネクタ 43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3" name="テキスト ボックス 43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4" name="直線コネクタ 43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5" name="テキスト ボックス 43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72473</xdr:rowOff>
    </xdr:from>
    <xdr:to>
      <xdr:col>15</xdr:col>
      <xdr:colOff>180340</xdr:colOff>
      <xdr:row>98</xdr:row>
      <xdr:rowOff>139700</xdr:rowOff>
    </xdr:to>
    <xdr:cxnSp macro="">
      <xdr:nvCxnSpPr>
        <xdr:cNvPr id="437" name="直線コネクタ 436"/>
        <xdr:cNvCxnSpPr/>
      </xdr:nvCxnSpPr>
      <xdr:spPr>
        <a:xfrm flipV="1">
          <a:off x="10475595" y="15502973"/>
          <a:ext cx="1270" cy="1438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38"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39" name="直線コネクタ 438"/>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19150</xdr:rowOff>
    </xdr:from>
    <xdr:ext cx="599010" cy="259045"/>
    <xdr:sp macro="" textlink="">
      <xdr:nvSpPr>
        <xdr:cNvPr id="440" name="普通建設事業費 （ うち更新整備　）最大値テキスト"/>
        <xdr:cNvSpPr txBox="1"/>
      </xdr:nvSpPr>
      <xdr:spPr>
        <a:xfrm>
          <a:off x="10528300" y="1527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157,352</a:t>
          </a:r>
          <a:endParaRPr kumimoji="1" lang="ja-JP" altLang="en-US" sz="1000" b="1">
            <a:latin typeface="ＭＳ Ｐゴシック"/>
          </a:endParaRPr>
        </a:p>
      </xdr:txBody>
    </xdr:sp>
    <xdr:clientData/>
  </xdr:oneCellAnchor>
  <xdr:twoCellAnchor>
    <xdr:from>
      <xdr:col>15</xdr:col>
      <xdr:colOff>92075</xdr:colOff>
      <xdr:row>90</xdr:row>
      <xdr:rowOff>72473</xdr:rowOff>
    </xdr:from>
    <xdr:to>
      <xdr:col>15</xdr:col>
      <xdr:colOff>269875</xdr:colOff>
      <xdr:row>90</xdr:row>
      <xdr:rowOff>72473</xdr:rowOff>
    </xdr:to>
    <xdr:cxnSp macro="">
      <xdr:nvCxnSpPr>
        <xdr:cNvPr id="441" name="直線コネクタ 440"/>
        <xdr:cNvCxnSpPr/>
      </xdr:nvCxnSpPr>
      <xdr:spPr>
        <a:xfrm>
          <a:off x="10388600" y="15502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125354</xdr:rowOff>
    </xdr:from>
    <xdr:to>
      <xdr:col>15</xdr:col>
      <xdr:colOff>180975</xdr:colOff>
      <xdr:row>97</xdr:row>
      <xdr:rowOff>139681</xdr:rowOff>
    </xdr:to>
    <xdr:cxnSp macro="">
      <xdr:nvCxnSpPr>
        <xdr:cNvPr id="442" name="直線コネクタ 441"/>
        <xdr:cNvCxnSpPr/>
      </xdr:nvCxnSpPr>
      <xdr:spPr>
        <a:xfrm>
          <a:off x="9639300" y="16756004"/>
          <a:ext cx="838200" cy="14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56867</xdr:rowOff>
    </xdr:from>
    <xdr:ext cx="534377" cy="259045"/>
    <xdr:sp macro="" textlink="">
      <xdr:nvSpPr>
        <xdr:cNvPr id="443" name="普通建設事業費 （ うち更新整備　）平均値テキスト"/>
        <xdr:cNvSpPr txBox="1"/>
      </xdr:nvSpPr>
      <xdr:spPr>
        <a:xfrm>
          <a:off x="10528300" y="16344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43,505</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33990</xdr:rowOff>
    </xdr:from>
    <xdr:to>
      <xdr:col>15</xdr:col>
      <xdr:colOff>231775</xdr:colOff>
      <xdr:row>96</xdr:row>
      <xdr:rowOff>135590</xdr:rowOff>
    </xdr:to>
    <xdr:sp macro="" textlink="">
      <xdr:nvSpPr>
        <xdr:cNvPr id="444" name="フローチャート : 判断 443"/>
        <xdr:cNvSpPr/>
      </xdr:nvSpPr>
      <xdr:spPr>
        <a:xfrm>
          <a:off x="10426700" y="1649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155468</xdr:rowOff>
    </xdr:from>
    <xdr:to>
      <xdr:col>14</xdr:col>
      <xdr:colOff>79375</xdr:colOff>
      <xdr:row>96</xdr:row>
      <xdr:rowOff>85618</xdr:rowOff>
    </xdr:to>
    <xdr:sp macro="" textlink="">
      <xdr:nvSpPr>
        <xdr:cNvPr id="445" name="フローチャート : 判断 444"/>
        <xdr:cNvSpPr/>
      </xdr:nvSpPr>
      <xdr:spPr>
        <a:xfrm>
          <a:off x="9588500" y="1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102145</xdr:rowOff>
    </xdr:from>
    <xdr:ext cx="534377" cy="259045"/>
    <xdr:sp macro="" textlink="">
      <xdr:nvSpPr>
        <xdr:cNvPr id="446" name="テキスト ボックス 445"/>
        <xdr:cNvSpPr txBox="1"/>
      </xdr:nvSpPr>
      <xdr:spPr>
        <a:xfrm>
          <a:off x="9372111" y="1621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7" name="テキスト ボックス 44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8" name="テキスト ボックス 44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9" name="テキスト ボックス 44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0" name="テキスト ボックス 44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1" name="テキスト ボックス 45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88881</xdr:rowOff>
    </xdr:from>
    <xdr:to>
      <xdr:col>15</xdr:col>
      <xdr:colOff>231775</xdr:colOff>
      <xdr:row>98</xdr:row>
      <xdr:rowOff>19031</xdr:rowOff>
    </xdr:to>
    <xdr:sp macro="" textlink="">
      <xdr:nvSpPr>
        <xdr:cNvPr id="452" name="円/楕円 451"/>
        <xdr:cNvSpPr/>
      </xdr:nvSpPr>
      <xdr:spPr>
        <a:xfrm>
          <a:off x="10426700" y="1671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67308</xdr:rowOff>
    </xdr:from>
    <xdr:ext cx="534377" cy="259045"/>
    <xdr:sp macro="" textlink="">
      <xdr:nvSpPr>
        <xdr:cNvPr id="453" name="普通建設事業費 （ うち更新整備　）該当値テキスト"/>
        <xdr:cNvSpPr txBox="1"/>
      </xdr:nvSpPr>
      <xdr:spPr>
        <a:xfrm>
          <a:off x="10528300" y="1669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18,752</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74554</xdr:rowOff>
    </xdr:from>
    <xdr:to>
      <xdr:col>14</xdr:col>
      <xdr:colOff>79375</xdr:colOff>
      <xdr:row>98</xdr:row>
      <xdr:rowOff>4704</xdr:rowOff>
    </xdr:to>
    <xdr:sp macro="" textlink="">
      <xdr:nvSpPr>
        <xdr:cNvPr id="454" name="円/楕円 453"/>
        <xdr:cNvSpPr/>
      </xdr:nvSpPr>
      <xdr:spPr>
        <a:xfrm>
          <a:off x="9588500" y="1670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167281</xdr:rowOff>
    </xdr:from>
    <xdr:ext cx="534377" cy="259045"/>
    <xdr:sp macro="" textlink="">
      <xdr:nvSpPr>
        <xdr:cNvPr id="455" name="テキスト ボックス 454"/>
        <xdr:cNvSpPr txBox="1"/>
      </xdr:nvSpPr>
      <xdr:spPr>
        <a:xfrm>
          <a:off x="9372111" y="16797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20,319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6" name="正方形/長方形 45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7" name="正方形/長方形 45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8" name="正方形/長方形 45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9" name="正方形/長方形 45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0" name="正方形/長方形 45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1" name="正方形/長方形 46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2" name="正方形/長方形 46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3" name="正方形/長方形 46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4" name="テキスト ボックス 46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5" name="直線コネクタ 46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6" name="直線コネクタ 46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7" name="テキスト ボックス 46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8" name="直線コネクタ 46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69" name="テキスト ボックス 46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0" name="直線コネクタ 46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71" name="テキスト ボックス 47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2" name="直線コネクタ 47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73" name="テキスト ボックス 47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4" name="直線コネクタ 47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75" name="テキスト ボックス 47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6" name="直線コネクタ 47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7" name="テキスト ボックス 47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147244</xdr:rowOff>
    </xdr:from>
    <xdr:to>
      <xdr:col>23</xdr:col>
      <xdr:colOff>516889</xdr:colOff>
      <xdr:row>39</xdr:row>
      <xdr:rowOff>44450</xdr:rowOff>
    </xdr:to>
    <xdr:cxnSp macro="">
      <xdr:nvCxnSpPr>
        <xdr:cNvPr id="479" name="直線コネクタ 478"/>
        <xdr:cNvCxnSpPr/>
      </xdr:nvCxnSpPr>
      <xdr:spPr>
        <a:xfrm flipV="1">
          <a:off x="16317595" y="5462194"/>
          <a:ext cx="1269" cy="1268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1" name="直線コネクタ 48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93921</xdr:rowOff>
    </xdr:from>
    <xdr:ext cx="599010" cy="259045"/>
    <xdr:sp macro="" textlink="">
      <xdr:nvSpPr>
        <xdr:cNvPr id="482" name="災害復旧事業費最大値テキスト"/>
        <xdr:cNvSpPr txBox="1"/>
      </xdr:nvSpPr>
      <xdr:spPr>
        <a:xfrm>
          <a:off x="16370300" y="5237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166,510</a:t>
          </a:r>
          <a:endParaRPr kumimoji="1" lang="ja-JP" altLang="en-US" sz="1000" b="1">
            <a:latin typeface="ＭＳ Ｐゴシック"/>
          </a:endParaRPr>
        </a:p>
      </xdr:txBody>
    </xdr:sp>
    <xdr:clientData/>
  </xdr:oneCellAnchor>
  <xdr:twoCellAnchor>
    <xdr:from>
      <xdr:col>23</xdr:col>
      <xdr:colOff>428625</xdr:colOff>
      <xdr:row>31</xdr:row>
      <xdr:rowOff>147244</xdr:rowOff>
    </xdr:from>
    <xdr:to>
      <xdr:col>23</xdr:col>
      <xdr:colOff>606425</xdr:colOff>
      <xdr:row>31</xdr:row>
      <xdr:rowOff>147244</xdr:rowOff>
    </xdr:to>
    <xdr:cxnSp macro="">
      <xdr:nvCxnSpPr>
        <xdr:cNvPr id="483" name="直線コネクタ 482"/>
        <xdr:cNvCxnSpPr/>
      </xdr:nvCxnSpPr>
      <xdr:spPr>
        <a:xfrm>
          <a:off x="16230600" y="546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148623</xdr:rowOff>
    </xdr:from>
    <xdr:to>
      <xdr:col>23</xdr:col>
      <xdr:colOff>517525</xdr:colOff>
      <xdr:row>39</xdr:row>
      <xdr:rowOff>38834</xdr:rowOff>
    </xdr:to>
    <xdr:cxnSp macro="">
      <xdr:nvCxnSpPr>
        <xdr:cNvPr id="484" name="直線コネクタ 483"/>
        <xdr:cNvCxnSpPr/>
      </xdr:nvCxnSpPr>
      <xdr:spPr>
        <a:xfrm>
          <a:off x="15481300" y="6663723"/>
          <a:ext cx="838200" cy="61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114437</xdr:rowOff>
    </xdr:from>
    <xdr:ext cx="469744" cy="259045"/>
    <xdr:sp macro="" textlink="">
      <xdr:nvSpPr>
        <xdr:cNvPr id="485" name="災害復旧事業費平均値テキスト"/>
        <xdr:cNvSpPr txBox="1"/>
      </xdr:nvSpPr>
      <xdr:spPr>
        <a:xfrm>
          <a:off x="16370300" y="6458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9,651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91560</xdr:rowOff>
    </xdr:from>
    <xdr:to>
      <xdr:col>23</xdr:col>
      <xdr:colOff>568325</xdr:colOff>
      <xdr:row>39</xdr:row>
      <xdr:rowOff>21710</xdr:rowOff>
    </xdr:to>
    <xdr:sp macro="" textlink="">
      <xdr:nvSpPr>
        <xdr:cNvPr id="486" name="フローチャート : 判断 485"/>
        <xdr:cNvSpPr/>
      </xdr:nvSpPr>
      <xdr:spPr>
        <a:xfrm>
          <a:off x="16268700" y="66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148623</xdr:rowOff>
    </xdr:from>
    <xdr:to>
      <xdr:col>22</xdr:col>
      <xdr:colOff>365125</xdr:colOff>
      <xdr:row>38</xdr:row>
      <xdr:rowOff>153134</xdr:rowOff>
    </xdr:to>
    <xdr:cxnSp macro="">
      <xdr:nvCxnSpPr>
        <xdr:cNvPr id="487" name="直線コネクタ 486"/>
        <xdr:cNvCxnSpPr/>
      </xdr:nvCxnSpPr>
      <xdr:spPr>
        <a:xfrm flipV="1">
          <a:off x="14592300" y="6663723"/>
          <a:ext cx="889000" cy="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71625</xdr:rowOff>
    </xdr:from>
    <xdr:to>
      <xdr:col>22</xdr:col>
      <xdr:colOff>415925</xdr:colOff>
      <xdr:row>39</xdr:row>
      <xdr:rowOff>1775</xdr:rowOff>
    </xdr:to>
    <xdr:sp macro="" textlink="">
      <xdr:nvSpPr>
        <xdr:cNvPr id="488" name="フローチャート : 判断 487"/>
        <xdr:cNvSpPr/>
      </xdr:nvSpPr>
      <xdr:spPr>
        <a:xfrm>
          <a:off x="15430500" y="658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18302</xdr:rowOff>
    </xdr:from>
    <xdr:ext cx="534377" cy="259045"/>
    <xdr:sp macro="" textlink="">
      <xdr:nvSpPr>
        <xdr:cNvPr id="489" name="テキスト ボックス 488"/>
        <xdr:cNvSpPr txBox="1"/>
      </xdr:nvSpPr>
      <xdr:spPr>
        <a:xfrm>
          <a:off x="15214111" y="636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12,267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153134</xdr:rowOff>
    </xdr:from>
    <xdr:to>
      <xdr:col>21</xdr:col>
      <xdr:colOff>161925</xdr:colOff>
      <xdr:row>39</xdr:row>
      <xdr:rowOff>41494</xdr:rowOff>
    </xdr:to>
    <xdr:cxnSp macro="">
      <xdr:nvCxnSpPr>
        <xdr:cNvPr id="490" name="直線コネクタ 489"/>
        <xdr:cNvCxnSpPr/>
      </xdr:nvCxnSpPr>
      <xdr:spPr>
        <a:xfrm flipV="1">
          <a:off x="13703300" y="6668234"/>
          <a:ext cx="889000" cy="5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95079</xdr:rowOff>
    </xdr:from>
    <xdr:to>
      <xdr:col>21</xdr:col>
      <xdr:colOff>212725</xdr:colOff>
      <xdr:row>39</xdr:row>
      <xdr:rowOff>25229</xdr:rowOff>
    </xdr:to>
    <xdr:sp macro="" textlink="">
      <xdr:nvSpPr>
        <xdr:cNvPr id="491" name="フローチャート : 判断 490"/>
        <xdr:cNvSpPr/>
      </xdr:nvSpPr>
      <xdr:spPr>
        <a:xfrm>
          <a:off x="14541500" y="661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41757</xdr:rowOff>
    </xdr:from>
    <xdr:ext cx="469744" cy="259045"/>
    <xdr:sp macro="" textlink="">
      <xdr:nvSpPr>
        <xdr:cNvPr id="492" name="テキスト ボックス 491"/>
        <xdr:cNvSpPr txBox="1"/>
      </xdr:nvSpPr>
      <xdr:spPr>
        <a:xfrm>
          <a:off x="14357427" y="6385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41494</xdr:rowOff>
    </xdr:from>
    <xdr:to>
      <xdr:col>19</xdr:col>
      <xdr:colOff>644525</xdr:colOff>
      <xdr:row>39</xdr:row>
      <xdr:rowOff>44450</xdr:rowOff>
    </xdr:to>
    <xdr:cxnSp macro="">
      <xdr:nvCxnSpPr>
        <xdr:cNvPr id="493" name="直線コネクタ 492"/>
        <xdr:cNvCxnSpPr/>
      </xdr:nvCxnSpPr>
      <xdr:spPr>
        <a:xfrm flipV="1">
          <a:off x="12814300" y="6728044"/>
          <a:ext cx="889000" cy="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93891</xdr:rowOff>
    </xdr:from>
    <xdr:to>
      <xdr:col>20</xdr:col>
      <xdr:colOff>9525</xdr:colOff>
      <xdr:row>39</xdr:row>
      <xdr:rowOff>24041</xdr:rowOff>
    </xdr:to>
    <xdr:sp macro="" textlink="">
      <xdr:nvSpPr>
        <xdr:cNvPr id="494" name="フローチャート : 判断 493"/>
        <xdr:cNvSpPr/>
      </xdr:nvSpPr>
      <xdr:spPr>
        <a:xfrm>
          <a:off x="13652500" y="660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40568</xdr:rowOff>
    </xdr:from>
    <xdr:ext cx="469744" cy="259045"/>
    <xdr:sp macro="" textlink="">
      <xdr:nvSpPr>
        <xdr:cNvPr id="495" name="テキスト ボックス 494"/>
        <xdr:cNvSpPr txBox="1"/>
      </xdr:nvSpPr>
      <xdr:spPr>
        <a:xfrm>
          <a:off x="13468427" y="638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99561</xdr:rowOff>
    </xdr:from>
    <xdr:to>
      <xdr:col>18</xdr:col>
      <xdr:colOff>492125</xdr:colOff>
      <xdr:row>39</xdr:row>
      <xdr:rowOff>29711</xdr:rowOff>
    </xdr:to>
    <xdr:sp macro="" textlink="">
      <xdr:nvSpPr>
        <xdr:cNvPr id="496" name="フローチャート : 判断 495"/>
        <xdr:cNvSpPr/>
      </xdr:nvSpPr>
      <xdr:spPr>
        <a:xfrm>
          <a:off x="12763500" y="6614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46237</xdr:rowOff>
    </xdr:from>
    <xdr:ext cx="469744" cy="259045"/>
    <xdr:sp macro="" textlink="">
      <xdr:nvSpPr>
        <xdr:cNvPr id="497" name="テキスト ボックス 496"/>
        <xdr:cNvSpPr txBox="1"/>
      </xdr:nvSpPr>
      <xdr:spPr>
        <a:xfrm>
          <a:off x="12579427" y="638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8" name="テキスト ボックス 49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9" name="テキスト ボックス 49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0" name="テキスト ボックス 49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1" name="テキスト ボックス 50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2" name="テキスト ボックス 50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159484</xdr:rowOff>
    </xdr:from>
    <xdr:to>
      <xdr:col>23</xdr:col>
      <xdr:colOff>568325</xdr:colOff>
      <xdr:row>39</xdr:row>
      <xdr:rowOff>89634</xdr:rowOff>
    </xdr:to>
    <xdr:sp macro="" textlink="">
      <xdr:nvSpPr>
        <xdr:cNvPr id="503" name="円/楕円 502"/>
        <xdr:cNvSpPr/>
      </xdr:nvSpPr>
      <xdr:spPr>
        <a:xfrm>
          <a:off x="16268700" y="667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74411</xdr:rowOff>
    </xdr:from>
    <xdr:ext cx="378565" cy="259045"/>
    <xdr:sp macro="" textlink="">
      <xdr:nvSpPr>
        <xdr:cNvPr id="504" name="災害復旧事業費該当値テキスト"/>
        <xdr:cNvSpPr txBox="1"/>
      </xdr:nvSpPr>
      <xdr:spPr>
        <a:xfrm>
          <a:off x="16370300" y="6589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97823</xdr:rowOff>
    </xdr:from>
    <xdr:to>
      <xdr:col>22</xdr:col>
      <xdr:colOff>415925</xdr:colOff>
      <xdr:row>39</xdr:row>
      <xdr:rowOff>27973</xdr:rowOff>
    </xdr:to>
    <xdr:sp macro="" textlink="">
      <xdr:nvSpPr>
        <xdr:cNvPr id="505" name="円/楕円 504"/>
        <xdr:cNvSpPr/>
      </xdr:nvSpPr>
      <xdr:spPr>
        <a:xfrm>
          <a:off x="15430500" y="661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19100</xdr:rowOff>
    </xdr:from>
    <xdr:ext cx="469744" cy="259045"/>
    <xdr:sp macro="" textlink="">
      <xdr:nvSpPr>
        <xdr:cNvPr id="506" name="テキスト ボックス 505"/>
        <xdr:cNvSpPr txBox="1"/>
      </xdr:nvSpPr>
      <xdr:spPr>
        <a:xfrm>
          <a:off x="15246427" y="6705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8,829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102334</xdr:rowOff>
    </xdr:from>
    <xdr:to>
      <xdr:col>21</xdr:col>
      <xdr:colOff>212725</xdr:colOff>
      <xdr:row>39</xdr:row>
      <xdr:rowOff>32484</xdr:rowOff>
    </xdr:to>
    <xdr:sp macro="" textlink="">
      <xdr:nvSpPr>
        <xdr:cNvPr id="507" name="円/楕円 506"/>
        <xdr:cNvSpPr/>
      </xdr:nvSpPr>
      <xdr:spPr>
        <a:xfrm>
          <a:off x="14541500" y="661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23611</xdr:rowOff>
    </xdr:from>
    <xdr:ext cx="469744" cy="259045"/>
    <xdr:sp macro="" textlink="">
      <xdr:nvSpPr>
        <xdr:cNvPr id="508" name="テキスト ボックス 507"/>
        <xdr:cNvSpPr txBox="1"/>
      </xdr:nvSpPr>
      <xdr:spPr>
        <a:xfrm>
          <a:off x="14357427" y="6710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8,237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162144</xdr:rowOff>
    </xdr:from>
    <xdr:to>
      <xdr:col>20</xdr:col>
      <xdr:colOff>9525</xdr:colOff>
      <xdr:row>39</xdr:row>
      <xdr:rowOff>92294</xdr:rowOff>
    </xdr:to>
    <xdr:sp macro="" textlink="">
      <xdr:nvSpPr>
        <xdr:cNvPr id="509" name="円/楕円 508"/>
        <xdr:cNvSpPr/>
      </xdr:nvSpPr>
      <xdr:spPr>
        <a:xfrm>
          <a:off x="13652500" y="667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83421</xdr:rowOff>
    </xdr:from>
    <xdr:ext cx="378565" cy="259045"/>
    <xdr:sp macro="" textlink="">
      <xdr:nvSpPr>
        <xdr:cNvPr id="510" name="テキスト ボックス 509"/>
        <xdr:cNvSpPr txBox="1"/>
      </xdr:nvSpPr>
      <xdr:spPr>
        <a:xfrm>
          <a:off x="13514017" y="6769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11" name="円/楕円 510"/>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12" name="テキスト ボックス 511"/>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3" name="正方形/長方形 51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4" name="正方形/長方形 51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5" name="正方形/長方形 51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6" name="正方形/長方形 51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7" name="正方形/長方形 51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8" name="正方形/長方形 51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9" name="正方形/長方形 51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0" name="正方形/長方形 51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1" name="テキスト ボックス 52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2" name="直線コネクタ 52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3" name="直線コネクタ 52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4" name="テキスト ボックス 52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5" name="直線コネクタ 52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6" name="テキスト ボックス 52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8" name="直線コネクタ 52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0" name="直線コネクタ 52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2" name="直線コネクタ 53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3" name="直線コネクタ 53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5" name="フローチャート : 判断 53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6" name="直線コネクタ 53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7" name="フローチャート : 判断 53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8" name="テキスト ボックス 53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9" name="直線コネクタ 53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0" name="フローチャート : 判断 53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1" name="テキスト ボックス 54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2" name="直線コネクタ 54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3" name="フローチャート : 判断 54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4" name="テキスト ボックス 54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5" name="フローチャート : 判断 54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6" name="テキスト ボックス 54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7" name="テキスト ボックス 54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8" name="テキスト ボックス 54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9" name="テキスト ボックス 54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0" name="テキスト ボックス 54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1" name="テキスト ボックス 55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2" name="円/楕円 55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4" name="円/楕円 55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5" name="テキスト ボックス 55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6" name="円/楕円 55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7" name="テキスト ボックス 55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8" name="円/楕円 55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9" name="テキスト ボックス 55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0" name="円/楕円 55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1" name="テキスト ボックス 56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2" name="正方形/長方形 56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3" name="正方形/長方形 56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4" name="正方形/長方形 56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5" name="正方形/長方形 56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6" name="正方形/長方形 56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7" name="正方形/長方形 56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8" name="正方形/長方形 56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30,986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9" name="正方形/長方形 56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0" name="テキスト ボックス 56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1" name="直線コネクタ 57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72" name="直線コネクタ 571"/>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73" name="テキスト ボックス 572"/>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4" name="直線コネクタ 57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75" name="テキスト ボックス 57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76" name="直線コネクタ 575"/>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77" name="テキスト ボックス 576"/>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8" name="直線コネクタ 57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9" name="テキスト ボックス 57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144489</xdr:rowOff>
    </xdr:from>
    <xdr:to>
      <xdr:col>23</xdr:col>
      <xdr:colOff>516889</xdr:colOff>
      <xdr:row>77</xdr:row>
      <xdr:rowOff>117760</xdr:rowOff>
    </xdr:to>
    <xdr:cxnSp macro="">
      <xdr:nvCxnSpPr>
        <xdr:cNvPr id="581" name="直線コネクタ 580"/>
        <xdr:cNvCxnSpPr/>
      </xdr:nvCxnSpPr>
      <xdr:spPr>
        <a:xfrm flipV="1">
          <a:off x="16317595" y="12145989"/>
          <a:ext cx="1269" cy="1173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121587</xdr:rowOff>
    </xdr:from>
    <xdr:ext cx="534377" cy="259045"/>
    <xdr:sp macro="" textlink="">
      <xdr:nvSpPr>
        <xdr:cNvPr id="582" name="公債費最小値テキスト"/>
        <xdr:cNvSpPr txBox="1"/>
      </xdr:nvSpPr>
      <xdr:spPr>
        <a:xfrm>
          <a:off x="16370300" y="13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13,839</a:t>
          </a:r>
          <a:endParaRPr kumimoji="1" lang="ja-JP" altLang="en-US" sz="1000" b="1">
            <a:latin typeface="ＭＳ Ｐゴシック"/>
          </a:endParaRPr>
        </a:p>
      </xdr:txBody>
    </xdr:sp>
    <xdr:clientData/>
  </xdr:oneCellAnchor>
  <xdr:twoCellAnchor>
    <xdr:from>
      <xdr:col>23</xdr:col>
      <xdr:colOff>428625</xdr:colOff>
      <xdr:row>77</xdr:row>
      <xdr:rowOff>117760</xdr:rowOff>
    </xdr:from>
    <xdr:to>
      <xdr:col>23</xdr:col>
      <xdr:colOff>606425</xdr:colOff>
      <xdr:row>77</xdr:row>
      <xdr:rowOff>117760</xdr:rowOff>
    </xdr:to>
    <xdr:cxnSp macro="">
      <xdr:nvCxnSpPr>
        <xdr:cNvPr id="583" name="直線コネクタ 582"/>
        <xdr:cNvCxnSpPr/>
      </xdr:nvCxnSpPr>
      <xdr:spPr>
        <a:xfrm>
          <a:off x="16230600" y="1331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91166</xdr:rowOff>
    </xdr:from>
    <xdr:ext cx="599010" cy="259045"/>
    <xdr:sp macro="" textlink="">
      <xdr:nvSpPr>
        <xdr:cNvPr id="584" name="公債費最大値テキスト"/>
        <xdr:cNvSpPr txBox="1"/>
      </xdr:nvSpPr>
      <xdr:spPr>
        <a:xfrm>
          <a:off x="16370300" y="11921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219,162</a:t>
          </a:r>
          <a:endParaRPr kumimoji="1" lang="ja-JP" altLang="en-US" sz="1000" b="1">
            <a:latin typeface="ＭＳ Ｐゴシック"/>
          </a:endParaRPr>
        </a:p>
      </xdr:txBody>
    </xdr:sp>
    <xdr:clientData/>
  </xdr:oneCellAnchor>
  <xdr:twoCellAnchor>
    <xdr:from>
      <xdr:col>23</xdr:col>
      <xdr:colOff>428625</xdr:colOff>
      <xdr:row>70</xdr:row>
      <xdr:rowOff>144489</xdr:rowOff>
    </xdr:from>
    <xdr:to>
      <xdr:col>23</xdr:col>
      <xdr:colOff>606425</xdr:colOff>
      <xdr:row>70</xdr:row>
      <xdr:rowOff>144489</xdr:rowOff>
    </xdr:to>
    <xdr:cxnSp macro="">
      <xdr:nvCxnSpPr>
        <xdr:cNvPr id="585" name="直線コネクタ 584"/>
        <xdr:cNvCxnSpPr/>
      </xdr:nvCxnSpPr>
      <xdr:spPr>
        <a:xfrm>
          <a:off x="16230600" y="12145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103626</xdr:rowOff>
    </xdr:from>
    <xdr:to>
      <xdr:col>23</xdr:col>
      <xdr:colOff>517525</xdr:colOff>
      <xdr:row>76</xdr:row>
      <xdr:rowOff>111982</xdr:rowOff>
    </xdr:to>
    <xdr:cxnSp macro="">
      <xdr:nvCxnSpPr>
        <xdr:cNvPr id="586" name="直線コネクタ 585"/>
        <xdr:cNvCxnSpPr/>
      </xdr:nvCxnSpPr>
      <xdr:spPr>
        <a:xfrm>
          <a:off x="15481300" y="13133826"/>
          <a:ext cx="838200" cy="8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125596</xdr:rowOff>
    </xdr:from>
    <xdr:ext cx="534377" cy="259045"/>
    <xdr:sp macro="" textlink="">
      <xdr:nvSpPr>
        <xdr:cNvPr id="587" name="公債費平均値テキスト"/>
        <xdr:cNvSpPr txBox="1"/>
      </xdr:nvSpPr>
      <xdr:spPr>
        <a:xfrm>
          <a:off x="16370300" y="12812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102719</xdr:rowOff>
    </xdr:from>
    <xdr:to>
      <xdr:col>23</xdr:col>
      <xdr:colOff>568325</xdr:colOff>
      <xdr:row>76</xdr:row>
      <xdr:rowOff>32869</xdr:rowOff>
    </xdr:to>
    <xdr:sp macro="" textlink="">
      <xdr:nvSpPr>
        <xdr:cNvPr id="588" name="フローチャート : 判断 587"/>
        <xdr:cNvSpPr/>
      </xdr:nvSpPr>
      <xdr:spPr>
        <a:xfrm>
          <a:off x="16268700" y="129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95980</xdr:rowOff>
    </xdr:from>
    <xdr:to>
      <xdr:col>22</xdr:col>
      <xdr:colOff>365125</xdr:colOff>
      <xdr:row>76</xdr:row>
      <xdr:rowOff>103626</xdr:rowOff>
    </xdr:to>
    <xdr:cxnSp macro="">
      <xdr:nvCxnSpPr>
        <xdr:cNvPr id="589" name="直線コネクタ 588"/>
        <xdr:cNvCxnSpPr/>
      </xdr:nvCxnSpPr>
      <xdr:spPr>
        <a:xfrm>
          <a:off x="14592300" y="13126180"/>
          <a:ext cx="889000" cy="7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82459</xdr:rowOff>
    </xdr:from>
    <xdr:to>
      <xdr:col>22</xdr:col>
      <xdr:colOff>415925</xdr:colOff>
      <xdr:row>76</xdr:row>
      <xdr:rowOff>12610</xdr:rowOff>
    </xdr:to>
    <xdr:sp macro="" textlink="">
      <xdr:nvSpPr>
        <xdr:cNvPr id="590" name="フローチャート : 判断 589"/>
        <xdr:cNvSpPr/>
      </xdr:nvSpPr>
      <xdr:spPr>
        <a:xfrm>
          <a:off x="15430500" y="129412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29136</xdr:rowOff>
    </xdr:from>
    <xdr:ext cx="534377" cy="259045"/>
    <xdr:sp macro="" textlink="">
      <xdr:nvSpPr>
        <xdr:cNvPr id="591" name="テキスト ボックス 590"/>
        <xdr:cNvSpPr txBox="1"/>
      </xdr:nvSpPr>
      <xdr:spPr>
        <a:xfrm>
          <a:off x="15214111" y="1271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71,127</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85475</xdr:rowOff>
    </xdr:from>
    <xdr:to>
      <xdr:col>21</xdr:col>
      <xdr:colOff>161925</xdr:colOff>
      <xdr:row>76</xdr:row>
      <xdr:rowOff>95980</xdr:rowOff>
    </xdr:to>
    <xdr:cxnSp macro="">
      <xdr:nvCxnSpPr>
        <xdr:cNvPr id="592" name="直線コネクタ 591"/>
        <xdr:cNvCxnSpPr/>
      </xdr:nvCxnSpPr>
      <xdr:spPr>
        <a:xfrm>
          <a:off x="13703300" y="13115675"/>
          <a:ext cx="889000" cy="1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69355</xdr:rowOff>
    </xdr:from>
    <xdr:to>
      <xdr:col>21</xdr:col>
      <xdr:colOff>212725</xdr:colOff>
      <xdr:row>75</xdr:row>
      <xdr:rowOff>170954</xdr:rowOff>
    </xdr:to>
    <xdr:sp macro="" textlink="">
      <xdr:nvSpPr>
        <xdr:cNvPr id="593" name="フローチャート : 判断 592"/>
        <xdr:cNvSpPr/>
      </xdr:nvSpPr>
      <xdr:spPr>
        <a:xfrm>
          <a:off x="14541500" y="129281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16032</xdr:rowOff>
    </xdr:from>
    <xdr:ext cx="534377" cy="259045"/>
    <xdr:sp macro="" textlink="">
      <xdr:nvSpPr>
        <xdr:cNvPr id="594" name="テキスト ボックス 593"/>
        <xdr:cNvSpPr txBox="1"/>
      </xdr:nvSpPr>
      <xdr:spPr>
        <a:xfrm>
          <a:off x="14325111" y="1270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73,420</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82956</xdr:rowOff>
    </xdr:from>
    <xdr:to>
      <xdr:col>19</xdr:col>
      <xdr:colOff>644525</xdr:colOff>
      <xdr:row>76</xdr:row>
      <xdr:rowOff>85475</xdr:rowOff>
    </xdr:to>
    <xdr:cxnSp macro="">
      <xdr:nvCxnSpPr>
        <xdr:cNvPr id="595" name="直線コネクタ 594"/>
        <xdr:cNvCxnSpPr/>
      </xdr:nvCxnSpPr>
      <xdr:spPr>
        <a:xfrm>
          <a:off x="12814300" y="13113156"/>
          <a:ext cx="889000" cy="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56736</xdr:rowOff>
    </xdr:from>
    <xdr:to>
      <xdr:col>20</xdr:col>
      <xdr:colOff>9525</xdr:colOff>
      <xdr:row>75</xdr:row>
      <xdr:rowOff>158336</xdr:rowOff>
    </xdr:to>
    <xdr:sp macro="" textlink="">
      <xdr:nvSpPr>
        <xdr:cNvPr id="596" name="フローチャート : 判断 595"/>
        <xdr:cNvSpPr/>
      </xdr:nvSpPr>
      <xdr:spPr>
        <a:xfrm>
          <a:off x="13652500" y="1291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3413</xdr:rowOff>
    </xdr:from>
    <xdr:ext cx="534377" cy="259045"/>
    <xdr:sp macro="" textlink="">
      <xdr:nvSpPr>
        <xdr:cNvPr id="597" name="テキスト ボックス 596"/>
        <xdr:cNvSpPr txBox="1"/>
      </xdr:nvSpPr>
      <xdr:spPr>
        <a:xfrm>
          <a:off x="13436111" y="1269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75,628</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35996</xdr:rowOff>
    </xdr:from>
    <xdr:to>
      <xdr:col>18</xdr:col>
      <xdr:colOff>492125</xdr:colOff>
      <xdr:row>75</xdr:row>
      <xdr:rowOff>137596</xdr:rowOff>
    </xdr:to>
    <xdr:sp macro="" textlink="">
      <xdr:nvSpPr>
        <xdr:cNvPr id="598" name="フローチャート : 判断 597"/>
        <xdr:cNvSpPr/>
      </xdr:nvSpPr>
      <xdr:spPr>
        <a:xfrm>
          <a:off x="12763500" y="1289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154123</xdr:rowOff>
    </xdr:from>
    <xdr:ext cx="534377" cy="259045"/>
    <xdr:sp macro="" textlink="">
      <xdr:nvSpPr>
        <xdr:cNvPr id="599" name="テキスト ボックス 598"/>
        <xdr:cNvSpPr txBox="1"/>
      </xdr:nvSpPr>
      <xdr:spPr>
        <a:xfrm>
          <a:off x="12547111" y="1266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79,257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0" name="テキスト ボックス 59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1" name="テキスト ボックス 60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2" name="テキスト ボックス 60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3" name="テキスト ボックス 60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4" name="テキスト ボックス 60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61182</xdr:rowOff>
    </xdr:from>
    <xdr:to>
      <xdr:col>23</xdr:col>
      <xdr:colOff>568325</xdr:colOff>
      <xdr:row>76</xdr:row>
      <xdr:rowOff>162782</xdr:rowOff>
    </xdr:to>
    <xdr:sp macro="" textlink="">
      <xdr:nvSpPr>
        <xdr:cNvPr id="605" name="円/楕円 604"/>
        <xdr:cNvSpPr/>
      </xdr:nvSpPr>
      <xdr:spPr>
        <a:xfrm>
          <a:off x="16268700" y="1309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39609</xdr:rowOff>
    </xdr:from>
    <xdr:ext cx="534377" cy="259045"/>
    <xdr:sp macro="" textlink="">
      <xdr:nvSpPr>
        <xdr:cNvPr id="606" name="公債費該当値テキスト"/>
        <xdr:cNvSpPr txBox="1"/>
      </xdr:nvSpPr>
      <xdr:spPr>
        <a:xfrm>
          <a:off x="16370300" y="1306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44,850</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52826</xdr:rowOff>
    </xdr:from>
    <xdr:to>
      <xdr:col>22</xdr:col>
      <xdr:colOff>415925</xdr:colOff>
      <xdr:row>76</xdr:row>
      <xdr:rowOff>154426</xdr:rowOff>
    </xdr:to>
    <xdr:sp macro="" textlink="">
      <xdr:nvSpPr>
        <xdr:cNvPr id="607" name="円/楕円 606"/>
        <xdr:cNvSpPr/>
      </xdr:nvSpPr>
      <xdr:spPr>
        <a:xfrm>
          <a:off x="15430500" y="1308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145553</xdr:rowOff>
    </xdr:from>
    <xdr:ext cx="534377" cy="259045"/>
    <xdr:sp macro="" textlink="">
      <xdr:nvSpPr>
        <xdr:cNvPr id="608" name="テキスト ボックス 607"/>
        <xdr:cNvSpPr txBox="1"/>
      </xdr:nvSpPr>
      <xdr:spPr>
        <a:xfrm>
          <a:off x="15214111" y="1317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46,312</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45180</xdr:rowOff>
    </xdr:from>
    <xdr:to>
      <xdr:col>21</xdr:col>
      <xdr:colOff>212725</xdr:colOff>
      <xdr:row>76</xdr:row>
      <xdr:rowOff>146780</xdr:rowOff>
    </xdr:to>
    <xdr:sp macro="" textlink="">
      <xdr:nvSpPr>
        <xdr:cNvPr id="609" name="円/楕円 608"/>
        <xdr:cNvSpPr/>
      </xdr:nvSpPr>
      <xdr:spPr>
        <a:xfrm>
          <a:off x="14541500" y="1307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137907</xdr:rowOff>
    </xdr:from>
    <xdr:ext cx="534377" cy="259045"/>
    <xdr:sp macro="" textlink="">
      <xdr:nvSpPr>
        <xdr:cNvPr id="610" name="テキスト ボックス 609"/>
        <xdr:cNvSpPr txBox="1"/>
      </xdr:nvSpPr>
      <xdr:spPr>
        <a:xfrm>
          <a:off x="14325111" y="1316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47,650</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34675</xdr:rowOff>
    </xdr:from>
    <xdr:to>
      <xdr:col>20</xdr:col>
      <xdr:colOff>9525</xdr:colOff>
      <xdr:row>76</xdr:row>
      <xdr:rowOff>136275</xdr:rowOff>
    </xdr:to>
    <xdr:sp macro="" textlink="">
      <xdr:nvSpPr>
        <xdr:cNvPr id="611" name="円/楕円 610"/>
        <xdr:cNvSpPr/>
      </xdr:nvSpPr>
      <xdr:spPr>
        <a:xfrm>
          <a:off x="13652500" y="1306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127402</xdr:rowOff>
    </xdr:from>
    <xdr:ext cx="534377" cy="259045"/>
    <xdr:sp macro="" textlink="">
      <xdr:nvSpPr>
        <xdr:cNvPr id="612" name="テキスト ボックス 611"/>
        <xdr:cNvSpPr txBox="1"/>
      </xdr:nvSpPr>
      <xdr:spPr>
        <a:xfrm>
          <a:off x="13436111" y="1315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49,488</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32156</xdr:rowOff>
    </xdr:from>
    <xdr:to>
      <xdr:col>18</xdr:col>
      <xdr:colOff>492125</xdr:colOff>
      <xdr:row>76</xdr:row>
      <xdr:rowOff>133756</xdr:rowOff>
    </xdr:to>
    <xdr:sp macro="" textlink="">
      <xdr:nvSpPr>
        <xdr:cNvPr id="613" name="円/楕円 612"/>
        <xdr:cNvSpPr/>
      </xdr:nvSpPr>
      <xdr:spPr>
        <a:xfrm>
          <a:off x="12763500" y="1306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124883</xdr:rowOff>
    </xdr:from>
    <xdr:ext cx="534377" cy="259045"/>
    <xdr:sp macro="" textlink="">
      <xdr:nvSpPr>
        <xdr:cNvPr id="614" name="テキスト ボックス 613"/>
        <xdr:cNvSpPr txBox="1"/>
      </xdr:nvSpPr>
      <xdr:spPr>
        <a:xfrm>
          <a:off x="12547111" y="13155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49,929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5" name="正方形/長方形 61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6" name="正方形/長方形 61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17" name="正方形/長方形 61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18" name="正方形/長方形 61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19" name="正方形/長方形 61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0" name="正方形/長方形 61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1" name="正方形/長方形 62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2" name="正方形/長方形 62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3" name="テキスト ボックス 62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4" name="直線コネクタ 62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25" name="直線コネクタ 62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26" name="テキスト ボックス 62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27" name="直線コネクタ 62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28" name="テキスト ボックス 62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29" name="直線コネクタ 62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30" name="テキスト ボックス 62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31" name="直線コネクタ 63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32" name="テキスト ボックス 63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3" name="直線コネクタ 63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34" name="テキスト ボックス 63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50332</xdr:rowOff>
    </xdr:from>
    <xdr:to>
      <xdr:col>23</xdr:col>
      <xdr:colOff>516889</xdr:colOff>
      <xdr:row>98</xdr:row>
      <xdr:rowOff>138309</xdr:rowOff>
    </xdr:to>
    <xdr:cxnSp macro="">
      <xdr:nvCxnSpPr>
        <xdr:cNvPr id="636" name="直線コネクタ 635"/>
        <xdr:cNvCxnSpPr/>
      </xdr:nvCxnSpPr>
      <xdr:spPr>
        <a:xfrm flipV="1">
          <a:off x="16317595" y="15652282"/>
          <a:ext cx="1269" cy="1288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142136</xdr:rowOff>
    </xdr:from>
    <xdr:ext cx="378565" cy="259045"/>
    <xdr:sp macro="" textlink="">
      <xdr:nvSpPr>
        <xdr:cNvPr id="637" name="積立金最小値テキスト"/>
        <xdr:cNvSpPr txBox="1"/>
      </xdr:nvSpPr>
      <xdr:spPr>
        <a:xfrm>
          <a:off x="16370300" y="16944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428625</xdr:colOff>
      <xdr:row>98</xdr:row>
      <xdr:rowOff>138309</xdr:rowOff>
    </xdr:from>
    <xdr:to>
      <xdr:col>23</xdr:col>
      <xdr:colOff>606425</xdr:colOff>
      <xdr:row>98</xdr:row>
      <xdr:rowOff>138309</xdr:rowOff>
    </xdr:to>
    <xdr:cxnSp macro="">
      <xdr:nvCxnSpPr>
        <xdr:cNvPr id="638" name="直線コネクタ 637"/>
        <xdr:cNvCxnSpPr/>
      </xdr:nvCxnSpPr>
      <xdr:spPr>
        <a:xfrm>
          <a:off x="16230600" y="16940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168459</xdr:rowOff>
    </xdr:from>
    <xdr:ext cx="599010" cy="259045"/>
    <xdr:sp macro="" textlink="">
      <xdr:nvSpPr>
        <xdr:cNvPr id="639" name="積立金最大値テキスト"/>
        <xdr:cNvSpPr txBox="1"/>
      </xdr:nvSpPr>
      <xdr:spPr>
        <a:xfrm>
          <a:off x="16370300" y="15427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282,047</a:t>
          </a:r>
          <a:endParaRPr kumimoji="1" lang="ja-JP" altLang="en-US" sz="1000" b="1">
            <a:latin typeface="ＭＳ Ｐゴシック"/>
          </a:endParaRPr>
        </a:p>
      </xdr:txBody>
    </xdr:sp>
    <xdr:clientData/>
  </xdr:oneCellAnchor>
  <xdr:twoCellAnchor>
    <xdr:from>
      <xdr:col>23</xdr:col>
      <xdr:colOff>428625</xdr:colOff>
      <xdr:row>91</xdr:row>
      <xdr:rowOff>50332</xdr:rowOff>
    </xdr:from>
    <xdr:to>
      <xdr:col>23</xdr:col>
      <xdr:colOff>606425</xdr:colOff>
      <xdr:row>91</xdr:row>
      <xdr:rowOff>50332</xdr:rowOff>
    </xdr:to>
    <xdr:cxnSp macro="">
      <xdr:nvCxnSpPr>
        <xdr:cNvPr id="640" name="直線コネクタ 639"/>
        <xdr:cNvCxnSpPr/>
      </xdr:nvCxnSpPr>
      <xdr:spPr>
        <a:xfrm>
          <a:off x="16230600" y="1565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148803</xdr:rowOff>
    </xdr:from>
    <xdr:to>
      <xdr:col>23</xdr:col>
      <xdr:colOff>517525</xdr:colOff>
      <xdr:row>97</xdr:row>
      <xdr:rowOff>165345</xdr:rowOff>
    </xdr:to>
    <xdr:cxnSp macro="">
      <xdr:nvCxnSpPr>
        <xdr:cNvPr id="641" name="直線コネクタ 640"/>
        <xdr:cNvCxnSpPr/>
      </xdr:nvCxnSpPr>
      <xdr:spPr>
        <a:xfrm>
          <a:off x="15481300" y="16779453"/>
          <a:ext cx="838200" cy="1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72463</xdr:rowOff>
    </xdr:from>
    <xdr:ext cx="534377" cy="259045"/>
    <xdr:sp macro="" textlink="">
      <xdr:nvSpPr>
        <xdr:cNvPr id="642" name="積立金平均値テキスト"/>
        <xdr:cNvSpPr txBox="1"/>
      </xdr:nvSpPr>
      <xdr:spPr>
        <a:xfrm>
          <a:off x="16370300" y="165316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46,099</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49586</xdr:rowOff>
    </xdr:from>
    <xdr:to>
      <xdr:col>23</xdr:col>
      <xdr:colOff>568325</xdr:colOff>
      <xdr:row>97</xdr:row>
      <xdr:rowOff>151186</xdr:rowOff>
    </xdr:to>
    <xdr:sp macro="" textlink="">
      <xdr:nvSpPr>
        <xdr:cNvPr id="643" name="フローチャート : 判断 642"/>
        <xdr:cNvSpPr/>
      </xdr:nvSpPr>
      <xdr:spPr>
        <a:xfrm>
          <a:off x="16268700" y="1668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110513</xdr:rowOff>
    </xdr:from>
    <xdr:to>
      <xdr:col>22</xdr:col>
      <xdr:colOff>365125</xdr:colOff>
      <xdr:row>97</xdr:row>
      <xdr:rowOff>148803</xdr:rowOff>
    </xdr:to>
    <xdr:cxnSp macro="">
      <xdr:nvCxnSpPr>
        <xdr:cNvPr id="644" name="直線コネクタ 643"/>
        <xdr:cNvCxnSpPr/>
      </xdr:nvCxnSpPr>
      <xdr:spPr>
        <a:xfrm>
          <a:off x="14592300" y="16741163"/>
          <a:ext cx="889000" cy="38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136637</xdr:rowOff>
    </xdr:from>
    <xdr:to>
      <xdr:col>22</xdr:col>
      <xdr:colOff>415925</xdr:colOff>
      <xdr:row>96</xdr:row>
      <xdr:rowOff>66787</xdr:rowOff>
    </xdr:to>
    <xdr:sp macro="" textlink="">
      <xdr:nvSpPr>
        <xdr:cNvPr id="645" name="フローチャート : 判断 644"/>
        <xdr:cNvSpPr/>
      </xdr:nvSpPr>
      <xdr:spPr>
        <a:xfrm>
          <a:off x="15430500" y="1642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83314</xdr:rowOff>
    </xdr:from>
    <xdr:ext cx="599010" cy="259045"/>
    <xdr:sp macro="" textlink="">
      <xdr:nvSpPr>
        <xdr:cNvPr id="646" name="テキスト ボックス 645"/>
        <xdr:cNvSpPr txBox="1"/>
      </xdr:nvSpPr>
      <xdr:spPr>
        <a:xfrm>
          <a:off x="15181794" y="16199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102,059</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110513</xdr:rowOff>
    </xdr:from>
    <xdr:to>
      <xdr:col>21</xdr:col>
      <xdr:colOff>161925</xdr:colOff>
      <xdr:row>97</xdr:row>
      <xdr:rowOff>154454</xdr:rowOff>
    </xdr:to>
    <xdr:cxnSp macro="">
      <xdr:nvCxnSpPr>
        <xdr:cNvPr id="647" name="直線コネクタ 646"/>
        <xdr:cNvCxnSpPr/>
      </xdr:nvCxnSpPr>
      <xdr:spPr>
        <a:xfrm flipV="1">
          <a:off x="13703300" y="16741163"/>
          <a:ext cx="889000" cy="43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73231</xdr:rowOff>
    </xdr:from>
    <xdr:to>
      <xdr:col>21</xdr:col>
      <xdr:colOff>212725</xdr:colOff>
      <xdr:row>98</xdr:row>
      <xdr:rowOff>3381</xdr:rowOff>
    </xdr:to>
    <xdr:sp macro="" textlink="">
      <xdr:nvSpPr>
        <xdr:cNvPr id="648" name="フローチャート : 判断 647"/>
        <xdr:cNvSpPr/>
      </xdr:nvSpPr>
      <xdr:spPr>
        <a:xfrm>
          <a:off x="14541500" y="1670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165958</xdr:rowOff>
    </xdr:from>
    <xdr:ext cx="534377" cy="259045"/>
    <xdr:sp macro="" textlink="">
      <xdr:nvSpPr>
        <xdr:cNvPr id="649" name="テキスト ボックス 648"/>
        <xdr:cNvSpPr txBox="1"/>
      </xdr:nvSpPr>
      <xdr:spPr>
        <a:xfrm>
          <a:off x="14325111" y="16796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40,927</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154454</xdr:rowOff>
    </xdr:from>
    <xdr:to>
      <xdr:col>19</xdr:col>
      <xdr:colOff>644525</xdr:colOff>
      <xdr:row>97</xdr:row>
      <xdr:rowOff>156584</xdr:rowOff>
    </xdr:to>
    <xdr:cxnSp macro="">
      <xdr:nvCxnSpPr>
        <xdr:cNvPr id="650" name="直線コネクタ 649"/>
        <xdr:cNvCxnSpPr/>
      </xdr:nvCxnSpPr>
      <xdr:spPr>
        <a:xfrm flipV="1">
          <a:off x="12814300" y="16785104"/>
          <a:ext cx="889000" cy="2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75746</xdr:rowOff>
    </xdr:from>
    <xdr:to>
      <xdr:col>20</xdr:col>
      <xdr:colOff>9525</xdr:colOff>
      <xdr:row>98</xdr:row>
      <xdr:rowOff>5896</xdr:rowOff>
    </xdr:to>
    <xdr:sp macro="" textlink="">
      <xdr:nvSpPr>
        <xdr:cNvPr id="651" name="フローチャート : 判断 650"/>
        <xdr:cNvSpPr/>
      </xdr:nvSpPr>
      <xdr:spPr>
        <a:xfrm>
          <a:off x="13652500" y="1670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22423</xdr:rowOff>
    </xdr:from>
    <xdr:ext cx="534377" cy="259045"/>
    <xdr:sp macro="" textlink="">
      <xdr:nvSpPr>
        <xdr:cNvPr id="652" name="テキスト ボックス 651"/>
        <xdr:cNvSpPr txBox="1"/>
      </xdr:nvSpPr>
      <xdr:spPr>
        <a:xfrm>
          <a:off x="13436111" y="1648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40,377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61971</xdr:rowOff>
    </xdr:from>
    <xdr:to>
      <xdr:col>18</xdr:col>
      <xdr:colOff>492125</xdr:colOff>
      <xdr:row>97</xdr:row>
      <xdr:rowOff>163571</xdr:rowOff>
    </xdr:to>
    <xdr:sp macro="" textlink="">
      <xdr:nvSpPr>
        <xdr:cNvPr id="653" name="フローチャート : 判断 652"/>
        <xdr:cNvSpPr/>
      </xdr:nvSpPr>
      <xdr:spPr>
        <a:xfrm>
          <a:off x="12763500" y="1669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8648</xdr:rowOff>
    </xdr:from>
    <xdr:ext cx="534377" cy="259045"/>
    <xdr:sp macro="" textlink="">
      <xdr:nvSpPr>
        <xdr:cNvPr id="654" name="テキスト ボックス 653"/>
        <xdr:cNvSpPr txBox="1"/>
      </xdr:nvSpPr>
      <xdr:spPr>
        <a:xfrm>
          <a:off x="12547111" y="1646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5" name="テキスト ボックス 65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6" name="テキスト ボックス 65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7" name="テキスト ボックス 65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58" name="テキスト ボックス 65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59" name="テキスト ボックス 65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114545</xdr:rowOff>
    </xdr:from>
    <xdr:to>
      <xdr:col>23</xdr:col>
      <xdr:colOff>568325</xdr:colOff>
      <xdr:row>98</xdr:row>
      <xdr:rowOff>44695</xdr:rowOff>
    </xdr:to>
    <xdr:sp macro="" textlink="">
      <xdr:nvSpPr>
        <xdr:cNvPr id="660" name="円/楕円 659"/>
        <xdr:cNvSpPr/>
      </xdr:nvSpPr>
      <xdr:spPr>
        <a:xfrm>
          <a:off x="16268700" y="1674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92972</xdr:rowOff>
    </xdr:from>
    <xdr:ext cx="534377" cy="259045"/>
    <xdr:sp macro="" textlink="">
      <xdr:nvSpPr>
        <xdr:cNvPr id="661" name="積立金該当値テキスト"/>
        <xdr:cNvSpPr txBox="1"/>
      </xdr:nvSpPr>
      <xdr:spPr>
        <a:xfrm>
          <a:off x="16370300" y="1672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31,891</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98003</xdr:rowOff>
    </xdr:from>
    <xdr:to>
      <xdr:col>22</xdr:col>
      <xdr:colOff>415925</xdr:colOff>
      <xdr:row>98</xdr:row>
      <xdr:rowOff>28153</xdr:rowOff>
    </xdr:to>
    <xdr:sp macro="" textlink="">
      <xdr:nvSpPr>
        <xdr:cNvPr id="662" name="円/楕円 661"/>
        <xdr:cNvSpPr/>
      </xdr:nvSpPr>
      <xdr:spPr>
        <a:xfrm>
          <a:off x="15430500" y="1672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19280</xdr:rowOff>
    </xdr:from>
    <xdr:ext cx="534377" cy="259045"/>
    <xdr:sp macro="" textlink="">
      <xdr:nvSpPr>
        <xdr:cNvPr id="663" name="テキスト ボックス 662"/>
        <xdr:cNvSpPr txBox="1"/>
      </xdr:nvSpPr>
      <xdr:spPr>
        <a:xfrm>
          <a:off x="15214111" y="1682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35,509</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59713</xdr:rowOff>
    </xdr:from>
    <xdr:to>
      <xdr:col>21</xdr:col>
      <xdr:colOff>212725</xdr:colOff>
      <xdr:row>97</xdr:row>
      <xdr:rowOff>161313</xdr:rowOff>
    </xdr:to>
    <xdr:sp macro="" textlink="">
      <xdr:nvSpPr>
        <xdr:cNvPr id="664" name="円/楕円 663"/>
        <xdr:cNvSpPr/>
      </xdr:nvSpPr>
      <xdr:spPr>
        <a:xfrm>
          <a:off x="14541500" y="1669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6390</xdr:rowOff>
    </xdr:from>
    <xdr:ext cx="534377" cy="259045"/>
    <xdr:sp macro="" textlink="">
      <xdr:nvSpPr>
        <xdr:cNvPr id="665" name="テキスト ボックス 664"/>
        <xdr:cNvSpPr txBox="1"/>
      </xdr:nvSpPr>
      <xdr:spPr>
        <a:xfrm>
          <a:off x="14325111" y="1646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43,884</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103654</xdr:rowOff>
    </xdr:from>
    <xdr:to>
      <xdr:col>20</xdr:col>
      <xdr:colOff>9525</xdr:colOff>
      <xdr:row>98</xdr:row>
      <xdr:rowOff>33804</xdr:rowOff>
    </xdr:to>
    <xdr:sp macro="" textlink="">
      <xdr:nvSpPr>
        <xdr:cNvPr id="666" name="円/楕円 665"/>
        <xdr:cNvSpPr/>
      </xdr:nvSpPr>
      <xdr:spPr>
        <a:xfrm>
          <a:off x="13652500" y="1673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24931</xdr:rowOff>
    </xdr:from>
    <xdr:ext cx="534377" cy="259045"/>
    <xdr:sp macro="" textlink="">
      <xdr:nvSpPr>
        <xdr:cNvPr id="667" name="テキスト ボックス 666"/>
        <xdr:cNvSpPr txBox="1"/>
      </xdr:nvSpPr>
      <xdr:spPr>
        <a:xfrm>
          <a:off x="13436111" y="16827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34,273</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105784</xdr:rowOff>
    </xdr:from>
    <xdr:to>
      <xdr:col>18</xdr:col>
      <xdr:colOff>492125</xdr:colOff>
      <xdr:row>98</xdr:row>
      <xdr:rowOff>35934</xdr:rowOff>
    </xdr:to>
    <xdr:sp macro="" textlink="">
      <xdr:nvSpPr>
        <xdr:cNvPr id="668" name="円/楕円 667"/>
        <xdr:cNvSpPr/>
      </xdr:nvSpPr>
      <xdr:spPr>
        <a:xfrm>
          <a:off x="12763500" y="1673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27061</xdr:rowOff>
    </xdr:from>
    <xdr:ext cx="534377" cy="259045"/>
    <xdr:sp macro="" textlink="">
      <xdr:nvSpPr>
        <xdr:cNvPr id="669" name="テキスト ボックス 668"/>
        <xdr:cNvSpPr txBox="1"/>
      </xdr:nvSpPr>
      <xdr:spPr>
        <a:xfrm>
          <a:off x="12547111" y="1682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33,807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0" name="正方形/長方形 66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1" name="正方形/長方形 67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2" name="正方形/長方形 67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3" name="正方形/長方形 67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74" name="正方形/長方形 67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5" name="正方形/長方形 67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76" name="正方形/長方形 67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7" name="正方形/長方形 67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78" name="テキスト ボックス 67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79" name="直線コネクタ 67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0" name="直線コネクタ 67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81" name="テキスト ボックス 68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2" name="直線コネクタ 68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83" name="テキスト ボックス 68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84" name="直線コネクタ 68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85" name="テキスト ボックス 68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86" name="直線コネクタ 68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687" name="テキスト ボックス 68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88" name="直線コネクタ 68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89" name="テキスト ボックス 68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0" name="直線コネクタ 68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1" name="テキスト ボックス 69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133350</xdr:rowOff>
    </xdr:from>
    <xdr:to>
      <xdr:col>32</xdr:col>
      <xdr:colOff>186689</xdr:colOff>
      <xdr:row>39</xdr:row>
      <xdr:rowOff>44450</xdr:rowOff>
    </xdr:to>
    <xdr:cxnSp macro="">
      <xdr:nvCxnSpPr>
        <xdr:cNvPr id="693" name="直線コネクタ 692"/>
        <xdr:cNvCxnSpPr/>
      </xdr:nvCxnSpPr>
      <xdr:spPr>
        <a:xfrm flipV="1">
          <a:off x="22159595" y="5448300"/>
          <a:ext cx="1269"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69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695" name="直線コネクタ 69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80027</xdr:rowOff>
    </xdr:from>
    <xdr:ext cx="534377" cy="259045"/>
    <xdr:sp macro="" textlink="">
      <xdr:nvSpPr>
        <xdr:cNvPr id="696" name="投資及び出資金最大値テキスト"/>
        <xdr:cNvSpPr txBox="1"/>
      </xdr:nvSpPr>
      <xdr:spPr>
        <a:xfrm>
          <a:off x="22212300" y="522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a:t>
          </a:r>
          <a:endParaRPr kumimoji="1" lang="ja-JP" altLang="en-US" sz="1000" b="1">
            <a:latin typeface="ＭＳ Ｐゴシック"/>
          </a:endParaRPr>
        </a:p>
      </xdr:txBody>
    </xdr:sp>
    <xdr:clientData/>
  </xdr:oneCellAnchor>
  <xdr:twoCellAnchor>
    <xdr:from>
      <xdr:col>32</xdr:col>
      <xdr:colOff>98425</xdr:colOff>
      <xdr:row>31</xdr:row>
      <xdr:rowOff>133350</xdr:rowOff>
    </xdr:from>
    <xdr:to>
      <xdr:col>32</xdr:col>
      <xdr:colOff>276225</xdr:colOff>
      <xdr:row>31</xdr:row>
      <xdr:rowOff>133350</xdr:rowOff>
    </xdr:to>
    <xdr:cxnSp macro="">
      <xdr:nvCxnSpPr>
        <xdr:cNvPr id="697" name="直線コネクタ 696"/>
        <xdr:cNvCxnSpPr/>
      </xdr:nvCxnSpPr>
      <xdr:spPr>
        <a:xfrm>
          <a:off x="22072600" y="544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159639</xdr:rowOff>
    </xdr:from>
    <xdr:to>
      <xdr:col>32</xdr:col>
      <xdr:colOff>187325</xdr:colOff>
      <xdr:row>39</xdr:row>
      <xdr:rowOff>13462</xdr:rowOff>
    </xdr:to>
    <xdr:cxnSp macro="">
      <xdr:nvCxnSpPr>
        <xdr:cNvPr id="698" name="直線コネクタ 697"/>
        <xdr:cNvCxnSpPr/>
      </xdr:nvCxnSpPr>
      <xdr:spPr>
        <a:xfrm>
          <a:off x="21323300" y="6674739"/>
          <a:ext cx="838200" cy="25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73423</xdr:rowOff>
    </xdr:from>
    <xdr:ext cx="378565" cy="259045"/>
    <xdr:sp macro="" textlink="">
      <xdr:nvSpPr>
        <xdr:cNvPr id="699" name="投資及び出資金平均値テキスト"/>
        <xdr:cNvSpPr txBox="1"/>
      </xdr:nvSpPr>
      <xdr:spPr>
        <a:xfrm>
          <a:off x="22212300" y="64170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50546</xdr:rowOff>
    </xdr:from>
    <xdr:to>
      <xdr:col>32</xdr:col>
      <xdr:colOff>238125</xdr:colOff>
      <xdr:row>38</xdr:row>
      <xdr:rowOff>152146</xdr:rowOff>
    </xdr:to>
    <xdr:sp macro="" textlink="">
      <xdr:nvSpPr>
        <xdr:cNvPr id="700" name="フローチャート : 判断 699"/>
        <xdr:cNvSpPr/>
      </xdr:nvSpPr>
      <xdr:spPr>
        <a:xfrm>
          <a:off x="22110700" y="656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127127</xdr:rowOff>
    </xdr:from>
    <xdr:to>
      <xdr:col>31</xdr:col>
      <xdr:colOff>34925</xdr:colOff>
      <xdr:row>38</xdr:row>
      <xdr:rowOff>159639</xdr:rowOff>
    </xdr:to>
    <xdr:cxnSp macro="">
      <xdr:nvCxnSpPr>
        <xdr:cNvPr id="701" name="直線コネクタ 700"/>
        <xdr:cNvCxnSpPr/>
      </xdr:nvCxnSpPr>
      <xdr:spPr>
        <a:xfrm>
          <a:off x="20434300" y="6642227"/>
          <a:ext cx="889000" cy="32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24130</xdr:rowOff>
    </xdr:from>
    <xdr:to>
      <xdr:col>31</xdr:col>
      <xdr:colOff>85725</xdr:colOff>
      <xdr:row>38</xdr:row>
      <xdr:rowOff>125730</xdr:rowOff>
    </xdr:to>
    <xdr:sp macro="" textlink="">
      <xdr:nvSpPr>
        <xdr:cNvPr id="702" name="フローチャート : 判断 701"/>
        <xdr:cNvSpPr/>
      </xdr:nvSpPr>
      <xdr:spPr>
        <a:xfrm>
          <a:off x="21272500" y="653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142257</xdr:rowOff>
    </xdr:from>
    <xdr:ext cx="469744" cy="259045"/>
    <xdr:sp macro="" textlink="">
      <xdr:nvSpPr>
        <xdr:cNvPr id="703" name="テキスト ボックス 702"/>
        <xdr:cNvSpPr txBox="1"/>
      </xdr:nvSpPr>
      <xdr:spPr>
        <a:xfrm>
          <a:off x="21088427" y="631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90424</xdr:rowOff>
    </xdr:from>
    <xdr:to>
      <xdr:col>29</xdr:col>
      <xdr:colOff>517525</xdr:colOff>
      <xdr:row>38</xdr:row>
      <xdr:rowOff>127127</xdr:rowOff>
    </xdr:to>
    <xdr:cxnSp macro="">
      <xdr:nvCxnSpPr>
        <xdr:cNvPr id="704" name="直線コネクタ 703"/>
        <xdr:cNvCxnSpPr/>
      </xdr:nvCxnSpPr>
      <xdr:spPr>
        <a:xfrm>
          <a:off x="19545300" y="6605524"/>
          <a:ext cx="8890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135001</xdr:rowOff>
    </xdr:from>
    <xdr:to>
      <xdr:col>29</xdr:col>
      <xdr:colOff>568325</xdr:colOff>
      <xdr:row>38</xdr:row>
      <xdr:rowOff>65151</xdr:rowOff>
    </xdr:to>
    <xdr:sp macro="" textlink="">
      <xdr:nvSpPr>
        <xdr:cNvPr id="705" name="フローチャート : 判断 704"/>
        <xdr:cNvSpPr/>
      </xdr:nvSpPr>
      <xdr:spPr>
        <a:xfrm>
          <a:off x="20383500" y="647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81678</xdr:rowOff>
    </xdr:from>
    <xdr:ext cx="469744" cy="259045"/>
    <xdr:sp macro="" textlink="">
      <xdr:nvSpPr>
        <xdr:cNvPr id="706" name="テキスト ボックス 705"/>
        <xdr:cNvSpPr txBox="1"/>
      </xdr:nvSpPr>
      <xdr:spPr>
        <a:xfrm>
          <a:off x="20199427" y="6253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1,587</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52324</xdr:rowOff>
    </xdr:from>
    <xdr:to>
      <xdr:col>28</xdr:col>
      <xdr:colOff>314325</xdr:colOff>
      <xdr:row>38</xdr:row>
      <xdr:rowOff>90424</xdr:rowOff>
    </xdr:to>
    <xdr:cxnSp macro="">
      <xdr:nvCxnSpPr>
        <xdr:cNvPr id="707" name="直線コネクタ 706"/>
        <xdr:cNvCxnSpPr/>
      </xdr:nvCxnSpPr>
      <xdr:spPr>
        <a:xfrm>
          <a:off x="18656300" y="656742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168275</xdr:rowOff>
    </xdr:from>
    <xdr:to>
      <xdr:col>28</xdr:col>
      <xdr:colOff>365125</xdr:colOff>
      <xdr:row>38</xdr:row>
      <xdr:rowOff>98425</xdr:rowOff>
    </xdr:to>
    <xdr:sp macro="" textlink="">
      <xdr:nvSpPr>
        <xdr:cNvPr id="708" name="フローチャート : 判断 707"/>
        <xdr:cNvSpPr/>
      </xdr:nvSpPr>
      <xdr:spPr>
        <a:xfrm>
          <a:off x="19494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114952</xdr:rowOff>
    </xdr:from>
    <xdr:ext cx="469744" cy="259045"/>
    <xdr:sp macro="" textlink="">
      <xdr:nvSpPr>
        <xdr:cNvPr id="709" name="テキスト ボックス 708"/>
        <xdr:cNvSpPr txBox="1"/>
      </xdr:nvSpPr>
      <xdr:spPr>
        <a:xfrm>
          <a:off x="19310427" y="628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50419</xdr:rowOff>
    </xdr:from>
    <xdr:to>
      <xdr:col>27</xdr:col>
      <xdr:colOff>161925</xdr:colOff>
      <xdr:row>38</xdr:row>
      <xdr:rowOff>152019</xdr:rowOff>
    </xdr:to>
    <xdr:sp macro="" textlink="">
      <xdr:nvSpPr>
        <xdr:cNvPr id="710" name="フローチャート : 判断 709"/>
        <xdr:cNvSpPr/>
      </xdr:nvSpPr>
      <xdr:spPr>
        <a:xfrm>
          <a:off x="18605500" y="656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143146</xdr:rowOff>
    </xdr:from>
    <xdr:ext cx="378565" cy="259045"/>
    <xdr:sp macro="" textlink="">
      <xdr:nvSpPr>
        <xdr:cNvPr id="711" name="テキスト ボックス 710"/>
        <xdr:cNvSpPr txBox="1"/>
      </xdr:nvSpPr>
      <xdr:spPr>
        <a:xfrm>
          <a:off x="18467017" y="66582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2" name="テキスト ボックス 71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3" name="テキスト ボックス 71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4" name="テキスト ボックス 71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5" name="テキスト ボックス 71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16" name="テキスト ボックス 71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134112</xdr:rowOff>
    </xdr:from>
    <xdr:to>
      <xdr:col>32</xdr:col>
      <xdr:colOff>238125</xdr:colOff>
      <xdr:row>39</xdr:row>
      <xdr:rowOff>64262</xdr:rowOff>
    </xdr:to>
    <xdr:sp macro="" textlink="">
      <xdr:nvSpPr>
        <xdr:cNvPr id="717" name="円/楕円 716"/>
        <xdr:cNvSpPr/>
      </xdr:nvSpPr>
      <xdr:spPr>
        <a:xfrm>
          <a:off x="22110700" y="664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49039</xdr:rowOff>
    </xdr:from>
    <xdr:ext cx="378565" cy="259045"/>
    <xdr:sp macro="" textlink="">
      <xdr:nvSpPr>
        <xdr:cNvPr id="718" name="投資及び出資金該当値テキスト"/>
        <xdr:cNvSpPr txBox="1"/>
      </xdr:nvSpPr>
      <xdr:spPr>
        <a:xfrm>
          <a:off x="22212300" y="6564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108839</xdr:rowOff>
    </xdr:from>
    <xdr:to>
      <xdr:col>31</xdr:col>
      <xdr:colOff>85725</xdr:colOff>
      <xdr:row>39</xdr:row>
      <xdr:rowOff>38989</xdr:rowOff>
    </xdr:to>
    <xdr:sp macro="" textlink="">
      <xdr:nvSpPr>
        <xdr:cNvPr id="719" name="円/楕円 718"/>
        <xdr:cNvSpPr/>
      </xdr:nvSpPr>
      <xdr:spPr>
        <a:xfrm>
          <a:off x="21272500" y="662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30116</xdr:rowOff>
    </xdr:from>
    <xdr:ext cx="378565" cy="259045"/>
    <xdr:sp macro="" textlink="">
      <xdr:nvSpPr>
        <xdr:cNvPr id="720" name="テキスト ボックス 719"/>
        <xdr:cNvSpPr txBox="1"/>
      </xdr:nvSpPr>
      <xdr:spPr>
        <a:xfrm>
          <a:off x="21134017" y="67166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76327</xdr:rowOff>
    </xdr:from>
    <xdr:to>
      <xdr:col>29</xdr:col>
      <xdr:colOff>568325</xdr:colOff>
      <xdr:row>39</xdr:row>
      <xdr:rowOff>6477</xdr:rowOff>
    </xdr:to>
    <xdr:sp macro="" textlink="">
      <xdr:nvSpPr>
        <xdr:cNvPr id="721" name="円/楕円 720"/>
        <xdr:cNvSpPr/>
      </xdr:nvSpPr>
      <xdr:spPr>
        <a:xfrm>
          <a:off x="20383500" y="659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169054</xdr:rowOff>
    </xdr:from>
    <xdr:ext cx="378565" cy="259045"/>
    <xdr:sp macro="" textlink="">
      <xdr:nvSpPr>
        <xdr:cNvPr id="722" name="テキスト ボックス 721"/>
        <xdr:cNvSpPr txBox="1"/>
      </xdr:nvSpPr>
      <xdr:spPr>
        <a:xfrm>
          <a:off x="20245017" y="6684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39624</xdr:rowOff>
    </xdr:from>
    <xdr:to>
      <xdr:col>28</xdr:col>
      <xdr:colOff>365125</xdr:colOff>
      <xdr:row>38</xdr:row>
      <xdr:rowOff>141224</xdr:rowOff>
    </xdr:to>
    <xdr:sp macro="" textlink="">
      <xdr:nvSpPr>
        <xdr:cNvPr id="723" name="円/楕円 722"/>
        <xdr:cNvSpPr/>
      </xdr:nvSpPr>
      <xdr:spPr>
        <a:xfrm>
          <a:off x="194945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132351</xdr:rowOff>
    </xdr:from>
    <xdr:ext cx="378565" cy="259045"/>
    <xdr:sp macro="" textlink="">
      <xdr:nvSpPr>
        <xdr:cNvPr id="724" name="テキスト ボックス 723"/>
        <xdr:cNvSpPr txBox="1"/>
      </xdr:nvSpPr>
      <xdr:spPr>
        <a:xfrm>
          <a:off x="19356017" y="6647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1524</xdr:rowOff>
    </xdr:from>
    <xdr:to>
      <xdr:col>27</xdr:col>
      <xdr:colOff>161925</xdr:colOff>
      <xdr:row>38</xdr:row>
      <xdr:rowOff>103124</xdr:rowOff>
    </xdr:to>
    <xdr:sp macro="" textlink="">
      <xdr:nvSpPr>
        <xdr:cNvPr id="725" name="円/楕円 724"/>
        <xdr:cNvSpPr/>
      </xdr:nvSpPr>
      <xdr:spPr>
        <a:xfrm>
          <a:off x="18605500" y="651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119651</xdr:rowOff>
    </xdr:from>
    <xdr:ext cx="469744" cy="259045"/>
    <xdr:sp macro="" textlink="">
      <xdr:nvSpPr>
        <xdr:cNvPr id="726" name="テキスト ボックス 725"/>
        <xdr:cNvSpPr txBox="1"/>
      </xdr:nvSpPr>
      <xdr:spPr>
        <a:xfrm>
          <a:off x="18421427" y="6291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7" name="正方形/長方形 72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28" name="正方形/長方形 72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29" name="正方形/長方形 72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0" name="正方形/長方形 72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1" name="正方形/長方形 73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2" name="正方形/長方形 73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3" name="正方形/長方形 73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4" name="正方形/長方形 73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5" name="テキスト ボックス 73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36" name="直線コネクタ 73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37" name="直線コネクタ 73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38" name="テキスト ボックス 73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39" name="直線コネクタ 73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40" name="テキスト ボックス 739"/>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41" name="直線コネクタ 74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42" name="テキスト ボックス 74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43" name="直線コネクタ 74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44" name="テキスト ボックス 74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45" name="直線コネクタ 74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46" name="テキスト ボックス 74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7" name="直線コネクタ 74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48" name="テキスト ボックス 74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146558</xdr:rowOff>
    </xdr:from>
    <xdr:to>
      <xdr:col>32</xdr:col>
      <xdr:colOff>186689</xdr:colOff>
      <xdr:row>59</xdr:row>
      <xdr:rowOff>44450</xdr:rowOff>
    </xdr:to>
    <xdr:cxnSp macro="">
      <xdr:nvCxnSpPr>
        <xdr:cNvPr id="750" name="直線コネクタ 749"/>
        <xdr:cNvCxnSpPr/>
      </xdr:nvCxnSpPr>
      <xdr:spPr>
        <a:xfrm flipV="1">
          <a:off x="22159595" y="8890508"/>
          <a:ext cx="1269" cy="1269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5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52" name="直線コネクタ 75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93235</xdr:rowOff>
    </xdr:from>
    <xdr:ext cx="534377" cy="259045"/>
    <xdr:sp macro="" textlink="">
      <xdr:nvSpPr>
        <xdr:cNvPr id="753" name="貸付金最大値テキスト"/>
        <xdr:cNvSpPr txBox="1"/>
      </xdr:nvSpPr>
      <xdr:spPr>
        <a:xfrm>
          <a:off x="22212300" y="866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16,660</a:t>
          </a:r>
          <a:endParaRPr kumimoji="1" lang="ja-JP" altLang="en-US" sz="1000" b="1">
            <a:latin typeface="ＭＳ Ｐゴシック"/>
          </a:endParaRPr>
        </a:p>
      </xdr:txBody>
    </xdr:sp>
    <xdr:clientData/>
  </xdr:oneCellAnchor>
  <xdr:twoCellAnchor>
    <xdr:from>
      <xdr:col>32</xdr:col>
      <xdr:colOff>98425</xdr:colOff>
      <xdr:row>51</xdr:row>
      <xdr:rowOff>146558</xdr:rowOff>
    </xdr:from>
    <xdr:to>
      <xdr:col>32</xdr:col>
      <xdr:colOff>276225</xdr:colOff>
      <xdr:row>51</xdr:row>
      <xdr:rowOff>146558</xdr:rowOff>
    </xdr:to>
    <xdr:cxnSp macro="">
      <xdr:nvCxnSpPr>
        <xdr:cNvPr id="754" name="直線コネクタ 753"/>
        <xdr:cNvCxnSpPr/>
      </xdr:nvCxnSpPr>
      <xdr:spPr>
        <a:xfrm>
          <a:off x="22072600" y="889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55" name="直線コネクタ 754"/>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14622</xdr:rowOff>
    </xdr:from>
    <xdr:ext cx="469744" cy="259045"/>
    <xdr:sp macro="" textlink="">
      <xdr:nvSpPr>
        <xdr:cNvPr id="756" name="貸付金平均値テキスト"/>
        <xdr:cNvSpPr txBox="1"/>
      </xdr:nvSpPr>
      <xdr:spPr>
        <a:xfrm>
          <a:off x="22212300" y="97872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163195</xdr:rowOff>
    </xdr:from>
    <xdr:to>
      <xdr:col>32</xdr:col>
      <xdr:colOff>238125</xdr:colOff>
      <xdr:row>58</xdr:row>
      <xdr:rowOff>93345</xdr:rowOff>
    </xdr:to>
    <xdr:sp macro="" textlink="">
      <xdr:nvSpPr>
        <xdr:cNvPr id="757" name="フローチャート : 判断 756"/>
        <xdr:cNvSpPr/>
      </xdr:nvSpPr>
      <xdr:spPr>
        <a:xfrm>
          <a:off x="221107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58" name="直線コネクタ 757"/>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115189</xdr:rowOff>
    </xdr:from>
    <xdr:to>
      <xdr:col>31</xdr:col>
      <xdr:colOff>85725</xdr:colOff>
      <xdr:row>58</xdr:row>
      <xdr:rowOff>45339</xdr:rowOff>
    </xdr:to>
    <xdr:sp macro="" textlink="">
      <xdr:nvSpPr>
        <xdr:cNvPr id="759" name="フローチャート : 判断 758"/>
        <xdr:cNvSpPr/>
      </xdr:nvSpPr>
      <xdr:spPr>
        <a:xfrm>
          <a:off x="21272500" y="988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61866</xdr:rowOff>
    </xdr:from>
    <xdr:ext cx="469744" cy="259045"/>
    <xdr:sp macro="" textlink="">
      <xdr:nvSpPr>
        <xdr:cNvPr id="760" name="テキスト ボックス 759"/>
        <xdr:cNvSpPr txBox="1"/>
      </xdr:nvSpPr>
      <xdr:spPr>
        <a:xfrm>
          <a:off x="21088427" y="966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61" name="直線コネクタ 760"/>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112217</xdr:rowOff>
    </xdr:from>
    <xdr:to>
      <xdr:col>29</xdr:col>
      <xdr:colOff>568325</xdr:colOff>
      <xdr:row>58</xdr:row>
      <xdr:rowOff>42367</xdr:rowOff>
    </xdr:to>
    <xdr:sp macro="" textlink="">
      <xdr:nvSpPr>
        <xdr:cNvPr id="762" name="フローチャート : 判断 761"/>
        <xdr:cNvSpPr/>
      </xdr:nvSpPr>
      <xdr:spPr>
        <a:xfrm>
          <a:off x="20383500" y="988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58894</xdr:rowOff>
    </xdr:from>
    <xdr:ext cx="469744" cy="259045"/>
    <xdr:sp macro="" textlink="">
      <xdr:nvSpPr>
        <xdr:cNvPr id="763" name="テキスト ボックス 762"/>
        <xdr:cNvSpPr txBox="1"/>
      </xdr:nvSpPr>
      <xdr:spPr>
        <a:xfrm>
          <a:off x="20199427" y="966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2,944</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64" name="直線コネクタ 763"/>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83338</xdr:rowOff>
    </xdr:from>
    <xdr:to>
      <xdr:col>28</xdr:col>
      <xdr:colOff>365125</xdr:colOff>
      <xdr:row>58</xdr:row>
      <xdr:rowOff>13488</xdr:rowOff>
    </xdr:to>
    <xdr:sp macro="" textlink="">
      <xdr:nvSpPr>
        <xdr:cNvPr id="765" name="フローチャート : 判断 764"/>
        <xdr:cNvSpPr/>
      </xdr:nvSpPr>
      <xdr:spPr>
        <a:xfrm>
          <a:off x="19494500" y="985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30015</xdr:rowOff>
    </xdr:from>
    <xdr:ext cx="469744" cy="259045"/>
    <xdr:sp macro="" textlink="">
      <xdr:nvSpPr>
        <xdr:cNvPr id="766" name="テキスト ボックス 765"/>
        <xdr:cNvSpPr txBox="1"/>
      </xdr:nvSpPr>
      <xdr:spPr>
        <a:xfrm>
          <a:off x="19310427" y="963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74041</xdr:rowOff>
    </xdr:from>
    <xdr:to>
      <xdr:col>27</xdr:col>
      <xdr:colOff>161925</xdr:colOff>
      <xdr:row>58</xdr:row>
      <xdr:rowOff>4191</xdr:rowOff>
    </xdr:to>
    <xdr:sp macro="" textlink="">
      <xdr:nvSpPr>
        <xdr:cNvPr id="767" name="フローチャート : 判断 766"/>
        <xdr:cNvSpPr/>
      </xdr:nvSpPr>
      <xdr:spPr>
        <a:xfrm>
          <a:off x="18605500" y="984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20718</xdr:rowOff>
    </xdr:from>
    <xdr:ext cx="469744" cy="259045"/>
    <xdr:sp macro="" textlink="">
      <xdr:nvSpPr>
        <xdr:cNvPr id="768" name="テキスト ボックス 767"/>
        <xdr:cNvSpPr txBox="1"/>
      </xdr:nvSpPr>
      <xdr:spPr>
        <a:xfrm>
          <a:off x="18421427" y="9621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9" name="テキスト ボックス 76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0" name="テキスト ボックス 76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1" name="テキスト ボックス 77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2" name="テキスト ボックス 77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3" name="テキスト ボックス 77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74" name="円/楕円 773"/>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80027</xdr:rowOff>
    </xdr:from>
    <xdr:ext cx="249299" cy="259045"/>
    <xdr:sp macro="" textlink="">
      <xdr:nvSpPr>
        <xdr:cNvPr id="775"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76" name="円/楕円 775"/>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77" name="テキスト ボックス 776"/>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78" name="円/楕円 777"/>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79" name="テキスト ボックス 778"/>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80" name="円/楕円 779"/>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81" name="テキスト ボックス 780"/>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82" name="円/楕円 781"/>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83" name="テキスト ボックス 782"/>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4" name="正方形/長方形 78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85" name="正方形/長方形 78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86" name="正方形/長方形 78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87" name="正方形/長方形 78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88" name="正方形/長方形 78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89" name="正方形/長方形 78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0" name="正方形/長方形 78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32,127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1" name="正方形/長方形 79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2" name="テキスト ボックス 79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3" name="直線コネクタ 79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794" name="直線コネクタ 79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795" name="テキスト ボックス 79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796" name="直線コネクタ 79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797" name="テキスト ボックス 79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798" name="直線コネクタ 79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799" name="テキスト ボックス 79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0" name="直線コネクタ 79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01" name="テキスト ボックス 80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2" name="直線コネクタ 80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03" name="テキスト ボックス 80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4" name="直線コネクタ 80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05" name="テキスト ボックス 80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14610</xdr:rowOff>
    </xdr:from>
    <xdr:to>
      <xdr:col>32</xdr:col>
      <xdr:colOff>186689</xdr:colOff>
      <xdr:row>77</xdr:row>
      <xdr:rowOff>120917</xdr:rowOff>
    </xdr:to>
    <xdr:cxnSp macro="">
      <xdr:nvCxnSpPr>
        <xdr:cNvPr id="807" name="直線コネクタ 806"/>
        <xdr:cNvCxnSpPr/>
      </xdr:nvCxnSpPr>
      <xdr:spPr>
        <a:xfrm flipV="1">
          <a:off x="22159595" y="12016110"/>
          <a:ext cx="1269" cy="1306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124744</xdr:rowOff>
    </xdr:from>
    <xdr:ext cx="534377" cy="259045"/>
    <xdr:sp macro="" textlink="">
      <xdr:nvSpPr>
        <xdr:cNvPr id="808" name="繰出金最小値テキスト"/>
        <xdr:cNvSpPr txBox="1"/>
      </xdr:nvSpPr>
      <xdr:spPr>
        <a:xfrm>
          <a:off x="22212300" y="1332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34,965</a:t>
          </a:r>
          <a:endParaRPr kumimoji="1" lang="ja-JP" altLang="en-US" sz="1000" b="1">
            <a:latin typeface="ＭＳ Ｐゴシック"/>
          </a:endParaRPr>
        </a:p>
      </xdr:txBody>
    </xdr:sp>
    <xdr:clientData/>
  </xdr:oneCellAnchor>
  <xdr:twoCellAnchor>
    <xdr:from>
      <xdr:col>32</xdr:col>
      <xdr:colOff>98425</xdr:colOff>
      <xdr:row>77</xdr:row>
      <xdr:rowOff>120917</xdr:rowOff>
    </xdr:from>
    <xdr:to>
      <xdr:col>32</xdr:col>
      <xdr:colOff>276225</xdr:colOff>
      <xdr:row>77</xdr:row>
      <xdr:rowOff>120917</xdr:rowOff>
    </xdr:to>
    <xdr:cxnSp macro="">
      <xdr:nvCxnSpPr>
        <xdr:cNvPr id="809" name="直線コネクタ 808"/>
        <xdr:cNvCxnSpPr/>
      </xdr:nvCxnSpPr>
      <xdr:spPr>
        <a:xfrm>
          <a:off x="22072600" y="13322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132737</xdr:rowOff>
    </xdr:from>
    <xdr:ext cx="599010" cy="259045"/>
    <xdr:sp macro="" textlink="">
      <xdr:nvSpPr>
        <xdr:cNvPr id="810" name="繰出金最大値テキスト"/>
        <xdr:cNvSpPr txBox="1"/>
      </xdr:nvSpPr>
      <xdr:spPr>
        <a:xfrm>
          <a:off x="22212300" y="11791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206,416</a:t>
          </a:r>
          <a:endParaRPr kumimoji="1" lang="ja-JP" altLang="en-US" sz="1000" b="1">
            <a:latin typeface="ＭＳ Ｐゴシック"/>
          </a:endParaRPr>
        </a:p>
      </xdr:txBody>
    </xdr:sp>
    <xdr:clientData/>
  </xdr:oneCellAnchor>
  <xdr:twoCellAnchor>
    <xdr:from>
      <xdr:col>32</xdr:col>
      <xdr:colOff>98425</xdr:colOff>
      <xdr:row>70</xdr:row>
      <xdr:rowOff>14610</xdr:rowOff>
    </xdr:from>
    <xdr:to>
      <xdr:col>32</xdr:col>
      <xdr:colOff>276225</xdr:colOff>
      <xdr:row>70</xdr:row>
      <xdr:rowOff>14610</xdr:rowOff>
    </xdr:to>
    <xdr:cxnSp macro="">
      <xdr:nvCxnSpPr>
        <xdr:cNvPr id="811" name="直線コネクタ 810"/>
        <xdr:cNvCxnSpPr/>
      </xdr:nvCxnSpPr>
      <xdr:spPr>
        <a:xfrm>
          <a:off x="22072600" y="1201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67858</xdr:rowOff>
    </xdr:from>
    <xdr:to>
      <xdr:col>32</xdr:col>
      <xdr:colOff>187325</xdr:colOff>
      <xdr:row>76</xdr:row>
      <xdr:rowOff>99916</xdr:rowOff>
    </xdr:to>
    <xdr:cxnSp macro="">
      <xdr:nvCxnSpPr>
        <xdr:cNvPr id="812" name="直線コネクタ 811"/>
        <xdr:cNvCxnSpPr/>
      </xdr:nvCxnSpPr>
      <xdr:spPr>
        <a:xfrm flipV="1">
          <a:off x="21323300" y="13098058"/>
          <a:ext cx="838200" cy="3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140322</xdr:rowOff>
    </xdr:from>
    <xdr:ext cx="534377" cy="259045"/>
    <xdr:sp macro="" textlink="">
      <xdr:nvSpPr>
        <xdr:cNvPr id="813" name="繰出金平均値テキスト"/>
        <xdr:cNvSpPr txBox="1"/>
      </xdr:nvSpPr>
      <xdr:spPr>
        <a:xfrm>
          <a:off x="22212300" y="12827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73,754</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117445</xdr:rowOff>
    </xdr:from>
    <xdr:to>
      <xdr:col>32</xdr:col>
      <xdr:colOff>238125</xdr:colOff>
      <xdr:row>76</xdr:row>
      <xdr:rowOff>47594</xdr:rowOff>
    </xdr:to>
    <xdr:sp macro="" textlink="">
      <xdr:nvSpPr>
        <xdr:cNvPr id="814" name="フローチャート : 判断 813"/>
        <xdr:cNvSpPr/>
      </xdr:nvSpPr>
      <xdr:spPr>
        <a:xfrm>
          <a:off x="22110700" y="1297619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99916</xdr:rowOff>
    </xdr:from>
    <xdr:to>
      <xdr:col>31</xdr:col>
      <xdr:colOff>34925</xdr:colOff>
      <xdr:row>76</xdr:row>
      <xdr:rowOff>119095</xdr:rowOff>
    </xdr:to>
    <xdr:cxnSp macro="">
      <xdr:nvCxnSpPr>
        <xdr:cNvPr id="815" name="直線コネクタ 814"/>
        <xdr:cNvCxnSpPr/>
      </xdr:nvCxnSpPr>
      <xdr:spPr>
        <a:xfrm flipV="1">
          <a:off x="20434300" y="13130116"/>
          <a:ext cx="889000" cy="19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144755</xdr:rowOff>
    </xdr:from>
    <xdr:to>
      <xdr:col>31</xdr:col>
      <xdr:colOff>85725</xdr:colOff>
      <xdr:row>76</xdr:row>
      <xdr:rowOff>74904</xdr:rowOff>
    </xdr:to>
    <xdr:sp macro="" textlink="">
      <xdr:nvSpPr>
        <xdr:cNvPr id="816" name="フローチャート : 判断 815"/>
        <xdr:cNvSpPr/>
      </xdr:nvSpPr>
      <xdr:spPr>
        <a:xfrm>
          <a:off x="21272500" y="130035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91432</xdr:rowOff>
    </xdr:from>
    <xdr:ext cx="534377" cy="259045"/>
    <xdr:sp macro="" textlink="">
      <xdr:nvSpPr>
        <xdr:cNvPr id="817" name="テキスト ボックス 816"/>
        <xdr:cNvSpPr txBox="1"/>
      </xdr:nvSpPr>
      <xdr:spPr>
        <a:xfrm>
          <a:off x="21056111" y="12778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70,170</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85720</xdr:rowOff>
    </xdr:from>
    <xdr:to>
      <xdr:col>29</xdr:col>
      <xdr:colOff>517525</xdr:colOff>
      <xdr:row>76</xdr:row>
      <xdr:rowOff>119095</xdr:rowOff>
    </xdr:to>
    <xdr:cxnSp macro="">
      <xdr:nvCxnSpPr>
        <xdr:cNvPr id="818" name="直線コネクタ 817"/>
        <xdr:cNvCxnSpPr/>
      </xdr:nvCxnSpPr>
      <xdr:spPr>
        <a:xfrm>
          <a:off x="19545300" y="13115920"/>
          <a:ext cx="889000" cy="3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162075</xdr:rowOff>
    </xdr:from>
    <xdr:to>
      <xdr:col>29</xdr:col>
      <xdr:colOff>568325</xdr:colOff>
      <xdr:row>76</xdr:row>
      <xdr:rowOff>92225</xdr:rowOff>
    </xdr:to>
    <xdr:sp macro="" textlink="">
      <xdr:nvSpPr>
        <xdr:cNvPr id="819" name="フローチャート : 判断 818"/>
        <xdr:cNvSpPr/>
      </xdr:nvSpPr>
      <xdr:spPr>
        <a:xfrm>
          <a:off x="20383500" y="1302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108752</xdr:rowOff>
    </xdr:from>
    <xdr:ext cx="534377" cy="259045"/>
    <xdr:sp macro="" textlink="">
      <xdr:nvSpPr>
        <xdr:cNvPr id="820" name="テキスト ボックス 819"/>
        <xdr:cNvSpPr txBox="1"/>
      </xdr:nvSpPr>
      <xdr:spPr>
        <a:xfrm>
          <a:off x="20167111" y="12796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67,897</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85720</xdr:rowOff>
    </xdr:from>
    <xdr:to>
      <xdr:col>28</xdr:col>
      <xdr:colOff>314325</xdr:colOff>
      <xdr:row>76</xdr:row>
      <xdr:rowOff>109449</xdr:rowOff>
    </xdr:to>
    <xdr:cxnSp macro="">
      <xdr:nvCxnSpPr>
        <xdr:cNvPr id="821" name="直線コネクタ 820"/>
        <xdr:cNvCxnSpPr/>
      </xdr:nvCxnSpPr>
      <xdr:spPr>
        <a:xfrm flipV="1">
          <a:off x="18656300" y="13115920"/>
          <a:ext cx="889000" cy="23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168529</xdr:rowOff>
    </xdr:from>
    <xdr:to>
      <xdr:col>28</xdr:col>
      <xdr:colOff>365125</xdr:colOff>
      <xdr:row>76</xdr:row>
      <xdr:rowOff>98679</xdr:rowOff>
    </xdr:to>
    <xdr:sp macro="" textlink="">
      <xdr:nvSpPr>
        <xdr:cNvPr id="822" name="フローチャート : 判断 821"/>
        <xdr:cNvSpPr/>
      </xdr:nvSpPr>
      <xdr:spPr>
        <a:xfrm>
          <a:off x="19494500" y="1302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115206</xdr:rowOff>
    </xdr:from>
    <xdr:ext cx="534377" cy="259045"/>
    <xdr:sp macro="" textlink="">
      <xdr:nvSpPr>
        <xdr:cNvPr id="823" name="テキスト ボックス 822"/>
        <xdr:cNvSpPr txBox="1"/>
      </xdr:nvSpPr>
      <xdr:spPr>
        <a:xfrm>
          <a:off x="19278111" y="1280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67,050</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170365</xdr:rowOff>
    </xdr:from>
    <xdr:to>
      <xdr:col>27</xdr:col>
      <xdr:colOff>161925</xdr:colOff>
      <xdr:row>76</xdr:row>
      <xdr:rowOff>100515</xdr:rowOff>
    </xdr:to>
    <xdr:sp macro="" textlink="">
      <xdr:nvSpPr>
        <xdr:cNvPr id="824" name="フローチャート : 判断 823"/>
        <xdr:cNvSpPr/>
      </xdr:nvSpPr>
      <xdr:spPr>
        <a:xfrm>
          <a:off x="18605500" y="1302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117043</xdr:rowOff>
    </xdr:from>
    <xdr:ext cx="534377" cy="259045"/>
    <xdr:sp macro="" textlink="">
      <xdr:nvSpPr>
        <xdr:cNvPr id="825" name="テキスト ボックス 824"/>
        <xdr:cNvSpPr txBox="1"/>
      </xdr:nvSpPr>
      <xdr:spPr>
        <a:xfrm>
          <a:off x="18389111" y="1280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66,809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6" name="テキスト ボックス 82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7" name="テキスト ボックス 82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8" name="テキスト ボックス 82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9" name="テキスト ボックス 82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0" name="テキスト ボックス 82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17058</xdr:rowOff>
    </xdr:from>
    <xdr:to>
      <xdr:col>32</xdr:col>
      <xdr:colOff>238125</xdr:colOff>
      <xdr:row>76</xdr:row>
      <xdr:rowOff>118658</xdr:rowOff>
    </xdr:to>
    <xdr:sp macro="" textlink="">
      <xdr:nvSpPr>
        <xdr:cNvPr id="831" name="円/楕円 830"/>
        <xdr:cNvSpPr/>
      </xdr:nvSpPr>
      <xdr:spPr>
        <a:xfrm>
          <a:off x="22110700" y="1304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166935</xdr:rowOff>
    </xdr:from>
    <xdr:ext cx="534377" cy="259045"/>
    <xdr:sp macro="" textlink="">
      <xdr:nvSpPr>
        <xdr:cNvPr id="832" name="繰出金該当値テキスト"/>
        <xdr:cNvSpPr txBox="1"/>
      </xdr:nvSpPr>
      <xdr:spPr>
        <a:xfrm>
          <a:off x="22212300" y="13025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64,428</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49116</xdr:rowOff>
    </xdr:from>
    <xdr:to>
      <xdr:col>31</xdr:col>
      <xdr:colOff>85725</xdr:colOff>
      <xdr:row>76</xdr:row>
      <xdr:rowOff>150716</xdr:rowOff>
    </xdr:to>
    <xdr:sp macro="" textlink="">
      <xdr:nvSpPr>
        <xdr:cNvPr id="833" name="円/楕円 832"/>
        <xdr:cNvSpPr/>
      </xdr:nvSpPr>
      <xdr:spPr>
        <a:xfrm>
          <a:off x="21272500" y="1307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141843</xdr:rowOff>
    </xdr:from>
    <xdr:ext cx="534377" cy="259045"/>
    <xdr:sp macro="" textlink="">
      <xdr:nvSpPr>
        <xdr:cNvPr id="834" name="テキスト ボックス 833"/>
        <xdr:cNvSpPr txBox="1"/>
      </xdr:nvSpPr>
      <xdr:spPr>
        <a:xfrm>
          <a:off x="21056111" y="13172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60,221</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68295</xdr:rowOff>
    </xdr:from>
    <xdr:to>
      <xdr:col>29</xdr:col>
      <xdr:colOff>568325</xdr:colOff>
      <xdr:row>76</xdr:row>
      <xdr:rowOff>169895</xdr:rowOff>
    </xdr:to>
    <xdr:sp macro="" textlink="">
      <xdr:nvSpPr>
        <xdr:cNvPr id="835" name="円/楕円 834"/>
        <xdr:cNvSpPr/>
      </xdr:nvSpPr>
      <xdr:spPr>
        <a:xfrm>
          <a:off x="20383500" y="1309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161022</xdr:rowOff>
    </xdr:from>
    <xdr:ext cx="534377" cy="259045"/>
    <xdr:sp macro="" textlink="">
      <xdr:nvSpPr>
        <xdr:cNvPr id="836" name="テキスト ボックス 835"/>
        <xdr:cNvSpPr txBox="1"/>
      </xdr:nvSpPr>
      <xdr:spPr>
        <a:xfrm>
          <a:off x="20167111" y="13191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57,704</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34920</xdr:rowOff>
    </xdr:from>
    <xdr:to>
      <xdr:col>28</xdr:col>
      <xdr:colOff>365125</xdr:colOff>
      <xdr:row>76</xdr:row>
      <xdr:rowOff>136520</xdr:rowOff>
    </xdr:to>
    <xdr:sp macro="" textlink="">
      <xdr:nvSpPr>
        <xdr:cNvPr id="837" name="円/楕円 836"/>
        <xdr:cNvSpPr/>
      </xdr:nvSpPr>
      <xdr:spPr>
        <a:xfrm>
          <a:off x="19494500" y="130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127647</xdr:rowOff>
    </xdr:from>
    <xdr:ext cx="534377" cy="259045"/>
    <xdr:sp macro="" textlink="">
      <xdr:nvSpPr>
        <xdr:cNvPr id="838" name="テキスト ボックス 837"/>
        <xdr:cNvSpPr txBox="1"/>
      </xdr:nvSpPr>
      <xdr:spPr>
        <a:xfrm>
          <a:off x="19278111" y="1315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62,084</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58649</xdr:rowOff>
    </xdr:from>
    <xdr:to>
      <xdr:col>27</xdr:col>
      <xdr:colOff>161925</xdr:colOff>
      <xdr:row>76</xdr:row>
      <xdr:rowOff>160249</xdr:rowOff>
    </xdr:to>
    <xdr:sp macro="" textlink="">
      <xdr:nvSpPr>
        <xdr:cNvPr id="839" name="円/楕円 838"/>
        <xdr:cNvSpPr/>
      </xdr:nvSpPr>
      <xdr:spPr>
        <a:xfrm>
          <a:off x="18605500" y="1308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151376</xdr:rowOff>
    </xdr:from>
    <xdr:ext cx="534377" cy="259045"/>
    <xdr:sp macro="" textlink="">
      <xdr:nvSpPr>
        <xdr:cNvPr id="840" name="テキスト ボックス 839"/>
        <xdr:cNvSpPr txBox="1"/>
      </xdr:nvSpPr>
      <xdr:spPr>
        <a:xfrm>
          <a:off x="18389111" y="1318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58,970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1" name="正方形/長方形 84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2" name="正方形/長方形 84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3" name="正方形/長方形 84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44" name="正方形/長方形 84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45" name="正方形/長方形 84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6" name="正方形/長方形 84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47" name="正方形/長方形 84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8" name="正方形/長方形 84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9" name="テキスト ボックス 84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0" name="直線コネクタ 84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51" name="直線コネクタ 85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52" name="テキスト ボックス 85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53" name="直線コネクタ 85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54" name="テキスト ボックス 85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5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6" name="直線コネクタ 85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8" name="直線コネクタ 85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0" name="直線コネクタ 85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61" name="直線コネクタ 86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6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3" name="フローチャート : 判断 86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64" name="直線コネクタ 86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65" name="フローチャート : 判断 86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66" name="テキスト ボックス 86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7" name="直線コネクタ 86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8" name="フローチャート : 判断 86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9" name="テキスト ボックス 86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70" name="直線コネクタ 86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71" name="フローチャート : 判断 87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72" name="テキスト ボックス 87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3" name="フローチャート : 判断 87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74" name="テキスト ボックス 87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75" name="テキスト ボックス 87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6" name="テキスト ボックス 87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7" name="テキスト ボックス 87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8" name="テキスト ボックス 87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9" name="テキスト ボックス 87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円/楕円 87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8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82" name="円/楕円 88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83" name="テキスト ボックス 88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84" name="円/楕円 88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85" name="テキスト ボックス 88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6" name="円/楕円 88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7" name="テキスト ボックス 88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8" name="円/楕円 88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9" name="テキスト ボックス 88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90" name="正方形/長方形 88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91" name="正方形/長方形 89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92" name="テキスト ボックス 89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人件費については、定員適正化管理により類似団体平均とほぼ同じとなっている。物件費については、地籍調査事業量が増加していることから増加傾向にある。</a:t>
          </a:r>
          <a:endParaRPr kumimoji="1" lang="en-US" altLang="ja-JP" sz="1300">
            <a:latin typeface="ＭＳ Ｐゴシック"/>
          </a:endParaRPr>
        </a:p>
        <a:p>
          <a:r>
            <a:rPr kumimoji="1" lang="ja-JP" altLang="en-US" sz="1300">
              <a:latin typeface="ＭＳ Ｐゴシック"/>
            </a:rPr>
            <a:t>扶助費については、高齢化に連動し、年々増加傾向にある。</a:t>
          </a:r>
          <a:endParaRPr kumimoji="1" lang="en-US" altLang="ja-JP" sz="1300">
            <a:latin typeface="ＭＳ Ｐゴシック"/>
          </a:endParaRPr>
        </a:p>
        <a:p>
          <a:r>
            <a:rPr kumimoji="1" lang="ja-JP" altLang="en-US" sz="1300">
              <a:latin typeface="ＭＳ Ｐゴシック"/>
            </a:rPr>
            <a:t>普通建設事業費については、教育費、消防費において学校建設や防災無線デジタル化などを実施しているため、事業費が伸び、一人当たりのコストが増えている。</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千葉県長南町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8,522
8,478
65.51
5,284,195
4,360,598
879,369
3,062,114
4,273,794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71.7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122936</xdr:rowOff>
    </xdr:from>
    <xdr:to>
      <xdr:col>6</xdr:col>
      <xdr:colOff>510540</xdr:colOff>
      <xdr:row>38</xdr:row>
      <xdr:rowOff>72644</xdr:rowOff>
    </xdr:to>
    <xdr:cxnSp macro="">
      <xdr:nvCxnSpPr>
        <xdr:cNvPr id="56" name="直線コネクタ 55"/>
        <xdr:cNvCxnSpPr/>
      </xdr:nvCxnSpPr>
      <xdr:spPr>
        <a:xfrm flipV="1">
          <a:off x="4633595" y="5094986"/>
          <a:ext cx="1270" cy="1492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76471</xdr:rowOff>
    </xdr:from>
    <xdr:ext cx="469744" cy="259045"/>
    <xdr:sp macro="" textlink="">
      <xdr:nvSpPr>
        <xdr:cNvPr id="57" name="議会費最小値テキスト"/>
        <xdr:cNvSpPr txBox="1"/>
      </xdr:nvSpPr>
      <xdr:spPr>
        <a:xfrm>
          <a:off x="4686300" y="65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7,128</a:t>
          </a:r>
          <a:endParaRPr kumimoji="1" lang="ja-JP" altLang="en-US" sz="1000" b="1">
            <a:latin typeface="ＭＳ Ｐゴシック"/>
          </a:endParaRPr>
        </a:p>
      </xdr:txBody>
    </xdr:sp>
    <xdr:clientData/>
  </xdr:oneCellAnchor>
  <xdr:twoCellAnchor>
    <xdr:from>
      <xdr:col>6</xdr:col>
      <xdr:colOff>422275</xdr:colOff>
      <xdr:row>38</xdr:row>
      <xdr:rowOff>72644</xdr:rowOff>
    </xdr:from>
    <xdr:to>
      <xdr:col>6</xdr:col>
      <xdr:colOff>600075</xdr:colOff>
      <xdr:row>38</xdr:row>
      <xdr:rowOff>72644</xdr:rowOff>
    </xdr:to>
    <xdr:cxnSp macro="">
      <xdr:nvCxnSpPr>
        <xdr:cNvPr id="58" name="直線コネクタ 57"/>
        <xdr:cNvCxnSpPr/>
      </xdr:nvCxnSpPr>
      <xdr:spPr>
        <a:xfrm>
          <a:off x="4546600" y="658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69613</xdr:rowOff>
    </xdr:from>
    <xdr:ext cx="534377" cy="259045"/>
    <xdr:sp macro="" textlink="">
      <xdr:nvSpPr>
        <xdr:cNvPr id="59" name="議会費最大値テキスト"/>
        <xdr:cNvSpPr txBox="1"/>
      </xdr:nvSpPr>
      <xdr:spPr>
        <a:xfrm>
          <a:off x="4686300" y="487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18,882</a:t>
          </a:r>
          <a:endParaRPr kumimoji="1" lang="ja-JP" altLang="en-US" sz="1000" b="1">
            <a:latin typeface="ＭＳ Ｐゴシック"/>
          </a:endParaRPr>
        </a:p>
      </xdr:txBody>
    </xdr:sp>
    <xdr:clientData/>
  </xdr:oneCellAnchor>
  <xdr:twoCellAnchor>
    <xdr:from>
      <xdr:col>6</xdr:col>
      <xdr:colOff>422275</xdr:colOff>
      <xdr:row>29</xdr:row>
      <xdr:rowOff>122936</xdr:rowOff>
    </xdr:from>
    <xdr:to>
      <xdr:col>6</xdr:col>
      <xdr:colOff>600075</xdr:colOff>
      <xdr:row>29</xdr:row>
      <xdr:rowOff>122936</xdr:rowOff>
    </xdr:to>
    <xdr:cxnSp macro="">
      <xdr:nvCxnSpPr>
        <xdr:cNvPr id="60" name="直線コネクタ 59"/>
        <xdr:cNvCxnSpPr/>
      </xdr:nvCxnSpPr>
      <xdr:spPr>
        <a:xfrm>
          <a:off x="4546600" y="509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54229</xdr:rowOff>
    </xdr:from>
    <xdr:to>
      <xdr:col>6</xdr:col>
      <xdr:colOff>511175</xdr:colOff>
      <xdr:row>35</xdr:row>
      <xdr:rowOff>163068</xdr:rowOff>
    </xdr:to>
    <xdr:cxnSp macro="">
      <xdr:nvCxnSpPr>
        <xdr:cNvPr id="61" name="直線コネクタ 60"/>
        <xdr:cNvCxnSpPr/>
      </xdr:nvCxnSpPr>
      <xdr:spPr>
        <a:xfrm>
          <a:off x="3797300" y="6054979"/>
          <a:ext cx="838200" cy="10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152671</xdr:rowOff>
    </xdr:from>
    <xdr:ext cx="469744" cy="259045"/>
    <xdr:sp macro="" textlink="">
      <xdr:nvSpPr>
        <xdr:cNvPr id="62" name="議会費平均値テキスト"/>
        <xdr:cNvSpPr txBox="1"/>
      </xdr:nvSpPr>
      <xdr:spPr>
        <a:xfrm>
          <a:off x="4686300" y="6153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9,978</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2794</xdr:rowOff>
    </xdr:from>
    <xdr:to>
      <xdr:col>6</xdr:col>
      <xdr:colOff>561975</xdr:colOff>
      <xdr:row>36</xdr:row>
      <xdr:rowOff>104394</xdr:rowOff>
    </xdr:to>
    <xdr:sp macro="" textlink="">
      <xdr:nvSpPr>
        <xdr:cNvPr id="63" name="フローチャート : 判断 62"/>
        <xdr:cNvSpPr/>
      </xdr:nvSpPr>
      <xdr:spPr>
        <a:xfrm>
          <a:off x="45847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54229</xdr:rowOff>
    </xdr:from>
    <xdr:to>
      <xdr:col>5</xdr:col>
      <xdr:colOff>358775</xdr:colOff>
      <xdr:row>36</xdr:row>
      <xdr:rowOff>50927</xdr:rowOff>
    </xdr:to>
    <xdr:cxnSp macro="">
      <xdr:nvCxnSpPr>
        <xdr:cNvPr id="64" name="直線コネクタ 63"/>
        <xdr:cNvCxnSpPr/>
      </xdr:nvCxnSpPr>
      <xdr:spPr>
        <a:xfrm flipV="1">
          <a:off x="2908300" y="6054979"/>
          <a:ext cx="889000" cy="168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17145</xdr:rowOff>
    </xdr:from>
    <xdr:to>
      <xdr:col>5</xdr:col>
      <xdr:colOff>409575</xdr:colOff>
      <xdr:row>36</xdr:row>
      <xdr:rowOff>118745</xdr:rowOff>
    </xdr:to>
    <xdr:sp macro="" textlink="">
      <xdr:nvSpPr>
        <xdr:cNvPr id="65" name="フローチャート : 判断 64"/>
        <xdr:cNvSpPr/>
      </xdr:nvSpPr>
      <xdr:spPr>
        <a:xfrm>
          <a:off x="3746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109872</xdr:rowOff>
    </xdr:from>
    <xdr:ext cx="469744" cy="259045"/>
    <xdr:sp macro="" textlink="">
      <xdr:nvSpPr>
        <xdr:cNvPr id="66" name="テキスト ボックス 65"/>
        <xdr:cNvSpPr txBox="1"/>
      </xdr:nvSpPr>
      <xdr:spPr>
        <a:xfrm>
          <a:off x="3562427" y="6282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9,865</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35814</xdr:rowOff>
    </xdr:from>
    <xdr:to>
      <xdr:col>4</xdr:col>
      <xdr:colOff>155575</xdr:colOff>
      <xdr:row>36</xdr:row>
      <xdr:rowOff>50927</xdr:rowOff>
    </xdr:to>
    <xdr:cxnSp macro="">
      <xdr:nvCxnSpPr>
        <xdr:cNvPr id="67" name="直線コネクタ 66"/>
        <xdr:cNvCxnSpPr/>
      </xdr:nvCxnSpPr>
      <xdr:spPr>
        <a:xfrm>
          <a:off x="2019300" y="6208014"/>
          <a:ext cx="8890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51054</xdr:rowOff>
    </xdr:from>
    <xdr:to>
      <xdr:col>4</xdr:col>
      <xdr:colOff>206375</xdr:colOff>
      <xdr:row>36</xdr:row>
      <xdr:rowOff>152654</xdr:rowOff>
    </xdr:to>
    <xdr:sp macro="" textlink="">
      <xdr:nvSpPr>
        <xdr:cNvPr id="68" name="フローチャート : 判断 67"/>
        <xdr:cNvSpPr/>
      </xdr:nvSpPr>
      <xdr:spPr>
        <a:xfrm>
          <a:off x="2857500" y="62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143781</xdr:rowOff>
    </xdr:from>
    <xdr:ext cx="469744" cy="259045"/>
    <xdr:sp macro="" textlink="">
      <xdr:nvSpPr>
        <xdr:cNvPr id="69" name="テキスト ボックス 68"/>
        <xdr:cNvSpPr txBox="1"/>
      </xdr:nvSpPr>
      <xdr:spPr>
        <a:xfrm>
          <a:off x="2673427" y="6315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9,598</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124206</xdr:rowOff>
    </xdr:from>
    <xdr:to>
      <xdr:col>2</xdr:col>
      <xdr:colOff>638175</xdr:colOff>
      <xdr:row>36</xdr:row>
      <xdr:rowOff>35814</xdr:rowOff>
    </xdr:to>
    <xdr:cxnSp macro="">
      <xdr:nvCxnSpPr>
        <xdr:cNvPr id="70" name="直線コネクタ 69"/>
        <xdr:cNvCxnSpPr/>
      </xdr:nvCxnSpPr>
      <xdr:spPr>
        <a:xfrm>
          <a:off x="1130300" y="6124956"/>
          <a:ext cx="889000" cy="8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21590</xdr:rowOff>
    </xdr:from>
    <xdr:to>
      <xdr:col>3</xdr:col>
      <xdr:colOff>3175</xdr:colOff>
      <xdr:row>36</xdr:row>
      <xdr:rowOff>123190</xdr:rowOff>
    </xdr:to>
    <xdr:sp macro="" textlink="">
      <xdr:nvSpPr>
        <xdr:cNvPr id="71" name="フローチャート : 判断 70"/>
        <xdr:cNvSpPr/>
      </xdr:nvSpPr>
      <xdr:spPr>
        <a:xfrm>
          <a:off x="19685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114317</xdr:rowOff>
    </xdr:from>
    <xdr:ext cx="469744" cy="259045"/>
    <xdr:sp macro="" textlink="">
      <xdr:nvSpPr>
        <xdr:cNvPr id="72" name="テキスト ボックス 71"/>
        <xdr:cNvSpPr txBox="1"/>
      </xdr:nvSpPr>
      <xdr:spPr>
        <a:xfrm>
          <a:off x="1784427" y="6286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9,830</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54864</xdr:rowOff>
    </xdr:from>
    <xdr:to>
      <xdr:col>1</xdr:col>
      <xdr:colOff>485775</xdr:colOff>
      <xdr:row>35</xdr:row>
      <xdr:rowOff>156464</xdr:rowOff>
    </xdr:to>
    <xdr:sp macro="" textlink="">
      <xdr:nvSpPr>
        <xdr:cNvPr id="73" name="フローチャート : 判断 72"/>
        <xdr:cNvSpPr/>
      </xdr:nvSpPr>
      <xdr:spPr>
        <a:xfrm>
          <a:off x="1079500" y="605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1541</xdr:rowOff>
    </xdr:from>
    <xdr:ext cx="534377" cy="259045"/>
    <xdr:sp macro="" textlink="">
      <xdr:nvSpPr>
        <xdr:cNvPr id="74" name="テキスト ボックス 73"/>
        <xdr:cNvSpPr txBox="1"/>
      </xdr:nvSpPr>
      <xdr:spPr>
        <a:xfrm>
          <a:off x="863111" y="583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112268</xdr:rowOff>
    </xdr:from>
    <xdr:to>
      <xdr:col>6</xdr:col>
      <xdr:colOff>561975</xdr:colOff>
      <xdr:row>36</xdr:row>
      <xdr:rowOff>42418</xdr:rowOff>
    </xdr:to>
    <xdr:sp macro="" textlink="">
      <xdr:nvSpPr>
        <xdr:cNvPr id="80" name="円/楕円 79"/>
        <xdr:cNvSpPr/>
      </xdr:nvSpPr>
      <xdr:spPr>
        <a:xfrm>
          <a:off x="4584700" y="611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135145</xdr:rowOff>
    </xdr:from>
    <xdr:ext cx="534377" cy="259045"/>
    <xdr:sp macro="" textlink="">
      <xdr:nvSpPr>
        <xdr:cNvPr id="81" name="議会費該当値テキスト"/>
        <xdr:cNvSpPr txBox="1"/>
      </xdr:nvSpPr>
      <xdr:spPr>
        <a:xfrm>
          <a:off x="4686300" y="5964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10,466</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3429</xdr:rowOff>
    </xdr:from>
    <xdr:to>
      <xdr:col>5</xdr:col>
      <xdr:colOff>409575</xdr:colOff>
      <xdr:row>35</xdr:row>
      <xdr:rowOff>105029</xdr:rowOff>
    </xdr:to>
    <xdr:sp macro="" textlink="">
      <xdr:nvSpPr>
        <xdr:cNvPr id="82" name="円/楕円 81"/>
        <xdr:cNvSpPr/>
      </xdr:nvSpPr>
      <xdr:spPr>
        <a:xfrm>
          <a:off x="3746500" y="600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121556</xdr:rowOff>
    </xdr:from>
    <xdr:ext cx="534377" cy="259045"/>
    <xdr:sp macro="" textlink="">
      <xdr:nvSpPr>
        <xdr:cNvPr id="83" name="テキスト ボックス 82"/>
        <xdr:cNvSpPr txBox="1"/>
      </xdr:nvSpPr>
      <xdr:spPr>
        <a:xfrm>
          <a:off x="3530111" y="577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11,323</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127</xdr:rowOff>
    </xdr:from>
    <xdr:to>
      <xdr:col>4</xdr:col>
      <xdr:colOff>206375</xdr:colOff>
      <xdr:row>36</xdr:row>
      <xdr:rowOff>101727</xdr:rowOff>
    </xdr:to>
    <xdr:sp macro="" textlink="">
      <xdr:nvSpPr>
        <xdr:cNvPr id="84" name="円/楕円 83"/>
        <xdr:cNvSpPr/>
      </xdr:nvSpPr>
      <xdr:spPr>
        <a:xfrm>
          <a:off x="2857500" y="617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118254</xdr:rowOff>
    </xdr:from>
    <xdr:ext cx="469744" cy="259045"/>
    <xdr:sp macro="" textlink="">
      <xdr:nvSpPr>
        <xdr:cNvPr id="85" name="テキスト ボックス 84"/>
        <xdr:cNvSpPr txBox="1"/>
      </xdr:nvSpPr>
      <xdr:spPr>
        <a:xfrm>
          <a:off x="2673427" y="594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9,999</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156464</xdr:rowOff>
    </xdr:from>
    <xdr:to>
      <xdr:col>3</xdr:col>
      <xdr:colOff>3175</xdr:colOff>
      <xdr:row>36</xdr:row>
      <xdr:rowOff>86614</xdr:rowOff>
    </xdr:to>
    <xdr:sp macro="" textlink="">
      <xdr:nvSpPr>
        <xdr:cNvPr id="86" name="円/楕円 85"/>
        <xdr:cNvSpPr/>
      </xdr:nvSpPr>
      <xdr:spPr>
        <a:xfrm>
          <a:off x="1968500" y="615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103141</xdr:rowOff>
    </xdr:from>
    <xdr:ext cx="534377" cy="259045"/>
    <xdr:sp macro="" textlink="">
      <xdr:nvSpPr>
        <xdr:cNvPr id="87" name="テキスト ボックス 86"/>
        <xdr:cNvSpPr txBox="1"/>
      </xdr:nvSpPr>
      <xdr:spPr>
        <a:xfrm>
          <a:off x="1752111" y="593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10,118</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73406</xdr:rowOff>
    </xdr:from>
    <xdr:to>
      <xdr:col>1</xdr:col>
      <xdr:colOff>485775</xdr:colOff>
      <xdr:row>36</xdr:row>
      <xdr:rowOff>3556</xdr:rowOff>
    </xdr:to>
    <xdr:sp macro="" textlink="">
      <xdr:nvSpPr>
        <xdr:cNvPr id="88" name="円/楕円 87"/>
        <xdr:cNvSpPr/>
      </xdr:nvSpPr>
      <xdr:spPr>
        <a:xfrm>
          <a:off x="1079500" y="607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166133</xdr:rowOff>
    </xdr:from>
    <xdr:ext cx="534377" cy="259045"/>
    <xdr:sp macro="" textlink="">
      <xdr:nvSpPr>
        <xdr:cNvPr id="89" name="テキスト ボックス 88"/>
        <xdr:cNvSpPr txBox="1"/>
      </xdr:nvSpPr>
      <xdr:spPr>
        <a:xfrm>
          <a:off x="863111" y="616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10,772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40,203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168507</xdr:rowOff>
    </xdr:from>
    <xdr:to>
      <xdr:col>6</xdr:col>
      <xdr:colOff>510540</xdr:colOff>
      <xdr:row>58</xdr:row>
      <xdr:rowOff>98402</xdr:rowOff>
    </xdr:to>
    <xdr:cxnSp macro="">
      <xdr:nvCxnSpPr>
        <xdr:cNvPr id="115" name="直線コネクタ 114"/>
        <xdr:cNvCxnSpPr/>
      </xdr:nvCxnSpPr>
      <xdr:spPr>
        <a:xfrm flipV="1">
          <a:off x="4633595" y="8569557"/>
          <a:ext cx="1270" cy="1472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102229</xdr:rowOff>
    </xdr:from>
    <xdr:ext cx="534377" cy="259045"/>
    <xdr:sp macro="" textlink="">
      <xdr:nvSpPr>
        <xdr:cNvPr id="116" name="総務費最小値テキスト"/>
        <xdr:cNvSpPr txBox="1"/>
      </xdr:nvSpPr>
      <xdr:spPr>
        <a:xfrm>
          <a:off x="4686300" y="1004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52,646</a:t>
          </a:r>
          <a:endParaRPr kumimoji="1" lang="ja-JP" altLang="en-US" sz="1000" b="1">
            <a:latin typeface="ＭＳ Ｐゴシック"/>
          </a:endParaRPr>
        </a:p>
      </xdr:txBody>
    </xdr:sp>
    <xdr:clientData/>
  </xdr:oneCellAnchor>
  <xdr:twoCellAnchor>
    <xdr:from>
      <xdr:col>6</xdr:col>
      <xdr:colOff>422275</xdr:colOff>
      <xdr:row>58</xdr:row>
      <xdr:rowOff>98402</xdr:rowOff>
    </xdr:from>
    <xdr:to>
      <xdr:col>6</xdr:col>
      <xdr:colOff>600075</xdr:colOff>
      <xdr:row>58</xdr:row>
      <xdr:rowOff>98402</xdr:rowOff>
    </xdr:to>
    <xdr:cxnSp macro="">
      <xdr:nvCxnSpPr>
        <xdr:cNvPr id="117" name="直線コネクタ 116"/>
        <xdr:cNvCxnSpPr/>
      </xdr:nvCxnSpPr>
      <xdr:spPr>
        <a:xfrm>
          <a:off x="4546600" y="1004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115184</xdr:rowOff>
    </xdr:from>
    <xdr:ext cx="599010" cy="259045"/>
    <xdr:sp macro="" textlink="">
      <xdr:nvSpPr>
        <xdr:cNvPr id="118" name="総務費最大値テキスト"/>
        <xdr:cNvSpPr txBox="1"/>
      </xdr:nvSpPr>
      <xdr:spPr>
        <a:xfrm>
          <a:off x="4686300" y="8344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503,679</a:t>
          </a:r>
          <a:endParaRPr kumimoji="1" lang="ja-JP" altLang="en-US" sz="1000" b="1">
            <a:latin typeface="ＭＳ Ｐゴシック"/>
          </a:endParaRPr>
        </a:p>
      </xdr:txBody>
    </xdr:sp>
    <xdr:clientData/>
  </xdr:oneCellAnchor>
  <xdr:twoCellAnchor>
    <xdr:from>
      <xdr:col>6</xdr:col>
      <xdr:colOff>422275</xdr:colOff>
      <xdr:row>49</xdr:row>
      <xdr:rowOff>168507</xdr:rowOff>
    </xdr:from>
    <xdr:to>
      <xdr:col>6</xdr:col>
      <xdr:colOff>600075</xdr:colOff>
      <xdr:row>49</xdr:row>
      <xdr:rowOff>168507</xdr:rowOff>
    </xdr:to>
    <xdr:cxnSp macro="">
      <xdr:nvCxnSpPr>
        <xdr:cNvPr id="119" name="直線コネクタ 118"/>
        <xdr:cNvCxnSpPr/>
      </xdr:nvCxnSpPr>
      <xdr:spPr>
        <a:xfrm>
          <a:off x="4546600" y="856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140291</xdr:rowOff>
    </xdr:from>
    <xdr:to>
      <xdr:col>6</xdr:col>
      <xdr:colOff>511175</xdr:colOff>
      <xdr:row>57</xdr:row>
      <xdr:rowOff>67476</xdr:rowOff>
    </xdr:to>
    <xdr:cxnSp macro="">
      <xdr:nvCxnSpPr>
        <xdr:cNvPr id="120" name="直線コネクタ 119"/>
        <xdr:cNvCxnSpPr/>
      </xdr:nvCxnSpPr>
      <xdr:spPr>
        <a:xfrm flipV="1">
          <a:off x="3797300" y="9741491"/>
          <a:ext cx="838200" cy="98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70690</xdr:rowOff>
    </xdr:from>
    <xdr:ext cx="599010" cy="259045"/>
    <xdr:sp macro="" textlink="">
      <xdr:nvSpPr>
        <xdr:cNvPr id="121" name="総務費平均値テキスト"/>
        <xdr:cNvSpPr txBox="1"/>
      </xdr:nvSpPr>
      <xdr:spPr>
        <a:xfrm>
          <a:off x="4686300" y="9671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143,970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92263</xdr:rowOff>
    </xdr:from>
    <xdr:to>
      <xdr:col>6</xdr:col>
      <xdr:colOff>561975</xdr:colOff>
      <xdr:row>57</xdr:row>
      <xdr:rowOff>22413</xdr:rowOff>
    </xdr:to>
    <xdr:sp macro="" textlink="">
      <xdr:nvSpPr>
        <xdr:cNvPr id="122" name="フローチャート : 判断 121"/>
        <xdr:cNvSpPr/>
      </xdr:nvSpPr>
      <xdr:spPr>
        <a:xfrm>
          <a:off x="4584700" y="969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67476</xdr:rowOff>
    </xdr:from>
    <xdr:to>
      <xdr:col>5</xdr:col>
      <xdr:colOff>358775</xdr:colOff>
      <xdr:row>57</xdr:row>
      <xdr:rowOff>88109</xdr:rowOff>
    </xdr:to>
    <xdr:cxnSp macro="">
      <xdr:nvCxnSpPr>
        <xdr:cNvPr id="123" name="直線コネクタ 122"/>
        <xdr:cNvCxnSpPr/>
      </xdr:nvCxnSpPr>
      <xdr:spPr>
        <a:xfrm flipV="1">
          <a:off x="2908300" y="9840126"/>
          <a:ext cx="889000" cy="2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109203</xdr:rowOff>
    </xdr:from>
    <xdr:to>
      <xdr:col>5</xdr:col>
      <xdr:colOff>409575</xdr:colOff>
      <xdr:row>56</xdr:row>
      <xdr:rowOff>39353</xdr:rowOff>
    </xdr:to>
    <xdr:sp macro="" textlink="">
      <xdr:nvSpPr>
        <xdr:cNvPr id="124" name="フローチャート : 判断 123"/>
        <xdr:cNvSpPr/>
      </xdr:nvSpPr>
      <xdr:spPr>
        <a:xfrm>
          <a:off x="3746500" y="953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55880</xdr:rowOff>
    </xdr:from>
    <xdr:ext cx="599010" cy="259045"/>
    <xdr:sp macro="" textlink="">
      <xdr:nvSpPr>
        <xdr:cNvPr id="125" name="テキスト ボックス 124"/>
        <xdr:cNvSpPr txBox="1"/>
      </xdr:nvSpPr>
      <xdr:spPr>
        <a:xfrm>
          <a:off x="3497794" y="9314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191,283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46882</xdr:rowOff>
    </xdr:from>
    <xdr:to>
      <xdr:col>4</xdr:col>
      <xdr:colOff>155575</xdr:colOff>
      <xdr:row>57</xdr:row>
      <xdr:rowOff>88109</xdr:rowOff>
    </xdr:to>
    <xdr:cxnSp macro="">
      <xdr:nvCxnSpPr>
        <xdr:cNvPr id="126" name="直線コネクタ 125"/>
        <xdr:cNvCxnSpPr/>
      </xdr:nvCxnSpPr>
      <xdr:spPr>
        <a:xfrm>
          <a:off x="2019300" y="9819532"/>
          <a:ext cx="889000" cy="4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150099</xdr:rowOff>
    </xdr:from>
    <xdr:to>
      <xdr:col>4</xdr:col>
      <xdr:colOff>206375</xdr:colOff>
      <xdr:row>57</xdr:row>
      <xdr:rowOff>80249</xdr:rowOff>
    </xdr:to>
    <xdr:sp macro="" textlink="">
      <xdr:nvSpPr>
        <xdr:cNvPr id="127" name="フローチャート : 判断 126"/>
        <xdr:cNvSpPr/>
      </xdr:nvSpPr>
      <xdr:spPr>
        <a:xfrm>
          <a:off x="2857500" y="975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96776</xdr:rowOff>
    </xdr:from>
    <xdr:ext cx="599010" cy="259045"/>
    <xdr:sp macro="" textlink="">
      <xdr:nvSpPr>
        <xdr:cNvPr id="128" name="テキスト ボックス 127"/>
        <xdr:cNvSpPr txBox="1"/>
      </xdr:nvSpPr>
      <xdr:spPr>
        <a:xfrm>
          <a:off x="2608794" y="952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126,260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46882</xdr:rowOff>
    </xdr:from>
    <xdr:to>
      <xdr:col>2</xdr:col>
      <xdr:colOff>638175</xdr:colOff>
      <xdr:row>57</xdr:row>
      <xdr:rowOff>57368</xdr:rowOff>
    </xdr:to>
    <xdr:cxnSp macro="">
      <xdr:nvCxnSpPr>
        <xdr:cNvPr id="129" name="直線コネクタ 128"/>
        <xdr:cNvCxnSpPr/>
      </xdr:nvCxnSpPr>
      <xdr:spPr>
        <a:xfrm flipV="1">
          <a:off x="1130300" y="9819532"/>
          <a:ext cx="889000" cy="1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162858</xdr:rowOff>
    </xdr:from>
    <xdr:to>
      <xdr:col>3</xdr:col>
      <xdr:colOff>3175</xdr:colOff>
      <xdr:row>57</xdr:row>
      <xdr:rowOff>93008</xdr:rowOff>
    </xdr:to>
    <xdr:sp macro="" textlink="">
      <xdr:nvSpPr>
        <xdr:cNvPr id="130" name="フローチャート : 判断 129"/>
        <xdr:cNvSpPr/>
      </xdr:nvSpPr>
      <xdr:spPr>
        <a:xfrm>
          <a:off x="1968500" y="976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109535</xdr:rowOff>
    </xdr:from>
    <xdr:ext cx="599010" cy="259045"/>
    <xdr:sp macro="" textlink="">
      <xdr:nvSpPr>
        <xdr:cNvPr id="131" name="テキスト ボックス 130"/>
        <xdr:cNvSpPr txBox="1"/>
      </xdr:nvSpPr>
      <xdr:spPr>
        <a:xfrm>
          <a:off x="1719794" y="9539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122,353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164788</xdr:rowOff>
    </xdr:from>
    <xdr:to>
      <xdr:col>1</xdr:col>
      <xdr:colOff>485775</xdr:colOff>
      <xdr:row>57</xdr:row>
      <xdr:rowOff>94938</xdr:rowOff>
    </xdr:to>
    <xdr:sp macro="" textlink="">
      <xdr:nvSpPr>
        <xdr:cNvPr id="132" name="フローチャート : 判断 131"/>
        <xdr:cNvSpPr/>
      </xdr:nvSpPr>
      <xdr:spPr>
        <a:xfrm>
          <a:off x="1079500" y="976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111465</xdr:rowOff>
    </xdr:from>
    <xdr:ext cx="599010" cy="259045"/>
    <xdr:sp macro="" textlink="">
      <xdr:nvSpPr>
        <xdr:cNvPr id="133" name="テキスト ボックス 132"/>
        <xdr:cNvSpPr txBox="1"/>
      </xdr:nvSpPr>
      <xdr:spPr>
        <a:xfrm>
          <a:off x="830794" y="9541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121,762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89491</xdr:rowOff>
    </xdr:from>
    <xdr:to>
      <xdr:col>6</xdr:col>
      <xdr:colOff>561975</xdr:colOff>
      <xdr:row>57</xdr:row>
      <xdr:rowOff>19641</xdr:rowOff>
    </xdr:to>
    <xdr:sp macro="" textlink="">
      <xdr:nvSpPr>
        <xdr:cNvPr id="139" name="円/楕円 138"/>
        <xdr:cNvSpPr/>
      </xdr:nvSpPr>
      <xdr:spPr>
        <a:xfrm>
          <a:off x="4584700" y="969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112368</xdr:rowOff>
    </xdr:from>
    <xdr:ext cx="599010" cy="259045"/>
    <xdr:sp macro="" textlink="">
      <xdr:nvSpPr>
        <xdr:cNvPr id="140" name="総務費該当値テキスト"/>
        <xdr:cNvSpPr txBox="1"/>
      </xdr:nvSpPr>
      <xdr:spPr>
        <a:xfrm>
          <a:off x="4686300" y="9542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144,819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16676</xdr:rowOff>
    </xdr:from>
    <xdr:to>
      <xdr:col>5</xdr:col>
      <xdr:colOff>409575</xdr:colOff>
      <xdr:row>57</xdr:row>
      <xdr:rowOff>118276</xdr:rowOff>
    </xdr:to>
    <xdr:sp macro="" textlink="">
      <xdr:nvSpPr>
        <xdr:cNvPr id="141" name="円/楕円 140"/>
        <xdr:cNvSpPr/>
      </xdr:nvSpPr>
      <xdr:spPr>
        <a:xfrm>
          <a:off x="3746500" y="9789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109403</xdr:rowOff>
    </xdr:from>
    <xdr:ext cx="599010" cy="259045"/>
    <xdr:sp macro="" textlink="">
      <xdr:nvSpPr>
        <xdr:cNvPr id="142" name="テキスト ボックス 141"/>
        <xdr:cNvSpPr txBox="1"/>
      </xdr:nvSpPr>
      <xdr:spPr>
        <a:xfrm>
          <a:off x="3497794" y="9882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114,616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37309</xdr:rowOff>
    </xdr:from>
    <xdr:to>
      <xdr:col>4</xdr:col>
      <xdr:colOff>206375</xdr:colOff>
      <xdr:row>57</xdr:row>
      <xdr:rowOff>138909</xdr:rowOff>
    </xdr:to>
    <xdr:sp macro="" textlink="">
      <xdr:nvSpPr>
        <xdr:cNvPr id="143" name="円/楕円 142"/>
        <xdr:cNvSpPr/>
      </xdr:nvSpPr>
      <xdr:spPr>
        <a:xfrm>
          <a:off x="2857500" y="980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130036</xdr:rowOff>
    </xdr:from>
    <xdr:ext cx="599010" cy="259045"/>
    <xdr:sp macro="" textlink="">
      <xdr:nvSpPr>
        <xdr:cNvPr id="144" name="テキスト ボックス 143"/>
        <xdr:cNvSpPr txBox="1"/>
      </xdr:nvSpPr>
      <xdr:spPr>
        <a:xfrm>
          <a:off x="2608794" y="990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108,298</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167532</xdr:rowOff>
    </xdr:from>
    <xdr:to>
      <xdr:col>3</xdr:col>
      <xdr:colOff>3175</xdr:colOff>
      <xdr:row>57</xdr:row>
      <xdr:rowOff>97682</xdr:rowOff>
    </xdr:to>
    <xdr:sp macro="" textlink="">
      <xdr:nvSpPr>
        <xdr:cNvPr id="145" name="円/楕円 144"/>
        <xdr:cNvSpPr/>
      </xdr:nvSpPr>
      <xdr:spPr>
        <a:xfrm>
          <a:off x="1968500" y="976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88809</xdr:rowOff>
    </xdr:from>
    <xdr:ext cx="599010" cy="259045"/>
    <xdr:sp macro="" textlink="">
      <xdr:nvSpPr>
        <xdr:cNvPr id="146" name="テキスト ボックス 145"/>
        <xdr:cNvSpPr txBox="1"/>
      </xdr:nvSpPr>
      <xdr:spPr>
        <a:xfrm>
          <a:off x="1719794" y="9861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120,922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6568</xdr:rowOff>
    </xdr:from>
    <xdr:to>
      <xdr:col>1</xdr:col>
      <xdr:colOff>485775</xdr:colOff>
      <xdr:row>57</xdr:row>
      <xdr:rowOff>108168</xdr:rowOff>
    </xdr:to>
    <xdr:sp macro="" textlink="">
      <xdr:nvSpPr>
        <xdr:cNvPr id="147" name="円/楕円 146"/>
        <xdr:cNvSpPr/>
      </xdr:nvSpPr>
      <xdr:spPr>
        <a:xfrm>
          <a:off x="1079500" y="977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99295</xdr:rowOff>
    </xdr:from>
    <xdr:ext cx="599010" cy="259045"/>
    <xdr:sp macro="" textlink="">
      <xdr:nvSpPr>
        <xdr:cNvPr id="148" name="テキスト ボックス 147"/>
        <xdr:cNvSpPr txBox="1"/>
      </xdr:nvSpPr>
      <xdr:spPr>
        <a:xfrm>
          <a:off x="830794" y="9871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117,711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23196</xdr:rowOff>
    </xdr:from>
    <xdr:to>
      <xdr:col>6</xdr:col>
      <xdr:colOff>510540</xdr:colOff>
      <xdr:row>78</xdr:row>
      <xdr:rowOff>99329</xdr:rowOff>
    </xdr:to>
    <xdr:cxnSp macro="">
      <xdr:nvCxnSpPr>
        <xdr:cNvPr id="171" name="直線コネクタ 170"/>
        <xdr:cNvCxnSpPr/>
      </xdr:nvCxnSpPr>
      <xdr:spPr>
        <a:xfrm flipV="1">
          <a:off x="4633595" y="12024696"/>
          <a:ext cx="1270" cy="1447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103156</xdr:rowOff>
    </xdr:from>
    <xdr:ext cx="599010" cy="259045"/>
    <xdr:sp macro="" textlink="">
      <xdr:nvSpPr>
        <xdr:cNvPr id="172" name="民生費最小値テキスト"/>
        <xdr:cNvSpPr txBox="1"/>
      </xdr:nvSpPr>
      <xdr:spPr>
        <a:xfrm>
          <a:off x="4686300" y="13476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104,415</a:t>
          </a:r>
          <a:endParaRPr kumimoji="1" lang="ja-JP" altLang="en-US" sz="1000" b="1">
            <a:latin typeface="ＭＳ Ｐゴシック"/>
          </a:endParaRPr>
        </a:p>
      </xdr:txBody>
    </xdr:sp>
    <xdr:clientData/>
  </xdr:oneCellAnchor>
  <xdr:twoCellAnchor>
    <xdr:from>
      <xdr:col>6</xdr:col>
      <xdr:colOff>422275</xdr:colOff>
      <xdr:row>78</xdr:row>
      <xdr:rowOff>99329</xdr:rowOff>
    </xdr:from>
    <xdr:to>
      <xdr:col>6</xdr:col>
      <xdr:colOff>600075</xdr:colOff>
      <xdr:row>78</xdr:row>
      <xdr:rowOff>99329</xdr:rowOff>
    </xdr:to>
    <xdr:cxnSp macro="">
      <xdr:nvCxnSpPr>
        <xdr:cNvPr id="173" name="直線コネクタ 172"/>
        <xdr:cNvCxnSpPr/>
      </xdr:nvCxnSpPr>
      <xdr:spPr>
        <a:xfrm>
          <a:off x="4546600" y="134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141323</xdr:rowOff>
    </xdr:from>
    <xdr:ext cx="599010" cy="259045"/>
    <xdr:sp macro="" textlink="">
      <xdr:nvSpPr>
        <xdr:cNvPr id="174" name="民生費最大値テキスト"/>
        <xdr:cNvSpPr txBox="1"/>
      </xdr:nvSpPr>
      <xdr:spPr>
        <a:xfrm>
          <a:off x="4686300" y="1179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262,741</a:t>
          </a:r>
          <a:endParaRPr kumimoji="1" lang="ja-JP" altLang="en-US" sz="1000" b="1">
            <a:latin typeface="ＭＳ Ｐゴシック"/>
          </a:endParaRPr>
        </a:p>
      </xdr:txBody>
    </xdr:sp>
    <xdr:clientData/>
  </xdr:oneCellAnchor>
  <xdr:twoCellAnchor>
    <xdr:from>
      <xdr:col>6</xdr:col>
      <xdr:colOff>422275</xdr:colOff>
      <xdr:row>70</xdr:row>
      <xdr:rowOff>23196</xdr:rowOff>
    </xdr:from>
    <xdr:to>
      <xdr:col>6</xdr:col>
      <xdr:colOff>600075</xdr:colOff>
      <xdr:row>70</xdr:row>
      <xdr:rowOff>23196</xdr:rowOff>
    </xdr:to>
    <xdr:cxnSp macro="">
      <xdr:nvCxnSpPr>
        <xdr:cNvPr id="175" name="直線コネクタ 174"/>
        <xdr:cNvCxnSpPr/>
      </xdr:nvCxnSpPr>
      <xdr:spPr>
        <a:xfrm>
          <a:off x="4546600" y="12024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90551</xdr:rowOff>
    </xdr:from>
    <xdr:to>
      <xdr:col>6</xdr:col>
      <xdr:colOff>511175</xdr:colOff>
      <xdr:row>78</xdr:row>
      <xdr:rowOff>123076</xdr:rowOff>
    </xdr:to>
    <xdr:cxnSp macro="">
      <xdr:nvCxnSpPr>
        <xdr:cNvPr id="176" name="直線コネクタ 175"/>
        <xdr:cNvCxnSpPr/>
      </xdr:nvCxnSpPr>
      <xdr:spPr>
        <a:xfrm flipV="1">
          <a:off x="3797300" y="13463651"/>
          <a:ext cx="838200" cy="32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135103</xdr:rowOff>
    </xdr:from>
    <xdr:ext cx="599010" cy="259045"/>
    <xdr:sp macro="" textlink="">
      <xdr:nvSpPr>
        <xdr:cNvPr id="177" name="民生費平均値テキスト"/>
        <xdr:cNvSpPr txBox="1"/>
      </xdr:nvSpPr>
      <xdr:spPr>
        <a:xfrm>
          <a:off x="4686300" y="128224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153,699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112226</xdr:rowOff>
    </xdr:from>
    <xdr:to>
      <xdr:col>6</xdr:col>
      <xdr:colOff>561975</xdr:colOff>
      <xdr:row>76</xdr:row>
      <xdr:rowOff>42376</xdr:rowOff>
    </xdr:to>
    <xdr:sp macro="" textlink="">
      <xdr:nvSpPr>
        <xdr:cNvPr id="178" name="フローチャート : 判断 177"/>
        <xdr:cNvSpPr/>
      </xdr:nvSpPr>
      <xdr:spPr>
        <a:xfrm>
          <a:off x="4584700" y="1297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90624</xdr:rowOff>
    </xdr:from>
    <xdr:to>
      <xdr:col>5</xdr:col>
      <xdr:colOff>358775</xdr:colOff>
      <xdr:row>78</xdr:row>
      <xdr:rowOff>123076</xdr:rowOff>
    </xdr:to>
    <xdr:cxnSp macro="">
      <xdr:nvCxnSpPr>
        <xdr:cNvPr id="179" name="直線コネクタ 178"/>
        <xdr:cNvCxnSpPr/>
      </xdr:nvCxnSpPr>
      <xdr:spPr>
        <a:xfrm>
          <a:off x="2908300" y="13463724"/>
          <a:ext cx="889000" cy="32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124964</xdr:rowOff>
    </xdr:from>
    <xdr:to>
      <xdr:col>5</xdr:col>
      <xdr:colOff>409575</xdr:colOff>
      <xdr:row>76</xdr:row>
      <xdr:rowOff>55113</xdr:rowOff>
    </xdr:to>
    <xdr:sp macro="" textlink="">
      <xdr:nvSpPr>
        <xdr:cNvPr id="180" name="フローチャート : 判断 179"/>
        <xdr:cNvSpPr/>
      </xdr:nvSpPr>
      <xdr:spPr>
        <a:xfrm>
          <a:off x="3746500" y="129837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71641</xdr:rowOff>
    </xdr:from>
    <xdr:ext cx="599010" cy="259045"/>
    <xdr:sp macro="" textlink="">
      <xdr:nvSpPr>
        <xdr:cNvPr id="181" name="テキスト ボックス 180"/>
        <xdr:cNvSpPr txBox="1"/>
      </xdr:nvSpPr>
      <xdr:spPr>
        <a:xfrm>
          <a:off x="3497794" y="12758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152,306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90624</xdr:rowOff>
    </xdr:from>
    <xdr:to>
      <xdr:col>4</xdr:col>
      <xdr:colOff>155575</xdr:colOff>
      <xdr:row>78</xdr:row>
      <xdr:rowOff>139745</xdr:rowOff>
    </xdr:to>
    <xdr:cxnSp macro="">
      <xdr:nvCxnSpPr>
        <xdr:cNvPr id="182" name="直線コネクタ 181"/>
        <xdr:cNvCxnSpPr/>
      </xdr:nvCxnSpPr>
      <xdr:spPr>
        <a:xfrm flipV="1">
          <a:off x="2019300" y="13463724"/>
          <a:ext cx="889000" cy="49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84685</xdr:rowOff>
    </xdr:from>
    <xdr:to>
      <xdr:col>4</xdr:col>
      <xdr:colOff>206375</xdr:colOff>
      <xdr:row>77</xdr:row>
      <xdr:rowOff>14835</xdr:rowOff>
    </xdr:to>
    <xdr:sp macro="" textlink="">
      <xdr:nvSpPr>
        <xdr:cNvPr id="183" name="フローチャート : 判断 182"/>
        <xdr:cNvSpPr/>
      </xdr:nvSpPr>
      <xdr:spPr>
        <a:xfrm>
          <a:off x="2857500" y="131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31362</xdr:rowOff>
    </xdr:from>
    <xdr:ext cx="599010" cy="259045"/>
    <xdr:sp macro="" textlink="">
      <xdr:nvSpPr>
        <xdr:cNvPr id="184" name="テキスト ボックス 183"/>
        <xdr:cNvSpPr txBox="1"/>
      </xdr:nvSpPr>
      <xdr:spPr>
        <a:xfrm>
          <a:off x="2608794" y="12890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114207</xdr:rowOff>
    </xdr:from>
    <xdr:to>
      <xdr:col>2</xdr:col>
      <xdr:colOff>638175</xdr:colOff>
      <xdr:row>78</xdr:row>
      <xdr:rowOff>139745</xdr:rowOff>
    </xdr:to>
    <xdr:cxnSp macro="">
      <xdr:nvCxnSpPr>
        <xdr:cNvPr id="185" name="直線コネクタ 184"/>
        <xdr:cNvCxnSpPr/>
      </xdr:nvCxnSpPr>
      <xdr:spPr>
        <a:xfrm>
          <a:off x="1130300" y="13487307"/>
          <a:ext cx="889000" cy="2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163671</xdr:rowOff>
    </xdr:from>
    <xdr:to>
      <xdr:col>3</xdr:col>
      <xdr:colOff>3175</xdr:colOff>
      <xdr:row>76</xdr:row>
      <xdr:rowOff>93821</xdr:rowOff>
    </xdr:to>
    <xdr:sp macro="" textlink="">
      <xdr:nvSpPr>
        <xdr:cNvPr id="186" name="フローチャート : 判断 185"/>
        <xdr:cNvSpPr/>
      </xdr:nvSpPr>
      <xdr:spPr>
        <a:xfrm>
          <a:off x="1968500" y="1302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110348</xdr:rowOff>
    </xdr:from>
    <xdr:ext cx="599010" cy="259045"/>
    <xdr:sp macro="" textlink="">
      <xdr:nvSpPr>
        <xdr:cNvPr id="187" name="テキスト ボックス 186"/>
        <xdr:cNvSpPr txBox="1"/>
      </xdr:nvSpPr>
      <xdr:spPr>
        <a:xfrm>
          <a:off x="1719794" y="12797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148,073</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92731</xdr:rowOff>
    </xdr:from>
    <xdr:to>
      <xdr:col>1</xdr:col>
      <xdr:colOff>485775</xdr:colOff>
      <xdr:row>77</xdr:row>
      <xdr:rowOff>22881</xdr:rowOff>
    </xdr:to>
    <xdr:sp macro="" textlink="">
      <xdr:nvSpPr>
        <xdr:cNvPr id="188" name="フローチャート : 判断 187"/>
        <xdr:cNvSpPr/>
      </xdr:nvSpPr>
      <xdr:spPr>
        <a:xfrm>
          <a:off x="1079500" y="1312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39409</xdr:rowOff>
    </xdr:from>
    <xdr:ext cx="599010" cy="259045"/>
    <xdr:sp macro="" textlink="">
      <xdr:nvSpPr>
        <xdr:cNvPr id="189" name="テキスト ボックス 188"/>
        <xdr:cNvSpPr txBox="1"/>
      </xdr:nvSpPr>
      <xdr:spPr>
        <a:xfrm>
          <a:off x="830794" y="12898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137,081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39751</xdr:rowOff>
    </xdr:from>
    <xdr:to>
      <xdr:col>6</xdr:col>
      <xdr:colOff>561975</xdr:colOff>
      <xdr:row>78</xdr:row>
      <xdr:rowOff>141351</xdr:rowOff>
    </xdr:to>
    <xdr:sp macro="" textlink="">
      <xdr:nvSpPr>
        <xdr:cNvPr id="195" name="円/楕円 194"/>
        <xdr:cNvSpPr/>
      </xdr:nvSpPr>
      <xdr:spPr>
        <a:xfrm>
          <a:off x="4584700" y="1341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126128</xdr:rowOff>
    </xdr:from>
    <xdr:ext cx="599010" cy="259045"/>
    <xdr:sp macro="" textlink="">
      <xdr:nvSpPr>
        <xdr:cNvPr id="196" name="民生費該当値テキスト"/>
        <xdr:cNvSpPr txBox="1"/>
      </xdr:nvSpPr>
      <xdr:spPr>
        <a:xfrm>
          <a:off x="4686300" y="13327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105,375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72276</xdr:rowOff>
    </xdr:from>
    <xdr:to>
      <xdr:col>5</xdr:col>
      <xdr:colOff>409575</xdr:colOff>
      <xdr:row>79</xdr:row>
      <xdr:rowOff>2426</xdr:rowOff>
    </xdr:to>
    <xdr:sp macro="" textlink="">
      <xdr:nvSpPr>
        <xdr:cNvPr id="197" name="円/楕円 196"/>
        <xdr:cNvSpPr/>
      </xdr:nvSpPr>
      <xdr:spPr>
        <a:xfrm>
          <a:off x="3746500" y="1344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165003</xdr:rowOff>
    </xdr:from>
    <xdr:ext cx="599010" cy="259045"/>
    <xdr:sp macro="" textlink="">
      <xdr:nvSpPr>
        <xdr:cNvPr id="198" name="テキスト ボックス 197"/>
        <xdr:cNvSpPr txBox="1"/>
      </xdr:nvSpPr>
      <xdr:spPr>
        <a:xfrm>
          <a:off x="3497794" y="13538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101,818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39824</xdr:rowOff>
    </xdr:from>
    <xdr:to>
      <xdr:col>4</xdr:col>
      <xdr:colOff>206375</xdr:colOff>
      <xdr:row>78</xdr:row>
      <xdr:rowOff>141424</xdr:rowOff>
    </xdr:to>
    <xdr:sp macro="" textlink="">
      <xdr:nvSpPr>
        <xdr:cNvPr id="199" name="円/楕円 198"/>
        <xdr:cNvSpPr/>
      </xdr:nvSpPr>
      <xdr:spPr>
        <a:xfrm>
          <a:off x="2857500" y="1341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132551</xdr:rowOff>
    </xdr:from>
    <xdr:ext cx="599010" cy="259045"/>
    <xdr:sp macro="" textlink="">
      <xdr:nvSpPr>
        <xdr:cNvPr id="200" name="テキスト ボックス 199"/>
        <xdr:cNvSpPr txBox="1"/>
      </xdr:nvSpPr>
      <xdr:spPr>
        <a:xfrm>
          <a:off x="2608794" y="13505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105,367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88945</xdr:rowOff>
    </xdr:from>
    <xdr:to>
      <xdr:col>3</xdr:col>
      <xdr:colOff>3175</xdr:colOff>
      <xdr:row>79</xdr:row>
      <xdr:rowOff>19095</xdr:rowOff>
    </xdr:to>
    <xdr:sp macro="" textlink="">
      <xdr:nvSpPr>
        <xdr:cNvPr id="201" name="円/楕円 200"/>
        <xdr:cNvSpPr/>
      </xdr:nvSpPr>
      <xdr:spPr>
        <a:xfrm>
          <a:off x="1968500" y="1346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10222</xdr:rowOff>
    </xdr:from>
    <xdr:ext cx="534377" cy="259045"/>
    <xdr:sp macro="" textlink="">
      <xdr:nvSpPr>
        <xdr:cNvPr id="202" name="テキスト ボックス 201"/>
        <xdr:cNvSpPr txBox="1"/>
      </xdr:nvSpPr>
      <xdr:spPr>
        <a:xfrm>
          <a:off x="1752111" y="13554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99,995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63407</xdr:rowOff>
    </xdr:from>
    <xdr:to>
      <xdr:col>1</xdr:col>
      <xdr:colOff>485775</xdr:colOff>
      <xdr:row>78</xdr:row>
      <xdr:rowOff>165007</xdr:rowOff>
    </xdr:to>
    <xdr:sp macro="" textlink="">
      <xdr:nvSpPr>
        <xdr:cNvPr id="203" name="円/楕円 202"/>
        <xdr:cNvSpPr/>
      </xdr:nvSpPr>
      <xdr:spPr>
        <a:xfrm>
          <a:off x="1079500" y="1343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156134</xdr:rowOff>
    </xdr:from>
    <xdr:ext cx="599010" cy="259045"/>
    <xdr:sp macro="" textlink="">
      <xdr:nvSpPr>
        <xdr:cNvPr id="204" name="テキスト ボックス 203"/>
        <xdr:cNvSpPr txBox="1"/>
      </xdr:nvSpPr>
      <xdr:spPr>
        <a:xfrm>
          <a:off x="830794" y="13529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102,788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36575</xdr:rowOff>
    </xdr:from>
    <xdr:to>
      <xdr:col>6</xdr:col>
      <xdr:colOff>510540</xdr:colOff>
      <xdr:row>98</xdr:row>
      <xdr:rowOff>116691</xdr:rowOff>
    </xdr:to>
    <xdr:cxnSp macro="">
      <xdr:nvCxnSpPr>
        <xdr:cNvPr id="230" name="直線コネクタ 229"/>
        <xdr:cNvCxnSpPr/>
      </xdr:nvCxnSpPr>
      <xdr:spPr>
        <a:xfrm flipV="1">
          <a:off x="4633595" y="15638525"/>
          <a:ext cx="1270" cy="128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120518</xdr:rowOff>
    </xdr:from>
    <xdr:ext cx="534377" cy="259045"/>
    <xdr:sp macro="" textlink="">
      <xdr:nvSpPr>
        <xdr:cNvPr id="231" name="衛生費最小値テキスト"/>
        <xdr:cNvSpPr txBox="1"/>
      </xdr:nvSpPr>
      <xdr:spPr>
        <a:xfrm>
          <a:off x="4686300" y="1692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23,523</a:t>
          </a:r>
          <a:endParaRPr kumimoji="1" lang="ja-JP" altLang="en-US" sz="1000" b="1">
            <a:latin typeface="ＭＳ Ｐゴシック"/>
          </a:endParaRPr>
        </a:p>
      </xdr:txBody>
    </xdr:sp>
    <xdr:clientData/>
  </xdr:oneCellAnchor>
  <xdr:twoCellAnchor>
    <xdr:from>
      <xdr:col>6</xdr:col>
      <xdr:colOff>422275</xdr:colOff>
      <xdr:row>98</xdr:row>
      <xdr:rowOff>116691</xdr:rowOff>
    </xdr:from>
    <xdr:to>
      <xdr:col>6</xdr:col>
      <xdr:colOff>600075</xdr:colOff>
      <xdr:row>98</xdr:row>
      <xdr:rowOff>116691</xdr:rowOff>
    </xdr:to>
    <xdr:cxnSp macro="">
      <xdr:nvCxnSpPr>
        <xdr:cNvPr id="232" name="直線コネクタ 231"/>
        <xdr:cNvCxnSpPr/>
      </xdr:nvCxnSpPr>
      <xdr:spPr>
        <a:xfrm>
          <a:off x="4546600" y="16918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154702</xdr:rowOff>
    </xdr:from>
    <xdr:ext cx="599010" cy="259045"/>
    <xdr:sp macro="" textlink="">
      <xdr:nvSpPr>
        <xdr:cNvPr id="233" name="衛生費最大値テキスト"/>
        <xdr:cNvSpPr txBox="1"/>
      </xdr:nvSpPr>
      <xdr:spPr>
        <a:xfrm>
          <a:off x="4686300" y="15413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219,539</a:t>
          </a:r>
          <a:endParaRPr kumimoji="1" lang="ja-JP" altLang="en-US" sz="1000" b="1">
            <a:latin typeface="ＭＳ Ｐゴシック"/>
          </a:endParaRPr>
        </a:p>
      </xdr:txBody>
    </xdr:sp>
    <xdr:clientData/>
  </xdr:oneCellAnchor>
  <xdr:twoCellAnchor>
    <xdr:from>
      <xdr:col>6</xdr:col>
      <xdr:colOff>422275</xdr:colOff>
      <xdr:row>91</xdr:row>
      <xdr:rowOff>36575</xdr:rowOff>
    </xdr:from>
    <xdr:to>
      <xdr:col>6</xdr:col>
      <xdr:colOff>600075</xdr:colOff>
      <xdr:row>91</xdr:row>
      <xdr:rowOff>36575</xdr:rowOff>
    </xdr:to>
    <xdr:cxnSp macro="">
      <xdr:nvCxnSpPr>
        <xdr:cNvPr id="234" name="直線コネクタ 233"/>
        <xdr:cNvCxnSpPr/>
      </xdr:nvCxnSpPr>
      <xdr:spPr>
        <a:xfrm>
          <a:off x="4546600" y="1563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12886</xdr:rowOff>
    </xdr:from>
    <xdr:to>
      <xdr:col>6</xdr:col>
      <xdr:colOff>511175</xdr:colOff>
      <xdr:row>98</xdr:row>
      <xdr:rowOff>32572</xdr:rowOff>
    </xdr:to>
    <xdr:cxnSp macro="">
      <xdr:nvCxnSpPr>
        <xdr:cNvPr id="235" name="直線コネクタ 234"/>
        <xdr:cNvCxnSpPr/>
      </xdr:nvCxnSpPr>
      <xdr:spPr>
        <a:xfrm>
          <a:off x="3797300" y="16814986"/>
          <a:ext cx="838200" cy="19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123226</xdr:rowOff>
    </xdr:from>
    <xdr:ext cx="534377" cy="259045"/>
    <xdr:sp macro="" textlink="">
      <xdr:nvSpPr>
        <xdr:cNvPr id="236" name="衛生費平均値テキスト"/>
        <xdr:cNvSpPr txBox="1"/>
      </xdr:nvSpPr>
      <xdr:spPr>
        <a:xfrm>
          <a:off x="4686300" y="16410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70,747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100349</xdr:rowOff>
    </xdr:from>
    <xdr:to>
      <xdr:col>6</xdr:col>
      <xdr:colOff>561975</xdr:colOff>
      <xdr:row>97</xdr:row>
      <xdr:rowOff>30499</xdr:rowOff>
    </xdr:to>
    <xdr:sp macro="" textlink="">
      <xdr:nvSpPr>
        <xdr:cNvPr id="237" name="フローチャート : 判断 236"/>
        <xdr:cNvSpPr/>
      </xdr:nvSpPr>
      <xdr:spPr>
        <a:xfrm>
          <a:off x="4584700" y="16559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4166</xdr:rowOff>
    </xdr:from>
    <xdr:to>
      <xdr:col>5</xdr:col>
      <xdr:colOff>358775</xdr:colOff>
      <xdr:row>98</xdr:row>
      <xdr:rowOff>12886</xdr:rowOff>
    </xdr:to>
    <xdr:cxnSp macro="">
      <xdr:nvCxnSpPr>
        <xdr:cNvPr id="238" name="直線コネクタ 237"/>
        <xdr:cNvCxnSpPr/>
      </xdr:nvCxnSpPr>
      <xdr:spPr>
        <a:xfrm>
          <a:off x="2908300" y="16806266"/>
          <a:ext cx="889000" cy="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97162</xdr:rowOff>
    </xdr:from>
    <xdr:to>
      <xdr:col>5</xdr:col>
      <xdr:colOff>409575</xdr:colOff>
      <xdr:row>97</xdr:row>
      <xdr:rowOff>27312</xdr:rowOff>
    </xdr:to>
    <xdr:sp macro="" textlink="">
      <xdr:nvSpPr>
        <xdr:cNvPr id="239" name="フローチャート : 判断 238"/>
        <xdr:cNvSpPr/>
      </xdr:nvSpPr>
      <xdr:spPr>
        <a:xfrm>
          <a:off x="3746500" y="16556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43839</xdr:rowOff>
    </xdr:from>
    <xdr:ext cx="534377" cy="259045"/>
    <xdr:sp macro="" textlink="">
      <xdr:nvSpPr>
        <xdr:cNvPr id="240" name="テキスト ボックス 239"/>
        <xdr:cNvSpPr txBox="1"/>
      </xdr:nvSpPr>
      <xdr:spPr>
        <a:xfrm>
          <a:off x="3530111" y="1633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71,235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155623</xdr:rowOff>
    </xdr:from>
    <xdr:to>
      <xdr:col>4</xdr:col>
      <xdr:colOff>155575</xdr:colOff>
      <xdr:row>98</xdr:row>
      <xdr:rowOff>4166</xdr:rowOff>
    </xdr:to>
    <xdr:cxnSp macro="">
      <xdr:nvCxnSpPr>
        <xdr:cNvPr id="241" name="直線コネクタ 240"/>
        <xdr:cNvCxnSpPr/>
      </xdr:nvCxnSpPr>
      <xdr:spPr>
        <a:xfrm>
          <a:off x="2019300" y="16786273"/>
          <a:ext cx="889000" cy="1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132674</xdr:rowOff>
    </xdr:from>
    <xdr:to>
      <xdr:col>4</xdr:col>
      <xdr:colOff>206375</xdr:colOff>
      <xdr:row>97</xdr:row>
      <xdr:rowOff>62824</xdr:rowOff>
    </xdr:to>
    <xdr:sp macro="" textlink="">
      <xdr:nvSpPr>
        <xdr:cNvPr id="242" name="フローチャート : 判断 241"/>
        <xdr:cNvSpPr/>
      </xdr:nvSpPr>
      <xdr:spPr>
        <a:xfrm>
          <a:off x="2857500" y="1659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79351</xdr:rowOff>
    </xdr:from>
    <xdr:ext cx="534377" cy="259045"/>
    <xdr:sp macro="" textlink="">
      <xdr:nvSpPr>
        <xdr:cNvPr id="243" name="テキスト ボックス 242"/>
        <xdr:cNvSpPr txBox="1"/>
      </xdr:nvSpPr>
      <xdr:spPr>
        <a:xfrm>
          <a:off x="2641111" y="1636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65,798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150307</xdr:rowOff>
    </xdr:from>
    <xdr:to>
      <xdr:col>2</xdr:col>
      <xdr:colOff>638175</xdr:colOff>
      <xdr:row>97</xdr:row>
      <xdr:rowOff>155623</xdr:rowOff>
    </xdr:to>
    <xdr:cxnSp macro="">
      <xdr:nvCxnSpPr>
        <xdr:cNvPr id="244" name="直線コネクタ 243"/>
        <xdr:cNvCxnSpPr/>
      </xdr:nvCxnSpPr>
      <xdr:spPr>
        <a:xfrm>
          <a:off x="1130300" y="16780957"/>
          <a:ext cx="889000" cy="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168596</xdr:rowOff>
    </xdr:from>
    <xdr:to>
      <xdr:col>3</xdr:col>
      <xdr:colOff>3175</xdr:colOff>
      <xdr:row>97</xdr:row>
      <xdr:rowOff>98746</xdr:rowOff>
    </xdr:to>
    <xdr:sp macro="" textlink="">
      <xdr:nvSpPr>
        <xdr:cNvPr id="245" name="フローチャート : 判断 244"/>
        <xdr:cNvSpPr/>
      </xdr:nvSpPr>
      <xdr:spPr>
        <a:xfrm>
          <a:off x="1968500" y="1662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115273</xdr:rowOff>
    </xdr:from>
    <xdr:ext cx="534377" cy="259045"/>
    <xdr:sp macro="" textlink="">
      <xdr:nvSpPr>
        <xdr:cNvPr id="246" name="テキスト ボックス 245"/>
        <xdr:cNvSpPr txBox="1"/>
      </xdr:nvSpPr>
      <xdr:spPr>
        <a:xfrm>
          <a:off x="1752111" y="1640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6088</xdr:rowOff>
    </xdr:from>
    <xdr:to>
      <xdr:col>1</xdr:col>
      <xdr:colOff>485775</xdr:colOff>
      <xdr:row>97</xdr:row>
      <xdr:rowOff>107688</xdr:rowOff>
    </xdr:to>
    <xdr:sp macro="" textlink="">
      <xdr:nvSpPr>
        <xdr:cNvPr id="247" name="フローチャート : 判断 246"/>
        <xdr:cNvSpPr/>
      </xdr:nvSpPr>
      <xdr:spPr>
        <a:xfrm>
          <a:off x="1079500" y="166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124215</xdr:rowOff>
    </xdr:from>
    <xdr:ext cx="534377" cy="259045"/>
    <xdr:sp macro="" textlink="">
      <xdr:nvSpPr>
        <xdr:cNvPr id="248" name="テキスト ボックス 247"/>
        <xdr:cNvSpPr txBox="1"/>
      </xdr:nvSpPr>
      <xdr:spPr>
        <a:xfrm>
          <a:off x="863111" y="1641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153222</xdr:rowOff>
    </xdr:from>
    <xdr:to>
      <xdr:col>6</xdr:col>
      <xdr:colOff>561975</xdr:colOff>
      <xdr:row>98</xdr:row>
      <xdr:rowOff>83372</xdr:rowOff>
    </xdr:to>
    <xdr:sp macro="" textlink="">
      <xdr:nvSpPr>
        <xdr:cNvPr id="254" name="円/楕円 253"/>
        <xdr:cNvSpPr/>
      </xdr:nvSpPr>
      <xdr:spPr>
        <a:xfrm>
          <a:off x="4584700" y="1678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68149</xdr:rowOff>
    </xdr:from>
    <xdr:ext cx="534377" cy="259045"/>
    <xdr:sp macro="" textlink="">
      <xdr:nvSpPr>
        <xdr:cNvPr id="255" name="衛生費該当値テキスト"/>
        <xdr:cNvSpPr txBox="1"/>
      </xdr:nvSpPr>
      <xdr:spPr>
        <a:xfrm>
          <a:off x="4686300" y="1669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36,402</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133536</xdr:rowOff>
    </xdr:from>
    <xdr:to>
      <xdr:col>5</xdr:col>
      <xdr:colOff>409575</xdr:colOff>
      <xdr:row>98</xdr:row>
      <xdr:rowOff>63686</xdr:rowOff>
    </xdr:to>
    <xdr:sp macro="" textlink="">
      <xdr:nvSpPr>
        <xdr:cNvPr id="256" name="円/楕円 255"/>
        <xdr:cNvSpPr/>
      </xdr:nvSpPr>
      <xdr:spPr>
        <a:xfrm>
          <a:off x="3746500" y="1676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54813</xdr:rowOff>
    </xdr:from>
    <xdr:ext cx="534377" cy="259045"/>
    <xdr:sp macro="" textlink="">
      <xdr:nvSpPr>
        <xdr:cNvPr id="257" name="テキスト ボックス 256"/>
        <xdr:cNvSpPr txBox="1"/>
      </xdr:nvSpPr>
      <xdr:spPr>
        <a:xfrm>
          <a:off x="3530111" y="1685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39,416</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124816</xdr:rowOff>
    </xdr:from>
    <xdr:to>
      <xdr:col>4</xdr:col>
      <xdr:colOff>206375</xdr:colOff>
      <xdr:row>98</xdr:row>
      <xdr:rowOff>54966</xdr:rowOff>
    </xdr:to>
    <xdr:sp macro="" textlink="">
      <xdr:nvSpPr>
        <xdr:cNvPr id="258" name="円/楕円 257"/>
        <xdr:cNvSpPr/>
      </xdr:nvSpPr>
      <xdr:spPr>
        <a:xfrm>
          <a:off x="2857500" y="1675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46093</xdr:rowOff>
    </xdr:from>
    <xdr:ext cx="534377" cy="259045"/>
    <xdr:sp macro="" textlink="">
      <xdr:nvSpPr>
        <xdr:cNvPr id="259" name="テキスト ボックス 258"/>
        <xdr:cNvSpPr txBox="1"/>
      </xdr:nvSpPr>
      <xdr:spPr>
        <a:xfrm>
          <a:off x="2641111" y="16848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40,751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104823</xdr:rowOff>
    </xdr:from>
    <xdr:to>
      <xdr:col>3</xdr:col>
      <xdr:colOff>3175</xdr:colOff>
      <xdr:row>98</xdr:row>
      <xdr:rowOff>34973</xdr:rowOff>
    </xdr:to>
    <xdr:sp macro="" textlink="">
      <xdr:nvSpPr>
        <xdr:cNvPr id="260" name="円/楕円 259"/>
        <xdr:cNvSpPr/>
      </xdr:nvSpPr>
      <xdr:spPr>
        <a:xfrm>
          <a:off x="1968500" y="1673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26100</xdr:rowOff>
    </xdr:from>
    <xdr:ext cx="534377" cy="259045"/>
    <xdr:sp macro="" textlink="">
      <xdr:nvSpPr>
        <xdr:cNvPr id="261" name="テキスト ボックス 260"/>
        <xdr:cNvSpPr txBox="1"/>
      </xdr:nvSpPr>
      <xdr:spPr>
        <a:xfrm>
          <a:off x="1752111" y="1682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43,812</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99507</xdr:rowOff>
    </xdr:from>
    <xdr:to>
      <xdr:col>1</xdr:col>
      <xdr:colOff>485775</xdr:colOff>
      <xdr:row>98</xdr:row>
      <xdr:rowOff>29657</xdr:rowOff>
    </xdr:to>
    <xdr:sp macro="" textlink="">
      <xdr:nvSpPr>
        <xdr:cNvPr id="262" name="円/楕円 261"/>
        <xdr:cNvSpPr/>
      </xdr:nvSpPr>
      <xdr:spPr>
        <a:xfrm>
          <a:off x="1079500" y="1673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20784</xdr:rowOff>
    </xdr:from>
    <xdr:ext cx="534377" cy="259045"/>
    <xdr:sp macro="" textlink="">
      <xdr:nvSpPr>
        <xdr:cNvPr id="263" name="テキスト ボックス 262"/>
        <xdr:cNvSpPr txBox="1"/>
      </xdr:nvSpPr>
      <xdr:spPr>
        <a:xfrm>
          <a:off x="863111" y="16822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44,626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131166</xdr:rowOff>
    </xdr:from>
    <xdr:to>
      <xdr:col>15</xdr:col>
      <xdr:colOff>180340</xdr:colOff>
      <xdr:row>39</xdr:row>
      <xdr:rowOff>44450</xdr:rowOff>
    </xdr:to>
    <xdr:cxnSp macro="">
      <xdr:nvCxnSpPr>
        <xdr:cNvPr id="287" name="直線コネクタ 286"/>
        <xdr:cNvCxnSpPr/>
      </xdr:nvCxnSpPr>
      <xdr:spPr>
        <a:xfrm flipV="1">
          <a:off x="10475595" y="5274666"/>
          <a:ext cx="1270" cy="1456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77843</xdr:rowOff>
    </xdr:from>
    <xdr:ext cx="534377" cy="259045"/>
    <xdr:sp macro="" textlink="">
      <xdr:nvSpPr>
        <xdr:cNvPr id="290" name="労働費最大値テキスト"/>
        <xdr:cNvSpPr txBox="1"/>
      </xdr:nvSpPr>
      <xdr:spPr>
        <a:xfrm>
          <a:off x="10528300" y="504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19,112</a:t>
          </a:r>
          <a:endParaRPr kumimoji="1" lang="ja-JP" altLang="en-US" sz="1000" b="1">
            <a:latin typeface="ＭＳ Ｐゴシック"/>
          </a:endParaRPr>
        </a:p>
      </xdr:txBody>
    </xdr:sp>
    <xdr:clientData/>
  </xdr:oneCellAnchor>
  <xdr:twoCellAnchor>
    <xdr:from>
      <xdr:col>15</xdr:col>
      <xdr:colOff>92075</xdr:colOff>
      <xdr:row>30</xdr:row>
      <xdr:rowOff>131166</xdr:rowOff>
    </xdr:from>
    <xdr:to>
      <xdr:col>15</xdr:col>
      <xdr:colOff>269875</xdr:colOff>
      <xdr:row>30</xdr:row>
      <xdr:rowOff>131166</xdr:rowOff>
    </xdr:to>
    <xdr:cxnSp macro="">
      <xdr:nvCxnSpPr>
        <xdr:cNvPr id="291" name="直線コネクタ 290"/>
        <xdr:cNvCxnSpPr/>
      </xdr:nvCxnSpPr>
      <xdr:spPr>
        <a:xfrm>
          <a:off x="10388600" y="527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78249</xdr:rowOff>
    </xdr:from>
    <xdr:ext cx="469744" cy="259045"/>
    <xdr:sp macro="" textlink="">
      <xdr:nvSpPr>
        <xdr:cNvPr id="293" name="労働費平均値テキスト"/>
        <xdr:cNvSpPr txBox="1"/>
      </xdr:nvSpPr>
      <xdr:spPr>
        <a:xfrm>
          <a:off x="10528300" y="64218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55372</xdr:rowOff>
    </xdr:from>
    <xdr:to>
      <xdr:col>15</xdr:col>
      <xdr:colOff>231775</xdr:colOff>
      <xdr:row>38</xdr:row>
      <xdr:rowOff>156972</xdr:rowOff>
    </xdr:to>
    <xdr:sp macro="" textlink="">
      <xdr:nvSpPr>
        <xdr:cNvPr id="294" name="フローチャート : 判断 293"/>
        <xdr:cNvSpPr/>
      </xdr:nvSpPr>
      <xdr:spPr>
        <a:xfrm>
          <a:off x="104267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141706</xdr:rowOff>
    </xdr:from>
    <xdr:to>
      <xdr:col>14</xdr:col>
      <xdr:colOff>79375</xdr:colOff>
      <xdr:row>38</xdr:row>
      <xdr:rowOff>71856</xdr:rowOff>
    </xdr:to>
    <xdr:sp macro="" textlink="">
      <xdr:nvSpPr>
        <xdr:cNvPr id="296" name="フローチャート : 判断 295"/>
        <xdr:cNvSpPr/>
      </xdr:nvSpPr>
      <xdr:spPr>
        <a:xfrm>
          <a:off x="9588500" y="64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88383</xdr:rowOff>
    </xdr:from>
    <xdr:ext cx="469744" cy="259045"/>
    <xdr:sp macro="" textlink="">
      <xdr:nvSpPr>
        <xdr:cNvPr id="297" name="テキスト ボックス 296"/>
        <xdr:cNvSpPr txBox="1"/>
      </xdr:nvSpPr>
      <xdr:spPr>
        <a:xfrm>
          <a:off x="9404427" y="62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2,557</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44450</xdr:rowOff>
    </xdr:from>
    <xdr:to>
      <xdr:col>12</xdr:col>
      <xdr:colOff>511175</xdr:colOff>
      <xdr:row>39</xdr:row>
      <xdr:rowOff>44450</xdr:rowOff>
    </xdr:to>
    <xdr:cxnSp macro="">
      <xdr:nvCxnSpPr>
        <xdr:cNvPr id="298" name="直線コネクタ 297"/>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111989</xdr:rowOff>
    </xdr:from>
    <xdr:to>
      <xdr:col>12</xdr:col>
      <xdr:colOff>561975</xdr:colOff>
      <xdr:row>38</xdr:row>
      <xdr:rowOff>42139</xdr:rowOff>
    </xdr:to>
    <xdr:sp macro="" textlink="">
      <xdr:nvSpPr>
        <xdr:cNvPr id="299" name="フローチャート : 判断 298"/>
        <xdr:cNvSpPr/>
      </xdr:nvSpPr>
      <xdr:spPr>
        <a:xfrm>
          <a:off x="8699500" y="64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58666</xdr:rowOff>
    </xdr:from>
    <xdr:ext cx="469744" cy="259045"/>
    <xdr:sp macro="" textlink="">
      <xdr:nvSpPr>
        <xdr:cNvPr id="300" name="テキスト ボックス 299"/>
        <xdr:cNvSpPr txBox="1"/>
      </xdr:nvSpPr>
      <xdr:spPr>
        <a:xfrm>
          <a:off x="8515427" y="6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2,947</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44450</xdr:rowOff>
    </xdr:from>
    <xdr:to>
      <xdr:col>11</xdr:col>
      <xdr:colOff>307975</xdr:colOff>
      <xdr:row>39</xdr:row>
      <xdr:rowOff>44450</xdr:rowOff>
    </xdr:to>
    <xdr:cxnSp macro="">
      <xdr:nvCxnSpPr>
        <xdr:cNvPr id="301" name="直線コネクタ 300"/>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91567</xdr:rowOff>
    </xdr:from>
    <xdr:to>
      <xdr:col>11</xdr:col>
      <xdr:colOff>358775</xdr:colOff>
      <xdr:row>38</xdr:row>
      <xdr:rowOff>21717</xdr:rowOff>
    </xdr:to>
    <xdr:sp macro="" textlink="">
      <xdr:nvSpPr>
        <xdr:cNvPr id="302" name="フローチャート : 判断 301"/>
        <xdr:cNvSpPr/>
      </xdr:nvSpPr>
      <xdr:spPr>
        <a:xfrm>
          <a:off x="7810500" y="643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38244</xdr:rowOff>
    </xdr:from>
    <xdr:ext cx="469744" cy="259045"/>
    <xdr:sp macro="" textlink="">
      <xdr:nvSpPr>
        <xdr:cNvPr id="303" name="テキスト ボックス 302"/>
        <xdr:cNvSpPr txBox="1"/>
      </xdr:nvSpPr>
      <xdr:spPr>
        <a:xfrm>
          <a:off x="7626427" y="6210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3,215</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136677</xdr:rowOff>
    </xdr:from>
    <xdr:to>
      <xdr:col>10</xdr:col>
      <xdr:colOff>155575</xdr:colOff>
      <xdr:row>37</xdr:row>
      <xdr:rowOff>66827</xdr:rowOff>
    </xdr:to>
    <xdr:sp macro="" textlink="">
      <xdr:nvSpPr>
        <xdr:cNvPr id="304" name="フローチャート : 判断 303"/>
        <xdr:cNvSpPr/>
      </xdr:nvSpPr>
      <xdr:spPr>
        <a:xfrm>
          <a:off x="6921500" y="630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83354</xdr:rowOff>
    </xdr:from>
    <xdr:ext cx="469744" cy="259045"/>
    <xdr:sp macro="" textlink="">
      <xdr:nvSpPr>
        <xdr:cNvPr id="305" name="テキスト ボックス 304"/>
        <xdr:cNvSpPr txBox="1"/>
      </xdr:nvSpPr>
      <xdr:spPr>
        <a:xfrm>
          <a:off x="6737427" y="6084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1" name="円/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3" name="円/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4" name="テキスト ボックス 313"/>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15" name="円/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6" name="テキスト ボックス 315"/>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165100</xdr:rowOff>
    </xdr:from>
    <xdr:to>
      <xdr:col>11</xdr:col>
      <xdr:colOff>358775</xdr:colOff>
      <xdr:row>39</xdr:row>
      <xdr:rowOff>95250</xdr:rowOff>
    </xdr:to>
    <xdr:sp macro="" textlink="">
      <xdr:nvSpPr>
        <xdr:cNvPr id="317" name="円/楕円 316"/>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86377</xdr:rowOff>
    </xdr:from>
    <xdr:ext cx="249299" cy="259045"/>
    <xdr:sp macro="" textlink="">
      <xdr:nvSpPr>
        <xdr:cNvPr id="318" name="テキスト ボックス 317"/>
        <xdr:cNvSpPr txBox="1"/>
      </xdr:nvSpPr>
      <xdr:spPr>
        <a:xfrm>
          <a:off x="773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165100</xdr:rowOff>
    </xdr:from>
    <xdr:to>
      <xdr:col>10</xdr:col>
      <xdr:colOff>155575</xdr:colOff>
      <xdr:row>39</xdr:row>
      <xdr:rowOff>95250</xdr:rowOff>
    </xdr:to>
    <xdr:sp macro="" textlink="">
      <xdr:nvSpPr>
        <xdr:cNvPr id="319" name="円/楕円 318"/>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86377</xdr:rowOff>
    </xdr:from>
    <xdr:ext cx="249299" cy="259045"/>
    <xdr:sp macro="" textlink="">
      <xdr:nvSpPr>
        <xdr:cNvPr id="320" name="テキスト ボックス 319"/>
        <xdr:cNvSpPr txBox="1"/>
      </xdr:nvSpPr>
      <xdr:spPr>
        <a:xfrm>
          <a:off x="684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14107</xdr:rowOff>
    </xdr:from>
    <xdr:to>
      <xdr:col>15</xdr:col>
      <xdr:colOff>180340</xdr:colOff>
      <xdr:row>58</xdr:row>
      <xdr:rowOff>110147</xdr:rowOff>
    </xdr:to>
    <xdr:cxnSp macro="">
      <xdr:nvCxnSpPr>
        <xdr:cNvPr id="342" name="直線コネクタ 341"/>
        <xdr:cNvCxnSpPr/>
      </xdr:nvCxnSpPr>
      <xdr:spPr>
        <a:xfrm flipV="1">
          <a:off x="10475595" y="8586607"/>
          <a:ext cx="1270" cy="1467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113974</xdr:rowOff>
    </xdr:from>
    <xdr:ext cx="469744" cy="259045"/>
    <xdr:sp macro="" textlink="">
      <xdr:nvSpPr>
        <xdr:cNvPr id="343" name="農林水産業費最小値テキスト"/>
        <xdr:cNvSpPr txBox="1"/>
      </xdr:nvSpPr>
      <xdr:spPr>
        <a:xfrm>
          <a:off x="10528300" y="1005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3,232</a:t>
          </a:r>
          <a:endParaRPr kumimoji="1" lang="ja-JP" altLang="en-US" sz="1000" b="1">
            <a:latin typeface="ＭＳ Ｐゴシック"/>
          </a:endParaRPr>
        </a:p>
      </xdr:txBody>
    </xdr:sp>
    <xdr:clientData/>
  </xdr:oneCellAnchor>
  <xdr:twoCellAnchor>
    <xdr:from>
      <xdr:col>15</xdr:col>
      <xdr:colOff>92075</xdr:colOff>
      <xdr:row>58</xdr:row>
      <xdr:rowOff>110147</xdr:rowOff>
    </xdr:from>
    <xdr:to>
      <xdr:col>15</xdr:col>
      <xdr:colOff>269875</xdr:colOff>
      <xdr:row>58</xdr:row>
      <xdr:rowOff>110147</xdr:rowOff>
    </xdr:to>
    <xdr:cxnSp macro="">
      <xdr:nvCxnSpPr>
        <xdr:cNvPr id="344" name="直線コネクタ 343"/>
        <xdr:cNvCxnSpPr/>
      </xdr:nvCxnSpPr>
      <xdr:spPr>
        <a:xfrm>
          <a:off x="10388600" y="10054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132234</xdr:rowOff>
    </xdr:from>
    <xdr:ext cx="599010" cy="259045"/>
    <xdr:sp macro="" textlink="">
      <xdr:nvSpPr>
        <xdr:cNvPr id="345" name="農林水産業費最大値テキスト"/>
        <xdr:cNvSpPr txBox="1"/>
      </xdr:nvSpPr>
      <xdr:spPr>
        <a:xfrm>
          <a:off x="10528300" y="8361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163,735</a:t>
          </a:r>
          <a:endParaRPr kumimoji="1" lang="ja-JP" altLang="en-US" sz="1000" b="1">
            <a:latin typeface="ＭＳ Ｐゴシック"/>
          </a:endParaRPr>
        </a:p>
      </xdr:txBody>
    </xdr:sp>
    <xdr:clientData/>
  </xdr:oneCellAnchor>
  <xdr:twoCellAnchor>
    <xdr:from>
      <xdr:col>15</xdr:col>
      <xdr:colOff>92075</xdr:colOff>
      <xdr:row>50</xdr:row>
      <xdr:rowOff>14107</xdr:rowOff>
    </xdr:from>
    <xdr:to>
      <xdr:col>15</xdr:col>
      <xdr:colOff>269875</xdr:colOff>
      <xdr:row>50</xdr:row>
      <xdr:rowOff>14107</xdr:rowOff>
    </xdr:to>
    <xdr:cxnSp macro="">
      <xdr:nvCxnSpPr>
        <xdr:cNvPr id="346" name="直線コネクタ 345"/>
        <xdr:cNvCxnSpPr/>
      </xdr:nvCxnSpPr>
      <xdr:spPr>
        <a:xfrm>
          <a:off x="10388600" y="8586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12488</xdr:rowOff>
    </xdr:from>
    <xdr:to>
      <xdr:col>15</xdr:col>
      <xdr:colOff>180975</xdr:colOff>
      <xdr:row>56</xdr:row>
      <xdr:rowOff>72675</xdr:rowOff>
    </xdr:to>
    <xdr:cxnSp macro="">
      <xdr:nvCxnSpPr>
        <xdr:cNvPr id="347" name="直線コネクタ 346"/>
        <xdr:cNvCxnSpPr/>
      </xdr:nvCxnSpPr>
      <xdr:spPr>
        <a:xfrm flipV="1">
          <a:off x="9639300" y="9613688"/>
          <a:ext cx="838200" cy="60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52495</xdr:rowOff>
    </xdr:from>
    <xdr:ext cx="534377" cy="259045"/>
    <xdr:sp macro="" textlink="">
      <xdr:nvSpPr>
        <xdr:cNvPr id="348" name="農林水産業費平均値テキスト"/>
        <xdr:cNvSpPr txBox="1"/>
      </xdr:nvSpPr>
      <xdr:spPr>
        <a:xfrm>
          <a:off x="10528300" y="96536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39,122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74068</xdr:rowOff>
    </xdr:from>
    <xdr:to>
      <xdr:col>15</xdr:col>
      <xdr:colOff>231775</xdr:colOff>
      <xdr:row>57</xdr:row>
      <xdr:rowOff>4218</xdr:rowOff>
    </xdr:to>
    <xdr:sp macro="" textlink="">
      <xdr:nvSpPr>
        <xdr:cNvPr id="349" name="フローチャート : 判断 348"/>
        <xdr:cNvSpPr/>
      </xdr:nvSpPr>
      <xdr:spPr>
        <a:xfrm>
          <a:off x="10426700" y="967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30265</xdr:rowOff>
    </xdr:from>
    <xdr:to>
      <xdr:col>14</xdr:col>
      <xdr:colOff>28575</xdr:colOff>
      <xdr:row>56</xdr:row>
      <xdr:rowOff>72675</xdr:rowOff>
    </xdr:to>
    <xdr:cxnSp macro="">
      <xdr:nvCxnSpPr>
        <xdr:cNvPr id="350" name="直線コネクタ 349"/>
        <xdr:cNvCxnSpPr/>
      </xdr:nvCxnSpPr>
      <xdr:spPr>
        <a:xfrm>
          <a:off x="8750300" y="9460015"/>
          <a:ext cx="889000" cy="21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80661</xdr:rowOff>
    </xdr:from>
    <xdr:to>
      <xdr:col>14</xdr:col>
      <xdr:colOff>79375</xdr:colOff>
      <xdr:row>57</xdr:row>
      <xdr:rowOff>10811</xdr:rowOff>
    </xdr:to>
    <xdr:sp macro="" textlink="">
      <xdr:nvSpPr>
        <xdr:cNvPr id="351" name="フローチャート : 判断 350"/>
        <xdr:cNvSpPr/>
      </xdr:nvSpPr>
      <xdr:spPr>
        <a:xfrm>
          <a:off x="9588500" y="968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1938</xdr:rowOff>
    </xdr:from>
    <xdr:ext cx="534377" cy="259045"/>
    <xdr:sp macro="" textlink="">
      <xdr:nvSpPr>
        <xdr:cNvPr id="352" name="テキスト ボックス 351"/>
        <xdr:cNvSpPr txBox="1"/>
      </xdr:nvSpPr>
      <xdr:spPr>
        <a:xfrm>
          <a:off x="9372111" y="977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38,401</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163868</xdr:rowOff>
    </xdr:from>
    <xdr:to>
      <xdr:col>12</xdr:col>
      <xdr:colOff>511175</xdr:colOff>
      <xdr:row>55</xdr:row>
      <xdr:rowOff>30265</xdr:rowOff>
    </xdr:to>
    <xdr:cxnSp macro="">
      <xdr:nvCxnSpPr>
        <xdr:cNvPr id="353" name="直線コネクタ 352"/>
        <xdr:cNvCxnSpPr/>
      </xdr:nvCxnSpPr>
      <xdr:spPr>
        <a:xfrm>
          <a:off x="7861300" y="9422168"/>
          <a:ext cx="889000" cy="37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75851</xdr:rowOff>
    </xdr:from>
    <xdr:to>
      <xdr:col>12</xdr:col>
      <xdr:colOff>561975</xdr:colOff>
      <xdr:row>57</xdr:row>
      <xdr:rowOff>6001</xdr:rowOff>
    </xdr:to>
    <xdr:sp macro="" textlink="">
      <xdr:nvSpPr>
        <xdr:cNvPr id="354" name="フローチャート : 判断 353"/>
        <xdr:cNvSpPr/>
      </xdr:nvSpPr>
      <xdr:spPr>
        <a:xfrm>
          <a:off x="8699500" y="967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168578</xdr:rowOff>
    </xdr:from>
    <xdr:ext cx="534377" cy="259045"/>
    <xdr:sp macro="" textlink="">
      <xdr:nvSpPr>
        <xdr:cNvPr id="355" name="テキスト ボックス 354"/>
        <xdr:cNvSpPr txBox="1"/>
      </xdr:nvSpPr>
      <xdr:spPr>
        <a:xfrm>
          <a:off x="8483111" y="976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38,927</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163868</xdr:rowOff>
    </xdr:from>
    <xdr:to>
      <xdr:col>11</xdr:col>
      <xdr:colOff>307975</xdr:colOff>
      <xdr:row>55</xdr:row>
      <xdr:rowOff>118139</xdr:rowOff>
    </xdr:to>
    <xdr:cxnSp macro="">
      <xdr:nvCxnSpPr>
        <xdr:cNvPr id="356" name="直線コネクタ 355"/>
        <xdr:cNvCxnSpPr/>
      </xdr:nvCxnSpPr>
      <xdr:spPr>
        <a:xfrm flipV="1">
          <a:off x="6972300" y="9422168"/>
          <a:ext cx="889000" cy="12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110132</xdr:rowOff>
    </xdr:from>
    <xdr:to>
      <xdr:col>11</xdr:col>
      <xdr:colOff>358775</xdr:colOff>
      <xdr:row>57</xdr:row>
      <xdr:rowOff>40282</xdr:rowOff>
    </xdr:to>
    <xdr:sp macro="" textlink="">
      <xdr:nvSpPr>
        <xdr:cNvPr id="357" name="フローチャート : 判断 356"/>
        <xdr:cNvSpPr/>
      </xdr:nvSpPr>
      <xdr:spPr>
        <a:xfrm>
          <a:off x="7810500" y="971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31409</xdr:rowOff>
    </xdr:from>
    <xdr:ext cx="534377" cy="259045"/>
    <xdr:sp macro="" textlink="">
      <xdr:nvSpPr>
        <xdr:cNvPr id="358" name="テキスト ボックス 357"/>
        <xdr:cNvSpPr txBox="1"/>
      </xdr:nvSpPr>
      <xdr:spPr>
        <a:xfrm>
          <a:off x="7594111" y="980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35,178</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105140</xdr:rowOff>
    </xdr:from>
    <xdr:to>
      <xdr:col>10</xdr:col>
      <xdr:colOff>155575</xdr:colOff>
      <xdr:row>57</xdr:row>
      <xdr:rowOff>35290</xdr:rowOff>
    </xdr:to>
    <xdr:sp macro="" textlink="">
      <xdr:nvSpPr>
        <xdr:cNvPr id="359" name="フローチャート : 判断 358"/>
        <xdr:cNvSpPr/>
      </xdr:nvSpPr>
      <xdr:spPr>
        <a:xfrm>
          <a:off x="6921500" y="970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26417</xdr:rowOff>
    </xdr:from>
    <xdr:ext cx="534377" cy="259045"/>
    <xdr:sp macro="" textlink="">
      <xdr:nvSpPr>
        <xdr:cNvPr id="360" name="テキスト ボックス 359"/>
        <xdr:cNvSpPr txBox="1"/>
      </xdr:nvSpPr>
      <xdr:spPr>
        <a:xfrm>
          <a:off x="6705111" y="979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133138</xdr:rowOff>
    </xdr:from>
    <xdr:to>
      <xdr:col>15</xdr:col>
      <xdr:colOff>231775</xdr:colOff>
      <xdr:row>56</xdr:row>
      <xdr:rowOff>63288</xdr:rowOff>
    </xdr:to>
    <xdr:sp macro="" textlink="">
      <xdr:nvSpPr>
        <xdr:cNvPr id="366" name="円/楕円 365"/>
        <xdr:cNvSpPr/>
      </xdr:nvSpPr>
      <xdr:spPr>
        <a:xfrm>
          <a:off x="10426700" y="956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156015</xdr:rowOff>
    </xdr:from>
    <xdr:ext cx="534377" cy="259045"/>
    <xdr:sp macro="" textlink="">
      <xdr:nvSpPr>
        <xdr:cNvPr id="367" name="農林水産業費該当値テキスト"/>
        <xdr:cNvSpPr txBox="1"/>
      </xdr:nvSpPr>
      <xdr:spPr>
        <a:xfrm>
          <a:off x="10528300" y="941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51,412</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21875</xdr:rowOff>
    </xdr:from>
    <xdr:to>
      <xdr:col>14</xdr:col>
      <xdr:colOff>79375</xdr:colOff>
      <xdr:row>56</xdr:row>
      <xdr:rowOff>123475</xdr:rowOff>
    </xdr:to>
    <xdr:sp macro="" textlink="">
      <xdr:nvSpPr>
        <xdr:cNvPr id="368" name="円/楕円 367"/>
        <xdr:cNvSpPr/>
      </xdr:nvSpPr>
      <xdr:spPr>
        <a:xfrm>
          <a:off x="9588500" y="962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140002</xdr:rowOff>
    </xdr:from>
    <xdr:ext cx="534377" cy="259045"/>
    <xdr:sp macro="" textlink="">
      <xdr:nvSpPr>
        <xdr:cNvPr id="369" name="テキスト ボックス 368"/>
        <xdr:cNvSpPr txBox="1"/>
      </xdr:nvSpPr>
      <xdr:spPr>
        <a:xfrm>
          <a:off x="9372111" y="9398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44,830</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150915</xdr:rowOff>
    </xdr:from>
    <xdr:to>
      <xdr:col>12</xdr:col>
      <xdr:colOff>561975</xdr:colOff>
      <xdr:row>55</xdr:row>
      <xdr:rowOff>81065</xdr:rowOff>
    </xdr:to>
    <xdr:sp macro="" textlink="">
      <xdr:nvSpPr>
        <xdr:cNvPr id="370" name="円/楕円 369"/>
        <xdr:cNvSpPr/>
      </xdr:nvSpPr>
      <xdr:spPr>
        <a:xfrm>
          <a:off x="8699500" y="940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97592</xdr:rowOff>
    </xdr:from>
    <xdr:ext cx="534377" cy="259045"/>
    <xdr:sp macro="" textlink="">
      <xdr:nvSpPr>
        <xdr:cNvPr id="371" name="テキスト ボックス 370"/>
        <xdr:cNvSpPr txBox="1"/>
      </xdr:nvSpPr>
      <xdr:spPr>
        <a:xfrm>
          <a:off x="8483111" y="918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68,218</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113068</xdr:rowOff>
    </xdr:from>
    <xdr:to>
      <xdr:col>11</xdr:col>
      <xdr:colOff>358775</xdr:colOff>
      <xdr:row>55</xdr:row>
      <xdr:rowOff>43218</xdr:rowOff>
    </xdr:to>
    <xdr:sp macro="" textlink="">
      <xdr:nvSpPr>
        <xdr:cNvPr id="372" name="円/楕円 371"/>
        <xdr:cNvSpPr/>
      </xdr:nvSpPr>
      <xdr:spPr>
        <a:xfrm>
          <a:off x="7810500" y="937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59745</xdr:rowOff>
    </xdr:from>
    <xdr:ext cx="534377" cy="259045"/>
    <xdr:sp macro="" textlink="">
      <xdr:nvSpPr>
        <xdr:cNvPr id="373" name="テキスト ボックス 372"/>
        <xdr:cNvSpPr txBox="1"/>
      </xdr:nvSpPr>
      <xdr:spPr>
        <a:xfrm>
          <a:off x="7594111" y="914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72,357</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67339</xdr:rowOff>
    </xdr:from>
    <xdr:to>
      <xdr:col>10</xdr:col>
      <xdr:colOff>155575</xdr:colOff>
      <xdr:row>55</xdr:row>
      <xdr:rowOff>168939</xdr:rowOff>
    </xdr:to>
    <xdr:sp macro="" textlink="">
      <xdr:nvSpPr>
        <xdr:cNvPr id="374" name="円/楕円 373"/>
        <xdr:cNvSpPr/>
      </xdr:nvSpPr>
      <xdr:spPr>
        <a:xfrm>
          <a:off x="6921500" y="949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14016</xdr:rowOff>
    </xdr:from>
    <xdr:ext cx="534377" cy="259045"/>
    <xdr:sp macro="" textlink="">
      <xdr:nvSpPr>
        <xdr:cNvPr id="375" name="テキスト ボックス 374"/>
        <xdr:cNvSpPr txBox="1"/>
      </xdr:nvSpPr>
      <xdr:spPr>
        <a:xfrm>
          <a:off x="6705111" y="927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58,608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11,228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5" name="テキスト ボックス 394"/>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17780</xdr:rowOff>
    </xdr:from>
    <xdr:to>
      <xdr:col>15</xdr:col>
      <xdr:colOff>180340</xdr:colOff>
      <xdr:row>79</xdr:row>
      <xdr:rowOff>93707</xdr:rowOff>
    </xdr:to>
    <xdr:cxnSp macro="">
      <xdr:nvCxnSpPr>
        <xdr:cNvPr id="401" name="直線コネクタ 400"/>
        <xdr:cNvCxnSpPr/>
      </xdr:nvCxnSpPr>
      <xdr:spPr>
        <a:xfrm flipV="1">
          <a:off x="10475595" y="12190730"/>
          <a:ext cx="1270" cy="1447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97534</xdr:rowOff>
    </xdr:from>
    <xdr:ext cx="378565" cy="259045"/>
    <xdr:sp macro="" textlink="">
      <xdr:nvSpPr>
        <xdr:cNvPr id="402" name="商工費最小値テキスト"/>
        <xdr:cNvSpPr txBox="1"/>
      </xdr:nvSpPr>
      <xdr:spPr>
        <a:xfrm>
          <a:off x="10528300" y="13642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a:t>
          </a:r>
          <a:endParaRPr kumimoji="1" lang="ja-JP" altLang="en-US" sz="1000" b="1">
            <a:latin typeface="ＭＳ Ｐゴシック"/>
          </a:endParaRPr>
        </a:p>
      </xdr:txBody>
    </xdr:sp>
    <xdr:clientData/>
  </xdr:oneCellAnchor>
  <xdr:twoCellAnchor>
    <xdr:from>
      <xdr:col>15</xdr:col>
      <xdr:colOff>92075</xdr:colOff>
      <xdr:row>79</xdr:row>
      <xdr:rowOff>93707</xdr:rowOff>
    </xdr:from>
    <xdr:to>
      <xdr:col>15</xdr:col>
      <xdr:colOff>269875</xdr:colOff>
      <xdr:row>79</xdr:row>
      <xdr:rowOff>93707</xdr:rowOff>
    </xdr:to>
    <xdr:cxnSp macro="">
      <xdr:nvCxnSpPr>
        <xdr:cNvPr id="403" name="直線コネクタ 402"/>
        <xdr:cNvCxnSpPr/>
      </xdr:nvCxnSpPr>
      <xdr:spPr>
        <a:xfrm>
          <a:off x="10388600" y="13638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135907</xdr:rowOff>
    </xdr:from>
    <xdr:ext cx="599010" cy="259045"/>
    <xdr:sp macro="" textlink="">
      <xdr:nvSpPr>
        <xdr:cNvPr id="404" name="商工費最大値テキスト"/>
        <xdr:cNvSpPr txBox="1"/>
      </xdr:nvSpPr>
      <xdr:spPr>
        <a:xfrm>
          <a:off x="10528300" y="11965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133,450</a:t>
          </a:r>
          <a:endParaRPr kumimoji="1" lang="ja-JP" altLang="en-US" sz="1000" b="1">
            <a:latin typeface="ＭＳ Ｐゴシック"/>
          </a:endParaRPr>
        </a:p>
      </xdr:txBody>
    </xdr:sp>
    <xdr:clientData/>
  </xdr:oneCellAnchor>
  <xdr:twoCellAnchor>
    <xdr:from>
      <xdr:col>15</xdr:col>
      <xdr:colOff>92075</xdr:colOff>
      <xdr:row>71</xdr:row>
      <xdr:rowOff>17780</xdr:rowOff>
    </xdr:from>
    <xdr:to>
      <xdr:col>15</xdr:col>
      <xdr:colOff>269875</xdr:colOff>
      <xdr:row>71</xdr:row>
      <xdr:rowOff>17780</xdr:rowOff>
    </xdr:to>
    <xdr:cxnSp macro="">
      <xdr:nvCxnSpPr>
        <xdr:cNvPr id="405" name="直線コネクタ 404"/>
        <xdr:cNvCxnSpPr/>
      </xdr:nvCxnSpPr>
      <xdr:spPr>
        <a:xfrm>
          <a:off x="10388600" y="1219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39681</xdr:rowOff>
    </xdr:from>
    <xdr:to>
      <xdr:col>15</xdr:col>
      <xdr:colOff>180975</xdr:colOff>
      <xdr:row>79</xdr:row>
      <xdr:rowOff>54018</xdr:rowOff>
    </xdr:to>
    <xdr:cxnSp macro="">
      <xdr:nvCxnSpPr>
        <xdr:cNvPr id="406" name="直線コネクタ 405"/>
        <xdr:cNvCxnSpPr/>
      </xdr:nvCxnSpPr>
      <xdr:spPr>
        <a:xfrm flipV="1">
          <a:off x="9639300" y="13584231"/>
          <a:ext cx="838200" cy="14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151096</xdr:rowOff>
    </xdr:from>
    <xdr:ext cx="534377" cy="259045"/>
    <xdr:sp macro="" textlink="">
      <xdr:nvSpPr>
        <xdr:cNvPr id="407" name="商工費平均値テキスト"/>
        <xdr:cNvSpPr txBox="1"/>
      </xdr:nvSpPr>
      <xdr:spPr>
        <a:xfrm>
          <a:off x="10528300" y="131812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24,138</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128219</xdr:rowOff>
    </xdr:from>
    <xdr:to>
      <xdr:col>15</xdr:col>
      <xdr:colOff>231775</xdr:colOff>
      <xdr:row>78</xdr:row>
      <xdr:rowOff>58369</xdr:rowOff>
    </xdr:to>
    <xdr:sp macro="" textlink="">
      <xdr:nvSpPr>
        <xdr:cNvPr id="408" name="フローチャート : 判断 407"/>
        <xdr:cNvSpPr/>
      </xdr:nvSpPr>
      <xdr:spPr>
        <a:xfrm>
          <a:off x="10426700" y="1332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33618</xdr:rowOff>
    </xdr:from>
    <xdr:to>
      <xdr:col>14</xdr:col>
      <xdr:colOff>28575</xdr:colOff>
      <xdr:row>79</xdr:row>
      <xdr:rowOff>54018</xdr:rowOff>
    </xdr:to>
    <xdr:cxnSp macro="">
      <xdr:nvCxnSpPr>
        <xdr:cNvPr id="409" name="直線コネクタ 408"/>
        <xdr:cNvCxnSpPr/>
      </xdr:nvCxnSpPr>
      <xdr:spPr>
        <a:xfrm>
          <a:off x="8750300" y="13578168"/>
          <a:ext cx="889000" cy="20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163826</xdr:rowOff>
    </xdr:from>
    <xdr:to>
      <xdr:col>14</xdr:col>
      <xdr:colOff>79375</xdr:colOff>
      <xdr:row>78</xdr:row>
      <xdr:rowOff>93976</xdr:rowOff>
    </xdr:to>
    <xdr:sp macro="" textlink="">
      <xdr:nvSpPr>
        <xdr:cNvPr id="410" name="フローチャート : 判断 409"/>
        <xdr:cNvSpPr/>
      </xdr:nvSpPr>
      <xdr:spPr>
        <a:xfrm>
          <a:off x="9588500" y="133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110503</xdr:rowOff>
    </xdr:from>
    <xdr:ext cx="534377" cy="259045"/>
    <xdr:sp macro="" textlink="">
      <xdr:nvSpPr>
        <xdr:cNvPr id="411" name="テキスト ボックス 410"/>
        <xdr:cNvSpPr txBox="1"/>
      </xdr:nvSpPr>
      <xdr:spPr>
        <a:xfrm>
          <a:off x="9372111" y="1314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20,867</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33618</xdr:rowOff>
    </xdr:from>
    <xdr:to>
      <xdr:col>12</xdr:col>
      <xdr:colOff>511175</xdr:colOff>
      <xdr:row>79</xdr:row>
      <xdr:rowOff>42098</xdr:rowOff>
    </xdr:to>
    <xdr:cxnSp macro="">
      <xdr:nvCxnSpPr>
        <xdr:cNvPr id="412" name="直線コネクタ 411"/>
        <xdr:cNvCxnSpPr/>
      </xdr:nvCxnSpPr>
      <xdr:spPr>
        <a:xfrm flipV="1">
          <a:off x="7861300" y="13578168"/>
          <a:ext cx="889000" cy="8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26591</xdr:rowOff>
    </xdr:from>
    <xdr:to>
      <xdr:col>12</xdr:col>
      <xdr:colOff>561975</xdr:colOff>
      <xdr:row>78</xdr:row>
      <xdr:rowOff>128191</xdr:rowOff>
    </xdr:to>
    <xdr:sp macro="" textlink="">
      <xdr:nvSpPr>
        <xdr:cNvPr id="413" name="フローチャート : 判断 412"/>
        <xdr:cNvSpPr/>
      </xdr:nvSpPr>
      <xdr:spPr>
        <a:xfrm>
          <a:off x="8699500" y="133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144718</xdr:rowOff>
    </xdr:from>
    <xdr:ext cx="534377" cy="259045"/>
    <xdr:sp macro="" textlink="">
      <xdr:nvSpPr>
        <xdr:cNvPr id="414" name="テキスト ボックス 413"/>
        <xdr:cNvSpPr txBox="1"/>
      </xdr:nvSpPr>
      <xdr:spPr>
        <a:xfrm>
          <a:off x="8483111" y="1317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17,724</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42098</xdr:rowOff>
    </xdr:from>
    <xdr:to>
      <xdr:col>11</xdr:col>
      <xdr:colOff>307975</xdr:colOff>
      <xdr:row>79</xdr:row>
      <xdr:rowOff>57296</xdr:rowOff>
    </xdr:to>
    <xdr:cxnSp macro="">
      <xdr:nvCxnSpPr>
        <xdr:cNvPr id="415" name="直線コネクタ 414"/>
        <xdr:cNvCxnSpPr/>
      </xdr:nvCxnSpPr>
      <xdr:spPr>
        <a:xfrm flipV="1">
          <a:off x="6972300" y="13586648"/>
          <a:ext cx="889000" cy="15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29639</xdr:rowOff>
    </xdr:from>
    <xdr:to>
      <xdr:col>11</xdr:col>
      <xdr:colOff>358775</xdr:colOff>
      <xdr:row>78</xdr:row>
      <xdr:rowOff>131239</xdr:rowOff>
    </xdr:to>
    <xdr:sp macro="" textlink="">
      <xdr:nvSpPr>
        <xdr:cNvPr id="416" name="フローチャート : 判断 415"/>
        <xdr:cNvSpPr/>
      </xdr:nvSpPr>
      <xdr:spPr>
        <a:xfrm>
          <a:off x="7810500" y="1340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147766</xdr:rowOff>
    </xdr:from>
    <xdr:ext cx="534377" cy="259045"/>
    <xdr:sp macro="" textlink="">
      <xdr:nvSpPr>
        <xdr:cNvPr id="417" name="テキスト ボックス 416"/>
        <xdr:cNvSpPr txBox="1"/>
      </xdr:nvSpPr>
      <xdr:spPr>
        <a:xfrm>
          <a:off x="7594111" y="1317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52749</xdr:rowOff>
    </xdr:from>
    <xdr:to>
      <xdr:col>10</xdr:col>
      <xdr:colOff>155575</xdr:colOff>
      <xdr:row>78</xdr:row>
      <xdr:rowOff>154349</xdr:rowOff>
    </xdr:to>
    <xdr:sp macro="" textlink="">
      <xdr:nvSpPr>
        <xdr:cNvPr id="418" name="フローチャート : 判断 417"/>
        <xdr:cNvSpPr/>
      </xdr:nvSpPr>
      <xdr:spPr>
        <a:xfrm>
          <a:off x="6921500" y="13425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170876</xdr:rowOff>
    </xdr:from>
    <xdr:ext cx="534377" cy="259045"/>
    <xdr:sp macro="" textlink="">
      <xdr:nvSpPr>
        <xdr:cNvPr id="419" name="テキスト ボックス 418"/>
        <xdr:cNvSpPr txBox="1"/>
      </xdr:nvSpPr>
      <xdr:spPr>
        <a:xfrm>
          <a:off x="6705111" y="1320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160331</xdr:rowOff>
    </xdr:from>
    <xdr:to>
      <xdr:col>15</xdr:col>
      <xdr:colOff>231775</xdr:colOff>
      <xdr:row>79</xdr:row>
      <xdr:rowOff>90481</xdr:rowOff>
    </xdr:to>
    <xdr:sp macro="" textlink="">
      <xdr:nvSpPr>
        <xdr:cNvPr id="425" name="円/楕円 424"/>
        <xdr:cNvSpPr/>
      </xdr:nvSpPr>
      <xdr:spPr>
        <a:xfrm>
          <a:off x="10426700" y="1353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75258</xdr:rowOff>
    </xdr:from>
    <xdr:ext cx="469744" cy="259045"/>
    <xdr:sp macro="" textlink="">
      <xdr:nvSpPr>
        <xdr:cNvPr id="426" name="商工費該当値テキスト"/>
        <xdr:cNvSpPr txBox="1"/>
      </xdr:nvSpPr>
      <xdr:spPr>
        <a:xfrm>
          <a:off x="10528300" y="13448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5,438</a:t>
          </a:r>
          <a:endParaRPr kumimoji="1" lang="ja-JP" altLang="en-US" sz="1000" b="1">
            <a:solidFill>
              <a:srgbClr val="FF0000"/>
            </a:solidFill>
            <a:latin typeface="ＭＳ Ｐゴシック"/>
          </a:endParaRPr>
        </a:p>
      </xdr:txBody>
    </xdr:sp>
    <xdr:clientData/>
  </xdr:oneCellAnchor>
  <xdr:twoCellAnchor>
    <xdr:from>
      <xdr:col>13</xdr:col>
      <xdr:colOff>663575</xdr:colOff>
      <xdr:row>79</xdr:row>
      <xdr:rowOff>3218</xdr:rowOff>
    </xdr:from>
    <xdr:to>
      <xdr:col>14</xdr:col>
      <xdr:colOff>79375</xdr:colOff>
      <xdr:row>79</xdr:row>
      <xdr:rowOff>104818</xdr:rowOff>
    </xdr:to>
    <xdr:sp macro="" textlink="">
      <xdr:nvSpPr>
        <xdr:cNvPr id="427" name="円/楕円 426"/>
        <xdr:cNvSpPr/>
      </xdr:nvSpPr>
      <xdr:spPr>
        <a:xfrm>
          <a:off x="9588500" y="1354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95945</xdr:rowOff>
    </xdr:from>
    <xdr:ext cx="469744" cy="259045"/>
    <xdr:sp macro="" textlink="">
      <xdr:nvSpPr>
        <xdr:cNvPr id="428" name="テキスト ボックス 427"/>
        <xdr:cNvSpPr txBox="1"/>
      </xdr:nvSpPr>
      <xdr:spPr>
        <a:xfrm>
          <a:off x="9404427" y="13640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154268</xdr:rowOff>
    </xdr:from>
    <xdr:to>
      <xdr:col>12</xdr:col>
      <xdr:colOff>561975</xdr:colOff>
      <xdr:row>79</xdr:row>
      <xdr:rowOff>84418</xdr:rowOff>
    </xdr:to>
    <xdr:sp macro="" textlink="">
      <xdr:nvSpPr>
        <xdr:cNvPr id="429" name="円/楕円 428"/>
        <xdr:cNvSpPr/>
      </xdr:nvSpPr>
      <xdr:spPr>
        <a:xfrm>
          <a:off x="8699500" y="1352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75545</xdr:rowOff>
    </xdr:from>
    <xdr:ext cx="469744" cy="259045"/>
    <xdr:sp macro="" textlink="">
      <xdr:nvSpPr>
        <xdr:cNvPr id="430" name="テキスト ボックス 429"/>
        <xdr:cNvSpPr txBox="1"/>
      </xdr:nvSpPr>
      <xdr:spPr>
        <a:xfrm>
          <a:off x="8515427" y="1362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5,995</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162748</xdr:rowOff>
    </xdr:from>
    <xdr:to>
      <xdr:col>11</xdr:col>
      <xdr:colOff>358775</xdr:colOff>
      <xdr:row>79</xdr:row>
      <xdr:rowOff>92898</xdr:rowOff>
    </xdr:to>
    <xdr:sp macro="" textlink="">
      <xdr:nvSpPr>
        <xdr:cNvPr id="431" name="円/楕円 430"/>
        <xdr:cNvSpPr/>
      </xdr:nvSpPr>
      <xdr:spPr>
        <a:xfrm>
          <a:off x="7810500" y="1353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84025</xdr:rowOff>
    </xdr:from>
    <xdr:ext cx="469744" cy="259045"/>
    <xdr:sp macro="" textlink="">
      <xdr:nvSpPr>
        <xdr:cNvPr id="432" name="テキスト ボックス 431"/>
        <xdr:cNvSpPr txBox="1"/>
      </xdr:nvSpPr>
      <xdr:spPr>
        <a:xfrm>
          <a:off x="7626427" y="13628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5,216</a:t>
          </a:r>
          <a:endParaRPr kumimoji="1" lang="ja-JP" altLang="en-US" sz="1000" b="1">
            <a:solidFill>
              <a:srgbClr val="FF0000"/>
            </a:solidFill>
            <a:latin typeface="ＭＳ Ｐゴシック"/>
          </a:endParaRPr>
        </a:p>
      </xdr:txBody>
    </xdr:sp>
    <xdr:clientData/>
  </xdr:oneCellAnchor>
  <xdr:twoCellAnchor>
    <xdr:from>
      <xdr:col>10</xdr:col>
      <xdr:colOff>53975</xdr:colOff>
      <xdr:row>79</xdr:row>
      <xdr:rowOff>6496</xdr:rowOff>
    </xdr:from>
    <xdr:to>
      <xdr:col>10</xdr:col>
      <xdr:colOff>155575</xdr:colOff>
      <xdr:row>79</xdr:row>
      <xdr:rowOff>108096</xdr:rowOff>
    </xdr:to>
    <xdr:sp macro="" textlink="">
      <xdr:nvSpPr>
        <xdr:cNvPr id="433" name="円/楕円 432"/>
        <xdr:cNvSpPr/>
      </xdr:nvSpPr>
      <xdr:spPr>
        <a:xfrm>
          <a:off x="6921500" y="1355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99223</xdr:rowOff>
    </xdr:from>
    <xdr:ext cx="469744" cy="259045"/>
    <xdr:sp macro="" textlink="">
      <xdr:nvSpPr>
        <xdr:cNvPr id="434" name="テキスト ボックス 433"/>
        <xdr:cNvSpPr txBox="1"/>
      </xdr:nvSpPr>
      <xdr:spPr>
        <a:xfrm>
          <a:off x="6737427" y="1364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33,269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50" name="テキスト ボックス 44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2" name="テキスト ボックス 45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91466</xdr:rowOff>
    </xdr:from>
    <xdr:to>
      <xdr:col>15</xdr:col>
      <xdr:colOff>180340</xdr:colOff>
      <xdr:row>98</xdr:row>
      <xdr:rowOff>91438</xdr:rowOff>
    </xdr:to>
    <xdr:cxnSp macro="">
      <xdr:nvCxnSpPr>
        <xdr:cNvPr id="456" name="直線コネクタ 455"/>
        <xdr:cNvCxnSpPr/>
      </xdr:nvCxnSpPr>
      <xdr:spPr>
        <a:xfrm flipV="1">
          <a:off x="10475595" y="15693416"/>
          <a:ext cx="1270" cy="1200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95265</xdr:rowOff>
    </xdr:from>
    <xdr:ext cx="534377" cy="259045"/>
    <xdr:sp macro="" textlink="">
      <xdr:nvSpPr>
        <xdr:cNvPr id="457" name="土木費最小値テキスト"/>
        <xdr:cNvSpPr txBox="1"/>
      </xdr:nvSpPr>
      <xdr:spPr>
        <a:xfrm>
          <a:off x="10528300" y="1689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10,556</a:t>
          </a:r>
          <a:endParaRPr kumimoji="1" lang="ja-JP" altLang="en-US" sz="1000" b="1">
            <a:latin typeface="ＭＳ Ｐゴシック"/>
          </a:endParaRPr>
        </a:p>
      </xdr:txBody>
    </xdr:sp>
    <xdr:clientData/>
  </xdr:oneCellAnchor>
  <xdr:twoCellAnchor>
    <xdr:from>
      <xdr:col>15</xdr:col>
      <xdr:colOff>92075</xdr:colOff>
      <xdr:row>98</xdr:row>
      <xdr:rowOff>91438</xdr:rowOff>
    </xdr:from>
    <xdr:to>
      <xdr:col>15</xdr:col>
      <xdr:colOff>269875</xdr:colOff>
      <xdr:row>98</xdr:row>
      <xdr:rowOff>91438</xdr:rowOff>
    </xdr:to>
    <xdr:cxnSp macro="">
      <xdr:nvCxnSpPr>
        <xdr:cNvPr id="458" name="直線コネクタ 457"/>
        <xdr:cNvCxnSpPr/>
      </xdr:nvCxnSpPr>
      <xdr:spPr>
        <a:xfrm>
          <a:off x="10388600" y="16893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38143</xdr:rowOff>
    </xdr:from>
    <xdr:ext cx="599010" cy="259045"/>
    <xdr:sp macro="" textlink="">
      <xdr:nvSpPr>
        <xdr:cNvPr id="459" name="土木費最大値テキスト"/>
        <xdr:cNvSpPr txBox="1"/>
      </xdr:nvSpPr>
      <xdr:spPr>
        <a:xfrm>
          <a:off x="10528300" y="15468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273,050</a:t>
          </a:r>
          <a:endParaRPr kumimoji="1" lang="ja-JP" altLang="en-US" sz="1000" b="1">
            <a:latin typeface="ＭＳ Ｐゴシック"/>
          </a:endParaRPr>
        </a:p>
      </xdr:txBody>
    </xdr:sp>
    <xdr:clientData/>
  </xdr:oneCellAnchor>
  <xdr:twoCellAnchor>
    <xdr:from>
      <xdr:col>15</xdr:col>
      <xdr:colOff>92075</xdr:colOff>
      <xdr:row>91</xdr:row>
      <xdr:rowOff>91466</xdr:rowOff>
    </xdr:from>
    <xdr:to>
      <xdr:col>15</xdr:col>
      <xdr:colOff>269875</xdr:colOff>
      <xdr:row>91</xdr:row>
      <xdr:rowOff>91466</xdr:rowOff>
    </xdr:to>
    <xdr:cxnSp macro="">
      <xdr:nvCxnSpPr>
        <xdr:cNvPr id="460" name="直線コネクタ 459"/>
        <xdr:cNvCxnSpPr/>
      </xdr:nvCxnSpPr>
      <xdr:spPr>
        <a:xfrm>
          <a:off x="10388600" y="15693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137057</xdr:rowOff>
    </xdr:from>
    <xdr:to>
      <xdr:col>15</xdr:col>
      <xdr:colOff>180975</xdr:colOff>
      <xdr:row>97</xdr:row>
      <xdr:rowOff>157037</xdr:rowOff>
    </xdr:to>
    <xdr:cxnSp macro="">
      <xdr:nvCxnSpPr>
        <xdr:cNvPr id="461" name="直線コネクタ 460"/>
        <xdr:cNvCxnSpPr/>
      </xdr:nvCxnSpPr>
      <xdr:spPr>
        <a:xfrm>
          <a:off x="9639300" y="16767707"/>
          <a:ext cx="838200" cy="19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120510</xdr:rowOff>
    </xdr:from>
    <xdr:ext cx="534377" cy="259045"/>
    <xdr:sp macro="" textlink="">
      <xdr:nvSpPr>
        <xdr:cNvPr id="462" name="土木費平均値テキスト"/>
        <xdr:cNvSpPr txBox="1"/>
      </xdr:nvSpPr>
      <xdr:spPr>
        <a:xfrm>
          <a:off x="10528300" y="16408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73,090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97633</xdr:rowOff>
    </xdr:from>
    <xdr:to>
      <xdr:col>15</xdr:col>
      <xdr:colOff>231775</xdr:colOff>
      <xdr:row>97</xdr:row>
      <xdr:rowOff>27783</xdr:rowOff>
    </xdr:to>
    <xdr:sp macro="" textlink="">
      <xdr:nvSpPr>
        <xdr:cNvPr id="463" name="フローチャート : 判断 462"/>
        <xdr:cNvSpPr/>
      </xdr:nvSpPr>
      <xdr:spPr>
        <a:xfrm>
          <a:off x="104267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59572</xdr:rowOff>
    </xdr:from>
    <xdr:to>
      <xdr:col>14</xdr:col>
      <xdr:colOff>28575</xdr:colOff>
      <xdr:row>97</xdr:row>
      <xdr:rowOff>137057</xdr:rowOff>
    </xdr:to>
    <xdr:cxnSp macro="">
      <xdr:nvCxnSpPr>
        <xdr:cNvPr id="464" name="直線コネクタ 463"/>
        <xdr:cNvCxnSpPr/>
      </xdr:nvCxnSpPr>
      <xdr:spPr>
        <a:xfrm>
          <a:off x="8750300" y="16690222"/>
          <a:ext cx="889000" cy="77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90390</xdr:rowOff>
    </xdr:from>
    <xdr:to>
      <xdr:col>14</xdr:col>
      <xdr:colOff>79375</xdr:colOff>
      <xdr:row>97</xdr:row>
      <xdr:rowOff>20540</xdr:rowOff>
    </xdr:to>
    <xdr:sp macro="" textlink="">
      <xdr:nvSpPr>
        <xdr:cNvPr id="465" name="フローチャート : 判断 464"/>
        <xdr:cNvSpPr/>
      </xdr:nvSpPr>
      <xdr:spPr>
        <a:xfrm>
          <a:off x="9588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37067</xdr:rowOff>
    </xdr:from>
    <xdr:ext cx="534377" cy="259045"/>
    <xdr:sp macro="" textlink="">
      <xdr:nvSpPr>
        <xdr:cNvPr id="466" name="テキスト ボックス 465"/>
        <xdr:cNvSpPr txBox="1"/>
      </xdr:nvSpPr>
      <xdr:spPr>
        <a:xfrm>
          <a:off x="9372111" y="1632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74,674</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59572</xdr:rowOff>
    </xdr:from>
    <xdr:to>
      <xdr:col>12</xdr:col>
      <xdr:colOff>511175</xdr:colOff>
      <xdr:row>97</xdr:row>
      <xdr:rowOff>167224</xdr:rowOff>
    </xdr:to>
    <xdr:cxnSp macro="">
      <xdr:nvCxnSpPr>
        <xdr:cNvPr id="467" name="直線コネクタ 466"/>
        <xdr:cNvCxnSpPr/>
      </xdr:nvCxnSpPr>
      <xdr:spPr>
        <a:xfrm flipV="1">
          <a:off x="7861300" y="16690222"/>
          <a:ext cx="889000" cy="107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86189</xdr:rowOff>
    </xdr:from>
    <xdr:to>
      <xdr:col>12</xdr:col>
      <xdr:colOff>561975</xdr:colOff>
      <xdr:row>97</xdr:row>
      <xdr:rowOff>16339</xdr:rowOff>
    </xdr:to>
    <xdr:sp macro="" textlink="">
      <xdr:nvSpPr>
        <xdr:cNvPr id="468" name="フローチャート : 判断 467"/>
        <xdr:cNvSpPr/>
      </xdr:nvSpPr>
      <xdr:spPr>
        <a:xfrm>
          <a:off x="8699500" y="165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32866</xdr:rowOff>
    </xdr:from>
    <xdr:ext cx="534377" cy="259045"/>
    <xdr:sp macro="" textlink="">
      <xdr:nvSpPr>
        <xdr:cNvPr id="469" name="テキスト ボックス 468"/>
        <xdr:cNvSpPr txBox="1"/>
      </xdr:nvSpPr>
      <xdr:spPr>
        <a:xfrm>
          <a:off x="8483111" y="1632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75,593</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167224</xdr:rowOff>
    </xdr:from>
    <xdr:to>
      <xdr:col>11</xdr:col>
      <xdr:colOff>307975</xdr:colOff>
      <xdr:row>98</xdr:row>
      <xdr:rowOff>10440</xdr:rowOff>
    </xdr:to>
    <xdr:cxnSp macro="">
      <xdr:nvCxnSpPr>
        <xdr:cNvPr id="470" name="直線コネクタ 469"/>
        <xdr:cNvCxnSpPr/>
      </xdr:nvCxnSpPr>
      <xdr:spPr>
        <a:xfrm flipV="1">
          <a:off x="6972300" y="16797874"/>
          <a:ext cx="889000" cy="14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139032</xdr:rowOff>
    </xdr:from>
    <xdr:to>
      <xdr:col>11</xdr:col>
      <xdr:colOff>358775</xdr:colOff>
      <xdr:row>97</xdr:row>
      <xdr:rowOff>69182</xdr:rowOff>
    </xdr:to>
    <xdr:sp macro="" textlink="">
      <xdr:nvSpPr>
        <xdr:cNvPr id="471" name="フローチャート : 判断 470"/>
        <xdr:cNvSpPr/>
      </xdr:nvSpPr>
      <xdr:spPr>
        <a:xfrm>
          <a:off x="7810500" y="1659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85709</xdr:rowOff>
    </xdr:from>
    <xdr:ext cx="534377" cy="259045"/>
    <xdr:sp macro="" textlink="">
      <xdr:nvSpPr>
        <xdr:cNvPr id="472" name="テキスト ボックス 471"/>
        <xdr:cNvSpPr txBox="1"/>
      </xdr:nvSpPr>
      <xdr:spPr>
        <a:xfrm>
          <a:off x="7594111" y="1637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64,035</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145090</xdr:rowOff>
    </xdr:from>
    <xdr:to>
      <xdr:col>10</xdr:col>
      <xdr:colOff>155575</xdr:colOff>
      <xdr:row>97</xdr:row>
      <xdr:rowOff>75240</xdr:rowOff>
    </xdr:to>
    <xdr:sp macro="" textlink="">
      <xdr:nvSpPr>
        <xdr:cNvPr id="473" name="フローチャート : 判断 472"/>
        <xdr:cNvSpPr/>
      </xdr:nvSpPr>
      <xdr:spPr>
        <a:xfrm>
          <a:off x="6921500" y="1660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91767</xdr:rowOff>
    </xdr:from>
    <xdr:ext cx="534377" cy="259045"/>
    <xdr:sp macro="" textlink="">
      <xdr:nvSpPr>
        <xdr:cNvPr id="474" name="テキスト ボックス 473"/>
        <xdr:cNvSpPr txBox="1"/>
      </xdr:nvSpPr>
      <xdr:spPr>
        <a:xfrm>
          <a:off x="6705111" y="1637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62,710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106237</xdr:rowOff>
    </xdr:from>
    <xdr:to>
      <xdr:col>15</xdr:col>
      <xdr:colOff>231775</xdr:colOff>
      <xdr:row>98</xdr:row>
      <xdr:rowOff>36387</xdr:rowOff>
    </xdr:to>
    <xdr:sp macro="" textlink="">
      <xdr:nvSpPr>
        <xdr:cNvPr id="480" name="円/楕円 479"/>
        <xdr:cNvSpPr/>
      </xdr:nvSpPr>
      <xdr:spPr>
        <a:xfrm>
          <a:off x="10426700" y="1673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21164</xdr:rowOff>
    </xdr:from>
    <xdr:ext cx="534377" cy="259045"/>
    <xdr:sp macro="" textlink="">
      <xdr:nvSpPr>
        <xdr:cNvPr id="481" name="土木費該当値テキスト"/>
        <xdr:cNvSpPr txBox="1"/>
      </xdr:nvSpPr>
      <xdr:spPr>
        <a:xfrm>
          <a:off x="10528300" y="1665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33,708</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86257</xdr:rowOff>
    </xdr:from>
    <xdr:to>
      <xdr:col>14</xdr:col>
      <xdr:colOff>79375</xdr:colOff>
      <xdr:row>98</xdr:row>
      <xdr:rowOff>16407</xdr:rowOff>
    </xdr:to>
    <xdr:sp macro="" textlink="">
      <xdr:nvSpPr>
        <xdr:cNvPr id="482" name="円/楕円 481"/>
        <xdr:cNvSpPr/>
      </xdr:nvSpPr>
      <xdr:spPr>
        <a:xfrm>
          <a:off x="9588500" y="1671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7534</xdr:rowOff>
    </xdr:from>
    <xdr:ext cx="534377" cy="259045"/>
    <xdr:sp macro="" textlink="">
      <xdr:nvSpPr>
        <xdr:cNvPr id="483" name="テキスト ボックス 482"/>
        <xdr:cNvSpPr txBox="1"/>
      </xdr:nvSpPr>
      <xdr:spPr>
        <a:xfrm>
          <a:off x="9372111" y="1680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38,078</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8772</xdr:rowOff>
    </xdr:from>
    <xdr:to>
      <xdr:col>12</xdr:col>
      <xdr:colOff>561975</xdr:colOff>
      <xdr:row>97</xdr:row>
      <xdr:rowOff>110372</xdr:rowOff>
    </xdr:to>
    <xdr:sp macro="" textlink="">
      <xdr:nvSpPr>
        <xdr:cNvPr id="484" name="円/楕円 483"/>
        <xdr:cNvSpPr/>
      </xdr:nvSpPr>
      <xdr:spPr>
        <a:xfrm>
          <a:off x="8699500" y="1663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101499</xdr:rowOff>
    </xdr:from>
    <xdr:ext cx="534377" cy="259045"/>
    <xdr:sp macro="" textlink="">
      <xdr:nvSpPr>
        <xdr:cNvPr id="485" name="テキスト ボックス 484"/>
        <xdr:cNvSpPr txBox="1"/>
      </xdr:nvSpPr>
      <xdr:spPr>
        <a:xfrm>
          <a:off x="8483111" y="1673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55,026</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116424</xdr:rowOff>
    </xdr:from>
    <xdr:to>
      <xdr:col>11</xdr:col>
      <xdr:colOff>358775</xdr:colOff>
      <xdr:row>98</xdr:row>
      <xdr:rowOff>46574</xdr:rowOff>
    </xdr:to>
    <xdr:sp macro="" textlink="">
      <xdr:nvSpPr>
        <xdr:cNvPr id="486" name="円/楕円 485"/>
        <xdr:cNvSpPr/>
      </xdr:nvSpPr>
      <xdr:spPr>
        <a:xfrm>
          <a:off x="7810500" y="1674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37701</xdr:rowOff>
    </xdr:from>
    <xdr:ext cx="534377" cy="259045"/>
    <xdr:sp macro="" textlink="">
      <xdr:nvSpPr>
        <xdr:cNvPr id="487" name="テキスト ボックス 486"/>
        <xdr:cNvSpPr txBox="1"/>
      </xdr:nvSpPr>
      <xdr:spPr>
        <a:xfrm>
          <a:off x="7594111" y="1683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31,480</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131090</xdr:rowOff>
    </xdr:from>
    <xdr:to>
      <xdr:col>10</xdr:col>
      <xdr:colOff>155575</xdr:colOff>
      <xdr:row>98</xdr:row>
      <xdr:rowOff>61240</xdr:rowOff>
    </xdr:to>
    <xdr:sp macro="" textlink="">
      <xdr:nvSpPr>
        <xdr:cNvPr id="488" name="円/楕円 487"/>
        <xdr:cNvSpPr/>
      </xdr:nvSpPr>
      <xdr:spPr>
        <a:xfrm>
          <a:off x="6921500" y="1676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52367</xdr:rowOff>
    </xdr:from>
    <xdr:ext cx="534377" cy="259045"/>
    <xdr:sp macro="" textlink="">
      <xdr:nvSpPr>
        <xdr:cNvPr id="489" name="テキスト ボックス 488"/>
        <xdr:cNvSpPr txBox="1"/>
      </xdr:nvSpPr>
      <xdr:spPr>
        <a:xfrm>
          <a:off x="6705111" y="16854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28,272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14,567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2" name="テキスト ボックス 501"/>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124765</xdr:rowOff>
    </xdr:from>
    <xdr:to>
      <xdr:col>23</xdr:col>
      <xdr:colOff>516889</xdr:colOff>
      <xdr:row>39</xdr:row>
      <xdr:rowOff>106115</xdr:rowOff>
    </xdr:to>
    <xdr:cxnSp macro="">
      <xdr:nvCxnSpPr>
        <xdr:cNvPr id="514" name="直線コネクタ 513"/>
        <xdr:cNvCxnSpPr/>
      </xdr:nvCxnSpPr>
      <xdr:spPr>
        <a:xfrm flipV="1">
          <a:off x="16317595" y="5268265"/>
          <a:ext cx="1269" cy="152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109942</xdr:rowOff>
    </xdr:from>
    <xdr:ext cx="534377" cy="259045"/>
    <xdr:sp macro="" textlink="">
      <xdr:nvSpPr>
        <xdr:cNvPr id="515" name="消防費最小値テキスト"/>
        <xdr:cNvSpPr txBox="1"/>
      </xdr:nvSpPr>
      <xdr:spPr>
        <a:xfrm>
          <a:off x="16370300" y="679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16,763</a:t>
          </a:r>
          <a:endParaRPr kumimoji="1" lang="ja-JP" altLang="en-US" sz="1000" b="1">
            <a:latin typeface="ＭＳ Ｐゴシック"/>
          </a:endParaRPr>
        </a:p>
      </xdr:txBody>
    </xdr:sp>
    <xdr:clientData/>
  </xdr:oneCellAnchor>
  <xdr:twoCellAnchor>
    <xdr:from>
      <xdr:col>23</xdr:col>
      <xdr:colOff>428625</xdr:colOff>
      <xdr:row>39</xdr:row>
      <xdr:rowOff>106115</xdr:rowOff>
    </xdr:from>
    <xdr:to>
      <xdr:col>23</xdr:col>
      <xdr:colOff>606425</xdr:colOff>
      <xdr:row>39</xdr:row>
      <xdr:rowOff>106115</xdr:rowOff>
    </xdr:to>
    <xdr:cxnSp macro="">
      <xdr:nvCxnSpPr>
        <xdr:cNvPr id="516" name="直線コネクタ 515"/>
        <xdr:cNvCxnSpPr/>
      </xdr:nvCxnSpPr>
      <xdr:spPr>
        <a:xfrm>
          <a:off x="16230600" y="6792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71442</xdr:rowOff>
    </xdr:from>
    <xdr:ext cx="534377" cy="259045"/>
    <xdr:sp macro="" textlink="">
      <xdr:nvSpPr>
        <xdr:cNvPr id="517" name="消防費最大値テキスト"/>
        <xdr:cNvSpPr txBox="1"/>
      </xdr:nvSpPr>
      <xdr:spPr>
        <a:xfrm>
          <a:off x="16370300" y="504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96,784</a:t>
          </a:r>
          <a:endParaRPr kumimoji="1" lang="ja-JP" altLang="en-US" sz="1000" b="1">
            <a:latin typeface="ＭＳ Ｐゴシック"/>
          </a:endParaRPr>
        </a:p>
      </xdr:txBody>
    </xdr:sp>
    <xdr:clientData/>
  </xdr:oneCellAnchor>
  <xdr:twoCellAnchor>
    <xdr:from>
      <xdr:col>23</xdr:col>
      <xdr:colOff>428625</xdr:colOff>
      <xdr:row>30</xdr:row>
      <xdr:rowOff>124765</xdr:rowOff>
    </xdr:from>
    <xdr:to>
      <xdr:col>23</xdr:col>
      <xdr:colOff>606425</xdr:colOff>
      <xdr:row>30</xdr:row>
      <xdr:rowOff>124765</xdr:rowOff>
    </xdr:to>
    <xdr:cxnSp macro="">
      <xdr:nvCxnSpPr>
        <xdr:cNvPr id="518" name="直線コネクタ 517"/>
        <xdr:cNvCxnSpPr/>
      </xdr:nvCxnSpPr>
      <xdr:spPr>
        <a:xfrm>
          <a:off x="16230600" y="5268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42373</xdr:rowOff>
    </xdr:from>
    <xdr:to>
      <xdr:col>23</xdr:col>
      <xdr:colOff>517525</xdr:colOff>
      <xdr:row>38</xdr:row>
      <xdr:rowOff>117507</xdr:rowOff>
    </xdr:to>
    <xdr:cxnSp macro="">
      <xdr:nvCxnSpPr>
        <xdr:cNvPr id="519" name="直線コネクタ 518"/>
        <xdr:cNvCxnSpPr/>
      </xdr:nvCxnSpPr>
      <xdr:spPr>
        <a:xfrm flipV="1">
          <a:off x="15481300" y="6557473"/>
          <a:ext cx="838200" cy="75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169594</xdr:rowOff>
    </xdr:from>
    <xdr:ext cx="534377" cy="259045"/>
    <xdr:sp macro="" textlink="">
      <xdr:nvSpPr>
        <xdr:cNvPr id="520" name="消防費平均値テキスト"/>
        <xdr:cNvSpPr txBox="1"/>
      </xdr:nvSpPr>
      <xdr:spPr>
        <a:xfrm>
          <a:off x="16370300" y="6170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38,965</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146717</xdr:rowOff>
    </xdr:from>
    <xdr:to>
      <xdr:col>23</xdr:col>
      <xdr:colOff>568325</xdr:colOff>
      <xdr:row>37</xdr:row>
      <xdr:rowOff>76867</xdr:rowOff>
    </xdr:to>
    <xdr:sp macro="" textlink="">
      <xdr:nvSpPr>
        <xdr:cNvPr id="521" name="フローチャート : 判断 520"/>
        <xdr:cNvSpPr/>
      </xdr:nvSpPr>
      <xdr:spPr>
        <a:xfrm>
          <a:off x="16268700" y="631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117507</xdr:rowOff>
    </xdr:from>
    <xdr:to>
      <xdr:col>22</xdr:col>
      <xdr:colOff>365125</xdr:colOff>
      <xdr:row>39</xdr:row>
      <xdr:rowOff>65462</xdr:rowOff>
    </xdr:to>
    <xdr:cxnSp macro="">
      <xdr:nvCxnSpPr>
        <xdr:cNvPr id="522" name="直線コネクタ 521"/>
        <xdr:cNvCxnSpPr/>
      </xdr:nvCxnSpPr>
      <xdr:spPr>
        <a:xfrm flipV="1">
          <a:off x="14592300" y="6632607"/>
          <a:ext cx="889000" cy="119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74974</xdr:rowOff>
    </xdr:from>
    <xdr:to>
      <xdr:col>22</xdr:col>
      <xdr:colOff>415925</xdr:colOff>
      <xdr:row>38</xdr:row>
      <xdr:rowOff>5124</xdr:rowOff>
    </xdr:to>
    <xdr:sp macro="" textlink="">
      <xdr:nvSpPr>
        <xdr:cNvPr id="523" name="フローチャート : 判断 522"/>
        <xdr:cNvSpPr/>
      </xdr:nvSpPr>
      <xdr:spPr>
        <a:xfrm>
          <a:off x="15430500" y="6418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21651</xdr:rowOff>
    </xdr:from>
    <xdr:ext cx="534377" cy="259045"/>
    <xdr:sp macro="" textlink="">
      <xdr:nvSpPr>
        <xdr:cNvPr id="524" name="テキスト ボックス 523"/>
        <xdr:cNvSpPr txBox="1"/>
      </xdr:nvSpPr>
      <xdr:spPr>
        <a:xfrm>
          <a:off x="15214111" y="619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33,731</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3454</xdr:rowOff>
    </xdr:from>
    <xdr:to>
      <xdr:col>21</xdr:col>
      <xdr:colOff>161925</xdr:colOff>
      <xdr:row>39</xdr:row>
      <xdr:rowOff>65462</xdr:rowOff>
    </xdr:to>
    <xdr:cxnSp macro="">
      <xdr:nvCxnSpPr>
        <xdr:cNvPr id="525" name="直線コネクタ 524"/>
        <xdr:cNvCxnSpPr/>
      </xdr:nvCxnSpPr>
      <xdr:spPr>
        <a:xfrm>
          <a:off x="13703300" y="6690004"/>
          <a:ext cx="889000" cy="6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90653</xdr:rowOff>
    </xdr:from>
    <xdr:to>
      <xdr:col>21</xdr:col>
      <xdr:colOff>212725</xdr:colOff>
      <xdr:row>38</xdr:row>
      <xdr:rowOff>20803</xdr:rowOff>
    </xdr:to>
    <xdr:sp macro="" textlink="">
      <xdr:nvSpPr>
        <xdr:cNvPr id="526" name="フローチャート : 判断 525"/>
        <xdr:cNvSpPr/>
      </xdr:nvSpPr>
      <xdr:spPr>
        <a:xfrm>
          <a:off x="14541500" y="64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37330</xdr:rowOff>
    </xdr:from>
    <xdr:ext cx="534377" cy="259045"/>
    <xdr:sp macro="" textlink="">
      <xdr:nvSpPr>
        <xdr:cNvPr id="527" name="テキスト ボックス 526"/>
        <xdr:cNvSpPr txBox="1"/>
      </xdr:nvSpPr>
      <xdr:spPr>
        <a:xfrm>
          <a:off x="14325111" y="620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32,908</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3454</xdr:rowOff>
    </xdr:from>
    <xdr:to>
      <xdr:col>19</xdr:col>
      <xdr:colOff>644525</xdr:colOff>
      <xdr:row>39</xdr:row>
      <xdr:rowOff>71082</xdr:rowOff>
    </xdr:to>
    <xdr:cxnSp macro="">
      <xdr:nvCxnSpPr>
        <xdr:cNvPr id="528" name="直線コネクタ 527"/>
        <xdr:cNvCxnSpPr/>
      </xdr:nvCxnSpPr>
      <xdr:spPr>
        <a:xfrm flipV="1">
          <a:off x="12814300" y="6690004"/>
          <a:ext cx="889000" cy="6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133134</xdr:rowOff>
    </xdr:from>
    <xdr:to>
      <xdr:col>20</xdr:col>
      <xdr:colOff>9525</xdr:colOff>
      <xdr:row>38</xdr:row>
      <xdr:rowOff>63285</xdr:rowOff>
    </xdr:to>
    <xdr:sp macro="" textlink="">
      <xdr:nvSpPr>
        <xdr:cNvPr id="529" name="フローチャート : 判断 528"/>
        <xdr:cNvSpPr/>
      </xdr:nvSpPr>
      <xdr:spPr>
        <a:xfrm>
          <a:off x="13652500" y="64767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79811</xdr:rowOff>
    </xdr:from>
    <xdr:ext cx="534377" cy="259045"/>
    <xdr:sp macro="" textlink="">
      <xdr:nvSpPr>
        <xdr:cNvPr id="530" name="テキスト ボックス 529"/>
        <xdr:cNvSpPr txBox="1"/>
      </xdr:nvSpPr>
      <xdr:spPr>
        <a:xfrm>
          <a:off x="13436111" y="625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30,678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22720</xdr:rowOff>
    </xdr:from>
    <xdr:to>
      <xdr:col>18</xdr:col>
      <xdr:colOff>492125</xdr:colOff>
      <xdr:row>38</xdr:row>
      <xdr:rowOff>124320</xdr:rowOff>
    </xdr:to>
    <xdr:sp macro="" textlink="">
      <xdr:nvSpPr>
        <xdr:cNvPr id="531" name="フローチャート : 判断 530"/>
        <xdr:cNvSpPr/>
      </xdr:nvSpPr>
      <xdr:spPr>
        <a:xfrm>
          <a:off x="12763500" y="65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140847</xdr:rowOff>
    </xdr:from>
    <xdr:ext cx="534377" cy="259045"/>
    <xdr:sp macro="" textlink="">
      <xdr:nvSpPr>
        <xdr:cNvPr id="532" name="テキスト ボックス 531"/>
        <xdr:cNvSpPr txBox="1"/>
      </xdr:nvSpPr>
      <xdr:spPr>
        <a:xfrm>
          <a:off x="12547111" y="631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27,474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163023</xdr:rowOff>
    </xdr:from>
    <xdr:to>
      <xdr:col>23</xdr:col>
      <xdr:colOff>568325</xdr:colOff>
      <xdr:row>38</xdr:row>
      <xdr:rowOff>93173</xdr:rowOff>
    </xdr:to>
    <xdr:sp macro="" textlink="">
      <xdr:nvSpPr>
        <xdr:cNvPr id="538" name="円/楕円 537"/>
        <xdr:cNvSpPr/>
      </xdr:nvSpPr>
      <xdr:spPr>
        <a:xfrm>
          <a:off x="16268700" y="650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141450</xdr:rowOff>
    </xdr:from>
    <xdr:ext cx="534377" cy="259045"/>
    <xdr:sp macro="" textlink="">
      <xdr:nvSpPr>
        <xdr:cNvPr id="539" name="消防費該当値テキスト"/>
        <xdr:cNvSpPr txBox="1"/>
      </xdr:nvSpPr>
      <xdr:spPr>
        <a:xfrm>
          <a:off x="16370300" y="648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29,109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66707</xdr:rowOff>
    </xdr:from>
    <xdr:to>
      <xdr:col>22</xdr:col>
      <xdr:colOff>415925</xdr:colOff>
      <xdr:row>38</xdr:row>
      <xdr:rowOff>168307</xdr:rowOff>
    </xdr:to>
    <xdr:sp macro="" textlink="">
      <xdr:nvSpPr>
        <xdr:cNvPr id="540" name="円/楕円 539"/>
        <xdr:cNvSpPr/>
      </xdr:nvSpPr>
      <xdr:spPr>
        <a:xfrm>
          <a:off x="15430500" y="658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159434</xdr:rowOff>
    </xdr:from>
    <xdr:ext cx="534377" cy="259045"/>
    <xdr:sp macro="" textlink="">
      <xdr:nvSpPr>
        <xdr:cNvPr id="541" name="テキスト ボックス 540"/>
        <xdr:cNvSpPr txBox="1"/>
      </xdr:nvSpPr>
      <xdr:spPr>
        <a:xfrm>
          <a:off x="15214111" y="667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25,165</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14662</xdr:rowOff>
    </xdr:from>
    <xdr:to>
      <xdr:col>21</xdr:col>
      <xdr:colOff>212725</xdr:colOff>
      <xdr:row>39</xdr:row>
      <xdr:rowOff>116262</xdr:rowOff>
    </xdr:to>
    <xdr:sp macro="" textlink="">
      <xdr:nvSpPr>
        <xdr:cNvPr id="542" name="円/楕円 541"/>
        <xdr:cNvSpPr/>
      </xdr:nvSpPr>
      <xdr:spPr>
        <a:xfrm>
          <a:off x="14541500" y="670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107389</xdr:rowOff>
    </xdr:from>
    <xdr:ext cx="534377" cy="259045"/>
    <xdr:sp macro="" textlink="">
      <xdr:nvSpPr>
        <xdr:cNvPr id="543" name="テキスト ボックス 542"/>
        <xdr:cNvSpPr txBox="1"/>
      </xdr:nvSpPr>
      <xdr:spPr>
        <a:xfrm>
          <a:off x="14325111" y="679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18,897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124104</xdr:rowOff>
    </xdr:from>
    <xdr:to>
      <xdr:col>20</xdr:col>
      <xdr:colOff>9525</xdr:colOff>
      <xdr:row>39</xdr:row>
      <xdr:rowOff>54254</xdr:rowOff>
    </xdr:to>
    <xdr:sp macro="" textlink="">
      <xdr:nvSpPr>
        <xdr:cNvPr id="544" name="円/楕円 543"/>
        <xdr:cNvSpPr/>
      </xdr:nvSpPr>
      <xdr:spPr>
        <a:xfrm>
          <a:off x="13652500" y="663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45381</xdr:rowOff>
    </xdr:from>
    <xdr:ext cx="534377" cy="259045"/>
    <xdr:sp macro="" textlink="">
      <xdr:nvSpPr>
        <xdr:cNvPr id="545" name="テキスト ボックス 544"/>
        <xdr:cNvSpPr txBox="1"/>
      </xdr:nvSpPr>
      <xdr:spPr>
        <a:xfrm>
          <a:off x="13436111" y="673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22,152</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20282</xdr:rowOff>
    </xdr:from>
    <xdr:to>
      <xdr:col>18</xdr:col>
      <xdr:colOff>492125</xdr:colOff>
      <xdr:row>39</xdr:row>
      <xdr:rowOff>121882</xdr:rowOff>
    </xdr:to>
    <xdr:sp macro="" textlink="">
      <xdr:nvSpPr>
        <xdr:cNvPr id="546" name="円/楕円 545"/>
        <xdr:cNvSpPr/>
      </xdr:nvSpPr>
      <xdr:spPr>
        <a:xfrm>
          <a:off x="12763500" y="670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113009</xdr:rowOff>
    </xdr:from>
    <xdr:ext cx="534377" cy="259045"/>
    <xdr:sp macro="" textlink="">
      <xdr:nvSpPr>
        <xdr:cNvPr id="547" name="テキスト ボックス 546"/>
        <xdr:cNvSpPr txBox="1"/>
      </xdr:nvSpPr>
      <xdr:spPr>
        <a:xfrm>
          <a:off x="12547111" y="6799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18,602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43,214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9" name="テキスト ボックス 55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61" name="テキスト ボックス 560"/>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3" name="テキスト ボックス 562"/>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5" name="テキスト ボックス 56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137486</xdr:rowOff>
    </xdr:from>
    <xdr:to>
      <xdr:col>23</xdr:col>
      <xdr:colOff>516889</xdr:colOff>
      <xdr:row>58</xdr:row>
      <xdr:rowOff>119556</xdr:rowOff>
    </xdr:to>
    <xdr:cxnSp macro="">
      <xdr:nvCxnSpPr>
        <xdr:cNvPr id="571" name="直線コネクタ 570"/>
        <xdr:cNvCxnSpPr/>
      </xdr:nvCxnSpPr>
      <xdr:spPr>
        <a:xfrm flipV="1">
          <a:off x="16317595" y="8881436"/>
          <a:ext cx="1269" cy="118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123383</xdr:rowOff>
    </xdr:from>
    <xdr:ext cx="534377" cy="259045"/>
    <xdr:sp macro="" textlink="">
      <xdr:nvSpPr>
        <xdr:cNvPr id="572" name="教育費最小値テキスト"/>
        <xdr:cNvSpPr txBox="1"/>
      </xdr:nvSpPr>
      <xdr:spPr>
        <a:xfrm>
          <a:off x="16370300" y="1006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25,287</a:t>
          </a:r>
          <a:endParaRPr kumimoji="1" lang="ja-JP" altLang="en-US" sz="1000" b="1">
            <a:latin typeface="ＭＳ Ｐゴシック"/>
          </a:endParaRPr>
        </a:p>
      </xdr:txBody>
    </xdr:sp>
    <xdr:clientData/>
  </xdr:oneCellAnchor>
  <xdr:twoCellAnchor>
    <xdr:from>
      <xdr:col>23</xdr:col>
      <xdr:colOff>428625</xdr:colOff>
      <xdr:row>58</xdr:row>
      <xdr:rowOff>119556</xdr:rowOff>
    </xdr:from>
    <xdr:to>
      <xdr:col>23</xdr:col>
      <xdr:colOff>606425</xdr:colOff>
      <xdr:row>58</xdr:row>
      <xdr:rowOff>119556</xdr:rowOff>
    </xdr:to>
    <xdr:cxnSp macro="">
      <xdr:nvCxnSpPr>
        <xdr:cNvPr id="573" name="直線コネクタ 572"/>
        <xdr:cNvCxnSpPr/>
      </xdr:nvCxnSpPr>
      <xdr:spPr>
        <a:xfrm>
          <a:off x="16230600" y="1006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84163</xdr:rowOff>
    </xdr:from>
    <xdr:ext cx="599010" cy="259045"/>
    <xdr:sp macro="" textlink="">
      <xdr:nvSpPr>
        <xdr:cNvPr id="574" name="教育費最大値テキスト"/>
        <xdr:cNvSpPr txBox="1"/>
      </xdr:nvSpPr>
      <xdr:spPr>
        <a:xfrm>
          <a:off x="16370300" y="865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335,581</a:t>
          </a:r>
          <a:endParaRPr kumimoji="1" lang="ja-JP" altLang="en-US" sz="1000" b="1">
            <a:latin typeface="ＭＳ Ｐゴシック"/>
          </a:endParaRPr>
        </a:p>
      </xdr:txBody>
    </xdr:sp>
    <xdr:clientData/>
  </xdr:oneCellAnchor>
  <xdr:twoCellAnchor>
    <xdr:from>
      <xdr:col>23</xdr:col>
      <xdr:colOff>428625</xdr:colOff>
      <xdr:row>51</xdr:row>
      <xdr:rowOff>137486</xdr:rowOff>
    </xdr:from>
    <xdr:to>
      <xdr:col>23</xdr:col>
      <xdr:colOff>606425</xdr:colOff>
      <xdr:row>51</xdr:row>
      <xdr:rowOff>137486</xdr:rowOff>
    </xdr:to>
    <xdr:cxnSp macro="">
      <xdr:nvCxnSpPr>
        <xdr:cNvPr id="575" name="直線コネクタ 574"/>
        <xdr:cNvCxnSpPr/>
      </xdr:nvCxnSpPr>
      <xdr:spPr>
        <a:xfrm>
          <a:off x="16230600" y="888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154022</xdr:rowOff>
    </xdr:from>
    <xdr:to>
      <xdr:col>23</xdr:col>
      <xdr:colOff>517525</xdr:colOff>
      <xdr:row>58</xdr:row>
      <xdr:rowOff>27801</xdr:rowOff>
    </xdr:to>
    <xdr:cxnSp macro="">
      <xdr:nvCxnSpPr>
        <xdr:cNvPr id="576" name="直線コネクタ 575"/>
        <xdr:cNvCxnSpPr/>
      </xdr:nvCxnSpPr>
      <xdr:spPr>
        <a:xfrm>
          <a:off x="15481300" y="9926672"/>
          <a:ext cx="838200" cy="45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93843</xdr:rowOff>
    </xdr:from>
    <xdr:ext cx="534377" cy="259045"/>
    <xdr:sp macro="" textlink="">
      <xdr:nvSpPr>
        <xdr:cNvPr id="577" name="教育費平均値テキスト"/>
        <xdr:cNvSpPr txBox="1"/>
      </xdr:nvSpPr>
      <xdr:spPr>
        <a:xfrm>
          <a:off x="16370300" y="9695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69,707</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70966</xdr:rowOff>
    </xdr:from>
    <xdr:to>
      <xdr:col>23</xdr:col>
      <xdr:colOff>568325</xdr:colOff>
      <xdr:row>58</xdr:row>
      <xdr:rowOff>1116</xdr:rowOff>
    </xdr:to>
    <xdr:sp macro="" textlink="">
      <xdr:nvSpPr>
        <xdr:cNvPr id="578" name="フローチャート : 判断 577"/>
        <xdr:cNvSpPr/>
      </xdr:nvSpPr>
      <xdr:spPr>
        <a:xfrm>
          <a:off x="16268700" y="984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154022</xdr:rowOff>
    </xdr:from>
    <xdr:to>
      <xdr:col>22</xdr:col>
      <xdr:colOff>365125</xdr:colOff>
      <xdr:row>58</xdr:row>
      <xdr:rowOff>34913</xdr:rowOff>
    </xdr:to>
    <xdr:cxnSp macro="">
      <xdr:nvCxnSpPr>
        <xdr:cNvPr id="579" name="直線コネクタ 578"/>
        <xdr:cNvCxnSpPr/>
      </xdr:nvCxnSpPr>
      <xdr:spPr>
        <a:xfrm flipV="1">
          <a:off x="14592300" y="9926672"/>
          <a:ext cx="889000" cy="5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52031</xdr:rowOff>
    </xdr:from>
    <xdr:to>
      <xdr:col>22</xdr:col>
      <xdr:colOff>415925</xdr:colOff>
      <xdr:row>57</xdr:row>
      <xdr:rowOff>153631</xdr:rowOff>
    </xdr:to>
    <xdr:sp macro="" textlink="">
      <xdr:nvSpPr>
        <xdr:cNvPr id="580" name="フローチャート : 判断 579"/>
        <xdr:cNvSpPr/>
      </xdr:nvSpPr>
      <xdr:spPr>
        <a:xfrm>
          <a:off x="15430500" y="9824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170158</xdr:rowOff>
    </xdr:from>
    <xdr:ext cx="534377" cy="259045"/>
    <xdr:sp macro="" textlink="">
      <xdr:nvSpPr>
        <xdr:cNvPr id="581" name="テキスト ボックス 580"/>
        <xdr:cNvSpPr txBox="1"/>
      </xdr:nvSpPr>
      <xdr:spPr>
        <a:xfrm>
          <a:off x="15214111" y="959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74,677</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34913</xdr:rowOff>
    </xdr:from>
    <xdr:to>
      <xdr:col>21</xdr:col>
      <xdr:colOff>161925</xdr:colOff>
      <xdr:row>58</xdr:row>
      <xdr:rowOff>63828</xdr:rowOff>
    </xdr:to>
    <xdr:cxnSp macro="">
      <xdr:nvCxnSpPr>
        <xdr:cNvPr id="582" name="直線コネクタ 581"/>
        <xdr:cNvCxnSpPr/>
      </xdr:nvCxnSpPr>
      <xdr:spPr>
        <a:xfrm flipV="1">
          <a:off x="13703300" y="9979013"/>
          <a:ext cx="889000" cy="2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60474</xdr:rowOff>
    </xdr:from>
    <xdr:to>
      <xdr:col>21</xdr:col>
      <xdr:colOff>212725</xdr:colOff>
      <xdr:row>57</xdr:row>
      <xdr:rowOff>162074</xdr:rowOff>
    </xdr:to>
    <xdr:sp macro="" textlink="">
      <xdr:nvSpPr>
        <xdr:cNvPr id="583" name="フローチャート : 判断 582"/>
        <xdr:cNvSpPr/>
      </xdr:nvSpPr>
      <xdr:spPr>
        <a:xfrm>
          <a:off x="14541500" y="983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7151</xdr:rowOff>
    </xdr:from>
    <xdr:ext cx="534377" cy="259045"/>
    <xdr:sp macro="" textlink="">
      <xdr:nvSpPr>
        <xdr:cNvPr id="584" name="テキスト ボックス 583"/>
        <xdr:cNvSpPr txBox="1"/>
      </xdr:nvSpPr>
      <xdr:spPr>
        <a:xfrm>
          <a:off x="14325111" y="960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72,461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62037</xdr:rowOff>
    </xdr:from>
    <xdr:to>
      <xdr:col>19</xdr:col>
      <xdr:colOff>644525</xdr:colOff>
      <xdr:row>58</xdr:row>
      <xdr:rowOff>63828</xdr:rowOff>
    </xdr:to>
    <xdr:cxnSp macro="">
      <xdr:nvCxnSpPr>
        <xdr:cNvPr id="585" name="直線コネクタ 584"/>
        <xdr:cNvCxnSpPr/>
      </xdr:nvCxnSpPr>
      <xdr:spPr>
        <a:xfrm>
          <a:off x="12814300" y="10006137"/>
          <a:ext cx="8890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77474</xdr:rowOff>
    </xdr:from>
    <xdr:to>
      <xdr:col>20</xdr:col>
      <xdr:colOff>9525</xdr:colOff>
      <xdr:row>58</xdr:row>
      <xdr:rowOff>7624</xdr:rowOff>
    </xdr:to>
    <xdr:sp macro="" textlink="">
      <xdr:nvSpPr>
        <xdr:cNvPr id="586" name="フローチャート : 判断 585"/>
        <xdr:cNvSpPr/>
      </xdr:nvSpPr>
      <xdr:spPr>
        <a:xfrm>
          <a:off x="13652500" y="985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24151</xdr:rowOff>
    </xdr:from>
    <xdr:ext cx="534377" cy="259045"/>
    <xdr:sp macro="" textlink="">
      <xdr:nvSpPr>
        <xdr:cNvPr id="587" name="テキスト ボックス 586"/>
        <xdr:cNvSpPr txBox="1"/>
      </xdr:nvSpPr>
      <xdr:spPr>
        <a:xfrm>
          <a:off x="13436111" y="962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67,999</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80785</xdr:rowOff>
    </xdr:from>
    <xdr:to>
      <xdr:col>18</xdr:col>
      <xdr:colOff>492125</xdr:colOff>
      <xdr:row>58</xdr:row>
      <xdr:rowOff>10935</xdr:rowOff>
    </xdr:to>
    <xdr:sp macro="" textlink="">
      <xdr:nvSpPr>
        <xdr:cNvPr id="588" name="フローチャート : 判断 587"/>
        <xdr:cNvSpPr/>
      </xdr:nvSpPr>
      <xdr:spPr>
        <a:xfrm>
          <a:off x="12763500" y="985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27462</xdr:rowOff>
    </xdr:from>
    <xdr:ext cx="534377" cy="259045"/>
    <xdr:sp macro="" textlink="">
      <xdr:nvSpPr>
        <xdr:cNvPr id="589" name="テキスト ボックス 588"/>
        <xdr:cNvSpPr txBox="1"/>
      </xdr:nvSpPr>
      <xdr:spPr>
        <a:xfrm>
          <a:off x="12547111" y="962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67,130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148451</xdr:rowOff>
    </xdr:from>
    <xdr:to>
      <xdr:col>23</xdr:col>
      <xdr:colOff>568325</xdr:colOff>
      <xdr:row>58</xdr:row>
      <xdr:rowOff>78601</xdr:rowOff>
    </xdr:to>
    <xdr:sp macro="" textlink="">
      <xdr:nvSpPr>
        <xdr:cNvPr id="595" name="円/楕円 594"/>
        <xdr:cNvSpPr/>
      </xdr:nvSpPr>
      <xdr:spPr>
        <a:xfrm>
          <a:off x="16268700" y="992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63378</xdr:rowOff>
    </xdr:from>
    <xdr:ext cx="534377" cy="259045"/>
    <xdr:sp macro="" textlink="">
      <xdr:nvSpPr>
        <xdr:cNvPr id="596" name="教育費該当値テキスト"/>
        <xdr:cNvSpPr txBox="1"/>
      </xdr:nvSpPr>
      <xdr:spPr>
        <a:xfrm>
          <a:off x="16370300" y="983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49,370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103222</xdr:rowOff>
    </xdr:from>
    <xdr:to>
      <xdr:col>22</xdr:col>
      <xdr:colOff>415925</xdr:colOff>
      <xdr:row>58</xdr:row>
      <xdr:rowOff>33372</xdr:rowOff>
    </xdr:to>
    <xdr:sp macro="" textlink="">
      <xdr:nvSpPr>
        <xdr:cNvPr id="597" name="円/楕円 596"/>
        <xdr:cNvSpPr/>
      </xdr:nvSpPr>
      <xdr:spPr>
        <a:xfrm>
          <a:off x="15430500" y="987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24499</xdr:rowOff>
    </xdr:from>
    <xdr:ext cx="534377" cy="259045"/>
    <xdr:sp macro="" textlink="">
      <xdr:nvSpPr>
        <xdr:cNvPr id="598" name="テキスト ボックス 597"/>
        <xdr:cNvSpPr txBox="1"/>
      </xdr:nvSpPr>
      <xdr:spPr>
        <a:xfrm>
          <a:off x="15214111" y="996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61,241</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155563</xdr:rowOff>
    </xdr:from>
    <xdr:to>
      <xdr:col>21</xdr:col>
      <xdr:colOff>212725</xdr:colOff>
      <xdr:row>58</xdr:row>
      <xdr:rowOff>85713</xdr:rowOff>
    </xdr:to>
    <xdr:sp macro="" textlink="">
      <xdr:nvSpPr>
        <xdr:cNvPr id="599" name="円/楕円 598"/>
        <xdr:cNvSpPr/>
      </xdr:nvSpPr>
      <xdr:spPr>
        <a:xfrm>
          <a:off x="14541500" y="992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76840</xdr:rowOff>
    </xdr:from>
    <xdr:ext cx="534377" cy="259045"/>
    <xdr:sp macro="" textlink="">
      <xdr:nvSpPr>
        <xdr:cNvPr id="600" name="テキスト ボックス 599"/>
        <xdr:cNvSpPr txBox="1"/>
      </xdr:nvSpPr>
      <xdr:spPr>
        <a:xfrm>
          <a:off x="14325111" y="10020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47,503</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13028</xdr:rowOff>
    </xdr:from>
    <xdr:to>
      <xdr:col>20</xdr:col>
      <xdr:colOff>9525</xdr:colOff>
      <xdr:row>58</xdr:row>
      <xdr:rowOff>114628</xdr:rowOff>
    </xdr:to>
    <xdr:sp macro="" textlink="">
      <xdr:nvSpPr>
        <xdr:cNvPr id="601" name="円/楕円 600"/>
        <xdr:cNvSpPr/>
      </xdr:nvSpPr>
      <xdr:spPr>
        <a:xfrm>
          <a:off x="13652500" y="995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105755</xdr:rowOff>
    </xdr:from>
    <xdr:ext cx="534377" cy="259045"/>
    <xdr:sp macro="" textlink="">
      <xdr:nvSpPr>
        <xdr:cNvPr id="602" name="テキスト ボックス 601"/>
        <xdr:cNvSpPr txBox="1"/>
      </xdr:nvSpPr>
      <xdr:spPr>
        <a:xfrm>
          <a:off x="13436111" y="1004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39,914</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11237</xdr:rowOff>
    </xdr:from>
    <xdr:to>
      <xdr:col>18</xdr:col>
      <xdr:colOff>492125</xdr:colOff>
      <xdr:row>58</xdr:row>
      <xdr:rowOff>112837</xdr:rowOff>
    </xdr:to>
    <xdr:sp macro="" textlink="">
      <xdr:nvSpPr>
        <xdr:cNvPr id="603" name="円/楕円 602"/>
        <xdr:cNvSpPr/>
      </xdr:nvSpPr>
      <xdr:spPr>
        <a:xfrm>
          <a:off x="12763500" y="995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103964</xdr:rowOff>
    </xdr:from>
    <xdr:ext cx="534377" cy="259045"/>
    <xdr:sp macro="" textlink="">
      <xdr:nvSpPr>
        <xdr:cNvPr id="604" name="テキスト ボックス 603"/>
        <xdr:cNvSpPr txBox="1"/>
      </xdr:nvSpPr>
      <xdr:spPr>
        <a:xfrm>
          <a:off x="12547111" y="10048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40,384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0" name="テキスト ボックス 61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22" name="テキスト ボックス 62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4" name="テキスト ボックス 62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147244</xdr:rowOff>
    </xdr:from>
    <xdr:to>
      <xdr:col>23</xdr:col>
      <xdr:colOff>516889</xdr:colOff>
      <xdr:row>79</xdr:row>
      <xdr:rowOff>44450</xdr:rowOff>
    </xdr:to>
    <xdr:cxnSp macro="">
      <xdr:nvCxnSpPr>
        <xdr:cNvPr id="628" name="直線コネクタ 627"/>
        <xdr:cNvCxnSpPr/>
      </xdr:nvCxnSpPr>
      <xdr:spPr>
        <a:xfrm flipV="1">
          <a:off x="16317595" y="12320194"/>
          <a:ext cx="1269" cy="1268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93921</xdr:rowOff>
    </xdr:from>
    <xdr:ext cx="599010" cy="259045"/>
    <xdr:sp macro="" textlink="">
      <xdr:nvSpPr>
        <xdr:cNvPr id="631" name="災害復旧費最大値テキスト"/>
        <xdr:cNvSpPr txBox="1"/>
      </xdr:nvSpPr>
      <xdr:spPr>
        <a:xfrm>
          <a:off x="16370300" y="12095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166,510</a:t>
          </a:r>
          <a:endParaRPr kumimoji="1" lang="ja-JP" altLang="en-US" sz="1000" b="1">
            <a:latin typeface="ＭＳ Ｐゴシック"/>
          </a:endParaRPr>
        </a:p>
      </xdr:txBody>
    </xdr:sp>
    <xdr:clientData/>
  </xdr:oneCellAnchor>
  <xdr:twoCellAnchor>
    <xdr:from>
      <xdr:col>23</xdr:col>
      <xdr:colOff>428625</xdr:colOff>
      <xdr:row>71</xdr:row>
      <xdr:rowOff>147244</xdr:rowOff>
    </xdr:from>
    <xdr:to>
      <xdr:col>23</xdr:col>
      <xdr:colOff>606425</xdr:colOff>
      <xdr:row>71</xdr:row>
      <xdr:rowOff>147244</xdr:rowOff>
    </xdr:to>
    <xdr:cxnSp macro="">
      <xdr:nvCxnSpPr>
        <xdr:cNvPr id="632" name="直線コネクタ 631"/>
        <xdr:cNvCxnSpPr/>
      </xdr:nvCxnSpPr>
      <xdr:spPr>
        <a:xfrm>
          <a:off x="16230600" y="12320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148623</xdr:rowOff>
    </xdr:from>
    <xdr:to>
      <xdr:col>23</xdr:col>
      <xdr:colOff>517525</xdr:colOff>
      <xdr:row>79</xdr:row>
      <xdr:rowOff>38833</xdr:rowOff>
    </xdr:to>
    <xdr:cxnSp macro="">
      <xdr:nvCxnSpPr>
        <xdr:cNvPr id="633" name="直線コネクタ 632"/>
        <xdr:cNvCxnSpPr/>
      </xdr:nvCxnSpPr>
      <xdr:spPr>
        <a:xfrm>
          <a:off x="15481300" y="13521723"/>
          <a:ext cx="838200" cy="61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114428</xdr:rowOff>
    </xdr:from>
    <xdr:ext cx="469744" cy="259045"/>
    <xdr:sp macro="" textlink="">
      <xdr:nvSpPr>
        <xdr:cNvPr id="634" name="災害復旧費平均値テキスト"/>
        <xdr:cNvSpPr txBox="1"/>
      </xdr:nvSpPr>
      <xdr:spPr>
        <a:xfrm>
          <a:off x="16370300" y="13316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9,652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91551</xdr:rowOff>
    </xdr:from>
    <xdr:to>
      <xdr:col>23</xdr:col>
      <xdr:colOff>568325</xdr:colOff>
      <xdr:row>79</xdr:row>
      <xdr:rowOff>21701</xdr:rowOff>
    </xdr:to>
    <xdr:sp macro="" textlink="">
      <xdr:nvSpPr>
        <xdr:cNvPr id="635" name="フローチャート : 判断 634"/>
        <xdr:cNvSpPr/>
      </xdr:nvSpPr>
      <xdr:spPr>
        <a:xfrm>
          <a:off x="16268700" y="1346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148623</xdr:rowOff>
    </xdr:from>
    <xdr:to>
      <xdr:col>22</xdr:col>
      <xdr:colOff>365125</xdr:colOff>
      <xdr:row>78</xdr:row>
      <xdr:rowOff>153133</xdr:rowOff>
    </xdr:to>
    <xdr:cxnSp macro="">
      <xdr:nvCxnSpPr>
        <xdr:cNvPr id="636" name="直線コネクタ 635"/>
        <xdr:cNvCxnSpPr/>
      </xdr:nvCxnSpPr>
      <xdr:spPr>
        <a:xfrm flipV="1">
          <a:off x="14592300" y="13521723"/>
          <a:ext cx="889000" cy="4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71389</xdr:rowOff>
    </xdr:from>
    <xdr:to>
      <xdr:col>22</xdr:col>
      <xdr:colOff>415925</xdr:colOff>
      <xdr:row>79</xdr:row>
      <xdr:rowOff>1539</xdr:rowOff>
    </xdr:to>
    <xdr:sp macro="" textlink="">
      <xdr:nvSpPr>
        <xdr:cNvPr id="637" name="フローチャート : 判断 636"/>
        <xdr:cNvSpPr/>
      </xdr:nvSpPr>
      <xdr:spPr>
        <a:xfrm>
          <a:off x="15430500" y="1344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18066</xdr:rowOff>
    </xdr:from>
    <xdr:ext cx="534377" cy="259045"/>
    <xdr:sp macro="" textlink="">
      <xdr:nvSpPr>
        <xdr:cNvPr id="638" name="テキスト ボックス 637"/>
        <xdr:cNvSpPr txBox="1"/>
      </xdr:nvSpPr>
      <xdr:spPr>
        <a:xfrm>
          <a:off x="15214111" y="1321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153133</xdr:rowOff>
    </xdr:from>
    <xdr:to>
      <xdr:col>21</xdr:col>
      <xdr:colOff>161925</xdr:colOff>
      <xdr:row>79</xdr:row>
      <xdr:rowOff>41494</xdr:rowOff>
    </xdr:to>
    <xdr:cxnSp macro="">
      <xdr:nvCxnSpPr>
        <xdr:cNvPr id="639" name="直線コネクタ 638"/>
        <xdr:cNvCxnSpPr/>
      </xdr:nvCxnSpPr>
      <xdr:spPr>
        <a:xfrm flipV="1">
          <a:off x="13703300" y="13526233"/>
          <a:ext cx="889000" cy="5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95079</xdr:rowOff>
    </xdr:from>
    <xdr:to>
      <xdr:col>21</xdr:col>
      <xdr:colOff>212725</xdr:colOff>
      <xdr:row>79</xdr:row>
      <xdr:rowOff>25229</xdr:rowOff>
    </xdr:to>
    <xdr:sp macro="" textlink="">
      <xdr:nvSpPr>
        <xdr:cNvPr id="640" name="フローチャート : 判断 639"/>
        <xdr:cNvSpPr/>
      </xdr:nvSpPr>
      <xdr:spPr>
        <a:xfrm>
          <a:off x="14541500" y="13468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41756</xdr:rowOff>
    </xdr:from>
    <xdr:ext cx="469744" cy="259045"/>
    <xdr:sp macro="" textlink="">
      <xdr:nvSpPr>
        <xdr:cNvPr id="641" name="テキスト ボックス 640"/>
        <xdr:cNvSpPr txBox="1"/>
      </xdr:nvSpPr>
      <xdr:spPr>
        <a:xfrm>
          <a:off x="14357427" y="13243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41494</xdr:rowOff>
    </xdr:from>
    <xdr:to>
      <xdr:col>19</xdr:col>
      <xdr:colOff>644525</xdr:colOff>
      <xdr:row>79</xdr:row>
      <xdr:rowOff>44450</xdr:rowOff>
    </xdr:to>
    <xdr:cxnSp macro="">
      <xdr:nvCxnSpPr>
        <xdr:cNvPr id="642" name="直線コネクタ 641"/>
        <xdr:cNvCxnSpPr/>
      </xdr:nvCxnSpPr>
      <xdr:spPr>
        <a:xfrm flipV="1">
          <a:off x="12814300" y="13586044"/>
          <a:ext cx="889000" cy="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93890</xdr:rowOff>
    </xdr:from>
    <xdr:to>
      <xdr:col>20</xdr:col>
      <xdr:colOff>9525</xdr:colOff>
      <xdr:row>79</xdr:row>
      <xdr:rowOff>24040</xdr:rowOff>
    </xdr:to>
    <xdr:sp macro="" textlink="">
      <xdr:nvSpPr>
        <xdr:cNvPr id="643" name="フローチャート : 判断 642"/>
        <xdr:cNvSpPr/>
      </xdr:nvSpPr>
      <xdr:spPr>
        <a:xfrm>
          <a:off x="13652500" y="1346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40567</xdr:rowOff>
    </xdr:from>
    <xdr:ext cx="469744" cy="259045"/>
    <xdr:sp macro="" textlink="">
      <xdr:nvSpPr>
        <xdr:cNvPr id="644" name="テキスト ボックス 643"/>
        <xdr:cNvSpPr txBox="1"/>
      </xdr:nvSpPr>
      <xdr:spPr>
        <a:xfrm>
          <a:off x="13468427" y="13242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99560</xdr:rowOff>
    </xdr:from>
    <xdr:to>
      <xdr:col>18</xdr:col>
      <xdr:colOff>492125</xdr:colOff>
      <xdr:row>79</xdr:row>
      <xdr:rowOff>29710</xdr:rowOff>
    </xdr:to>
    <xdr:sp macro="" textlink="">
      <xdr:nvSpPr>
        <xdr:cNvPr id="645" name="フローチャート : 判断 644"/>
        <xdr:cNvSpPr/>
      </xdr:nvSpPr>
      <xdr:spPr>
        <a:xfrm>
          <a:off x="12763500" y="1347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46237</xdr:rowOff>
    </xdr:from>
    <xdr:ext cx="469744" cy="259045"/>
    <xdr:sp macro="" textlink="">
      <xdr:nvSpPr>
        <xdr:cNvPr id="646" name="テキスト ボックス 645"/>
        <xdr:cNvSpPr txBox="1"/>
      </xdr:nvSpPr>
      <xdr:spPr>
        <a:xfrm>
          <a:off x="12579427" y="1324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159483</xdr:rowOff>
    </xdr:from>
    <xdr:to>
      <xdr:col>23</xdr:col>
      <xdr:colOff>568325</xdr:colOff>
      <xdr:row>79</xdr:row>
      <xdr:rowOff>89633</xdr:rowOff>
    </xdr:to>
    <xdr:sp macro="" textlink="">
      <xdr:nvSpPr>
        <xdr:cNvPr id="652" name="円/楕円 651"/>
        <xdr:cNvSpPr/>
      </xdr:nvSpPr>
      <xdr:spPr>
        <a:xfrm>
          <a:off x="16268700" y="1353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74410</xdr:rowOff>
    </xdr:from>
    <xdr:ext cx="378565" cy="259045"/>
    <xdr:sp macro="" textlink="">
      <xdr:nvSpPr>
        <xdr:cNvPr id="653" name="災害復旧費該当値テキスト"/>
        <xdr:cNvSpPr txBox="1"/>
      </xdr:nvSpPr>
      <xdr:spPr>
        <a:xfrm>
          <a:off x="16370300" y="13447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97823</xdr:rowOff>
    </xdr:from>
    <xdr:to>
      <xdr:col>22</xdr:col>
      <xdr:colOff>415925</xdr:colOff>
      <xdr:row>79</xdr:row>
      <xdr:rowOff>27973</xdr:rowOff>
    </xdr:to>
    <xdr:sp macro="" textlink="">
      <xdr:nvSpPr>
        <xdr:cNvPr id="654" name="円/楕円 653"/>
        <xdr:cNvSpPr/>
      </xdr:nvSpPr>
      <xdr:spPr>
        <a:xfrm>
          <a:off x="15430500" y="1347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19100</xdr:rowOff>
    </xdr:from>
    <xdr:ext cx="469744" cy="259045"/>
    <xdr:sp macro="" textlink="">
      <xdr:nvSpPr>
        <xdr:cNvPr id="655" name="テキスト ボックス 654"/>
        <xdr:cNvSpPr txBox="1"/>
      </xdr:nvSpPr>
      <xdr:spPr>
        <a:xfrm>
          <a:off x="15246427" y="1356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8,829</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102333</xdr:rowOff>
    </xdr:from>
    <xdr:to>
      <xdr:col>21</xdr:col>
      <xdr:colOff>212725</xdr:colOff>
      <xdr:row>79</xdr:row>
      <xdr:rowOff>32483</xdr:rowOff>
    </xdr:to>
    <xdr:sp macro="" textlink="">
      <xdr:nvSpPr>
        <xdr:cNvPr id="656" name="円/楕円 655"/>
        <xdr:cNvSpPr/>
      </xdr:nvSpPr>
      <xdr:spPr>
        <a:xfrm>
          <a:off x="14541500" y="1347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23610</xdr:rowOff>
    </xdr:from>
    <xdr:ext cx="469744" cy="259045"/>
    <xdr:sp macro="" textlink="">
      <xdr:nvSpPr>
        <xdr:cNvPr id="657" name="テキスト ボックス 656"/>
        <xdr:cNvSpPr txBox="1"/>
      </xdr:nvSpPr>
      <xdr:spPr>
        <a:xfrm>
          <a:off x="14357427" y="13568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8,237</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162144</xdr:rowOff>
    </xdr:from>
    <xdr:to>
      <xdr:col>20</xdr:col>
      <xdr:colOff>9525</xdr:colOff>
      <xdr:row>79</xdr:row>
      <xdr:rowOff>92294</xdr:rowOff>
    </xdr:to>
    <xdr:sp macro="" textlink="">
      <xdr:nvSpPr>
        <xdr:cNvPr id="658" name="円/楕円 657"/>
        <xdr:cNvSpPr/>
      </xdr:nvSpPr>
      <xdr:spPr>
        <a:xfrm>
          <a:off x="13652500" y="1353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83421</xdr:rowOff>
    </xdr:from>
    <xdr:ext cx="378565" cy="259045"/>
    <xdr:sp macro="" textlink="">
      <xdr:nvSpPr>
        <xdr:cNvPr id="659" name="テキスト ボックス 658"/>
        <xdr:cNvSpPr txBox="1"/>
      </xdr:nvSpPr>
      <xdr:spPr>
        <a:xfrm>
          <a:off x="13514017" y="13627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0" name="円/楕円 659"/>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1" name="テキスト ボックス 660"/>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31,024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72" name="直線コネクタ 671"/>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73" name="テキスト ボックス 672"/>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6" name="直線コネクタ 67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7" name="テキスト ボックス 676"/>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144489</xdr:rowOff>
    </xdr:from>
    <xdr:to>
      <xdr:col>23</xdr:col>
      <xdr:colOff>516889</xdr:colOff>
      <xdr:row>97</xdr:row>
      <xdr:rowOff>117760</xdr:rowOff>
    </xdr:to>
    <xdr:cxnSp macro="">
      <xdr:nvCxnSpPr>
        <xdr:cNvPr id="681" name="直線コネクタ 680"/>
        <xdr:cNvCxnSpPr/>
      </xdr:nvCxnSpPr>
      <xdr:spPr>
        <a:xfrm flipV="1">
          <a:off x="16317595" y="15574989"/>
          <a:ext cx="1269" cy="1173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121587</xdr:rowOff>
    </xdr:from>
    <xdr:ext cx="534377" cy="259045"/>
    <xdr:sp macro="" textlink="">
      <xdr:nvSpPr>
        <xdr:cNvPr id="682" name="公債費最小値テキスト"/>
        <xdr:cNvSpPr txBox="1"/>
      </xdr:nvSpPr>
      <xdr:spPr>
        <a:xfrm>
          <a:off x="16370300" y="1675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13,839</a:t>
          </a:r>
          <a:endParaRPr kumimoji="1" lang="ja-JP" altLang="en-US" sz="1000" b="1">
            <a:latin typeface="ＭＳ Ｐゴシック"/>
          </a:endParaRPr>
        </a:p>
      </xdr:txBody>
    </xdr:sp>
    <xdr:clientData/>
  </xdr:oneCellAnchor>
  <xdr:twoCellAnchor>
    <xdr:from>
      <xdr:col>23</xdr:col>
      <xdr:colOff>428625</xdr:colOff>
      <xdr:row>97</xdr:row>
      <xdr:rowOff>117760</xdr:rowOff>
    </xdr:from>
    <xdr:to>
      <xdr:col>23</xdr:col>
      <xdr:colOff>606425</xdr:colOff>
      <xdr:row>97</xdr:row>
      <xdr:rowOff>117760</xdr:rowOff>
    </xdr:to>
    <xdr:cxnSp macro="">
      <xdr:nvCxnSpPr>
        <xdr:cNvPr id="683" name="直線コネクタ 682"/>
        <xdr:cNvCxnSpPr/>
      </xdr:nvCxnSpPr>
      <xdr:spPr>
        <a:xfrm>
          <a:off x="16230600" y="16748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91166</xdr:rowOff>
    </xdr:from>
    <xdr:ext cx="599010" cy="259045"/>
    <xdr:sp macro="" textlink="">
      <xdr:nvSpPr>
        <xdr:cNvPr id="684" name="公債費最大値テキスト"/>
        <xdr:cNvSpPr txBox="1"/>
      </xdr:nvSpPr>
      <xdr:spPr>
        <a:xfrm>
          <a:off x="16370300" y="15350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219,162</a:t>
          </a:r>
          <a:endParaRPr kumimoji="1" lang="ja-JP" altLang="en-US" sz="1000" b="1">
            <a:latin typeface="ＭＳ Ｐゴシック"/>
          </a:endParaRPr>
        </a:p>
      </xdr:txBody>
    </xdr:sp>
    <xdr:clientData/>
  </xdr:oneCellAnchor>
  <xdr:twoCellAnchor>
    <xdr:from>
      <xdr:col>23</xdr:col>
      <xdr:colOff>428625</xdr:colOff>
      <xdr:row>90</xdr:row>
      <xdr:rowOff>144489</xdr:rowOff>
    </xdr:from>
    <xdr:to>
      <xdr:col>23</xdr:col>
      <xdr:colOff>606425</xdr:colOff>
      <xdr:row>90</xdr:row>
      <xdr:rowOff>144489</xdr:rowOff>
    </xdr:to>
    <xdr:cxnSp macro="">
      <xdr:nvCxnSpPr>
        <xdr:cNvPr id="685" name="直線コネクタ 684"/>
        <xdr:cNvCxnSpPr/>
      </xdr:nvCxnSpPr>
      <xdr:spPr>
        <a:xfrm>
          <a:off x="16230600" y="1557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103626</xdr:rowOff>
    </xdr:from>
    <xdr:to>
      <xdr:col>23</xdr:col>
      <xdr:colOff>517525</xdr:colOff>
      <xdr:row>96</xdr:row>
      <xdr:rowOff>111982</xdr:rowOff>
    </xdr:to>
    <xdr:cxnSp macro="">
      <xdr:nvCxnSpPr>
        <xdr:cNvPr id="686" name="直線コネクタ 685"/>
        <xdr:cNvCxnSpPr/>
      </xdr:nvCxnSpPr>
      <xdr:spPr>
        <a:xfrm>
          <a:off x="15481300" y="16562826"/>
          <a:ext cx="838200" cy="8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125596</xdr:rowOff>
    </xdr:from>
    <xdr:ext cx="534377" cy="259045"/>
    <xdr:sp macro="" textlink="">
      <xdr:nvSpPr>
        <xdr:cNvPr id="687" name="公債費平均値テキスト"/>
        <xdr:cNvSpPr txBox="1"/>
      </xdr:nvSpPr>
      <xdr:spPr>
        <a:xfrm>
          <a:off x="16370300" y="16241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102719</xdr:rowOff>
    </xdr:from>
    <xdr:to>
      <xdr:col>23</xdr:col>
      <xdr:colOff>568325</xdr:colOff>
      <xdr:row>96</xdr:row>
      <xdr:rowOff>32869</xdr:rowOff>
    </xdr:to>
    <xdr:sp macro="" textlink="">
      <xdr:nvSpPr>
        <xdr:cNvPr id="688" name="フローチャート : 判断 687"/>
        <xdr:cNvSpPr/>
      </xdr:nvSpPr>
      <xdr:spPr>
        <a:xfrm>
          <a:off x="16268700" y="1639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95980</xdr:rowOff>
    </xdr:from>
    <xdr:to>
      <xdr:col>22</xdr:col>
      <xdr:colOff>365125</xdr:colOff>
      <xdr:row>96</xdr:row>
      <xdr:rowOff>103626</xdr:rowOff>
    </xdr:to>
    <xdr:cxnSp macro="">
      <xdr:nvCxnSpPr>
        <xdr:cNvPr id="689" name="直線コネクタ 688"/>
        <xdr:cNvCxnSpPr/>
      </xdr:nvCxnSpPr>
      <xdr:spPr>
        <a:xfrm>
          <a:off x="14592300" y="16555180"/>
          <a:ext cx="889000" cy="7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82139</xdr:rowOff>
    </xdr:from>
    <xdr:to>
      <xdr:col>22</xdr:col>
      <xdr:colOff>415925</xdr:colOff>
      <xdr:row>96</xdr:row>
      <xdr:rowOff>12289</xdr:rowOff>
    </xdr:to>
    <xdr:sp macro="" textlink="">
      <xdr:nvSpPr>
        <xdr:cNvPr id="690" name="フローチャート : 判断 689"/>
        <xdr:cNvSpPr/>
      </xdr:nvSpPr>
      <xdr:spPr>
        <a:xfrm>
          <a:off x="15430500" y="1636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28816</xdr:rowOff>
    </xdr:from>
    <xdr:ext cx="534377" cy="259045"/>
    <xdr:sp macro="" textlink="">
      <xdr:nvSpPr>
        <xdr:cNvPr id="691" name="テキスト ボックス 690"/>
        <xdr:cNvSpPr txBox="1"/>
      </xdr:nvSpPr>
      <xdr:spPr>
        <a:xfrm>
          <a:off x="15214111" y="1614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71,183</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85475</xdr:rowOff>
    </xdr:from>
    <xdr:to>
      <xdr:col>21</xdr:col>
      <xdr:colOff>161925</xdr:colOff>
      <xdr:row>96</xdr:row>
      <xdr:rowOff>95980</xdr:rowOff>
    </xdr:to>
    <xdr:cxnSp macro="">
      <xdr:nvCxnSpPr>
        <xdr:cNvPr id="692" name="直線コネクタ 691"/>
        <xdr:cNvCxnSpPr/>
      </xdr:nvCxnSpPr>
      <xdr:spPr>
        <a:xfrm>
          <a:off x="13703300" y="16544675"/>
          <a:ext cx="889000" cy="1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69332</xdr:rowOff>
    </xdr:from>
    <xdr:to>
      <xdr:col>21</xdr:col>
      <xdr:colOff>212725</xdr:colOff>
      <xdr:row>95</xdr:row>
      <xdr:rowOff>170932</xdr:rowOff>
    </xdr:to>
    <xdr:sp macro="" textlink="">
      <xdr:nvSpPr>
        <xdr:cNvPr id="693" name="フローチャート : 判断 692"/>
        <xdr:cNvSpPr/>
      </xdr:nvSpPr>
      <xdr:spPr>
        <a:xfrm>
          <a:off x="14541500" y="1635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16009</xdr:rowOff>
    </xdr:from>
    <xdr:ext cx="534377" cy="259045"/>
    <xdr:sp macro="" textlink="">
      <xdr:nvSpPr>
        <xdr:cNvPr id="694" name="テキスト ボックス 693"/>
        <xdr:cNvSpPr txBox="1"/>
      </xdr:nvSpPr>
      <xdr:spPr>
        <a:xfrm>
          <a:off x="14325111" y="1613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73,424</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82956</xdr:rowOff>
    </xdr:from>
    <xdr:to>
      <xdr:col>19</xdr:col>
      <xdr:colOff>644525</xdr:colOff>
      <xdr:row>96</xdr:row>
      <xdr:rowOff>85475</xdr:rowOff>
    </xdr:to>
    <xdr:cxnSp macro="">
      <xdr:nvCxnSpPr>
        <xdr:cNvPr id="695" name="直線コネクタ 694"/>
        <xdr:cNvCxnSpPr/>
      </xdr:nvCxnSpPr>
      <xdr:spPr>
        <a:xfrm>
          <a:off x="12814300" y="16542156"/>
          <a:ext cx="889000" cy="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56708</xdr:rowOff>
    </xdr:from>
    <xdr:to>
      <xdr:col>20</xdr:col>
      <xdr:colOff>9525</xdr:colOff>
      <xdr:row>95</xdr:row>
      <xdr:rowOff>158308</xdr:rowOff>
    </xdr:to>
    <xdr:sp macro="" textlink="">
      <xdr:nvSpPr>
        <xdr:cNvPr id="696" name="フローチャート : 判断 695"/>
        <xdr:cNvSpPr/>
      </xdr:nvSpPr>
      <xdr:spPr>
        <a:xfrm>
          <a:off x="13652500" y="1634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3385</xdr:rowOff>
    </xdr:from>
    <xdr:ext cx="534377" cy="259045"/>
    <xdr:sp macro="" textlink="">
      <xdr:nvSpPr>
        <xdr:cNvPr id="697" name="テキスト ボックス 696"/>
        <xdr:cNvSpPr txBox="1"/>
      </xdr:nvSpPr>
      <xdr:spPr>
        <a:xfrm>
          <a:off x="13436111" y="1611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75,633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35996</xdr:rowOff>
    </xdr:from>
    <xdr:to>
      <xdr:col>18</xdr:col>
      <xdr:colOff>492125</xdr:colOff>
      <xdr:row>95</xdr:row>
      <xdr:rowOff>137596</xdr:rowOff>
    </xdr:to>
    <xdr:sp macro="" textlink="">
      <xdr:nvSpPr>
        <xdr:cNvPr id="698" name="フローチャート : 判断 697"/>
        <xdr:cNvSpPr/>
      </xdr:nvSpPr>
      <xdr:spPr>
        <a:xfrm>
          <a:off x="12763500" y="1632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154123</xdr:rowOff>
    </xdr:from>
    <xdr:ext cx="534377" cy="259045"/>
    <xdr:sp macro="" textlink="">
      <xdr:nvSpPr>
        <xdr:cNvPr id="699" name="テキスト ボックス 698"/>
        <xdr:cNvSpPr txBox="1"/>
      </xdr:nvSpPr>
      <xdr:spPr>
        <a:xfrm>
          <a:off x="12547111" y="1609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79,257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61182</xdr:rowOff>
    </xdr:from>
    <xdr:to>
      <xdr:col>23</xdr:col>
      <xdr:colOff>568325</xdr:colOff>
      <xdr:row>96</xdr:row>
      <xdr:rowOff>162782</xdr:rowOff>
    </xdr:to>
    <xdr:sp macro="" textlink="">
      <xdr:nvSpPr>
        <xdr:cNvPr id="705" name="円/楕円 704"/>
        <xdr:cNvSpPr/>
      </xdr:nvSpPr>
      <xdr:spPr>
        <a:xfrm>
          <a:off x="16268700" y="1652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39609</xdr:rowOff>
    </xdr:from>
    <xdr:ext cx="534377" cy="259045"/>
    <xdr:sp macro="" textlink="">
      <xdr:nvSpPr>
        <xdr:cNvPr id="706" name="公債費該当値テキスト"/>
        <xdr:cNvSpPr txBox="1"/>
      </xdr:nvSpPr>
      <xdr:spPr>
        <a:xfrm>
          <a:off x="16370300" y="1649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44,850</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52826</xdr:rowOff>
    </xdr:from>
    <xdr:to>
      <xdr:col>22</xdr:col>
      <xdr:colOff>415925</xdr:colOff>
      <xdr:row>96</xdr:row>
      <xdr:rowOff>154426</xdr:rowOff>
    </xdr:to>
    <xdr:sp macro="" textlink="">
      <xdr:nvSpPr>
        <xdr:cNvPr id="707" name="円/楕円 706"/>
        <xdr:cNvSpPr/>
      </xdr:nvSpPr>
      <xdr:spPr>
        <a:xfrm>
          <a:off x="15430500" y="1651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145553</xdr:rowOff>
    </xdr:from>
    <xdr:ext cx="534377" cy="259045"/>
    <xdr:sp macro="" textlink="">
      <xdr:nvSpPr>
        <xdr:cNvPr id="708" name="テキスト ボックス 707"/>
        <xdr:cNvSpPr txBox="1"/>
      </xdr:nvSpPr>
      <xdr:spPr>
        <a:xfrm>
          <a:off x="15214111" y="16604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46,312</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45180</xdr:rowOff>
    </xdr:from>
    <xdr:to>
      <xdr:col>21</xdr:col>
      <xdr:colOff>212725</xdr:colOff>
      <xdr:row>96</xdr:row>
      <xdr:rowOff>146780</xdr:rowOff>
    </xdr:to>
    <xdr:sp macro="" textlink="">
      <xdr:nvSpPr>
        <xdr:cNvPr id="709" name="円/楕円 708"/>
        <xdr:cNvSpPr/>
      </xdr:nvSpPr>
      <xdr:spPr>
        <a:xfrm>
          <a:off x="14541500" y="1650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137907</xdr:rowOff>
    </xdr:from>
    <xdr:ext cx="534377" cy="259045"/>
    <xdr:sp macro="" textlink="">
      <xdr:nvSpPr>
        <xdr:cNvPr id="710" name="テキスト ボックス 709"/>
        <xdr:cNvSpPr txBox="1"/>
      </xdr:nvSpPr>
      <xdr:spPr>
        <a:xfrm>
          <a:off x="14325111" y="16597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47,650</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34675</xdr:rowOff>
    </xdr:from>
    <xdr:to>
      <xdr:col>20</xdr:col>
      <xdr:colOff>9525</xdr:colOff>
      <xdr:row>96</xdr:row>
      <xdr:rowOff>136275</xdr:rowOff>
    </xdr:to>
    <xdr:sp macro="" textlink="">
      <xdr:nvSpPr>
        <xdr:cNvPr id="711" name="円/楕円 710"/>
        <xdr:cNvSpPr/>
      </xdr:nvSpPr>
      <xdr:spPr>
        <a:xfrm>
          <a:off x="13652500" y="16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127402</xdr:rowOff>
    </xdr:from>
    <xdr:ext cx="534377" cy="259045"/>
    <xdr:sp macro="" textlink="">
      <xdr:nvSpPr>
        <xdr:cNvPr id="712" name="テキスト ボックス 711"/>
        <xdr:cNvSpPr txBox="1"/>
      </xdr:nvSpPr>
      <xdr:spPr>
        <a:xfrm>
          <a:off x="13436111" y="1658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49,488</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32156</xdr:rowOff>
    </xdr:from>
    <xdr:to>
      <xdr:col>18</xdr:col>
      <xdr:colOff>492125</xdr:colOff>
      <xdr:row>96</xdr:row>
      <xdr:rowOff>133756</xdr:rowOff>
    </xdr:to>
    <xdr:sp macro="" textlink="">
      <xdr:nvSpPr>
        <xdr:cNvPr id="713" name="円/楕円 712"/>
        <xdr:cNvSpPr/>
      </xdr:nvSpPr>
      <xdr:spPr>
        <a:xfrm>
          <a:off x="12763500" y="1649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124883</xdr:rowOff>
    </xdr:from>
    <xdr:ext cx="534377" cy="259045"/>
    <xdr:sp macro="" textlink="">
      <xdr:nvSpPr>
        <xdr:cNvPr id="714" name="テキスト ボックス 713"/>
        <xdr:cNvSpPr txBox="1"/>
      </xdr:nvSpPr>
      <xdr:spPr>
        <a:xfrm>
          <a:off x="12547111" y="1658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49,929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28" name="テキスト ボックス 72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0" name="テキスト ボックス 72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2" name="テキスト ボックス 73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8621</xdr:rowOff>
    </xdr:from>
    <xdr:to>
      <xdr:col>32</xdr:col>
      <xdr:colOff>186689</xdr:colOff>
      <xdr:row>38</xdr:row>
      <xdr:rowOff>139700</xdr:rowOff>
    </xdr:to>
    <xdr:cxnSp macro="">
      <xdr:nvCxnSpPr>
        <xdr:cNvPr id="736" name="直線コネクタ 735"/>
        <xdr:cNvCxnSpPr/>
      </xdr:nvCxnSpPr>
      <xdr:spPr>
        <a:xfrm flipV="1">
          <a:off x="22159595" y="5495021"/>
          <a:ext cx="1269" cy="115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153956</xdr:rowOff>
    </xdr:from>
    <xdr:ext cx="249299" cy="259045"/>
    <xdr:sp macro="" textlink="">
      <xdr:nvSpPr>
        <xdr:cNvPr id="737" name="諸支出金最小値テキスト"/>
        <xdr:cNvSpPr txBox="1"/>
      </xdr:nvSpPr>
      <xdr:spPr>
        <a:xfrm>
          <a:off x="22212300" y="66690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126748</xdr:rowOff>
    </xdr:from>
    <xdr:ext cx="534377" cy="259045"/>
    <xdr:sp macro="" textlink="">
      <xdr:nvSpPr>
        <xdr:cNvPr id="739" name="諸支出金最大値テキスト"/>
        <xdr:cNvSpPr txBox="1"/>
      </xdr:nvSpPr>
      <xdr:spPr>
        <a:xfrm>
          <a:off x="22212300" y="527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25,367</a:t>
          </a:r>
          <a:endParaRPr kumimoji="1" lang="ja-JP" altLang="en-US" sz="1000" b="1">
            <a:latin typeface="ＭＳ Ｐゴシック"/>
          </a:endParaRPr>
        </a:p>
      </xdr:txBody>
    </xdr:sp>
    <xdr:clientData/>
  </xdr:oneCellAnchor>
  <xdr:twoCellAnchor>
    <xdr:from>
      <xdr:col>32</xdr:col>
      <xdr:colOff>98425</xdr:colOff>
      <xdr:row>32</xdr:row>
      <xdr:rowOff>8621</xdr:rowOff>
    </xdr:from>
    <xdr:to>
      <xdr:col>32</xdr:col>
      <xdr:colOff>276225</xdr:colOff>
      <xdr:row>32</xdr:row>
      <xdr:rowOff>8621</xdr:rowOff>
    </xdr:to>
    <xdr:cxnSp macro="">
      <xdr:nvCxnSpPr>
        <xdr:cNvPr id="740" name="直線コネクタ 739"/>
        <xdr:cNvCxnSpPr/>
      </xdr:nvCxnSpPr>
      <xdr:spPr>
        <a:xfrm>
          <a:off x="22072600" y="5495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71406</xdr:rowOff>
    </xdr:from>
    <xdr:ext cx="378565" cy="259045"/>
    <xdr:sp macro="" textlink="">
      <xdr:nvSpPr>
        <xdr:cNvPr id="742" name="諸支出金平均値テキスト"/>
        <xdr:cNvSpPr txBox="1"/>
      </xdr:nvSpPr>
      <xdr:spPr>
        <a:xfrm>
          <a:off x="22212300" y="64150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48530</xdr:rowOff>
    </xdr:from>
    <xdr:to>
      <xdr:col>32</xdr:col>
      <xdr:colOff>238125</xdr:colOff>
      <xdr:row>38</xdr:row>
      <xdr:rowOff>150130</xdr:rowOff>
    </xdr:to>
    <xdr:sp macro="" textlink="">
      <xdr:nvSpPr>
        <xdr:cNvPr id="743" name="フローチャート : 判断 742"/>
        <xdr:cNvSpPr/>
      </xdr:nvSpPr>
      <xdr:spPr>
        <a:xfrm>
          <a:off x="22110700" y="656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57765</xdr:rowOff>
    </xdr:from>
    <xdr:to>
      <xdr:col>31</xdr:col>
      <xdr:colOff>85725</xdr:colOff>
      <xdr:row>38</xdr:row>
      <xdr:rowOff>159365</xdr:rowOff>
    </xdr:to>
    <xdr:sp macro="" textlink="">
      <xdr:nvSpPr>
        <xdr:cNvPr id="745" name="フローチャート : 判断 744"/>
        <xdr:cNvSpPr/>
      </xdr:nvSpPr>
      <xdr:spPr>
        <a:xfrm>
          <a:off x="21272500" y="657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4442</xdr:rowOff>
    </xdr:from>
    <xdr:ext cx="378565" cy="259045"/>
    <xdr:sp macro="" textlink="">
      <xdr:nvSpPr>
        <xdr:cNvPr id="746" name="テキスト ボックス 745"/>
        <xdr:cNvSpPr txBox="1"/>
      </xdr:nvSpPr>
      <xdr:spPr>
        <a:xfrm>
          <a:off x="21134017" y="6348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20411</xdr:rowOff>
    </xdr:from>
    <xdr:to>
      <xdr:col>29</xdr:col>
      <xdr:colOff>568325</xdr:colOff>
      <xdr:row>38</xdr:row>
      <xdr:rowOff>122011</xdr:rowOff>
    </xdr:to>
    <xdr:sp macro="" textlink="">
      <xdr:nvSpPr>
        <xdr:cNvPr id="748" name="フローチャート : 判断 747"/>
        <xdr:cNvSpPr/>
      </xdr:nvSpPr>
      <xdr:spPr>
        <a:xfrm>
          <a:off x="20383500" y="6535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138539</xdr:rowOff>
    </xdr:from>
    <xdr:ext cx="469744" cy="259045"/>
    <xdr:sp macro="" textlink="">
      <xdr:nvSpPr>
        <xdr:cNvPr id="749" name="テキスト ボックス 748"/>
        <xdr:cNvSpPr txBox="1"/>
      </xdr:nvSpPr>
      <xdr:spPr>
        <a:xfrm>
          <a:off x="20199427" y="631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37054</xdr:rowOff>
    </xdr:from>
    <xdr:to>
      <xdr:col>28</xdr:col>
      <xdr:colOff>365125</xdr:colOff>
      <xdr:row>38</xdr:row>
      <xdr:rowOff>138654</xdr:rowOff>
    </xdr:to>
    <xdr:sp macro="" textlink="">
      <xdr:nvSpPr>
        <xdr:cNvPr id="751" name="フローチャート : 判断 750"/>
        <xdr:cNvSpPr/>
      </xdr:nvSpPr>
      <xdr:spPr>
        <a:xfrm>
          <a:off x="19494500" y="655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155181</xdr:rowOff>
    </xdr:from>
    <xdr:ext cx="469744" cy="259045"/>
    <xdr:sp macro="" textlink="">
      <xdr:nvSpPr>
        <xdr:cNvPr id="752" name="テキスト ボックス 751"/>
        <xdr:cNvSpPr txBox="1"/>
      </xdr:nvSpPr>
      <xdr:spPr>
        <a:xfrm>
          <a:off x="19310427" y="632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55067</xdr:rowOff>
    </xdr:from>
    <xdr:to>
      <xdr:col>27</xdr:col>
      <xdr:colOff>161925</xdr:colOff>
      <xdr:row>38</xdr:row>
      <xdr:rowOff>156667</xdr:rowOff>
    </xdr:to>
    <xdr:sp macro="" textlink="">
      <xdr:nvSpPr>
        <xdr:cNvPr id="753" name="フローチャート : 判断 752"/>
        <xdr:cNvSpPr/>
      </xdr:nvSpPr>
      <xdr:spPr>
        <a:xfrm>
          <a:off x="18605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1744</xdr:rowOff>
    </xdr:from>
    <xdr:ext cx="378565" cy="259045"/>
    <xdr:sp macro="" textlink="">
      <xdr:nvSpPr>
        <xdr:cNvPr id="754" name="テキスト ボックス 753"/>
        <xdr:cNvSpPr txBox="1"/>
      </xdr:nvSpPr>
      <xdr:spPr>
        <a:xfrm>
          <a:off x="18467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0" name="円/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26956</xdr:rowOff>
    </xdr:from>
    <xdr:ext cx="249299" cy="259045"/>
    <xdr:sp macro="" textlink="">
      <xdr:nvSpPr>
        <xdr:cNvPr id="761" name="諸支出金該当値テキスト"/>
        <xdr:cNvSpPr txBox="1"/>
      </xdr:nvSpPr>
      <xdr:spPr>
        <a:xfrm>
          <a:off x="22212300" y="65420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2" name="円/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3" name="テキスト ボックス 762"/>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4" name="円/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5" name="テキスト ボックス 764"/>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6" name="円/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7" name="テキスト ボックス 766"/>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8" name="円/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9" name="テキスト ボックス 768"/>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2" name="フローチャート :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4" name="フローチャート :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5" name="テキスト ボックス 794"/>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7" name="フローチャート :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8" name="テキスト ボックス 797"/>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0" name="フローチャート :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1" name="テキスト ボックス 800"/>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2" name="フローチャート :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3" name="テキスト ボックス 802"/>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9" name="円/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1" name="円/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2" name="テキスト ボックス 811"/>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3" name="円/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4" name="テキスト ボックス 813"/>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5" name="円/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6" name="テキスト ボックス 815"/>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7" name="円/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8" name="テキスト ボックス 817"/>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総務費は、サニータウン米満造成工事、地籍調査事業量の増などにより、民生費は</a:t>
          </a:r>
          <a:r>
            <a:rPr kumimoji="1" lang="ja-JP" altLang="ja-JP" sz="1300">
              <a:solidFill>
                <a:schemeClr val="dk1"/>
              </a:solidFill>
              <a:effectLst/>
              <a:latin typeface="+mn-lt"/>
              <a:ea typeface="+mn-ea"/>
              <a:cs typeface="+mn-cs"/>
            </a:rPr>
            <a:t>扶助費等が伸びていることから</a:t>
          </a:r>
          <a:r>
            <a:rPr kumimoji="1" lang="ja-JP" altLang="en-US" sz="1300">
              <a:solidFill>
                <a:schemeClr val="dk1"/>
              </a:solidFill>
              <a:effectLst/>
              <a:latin typeface="+mn-lt"/>
              <a:ea typeface="+mn-ea"/>
              <a:cs typeface="+mn-cs"/>
            </a:rPr>
            <a:t>、消防費は防災行政無線のデジタル化工事によりそれぞれ</a:t>
          </a:r>
          <a:r>
            <a:rPr kumimoji="1" lang="ja-JP" altLang="en-US" sz="1300">
              <a:latin typeface="ＭＳ Ｐゴシック"/>
            </a:rPr>
            <a:t>住民一人当たりのコストが増えている。</a:t>
          </a:r>
          <a:endParaRPr kumimoji="1" lang="en-US" altLang="ja-JP" sz="1300">
            <a:latin typeface="ＭＳ Ｐゴシック"/>
          </a:endParaRPr>
        </a:p>
        <a:p>
          <a:r>
            <a:rPr kumimoji="1" lang="ja-JP" altLang="en-US" sz="1300">
              <a:latin typeface="ＭＳ Ｐゴシック"/>
            </a:rPr>
            <a:t>公債費は、元利償還金の減により前年度比較で微減した。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千葉県長南町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標準財政規模に対する実質収支額の割合（実質収支比率）は一般的に３％から５％程度が望ましいとされているが、本町は例年３％から７％台で推移している。平成２７年度は特殊事情による歳入があったことから大幅に数値が変動した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今後も経常一般財源たる標準財政規模を意識した予算編成を行っていく必要がある。また、財政調整基金は長期的な視野に立った計画的な財政運営を行うため、決算余剰金等を適切に積み立てていく。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千葉県長南町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一般会計及び公営事業会計の実質収支額が黒字又は資金不足に該当がないため、連結実質赤字比率も各年度において黒字となっている。</a:t>
          </a:r>
        </a:p>
        <a:p>
          <a:r>
            <a:rPr kumimoji="1" lang="ja-JP" altLang="en-US" sz="1400">
              <a:latin typeface="ＭＳ ゴシック" pitchFamily="49" charset="-128"/>
              <a:ea typeface="ＭＳ ゴシック" pitchFamily="49" charset="-128"/>
            </a:rPr>
            <a:t>例年は、ガス事業会計が標準財政規模比において最も大きな割合を占めているが、これは各年度において流動資産が流動負債の額を一定規模以上、上回っているためである。</a:t>
          </a:r>
        </a:p>
        <a:p>
          <a:r>
            <a:rPr kumimoji="1" lang="ja-JP" altLang="en-US" sz="1400">
              <a:latin typeface="ＭＳ ゴシック" pitchFamily="49" charset="-128"/>
              <a:ea typeface="ＭＳ ゴシック" pitchFamily="49" charset="-128"/>
            </a:rPr>
            <a:t>平成２７年度の一般会計については、前年度に比べ標準財政規模、実質収支額ともに増加したため、標準財政規模比が増加した。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千葉県長南町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比率の分子については、年々減少してきている。主な理由として、組合の償還終了に伴い、「組合等の起こした地方債の元利償還金に対する負担金等」が減少してきたことと、新規の債務負担行為を控えている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元利償還金は中学校校舎等改築事業に関する起債の元金の償還が始まった平成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年度がピークと也、地方債残高は高い水準が続くため、地方債発行抑制と財政健全化を図っていく。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千葉県長南町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将来負担比率の分子は減少してきている。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主な理由は、公営企業債の償還に関して繰入を行っている農業集落排水事業において、新たに起債を行っていないことから「公営企業債等繰入見込額」が減少してきているためである。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また、「債務負担行為に基づく支出予定額」及び「組合等負担等見込額」も減少してきている。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今後は、地方債発行の抑制と決算余剰金等を用いた積立を確実に行い、将来負担の軽減を図る。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千葉県長南町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8,522
8,478
65.51
5,284,195
4,360,598
879,369
3,062,114
4,273,794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71.7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千葉県長南町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8,522
8,478
65.51
5,284,195
4,360,598
879,369
3,062,114
4,273,794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71.7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千葉県長南町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8,522
8,478
65.51
5,284,195
4,360,598
879,369
3,062,114
4,273,794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71.7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5284195</v>
      </c>
      <c r="BO4" s="409"/>
      <c r="BP4" s="409"/>
      <c r="BQ4" s="409"/>
      <c r="BR4" s="409"/>
      <c r="BS4" s="409"/>
      <c r="BT4" s="409"/>
      <c r="BU4" s="410"/>
      <c r="BV4" s="408">
        <v>4484121</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28.7</v>
      </c>
      <c r="CU4" s="586"/>
      <c r="CV4" s="586"/>
      <c r="CW4" s="586"/>
      <c r="CX4" s="586"/>
      <c r="CY4" s="586"/>
      <c r="CZ4" s="586"/>
      <c r="DA4" s="587"/>
      <c r="DB4" s="585">
        <v>5.5</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4360598</v>
      </c>
      <c r="BO5" s="414"/>
      <c r="BP5" s="414"/>
      <c r="BQ5" s="414"/>
      <c r="BR5" s="414"/>
      <c r="BS5" s="414"/>
      <c r="BT5" s="414"/>
      <c r="BU5" s="415"/>
      <c r="BV5" s="413">
        <v>4311045</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72.900000000000006</v>
      </c>
      <c r="CU5" s="384"/>
      <c r="CV5" s="384"/>
      <c r="CW5" s="384"/>
      <c r="CX5" s="384"/>
      <c r="CY5" s="384"/>
      <c r="CZ5" s="384"/>
      <c r="DA5" s="385"/>
      <c r="DB5" s="383">
        <v>85.1</v>
      </c>
      <c r="DC5" s="384"/>
      <c r="DD5" s="384"/>
      <c r="DE5" s="384"/>
      <c r="DF5" s="384"/>
      <c r="DG5" s="384"/>
      <c r="DH5" s="384"/>
      <c r="DI5" s="385"/>
      <c r="DJ5" s="137"/>
      <c r="DK5" s="137"/>
      <c r="DL5" s="137"/>
      <c r="DM5" s="137"/>
      <c r="DN5" s="137"/>
      <c r="DO5" s="137"/>
    </row>
    <row r="6" spans="1:119" ht="18.75" customHeight="1">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923597</v>
      </c>
      <c r="BO6" s="414"/>
      <c r="BP6" s="414"/>
      <c r="BQ6" s="414"/>
      <c r="BR6" s="414"/>
      <c r="BS6" s="414"/>
      <c r="BT6" s="414"/>
      <c r="BU6" s="415"/>
      <c r="BV6" s="413">
        <v>173076</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77.8</v>
      </c>
      <c r="CU6" s="560"/>
      <c r="CV6" s="560"/>
      <c r="CW6" s="560"/>
      <c r="CX6" s="560"/>
      <c r="CY6" s="560"/>
      <c r="CZ6" s="560"/>
      <c r="DA6" s="561"/>
      <c r="DB6" s="559">
        <v>92.2</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44228</v>
      </c>
      <c r="BO7" s="414"/>
      <c r="BP7" s="414"/>
      <c r="BQ7" s="414"/>
      <c r="BR7" s="414"/>
      <c r="BS7" s="414"/>
      <c r="BT7" s="414"/>
      <c r="BU7" s="415"/>
      <c r="BV7" s="413">
        <v>10480</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3062114</v>
      </c>
      <c r="CU7" s="414"/>
      <c r="CV7" s="414"/>
      <c r="CW7" s="414"/>
      <c r="CX7" s="414"/>
      <c r="CY7" s="414"/>
      <c r="CZ7" s="414"/>
      <c r="DA7" s="415"/>
      <c r="DB7" s="413">
        <v>2939732</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879369</v>
      </c>
      <c r="BO8" s="414"/>
      <c r="BP8" s="414"/>
      <c r="BQ8" s="414"/>
      <c r="BR8" s="414"/>
      <c r="BS8" s="414"/>
      <c r="BT8" s="414"/>
      <c r="BU8" s="415"/>
      <c r="BV8" s="413">
        <v>162596</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0.48</v>
      </c>
      <c r="CU8" s="523"/>
      <c r="CV8" s="523"/>
      <c r="CW8" s="523"/>
      <c r="CX8" s="523"/>
      <c r="CY8" s="523"/>
      <c r="CZ8" s="523"/>
      <c r="DA8" s="524"/>
      <c r="DB8" s="522">
        <v>0.49</v>
      </c>
      <c r="DC8" s="523"/>
      <c r="DD8" s="523"/>
      <c r="DE8" s="523"/>
      <c r="DF8" s="523"/>
      <c r="DG8" s="523"/>
      <c r="DH8" s="523"/>
      <c r="DI8" s="524"/>
      <c r="DJ8" s="137"/>
      <c r="DK8" s="137"/>
      <c r="DL8" s="137"/>
      <c r="DM8" s="137"/>
      <c r="DN8" s="137"/>
      <c r="DO8" s="137"/>
    </row>
    <row r="9" spans="1:119" ht="18.75" customHeight="1" thickBot="1">
      <c r="A9" s="138"/>
      <c r="B9" s="548" t="s">
        <v>93</v>
      </c>
      <c r="C9" s="549"/>
      <c r="D9" s="549"/>
      <c r="E9" s="549"/>
      <c r="F9" s="549"/>
      <c r="G9" s="549"/>
      <c r="H9" s="549"/>
      <c r="I9" s="549"/>
      <c r="J9" s="549"/>
      <c r="K9" s="476"/>
      <c r="L9" s="550" t="s">
        <v>94</v>
      </c>
      <c r="M9" s="551"/>
      <c r="N9" s="551"/>
      <c r="O9" s="551"/>
      <c r="P9" s="551"/>
      <c r="Q9" s="552"/>
      <c r="R9" s="553">
        <v>8206</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77</v>
      </c>
      <c r="AV9" s="471"/>
      <c r="AW9" s="471"/>
      <c r="AX9" s="471"/>
      <c r="AY9" s="393" t="s">
        <v>97</v>
      </c>
      <c r="AZ9" s="394"/>
      <c r="BA9" s="394"/>
      <c r="BB9" s="394"/>
      <c r="BC9" s="394"/>
      <c r="BD9" s="394"/>
      <c r="BE9" s="394"/>
      <c r="BF9" s="394"/>
      <c r="BG9" s="394"/>
      <c r="BH9" s="394"/>
      <c r="BI9" s="394"/>
      <c r="BJ9" s="394"/>
      <c r="BK9" s="394"/>
      <c r="BL9" s="394"/>
      <c r="BM9" s="395"/>
      <c r="BN9" s="413">
        <v>716773</v>
      </c>
      <c r="BO9" s="414"/>
      <c r="BP9" s="414"/>
      <c r="BQ9" s="414"/>
      <c r="BR9" s="414"/>
      <c r="BS9" s="414"/>
      <c r="BT9" s="414"/>
      <c r="BU9" s="415"/>
      <c r="BV9" s="413">
        <v>-25296</v>
      </c>
      <c r="BW9" s="414"/>
      <c r="BX9" s="414"/>
      <c r="BY9" s="414"/>
      <c r="BZ9" s="414"/>
      <c r="CA9" s="414"/>
      <c r="CB9" s="414"/>
      <c r="CC9" s="415"/>
      <c r="CD9" s="422" t="s">
        <v>98</v>
      </c>
      <c r="CE9" s="423"/>
      <c r="CF9" s="423"/>
      <c r="CG9" s="423"/>
      <c r="CH9" s="423"/>
      <c r="CI9" s="423"/>
      <c r="CJ9" s="423"/>
      <c r="CK9" s="423"/>
      <c r="CL9" s="423"/>
      <c r="CM9" s="423"/>
      <c r="CN9" s="423"/>
      <c r="CO9" s="423"/>
      <c r="CP9" s="423"/>
      <c r="CQ9" s="423"/>
      <c r="CR9" s="423"/>
      <c r="CS9" s="424"/>
      <c r="CT9" s="383">
        <v>9.1999999999999993</v>
      </c>
      <c r="CU9" s="384"/>
      <c r="CV9" s="384"/>
      <c r="CW9" s="384"/>
      <c r="CX9" s="384"/>
      <c r="CY9" s="384"/>
      <c r="CZ9" s="384"/>
      <c r="DA9" s="385"/>
      <c r="DB9" s="383">
        <v>11.5</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99</v>
      </c>
      <c r="M10" s="387"/>
      <c r="N10" s="387"/>
      <c r="O10" s="387"/>
      <c r="P10" s="387"/>
      <c r="Q10" s="388"/>
      <c r="R10" s="389">
        <v>9073</v>
      </c>
      <c r="S10" s="390"/>
      <c r="T10" s="390"/>
      <c r="U10" s="390"/>
      <c r="V10" s="392"/>
      <c r="W10" s="557"/>
      <c r="X10" s="375"/>
      <c r="Y10" s="375"/>
      <c r="Z10" s="375"/>
      <c r="AA10" s="375"/>
      <c r="AB10" s="375"/>
      <c r="AC10" s="375"/>
      <c r="AD10" s="375"/>
      <c r="AE10" s="375"/>
      <c r="AF10" s="375"/>
      <c r="AG10" s="375"/>
      <c r="AH10" s="375"/>
      <c r="AI10" s="375"/>
      <c r="AJ10" s="375"/>
      <c r="AK10" s="375"/>
      <c r="AL10" s="558"/>
      <c r="AM10" s="482" t="s">
        <v>100</v>
      </c>
      <c r="AN10" s="387"/>
      <c r="AO10" s="387"/>
      <c r="AP10" s="387"/>
      <c r="AQ10" s="387"/>
      <c r="AR10" s="387"/>
      <c r="AS10" s="387"/>
      <c r="AT10" s="388"/>
      <c r="AU10" s="470" t="s">
        <v>101</v>
      </c>
      <c r="AV10" s="471"/>
      <c r="AW10" s="471"/>
      <c r="AX10" s="471"/>
      <c r="AY10" s="393" t="s">
        <v>102</v>
      </c>
      <c r="AZ10" s="394"/>
      <c r="BA10" s="394"/>
      <c r="BB10" s="394"/>
      <c r="BC10" s="394"/>
      <c r="BD10" s="394"/>
      <c r="BE10" s="394"/>
      <c r="BF10" s="394"/>
      <c r="BG10" s="394"/>
      <c r="BH10" s="394"/>
      <c r="BI10" s="394"/>
      <c r="BJ10" s="394"/>
      <c r="BK10" s="394"/>
      <c r="BL10" s="394"/>
      <c r="BM10" s="395"/>
      <c r="BN10" s="413">
        <v>176626</v>
      </c>
      <c r="BO10" s="414"/>
      <c r="BP10" s="414"/>
      <c r="BQ10" s="414"/>
      <c r="BR10" s="414"/>
      <c r="BS10" s="414"/>
      <c r="BT10" s="414"/>
      <c r="BU10" s="415"/>
      <c r="BV10" s="413">
        <v>123708</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77</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c r="A12" s="138"/>
      <c r="B12" s="525" t="s">
        <v>110</v>
      </c>
      <c r="C12" s="526"/>
      <c r="D12" s="526"/>
      <c r="E12" s="526"/>
      <c r="F12" s="526"/>
      <c r="G12" s="526"/>
      <c r="H12" s="526"/>
      <c r="I12" s="526"/>
      <c r="J12" s="526"/>
      <c r="K12" s="527"/>
      <c r="L12" s="534" t="s">
        <v>111</v>
      </c>
      <c r="M12" s="535"/>
      <c r="N12" s="535"/>
      <c r="O12" s="535"/>
      <c r="P12" s="535"/>
      <c r="Q12" s="536"/>
      <c r="R12" s="537">
        <v>8522</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t="s">
        <v>117</v>
      </c>
      <c r="BO12" s="414"/>
      <c r="BP12" s="414"/>
      <c r="BQ12" s="414"/>
      <c r="BR12" s="414"/>
      <c r="BS12" s="414"/>
      <c r="BT12" s="414"/>
      <c r="BU12" s="415"/>
      <c r="BV12" s="413">
        <v>188851</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117</v>
      </c>
      <c r="CU12" s="523"/>
      <c r="CV12" s="523"/>
      <c r="CW12" s="523"/>
      <c r="CX12" s="523"/>
      <c r="CY12" s="523"/>
      <c r="CZ12" s="523"/>
      <c r="DA12" s="524"/>
      <c r="DB12" s="522" t="s">
        <v>117</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119</v>
      </c>
      <c r="N13" s="512"/>
      <c r="O13" s="512"/>
      <c r="P13" s="512"/>
      <c r="Q13" s="513"/>
      <c r="R13" s="514">
        <v>8478</v>
      </c>
      <c r="S13" s="515"/>
      <c r="T13" s="515"/>
      <c r="U13" s="515"/>
      <c r="V13" s="516"/>
      <c r="W13" s="502" t="s">
        <v>120</v>
      </c>
      <c r="X13" s="426"/>
      <c r="Y13" s="426"/>
      <c r="Z13" s="426"/>
      <c r="AA13" s="426"/>
      <c r="AB13" s="427"/>
      <c r="AC13" s="389">
        <v>374</v>
      </c>
      <c r="AD13" s="390"/>
      <c r="AE13" s="390"/>
      <c r="AF13" s="390"/>
      <c r="AG13" s="391"/>
      <c r="AH13" s="389">
        <v>569</v>
      </c>
      <c r="AI13" s="390"/>
      <c r="AJ13" s="390"/>
      <c r="AK13" s="390"/>
      <c r="AL13" s="392"/>
      <c r="AM13" s="482" t="s">
        <v>121</v>
      </c>
      <c r="AN13" s="387"/>
      <c r="AO13" s="387"/>
      <c r="AP13" s="387"/>
      <c r="AQ13" s="387"/>
      <c r="AR13" s="387"/>
      <c r="AS13" s="387"/>
      <c r="AT13" s="388"/>
      <c r="AU13" s="470" t="s">
        <v>122</v>
      </c>
      <c r="AV13" s="471"/>
      <c r="AW13" s="471"/>
      <c r="AX13" s="471"/>
      <c r="AY13" s="393" t="s">
        <v>123</v>
      </c>
      <c r="AZ13" s="394"/>
      <c r="BA13" s="394"/>
      <c r="BB13" s="394"/>
      <c r="BC13" s="394"/>
      <c r="BD13" s="394"/>
      <c r="BE13" s="394"/>
      <c r="BF13" s="394"/>
      <c r="BG13" s="394"/>
      <c r="BH13" s="394"/>
      <c r="BI13" s="394"/>
      <c r="BJ13" s="394"/>
      <c r="BK13" s="394"/>
      <c r="BL13" s="394"/>
      <c r="BM13" s="395"/>
      <c r="BN13" s="413">
        <v>893399</v>
      </c>
      <c r="BO13" s="414"/>
      <c r="BP13" s="414"/>
      <c r="BQ13" s="414"/>
      <c r="BR13" s="414"/>
      <c r="BS13" s="414"/>
      <c r="BT13" s="414"/>
      <c r="BU13" s="415"/>
      <c r="BV13" s="413">
        <v>-90439</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8.6999999999999993</v>
      </c>
      <c r="CU13" s="384"/>
      <c r="CV13" s="384"/>
      <c r="CW13" s="384"/>
      <c r="CX13" s="384"/>
      <c r="CY13" s="384"/>
      <c r="CZ13" s="384"/>
      <c r="DA13" s="385"/>
      <c r="DB13" s="383">
        <v>10.5</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125</v>
      </c>
      <c r="M14" s="543"/>
      <c r="N14" s="543"/>
      <c r="O14" s="543"/>
      <c r="P14" s="543"/>
      <c r="Q14" s="544"/>
      <c r="R14" s="514">
        <v>8696</v>
      </c>
      <c r="S14" s="515"/>
      <c r="T14" s="515"/>
      <c r="U14" s="515"/>
      <c r="V14" s="516"/>
      <c r="W14" s="517"/>
      <c r="X14" s="429"/>
      <c r="Y14" s="429"/>
      <c r="Z14" s="429"/>
      <c r="AA14" s="429"/>
      <c r="AB14" s="430"/>
      <c r="AC14" s="507">
        <v>9.3000000000000007</v>
      </c>
      <c r="AD14" s="508"/>
      <c r="AE14" s="508"/>
      <c r="AF14" s="508"/>
      <c r="AG14" s="509"/>
      <c r="AH14" s="507">
        <v>12.1</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v>71.7</v>
      </c>
      <c r="CU14" s="486"/>
      <c r="CV14" s="486"/>
      <c r="CW14" s="486"/>
      <c r="CX14" s="486"/>
      <c r="CY14" s="486"/>
      <c r="CZ14" s="486"/>
      <c r="DA14" s="487"/>
      <c r="DB14" s="518">
        <v>85.7</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119</v>
      </c>
      <c r="N15" s="512"/>
      <c r="O15" s="512"/>
      <c r="P15" s="512"/>
      <c r="Q15" s="513"/>
      <c r="R15" s="514">
        <v>8649</v>
      </c>
      <c r="S15" s="515"/>
      <c r="T15" s="515"/>
      <c r="U15" s="515"/>
      <c r="V15" s="516"/>
      <c r="W15" s="502" t="s">
        <v>127</v>
      </c>
      <c r="X15" s="426"/>
      <c r="Y15" s="426"/>
      <c r="Z15" s="426"/>
      <c r="AA15" s="426"/>
      <c r="AB15" s="427"/>
      <c r="AC15" s="389">
        <v>1108</v>
      </c>
      <c r="AD15" s="390"/>
      <c r="AE15" s="390"/>
      <c r="AF15" s="390"/>
      <c r="AG15" s="391"/>
      <c r="AH15" s="389">
        <v>1341</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1209021</v>
      </c>
      <c r="BO15" s="409"/>
      <c r="BP15" s="409"/>
      <c r="BQ15" s="409"/>
      <c r="BR15" s="409"/>
      <c r="BS15" s="409"/>
      <c r="BT15" s="409"/>
      <c r="BU15" s="410"/>
      <c r="BV15" s="408">
        <v>1171992</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27.6</v>
      </c>
      <c r="AD16" s="508"/>
      <c r="AE16" s="508"/>
      <c r="AF16" s="508"/>
      <c r="AG16" s="509"/>
      <c r="AH16" s="507">
        <v>28.4</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2522411</v>
      </c>
      <c r="BO16" s="414"/>
      <c r="BP16" s="414"/>
      <c r="BQ16" s="414"/>
      <c r="BR16" s="414"/>
      <c r="BS16" s="414"/>
      <c r="BT16" s="414"/>
      <c r="BU16" s="415"/>
      <c r="BV16" s="413">
        <v>2390551</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133</v>
      </c>
      <c r="N17" s="497"/>
      <c r="O17" s="497"/>
      <c r="P17" s="497"/>
      <c r="Q17" s="498"/>
      <c r="R17" s="499" t="s">
        <v>131</v>
      </c>
      <c r="S17" s="500"/>
      <c r="T17" s="500"/>
      <c r="U17" s="500"/>
      <c r="V17" s="501"/>
      <c r="W17" s="502" t="s">
        <v>134</v>
      </c>
      <c r="X17" s="426"/>
      <c r="Y17" s="426"/>
      <c r="Z17" s="426"/>
      <c r="AA17" s="426"/>
      <c r="AB17" s="427"/>
      <c r="AC17" s="389">
        <v>2533</v>
      </c>
      <c r="AD17" s="390"/>
      <c r="AE17" s="390"/>
      <c r="AF17" s="390"/>
      <c r="AG17" s="391"/>
      <c r="AH17" s="389">
        <v>2675</v>
      </c>
      <c r="AI17" s="390"/>
      <c r="AJ17" s="390"/>
      <c r="AK17" s="390"/>
      <c r="AL17" s="392"/>
      <c r="AM17" s="482"/>
      <c r="AN17" s="387"/>
      <c r="AO17" s="387"/>
      <c r="AP17" s="387"/>
      <c r="AQ17" s="387"/>
      <c r="AR17" s="387"/>
      <c r="AS17" s="387"/>
      <c r="AT17" s="388"/>
      <c r="AU17" s="470"/>
      <c r="AV17" s="471"/>
      <c r="AW17" s="471"/>
      <c r="AX17" s="471"/>
      <c r="AY17" s="393" t="s">
        <v>135</v>
      </c>
      <c r="AZ17" s="394"/>
      <c r="BA17" s="394"/>
      <c r="BB17" s="394"/>
      <c r="BC17" s="394"/>
      <c r="BD17" s="394"/>
      <c r="BE17" s="394"/>
      <c r="BF17" s="394"/>
      <c r="BG17" s="394"/>
      <c r="BH17" s="394"/>
      <c r="BI17" s="394"/>
      <c r="BJ17" s="394"/>
      <c r="BK17" s="394"/>
      <c r="BL17" s="394"/>
      <c r="BM17" s="395"/>
      <c r="BN17" s="413">
        <v>1527607</v>
      </c>
      <c r="BO17" s="414"/>
      <c r="BP17" s="414"/>
      <c r="BQ17" s="414"/>
      <c r="BR17" s="414"/>
      <c r="BS17" s="414"/>
      <c r="BT17" s="414"/>
      <c r="BU17" s="415"/>
      <c r="BV17" s="413">
        <v>1493794</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136</v>
      </c>
      <c r="C18" s="476"/>
      <c r="D18" s="476"/>
      <c r="E18" s="477"/>
      <c r="F18" s="477"/>
      <c r="G18" s="477"/>
      <c r="H18" s="477"/>
      <c r="I18" s="477"/>
      <c r="J18" s="477"/>
      <c r="K18" s="477"/>
      <c r="L18" s="478">
        <v>65.510000000000005</v>
      </c>
      <c r="M18" s="478"/>
      <c r="N18" s="478"/>
      <c r="O18" s="478"/>
      <c r="P18" s="478"/>
      <c r="Q18" s="478"/>
      <c r="R18" s="479"/>
      <c r="S18" s="479"/>
      <c r="T18" s="479"/>
      <c r="U18" s="479"/>
      <c r="V18" s="480"/>
      <c r="W18" s="494"/>
      <c r="X18" s="495"/>
      <c r="Y18" s="495"/>
      <c r="Z18" s="495"/>
      <c r="AA18" s="495"/>
      <c r="AB18" s="503"/>
      <c r="AC18" s="377">
        <v>63.1</v>
      </c>
      <c r="AD18" s="378"/>
      <c r="AE18" s="378"/>
      <c r="AF18" s="378"/>
      <c r="AG18" s="481"/>
      <c r="AH18" s="377">
        <v>56.7</v>
      </c>
      <c r="AI18" s="378"/>
      <c r="AJ18" s="378"/>
      <c r="AK18" s="378"/>
      <c r="AL18" s="379"/>
      <c r="AM18" s="482"/>
      <c r="AN18" s="387"/>
      <c r="AO18" s="387"/>
      <c r="AP18" s="387"/>
      <c r="AQ18" s="387"/>
      <c r="AR18" s="387"/>
      <c r="AS18" s="387"/>
      <c r="AT18" s="388"/>
      <c r="AU18" s="470"/>
      <c r="AV18" s="471"/>
      <c r="AW18" s="471"/>
      <c r="AX18" s="471"/>
      <c r="AY18" s="393" t="s">
        <v>137</v>
      </c>
      <c r="AZ18" s="394"/>
      <c r="BA18" s="394"/>
      <c r="BB18" s="394"/>
      <c r="BC18" s="394"/>
      <c r="BD18" s="394"/>
      <c r="BE18" s="394"/>
      <c r="BF18" s="394"/>
      <c r="BG18" s="394"/>
      <c r="BH18" s="394"/>
      <c r="BI18" s="394"/>
      <c r="BJ18" s="394"/>
      <c r="BK18" s="394"/>
      <c r="BL18" s="394"/>
      <c r="BM18" s="395"/>
      <c r="BN18" s="413">
        <v>2520898</v>
      </c>
      <c r="BO18" s="414"/>
      <c r="BP18" s="414"/>
      <c r="BQ18" s="414"/>
      <c r="BR18" s="414"/>
      <c r="BS18" s="414"/>
      <c r="BT18" s="414"/>
      <c r="BU18" s="415"/>
      <c r="BV18" s="413">
        <v>2507840</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138</v>
      </c>
      <c r="C19" s="476"/>
      <c r="D19" s="476"/>
      <c r="E19" s="477"/>
      <c r="F19" s="477"/>
      <c r="G19" s="477"/>
      <c r="H19" s="477"/>
      <c r="I19" s="477"/>
      <c r="J19" s="477"/>
      <c r="K19" s="477"/>
      <c r="L19" s="483">
        <v>125</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139</v>
      </c>
      <c r="AZ19" s="394"/>
      <c r="BA19" s="394"/>
      <c r="BB19" s="394"/>
      <c r="BC19" s="394"/>
      <c r="BD19" s="394"/>
      <c r="BE19" s="394"/>
      <c r="BF19" s="394"/>
      <c r="BG19" s="394"/>
      <c r="BH19" s="394"/>
      <c r="BI19" s="394"/>
      <c r="BJ19" s="394"/>
      <c r="BK19" s="394"/>
      <c r="BL19" s="394"/>
      <c r="BM19" s="395"/>
      <c r="BN19" s="413">
        <v>4147525</v>
      </c>
      <c r="BO19" s="414"/>
      <c r="BP19" s="414"/>
      <c r="BQ19" s="414"/>
      <c r="BR19" s="414"/>
      <c r="BS19" s="414"/>
      <c r="BT19" s="414"/>
      <c r="BU19" s="415"/>
      <c r="BV19" s="413">
        <v>3514914</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140</v>
      </c>
      <c r="C20" s="476"/>
      <c r="D20" s="476"/>
      <c r="E20" s="477"/>
      <c r="F20" s="477"/>
      <c r="G20" s="477"/>
      <c r="H20" s="477"/>
      <c r="I20" s="477"/>
      <c r="J20" s="477"/>
      <c r="K20" s="477"/>
      <c r="L20" s="483">
        <v>2789</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141</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142</v>
      </c>
      <c r="C22" s="443"/>
      <c r="D22" s="444"/>
      <c r="E22" s="451" t="s">
        <v>1</v>
      </c>
      <c r="F22" s="426"/>
      <c r="G22" s="426"/>
      <c r="H22" s="426"/>
      <c r="I22" s="426"/>
      <c r="J22" s="426"/>
      <c r="K22" s="427"/>
      <c r="L22" s="451" t="s">
        <v>143</v>
      </c>
      <c r="M22" s="426"/>
      <c r="N22" s="426"/>
      <c r="O22" s="426"/>
      <c r="P22" s="427"/>
      <c r="Q22" s="436" t="s">
        <v>144</v>
      </c>
      <c r="R22" s="437"/>
      <c r="S22" s="437"/>
      <c r="T22" s="437"/>
      <c r="U22" s="437"/>
      <c r="V22" s="452"/>
      <c r="W22" s="454" t="s">
        <v>145</v>
      </c>
      <c r="X22" s="443"/>
      <c r="Y22" s="444"/>
      <c r="Z22" s="451" t="s">
        <v>1</v>
      </c>
      <c r="AA22" s="426"/>
      <c r="AB22" s="426"/>
      <c r="AC22" s="426"/>
      <c r="AD22" s="426"/>
      <c r="AE22" s="426"/>
      <c r="AF22" s="426"/>
      <c r="AG22" s="427"/>
      <c r="AH22" s="425" t="s">
        <v>146</v>
      </c>
      <c r="AI22" s="426"/>
      <c r="AJ22" s="426"/>
      <c r="AK22" s="426"/>
      <c r="AL22" s="427"/>
      <c r="AM22" s="425" t="s">
        <v>147</v>
      </c>
      <c r="AN22" s="431"/>
      <c r="AO22" s="431"/>
      <c r="AP22" s="431"/>
      <c r="AQ22" s="431"/>
      <c r="AR22" s="432"/>
      <c r="AS22" s="436" t="s">
        <v>144</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148</v>
      </c>
      <c r="AZ23" s="406"/>
      <c r="BA23" s="406"/>
      <c r="BB23" s="406"/>
      <c r="BC23" s="406"/>
      <c r="BD23" s="406"/>
      <c r="BE23" s="406"/>
      <c r="BF23" s="406"/>
      <c r="BG23" s="406"/>
      <c r="BH23" s="406"/>
      <c r="BI23" s="406"/>
      <c r="BJ23" s="406"/>
      <c r="BK23" s="406"/>
      <c r="BL23" s="406"/>
      <c r="BM23" s="407"/>
      <c r="BN23" s="413">
        <v>4273794</v>
      </c>
      <c r="BO23" s="414"/>
      <c r="BP23" s="414"/>
      <c r="BQ23" s="414"/>
      <c r="BR23" s="414"/>
      <c r="BS23" s="414"/>
      <c r="BT23" s="414"/>
      <c r="BU23" s="415"/>
      <c r="BV23" s="413">
        <v>4240222</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149</v>
      </c>
      <c r="F24" s="387"/>
      <c r="G24" s="387"/>
      <c r="H24" s="387"/>
      <c r="I24" s="387"/>
      <c r="J24" s="387"/>
      <c r="K24" s="388"/>
      <c r="L24" s="389">
        <v>1</v>
      </c>
      <c r="M24" s="390"/>
      <c r="N24" s="390"/>
      <c r="O24" s="390"/>
      <c r="P24" s="391"/>
      <c r="Q24" s="389">
        <v>7880</v>
      </c>
      <c r="R24" s="390"/>
      <c r="S24" s="390"/>
      <c r="T24" s="390"/>
      <c r="U24" s="390"/>
      <c r="V24" s="391"/>
      <c r="W24" s="455"/>
      <c r="X24" s="446"/>
      <c r="Y24" s="447"/>
      <c r="Z24" s="386" t="s">
        <v>150</v>
      </c>
      <c r="AA24" s="387"/>
      <c r="AB24" s="387"/>
      <c r="AC24" s="387"/>
      <c r="AD24" s="387"/>
      <c r="AE24" s="387"/>
      <c r="AF24" s="387"/>
      <c r="AG24" s="388"/>
      <c r="AH24" s="389">
        <v>111</v>
      </c>
      <c r="AI24" s="390"/>
      <c r="AJ24" s="390"/>
      <c r="AK24" s="390"/>
      <c r="AL24" s="391"/>
      <c r="AM24" s="389">
        <v>329670</v>
      </c>
      <c r="AN24" s="390"/>
      <c r="AO24" s="390"/>
      <c r="AP24" s="390"/>
      <c r="AQ24" s="390"/>
      <c r="AR24" s="391"/>
      <c r="AS24" s="389">
        <v>2970</v>
      </c>
      <c r="AT24" s="390"/>
      <c r="AU24" s="390"/>
      <c r="AV24" s="390"/>
      <c r="AW24" s="390"/>
      <c r="AX24" s="392"/>
      <c r="AY24" s="380" t="s">
        <v>151</v>
      </c>
      <c r="AZ24" s="381"/>
      <c r="BA24" s="381"/>
      <c r="BB24" s="381"/>
      <c r="BC24" s="381"/>
      <c r="BD24" s="381"/>
      <c r="BE24" s="381"/>
      <c r="BF24" s="381"/>
      <c r="BG24" s="381"/>
      <c r="BH24" s="381"/>
      <c r="BI24" s="381"/>
      <c r="BJ24" s="381"/>
      <c r="BK24" s="381"/>
      <c r="BL24" s="381"/>
      <c r="BM24" s="382"/>
      <c r="BN24" s="413">
        <v>3696750</v>
      </c>
      <c r="BO24" s="414"/>
      <c r="BP24" s="414"/>
      <c r="BQ24" s="414"/>
      <c r="BR24" s="414"/>
      <c r="BS24" s="414"/>
      <c r="BT24" s="414"/>
      <c r="BU24" s="415"/>
      <c r="BV24" s="413">
        <v>3647664</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152</v>
      </c>
      <c r="F25" s="387"/>
      <c r="G25" s="387"/>
      <c r="H25" s="387"/>
      <c r="I25" s="387"/>
      <c r="J25" s="387"/>
      <c r="K25" s="388"/>
      <c r="L25" s="389">
        <v>1</v>
      </c>
      <c r="M25" s="390"/>
      <c r="N25" s="390"/>
      <c r="O25" s="390"/>
      <c r="P25" s="391"/>
      <c r="Q25" s="389">
        <v>6390</v>
      </c>
      <c r="R25" s="390"/>
      <c r="S25" s="390"/>
      <c r="T25" s="390"/>
      <c r="U25" s="390"/>
      <c r="V25" s="391"/>
      <c r="W25" s="455"/>
      <c r="X25" s="446"/>
      <c r="Y25" s="447"/>
      <c r="Z25" s="386" t="s">
        <v>153</v>
      </c>
      <c r="AA25" s="387"/>
      <c r="AB25" s="387"/>
      <c r="AC25" s="387"/>
      <c r="AD25" s="387"/>
      <c r="AE25" s="387"/>
      <c r="AF25" s="387"/>
      <c r="AG25" s="388"/>
      <c r="AH25" s="389" t="s">
        <v>117</v>
      </c>
      <c r="AI25" s="390"/>
      <c r="AJ25" s="390"/>
      <c r="AK25" s="390"/>
      <c r="AL25" s="391"/>
      <c r="AM25" s="389" t="s">
        <v>117</v>
      </c>
      <c r="AN25" s="390"/>
      <c r="AO25" s="390"/>
      <c r="AP25" s="390"/>
      <c r="AQ25" s="390"/>
      <c r="AR25" s="391"/>
      <c r="AS25" s="389" t="s">
        <v>117</v>
      </c>
      <c r="AT25" s="390"/>
      <c r="AU25" s="390"/>
      <c r="AV25" s="390"/>
      <c r="AW25" s="390"/>
      <c r="AX25" s="392"/>
      <c r="AY25" s="405" t="s">
        <v>154</v>
      </c>
      <c r="AZ25" s="406"/>
      <c r="BA25" s="406"/>
      <c r="BB25" s="406"/>
      <c r="BC25" s="406"/>
      <c r="BD25" s="406"/>
      <c r="BE25" s="406"/>
      <c r="BF25" s="406"/>
      <c r="BG25" s="406"/>
      <c r="BH25" s="406"/>
      <c r="BI25" s="406"/>
      <c r="BJ25" s="406"/>
      <c r="BK25" s="406"/>
      <c r="BL25" s="406"/>
      <c r="BM25" s="407"/>
      <c r="BN25" s="408">
        <v>776042</v>
      </c>
      <c r="BO25" s="409"/>
      <c r="BP25" s="409"/>
      <c r="BQ25" s="409"/>
      <c r="BR25" s="409"/>
      <c r="BS25" s="409"/>
      <c r="BT25" s="409"/>
      <c r="BU25" s="410"/>
      <c r="BV25" s="408">
        <v>811436</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155</v>
      </c>
      <c r="F26" s="387"/>
      <c r="G26" s="387"/>
      <c r="H26" s="387"/>
      <c r="I26" s="387"/>
      <c r="J26" s="387"/>
      <c r="K26" s="388"/>
      <c r="L26" s="389">
        <v>1</v>
      </c>
      <c r="M26" s="390"/>
      <c r="N26" s="390"/>
      <c r="O26" s="390"/>
      <c r="P26" s="391"/>
      <c r="Q26" s="389">
        <v>5770</v>
      </c>
      <c r="R26" s="390"/>
      <c r="S26" s="390"/>
      <c r="T26" s="390"/>
      <c r="U26" s="390"/>
      <c r="V26" s="391"/>
      <c r="W26" s="455"/>
      <c r="X26" s="446"/>
      <c r="Y26" s="447"/>
      <c r="Z26" s="386" t="s">
        <v>156</v>
      </c>
      <c r="AA26" s="468"/>
      <c r="AB26" s="468"/>
      <c r="AC26" s="468"/>
      <c r="AD26" s="468"/>
      <c r="AE26" s="468"/>
      <c r="AF26" s="468"/>
      <c r="AG26" s="469"/>
      <c r="AH26" s="389">
        <v>6</v>
      </c>
      <c r="AI26" s="390"/>
      <c r="AJ26" s="390"/>
      <c r="AK26" s="390"/>
      <c r="AL26" s="391"/>
      <c r="AM26" s="389">
        <v>14208</v>
      </c>
      <c r="AN26" s="390"/>
      <c r="AO26" s="390"/>
      <c r="AP26" s="390"/>
      <c r="AQ26" s="390"/>
      <c r="AR26" s="391"/>
      <c r="AS26" s="389">
        <v>2368</v>
      </c>
      <c r="AT26" s="390"/>
      <c r="AU26" s="390"/>
      <c r="AV26" s="390"/>
      <c r="AW26" s="390"/>
      <c r="AX26" s="392"/>
      <c r="AY26" s="422" t="s">
        <v>157</v>
      </c>
      <c r="AZ26" s="423"/>
      <c r="BA26" s="423"/>
      <c r="BB26" s="423"/>
      <c r="BC26" s="423"/>
      <c r="BD26" s="423"/>
      <c r="BE26" s="423"/>
      <c r="BF26" s="423"/>
      <c r="BG26" s="423"/>
      <c r="BH26" s="423"/>
      <c r="BI26" s="423"/>
      <c r="BJ26" s="423"/>
      <c r="BK26" s="423"/>
      <c r="BL26" s="423"/>
      <c r="BM26" s="424"/>
      <c r="BN26" s="413" t="s">
        <v>117</v>
      </c>
      <c r="BO26" s="414"/>
      <c r="BP26" s="414"/>
      <c r="BQ26" s="414"/>
      <c r="BR26" s="414"/>
      <c r="BS26" s="414"/>
      <c r="BT26" s="414"/>
      <c r="BU26" s="415"/>
      <c r="BV26" s="413" t="s">
        <v>117</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158</v>
      </c>
      <c r="F27" s="387"/>
      <c r="G27" s="387"/>
      <c r="H27" s="387"/>
      <c r="I27" s="387"/>
      <c r="J27" s="387"/>
      <c r="K27" s="388"/>
      <c r="L27" s="389">
        <v>1</v>
      </c>
      <c r="M27" s="390"/>
      <c r="N27" s="390"/>
      <c r="O27" s="390"/>
      <c r="P27" s="391"/>
      <c r="Q27" s="389">
        <v>2840</v>
      </c>
      <c r="R27" s="390"/>
      <c r="S27" s="390"/>
      <c r="T27" s="390"/>
      <c r="U27" s="390"/>
      <c r="V27" s="391"/>
      <c r="W27" s="455"/>
      <c r="X27" s="446"/>
      <c r="Y27" s="447"/>
      <c r="Z27" s="386" t="s">
        <v>159</v>
      </c>
      <c r="AA27" s="387"/>
      <c r="AB27" s="387"/>
      <c r="AC27" s="387"/>
      <c r="AD27" s="387"/>
      <c r="AE27" s="387"/>
      <c r="AF27" s="387"/>
      <c r="AG27" s="388"/>
      <c r="AH27" s="389" t="s">
        <v>117</v>
      </c>
      <c r="AI27" s="390"/>
      <c r="AJ27" s="390"/>
      <c r="AK27" s="390"/>
      <c r="AL27" s="391"/>
      <c r="AM27" s="389" t="s">
        <v>117</v>
      </c>
      <c r="AN27" s="390"/>
      <c r="AO27" s="390"/>
      <c r="AP27" s="390"/>
      <c r="AQ27" s="390"/>
      <c r="AR27" s="391"/>
      <c r="AS27" s="389" t="s">
        <v>117</v>
      </c>
      <c r="AT27" s="390"/>
      <c r="AU27" s="390"/>
      <c r="AV27" s="390"/>
      <c r="AW27" s="390"/>
      <c r="AX27" s="392"/>
      <c r="AY27" s="419" t="s">
        <v>160</v>
      </c>
      <c r="AZ27" s="420"/>
      <c r="BA27" s="420"/>
      <c r="BB27" s="420"/>
      <c r="BC27" s="420"/>
      <c r="BD27" s="420"/>
      <c r="BE27" s="420"/>
      <c r="BF27" s="420"/>
      <c r="BG27" s="420"/>
      <c r="BH27" s="420"/>
      <c r="BI27" s="420"/>
      <c r="BJ27" s="420"/>
      <c r="BK27" s="420"/>
      <c r="BL27" s="420"/>
      <c r="BM27" s="421"/>
      <c r="BN27" s="416">
        <v>169518</v>
      </c>
      <c r="BO27" s="417"/>
      <c r="BP27" s="417"/>
      <c r="BQ27" s="417"/>
      <c r="BR27" s="417"/>
      <c r="BS27" s="417"/>
      <c r="BT27" s="417"/>
      <c r="BU27" s="418"/>
      <c r="BV27" s="416">
        <v>169457</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161</v>
      </c>
      <c r="F28" s="387"/>
      <c r="G28" s="387"/>
      <c r="H28" s="387"/>
      <c r="I28" s="387"/>
      <c r="J28" s="387"/>
      <c r="K28" s="388"/>
      <c r="L28" s="389">
        <v>1</v>
      </c>
      <c r="M28" s="390"/>
      <c r="N28" s="390"/>
      <c r="O28" s="390"/>
      <c r="P28" s="391"/>
      <c r="Q28" s="389">
        <v>2370</v>
      </c>
      <c r="R28" s="390"/>
      <c r="S28" s="390"/>
      <c r="T28" s="390"/>
      <c r="U28" s="390"/>
      <c r="V28" s="391"/>
      <c r="W28" s="455"/>
      <c r="X28" s="446"/>
      <c r="Y28" s="447"/>
      <c r="Z28" s="386" t="s">
        <v>162</v>
      </c>
      <c r="AA28" s="387"/>
      <c r="AB28" s="387"/>
      <c r="AC28" s="387"/>
      <c r="AD28" s="387"/>
      <c r="AE28" s="387"/>
      <c r="AF28" s="387"/>
      <c r="AG28" s="388"/>
      <c r="AH28" s="389" t="s">
        <v>117</v>
      </c>
      <c r="AI28" s="390"/>
      <c r="AJ28" s="390"/>
      <c r="AK28" s="390"/>
      <c r="AL28" s="391"/>
      <c r="AM28" s="389" t="s">
        <v>117</v>
      </c>
      <c r="AN28" s="390"/>
      <c r="AO28" s="390"/>
      <c r="AP28" s="390"/>
      <c r="AQ28" s="390"/>
      <c r="AR28" s="391"/>
      <c r="AS28" s="389" t="s">
        <v>117</v>
      </c>
      <c r="AT28" s="390"/>
      <c r="AU28" s="390"/>
      <c r="AV28" s="390"/>
      <c r="AW28" s="390"/>
      <c r="AX28" s="392"/>
      <c r="AY28" s="396" t="s">
        <v>163</v>
      </c>
      <c r="AZ28" s="397"/>
      <c r="BA28" s="397"/>
      <c r="BB28" s="398"/>
      <c r="BC28" s="405" t="s">
        <v>164</v>
      </c>
      <c r="BD28" s="406"/>
      <c r="BE28" s="406"/>
      <c r="BF28" s="406"/>
      <c r="BG28" s="406"/>
      <c r="BH28" s="406"/>
      <c r="BI28" s="406"/>
      <c r="BJ28" s="406"/>
      <c r="BK28" s="406"/>
      <c r="BL28" s="406"/>
      <c r="BM28" s="407"/>
      <c r="BN28" s="408">
        <v>796881</v>
      </c>
      <c r="BO28" s="409"/>
      <c r="BP28" s="409"/>
      <c r="BQ28" s="409"/>
      <c r="BR28" s="409"/>
      <c r="BS28" s="409"/>
      <c r="BT28" s="409"/>
      <c r="BU28" s="410"/>
      <c r="BV28" s="408">
        <v>620255</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165</v>
      </c>
      <c r="F29" s="387"/>
      <c r="G29" s="387"/>
      <c r="H29" s="387"/>
      <c r="I29" s="387"/>
      <c r="J29" s="387"/>
      <c r="K29" s="388"/>
      <c r="L29" s="389">
        <v>12</v>
      </c>
      <c r="M29" s="390"/>
      <c r="N29" s="390"/>
      <c r="O29" s="390"/>
      <c r="P29" s="391"/>
      <c r="Q29" s="389">
        <v>2130</v>
      </c>
      <c r="R29" s="390"/>
      <c r="S29" s="390"/>
      <c r="T29" s="390"/>
      <c r="U29" s="390"/>
      <c r="V29" s="391"/>
      <c r="W29" s="456"/>
      <c r="X29" s="457"/>
      <c r="Y29" s="458"/>
      <c r="Z29" s="386" t="s">
        <v>166</v>
      </c>
      <c r="AA29" s="387"/>
      <c r="AB29" s="387"/>
      <c r="AC29" s="387"/>
      <c r="AD29" s="387"/>
      <c r="AE29" s="387"/>
      <c r="AF29" s="387"/>
      <c r="AG29" s="388"/>
      <c r="AH29" s="389">
        <v>111</v>
      </c>
      <c r="AI29" s="390"/>
      <c r="AJ29" s="390"/>
      <c r="AK29" s="390"/>
      <c r="AL29" s="391"/>
      <c r="AM29" s="389">
        <v>329670</v>
      </c>
      <c r="AN29" s="390"/>
      <c r="AO29" s="390"/>
      <c r="AP29" s="390"/>
      <c r="AQ29" s="390"/>
      <c r="AR29" s="391"/>
      <c r="AS29" s="389">
        <v>2970</v>
      </c>
      <c r="AT29" s="390"/>
      <c r="AU29" s="390"/>
      <c r="AV29" s="390"/>
      <c r="AW29" s="390"/>
      <c r="AX29" s="392"/>
      <c r="AY29" s="399"/>
      <c r="AZ29" s="400"/>
      <c r="BA29" s="400"/>
      <c r="BB29" s="401"/>
      <c r="BC29" s="393" t="s">
        <v>167</v>
      </c>
      <c r="BD29" s="394"/>
      <c r="BE29" s="394"/>
      <c r="BF29" s="394"/>
      <c r="BG29" s="394"/>
      <c r="BH29" s="394"/>
      <c r="BI29" s="394"/>
      <c r="BJ29" s="394"/>
      <c r="BK29" s="394"/>
      <c r="BL29" s="394"/>
      <c r="BM29" s="395"/>
      <c r="BN29" s="413">
        <v>29864</v>
      </c>
      <c r="BO29" s="414"/>
      <c r="BP29" s="414"/>
      <c r="BQ29" s="414"/>
      <c r="BR29" s="414"/>
      <c r="BS29" s="414"/>
      <c r="BT29" s="414"/>
      <c r="BU29" s="415"/>
      <c r="BV29" s="413">
        <v>29847</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168</v>
      </c>
      <c r="X30" s="466"/>
      <c r="Y30" s="466"/>
      <c r="Z30" s="466"/>
      <c r="AA30" s="466"/>
      <c r="AB30" s="466"/>
      <c r="AC30" s="466"/>
      <c r="AD30" s="466"/>
      <c r="AE30" s="466"/>
      <c r="AF30" s="466"/>
      <c r="AG30" s="467"/>
      <c r="AH30" s="377">
        <v>97.8</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169</v>
      </c>
      <c r="BD30" s="381"/>
      <c r="BE30" s="381"/>
      <c r="BF30" s="381"/>
      <c r="BG30" s="381"/>
      <c r="BH30" s="381"/>
      <c r="BI30" s="381"/>
      <c r="BJ30" s="381"/>
      <c r="BK30" s="381"/>
      <c r="BL30" s="381"/>
      <c r="BM30" s="382"/>
      <c r="BN30" s="416">
        <v>644587</v>
      </c>
      <c r="BO30" s="417"/>
      <c r="BP30" s="417"/>
      <c r="BQ30" s="417"/>
      <c r="BR30" s="417"/>
      <c r="BS30" s="417"/>
      <c r="BT30" s="417"/>
      <c r="BU30" s="418"/>
      <c r="BV30" s="416">
        <v>732739</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176</v>
      </c>
      <c r="D33" s="376"/>
      <c r="E33" s="375" t="s">
        <v>177</v>
      </c>
      <c r="F33" s="375"/>
      <c r="G33" s="375"/>
      <c r="H33" s="375"/>
      <c r="I33" s="375"/>
      <c r="J33" s="375"/>
      <c r="K33" s="375"/>
      <c r="L33" s="375"/>
      <c r="M33" s="375"/>
      <c r="N33" s="375"/>
      <c r="O33" s="375"/>
      <c r="P33" s="375"/>
      <c r="Q33" s="375"/>
      <c r="R33" s="375"/>
      <c r="S33" s="375"/>
      <c r="T33" s="167"/>
      <c r="U33" s="376" t="s">
        <v>176</v>
      </c>
      <c r="V33" s="376"/>
      <c r="W33" s="375" t="s">
        <v>177</v>
      </c>
      <c r="X33" s="375"/>
      <c r="Y33" s="375"/>
      <c r="Z33" s="375"/>
      <c r="AA33" s="375"/>
      <c r="AB33" s="375"/>
      <c r="AC33" s="375"/>
      <c r="AD33" s="375"/>
      <c r="AE33" s="375"/>
      <c r="AF33" s="375"/>
      <c r="AG33" s="375"/>
      <c r="AH33" s="375"/>
      <c r="AI33" s="375"/>
      <c r="AJ33" s="375"/>
      <c r="AK33" s="375"/>
      <c r="AL33" s="167"/>
      <c r="AM33" s="376" t="s">
        <v>176</v>
      </c>
      <c r="AN33" s="376"/>
      <c r="AO33" s="375" t="s">
        <v>177</v>
      </c>
      <c r="AP33" s="375"/>
      <c r="AQ33" s="375"/>
      <c r="AR33" s="375"/>
      <c r="AS33" s="375"/>
      <c r="AT33" s="375"/>
      <c r="AU33" s="375"/>
      <c r="AV33" s="375"/>
      <c r="AW33" s="375"/>
      <c r="AX33" s="375"/>
      <c r="AY33" s="375"/>
      <c r="AZ33" s="375"/>
      <c r="BA33" s="375"/>
      <c r="BB33" s="375"/>
      <c r="BC33" s="375"/>
      <c r="BD33" s="168"/>
      <c r="BE33" s="375" t="s">
        <v>178</v>
      </c>
      <c r="BF33" s="375"/>
      <c r="BG33" s="375" t="s">
        <v>179</v>
      </c>
      <c r="BH33" s="375"/>
      <c r="BI33" s="375"/>
      <c r="BJ33" s="375"/>
      <c r="BK33" s="375"/>
      <c r="BL33" s="375"/>
      <c r="BM33" s="375"/>
      <c r="BN33" s="375"/>
      <c r="BO33" s="375"/>
      <c r="BP33" s="375"/>
      <c r="BQ33" s="375"/>
      <c r="BR33" s="375"/>
      <c r="BS33" s="375"/>
      <c r="BT33" s="375"/>
      <c r="BU33" s="375"/>
      <c r="BV33" s="168"/>
      <c r="BW33" s="376" t="s">
        <v>178</v>
      </c>
      <c r="BX33" s="376"/>
      <c r="BY33" s="375" t="s">
        <v>180</v>
      </c>
      <c r="BZ33" s="375"/>
      <c r="CA33" s="375"/>
      <c r="CB33" s="375"/>
      <c r="CC33" s="375"/>
      <c r="CD33" s="375"/>
      <c r="CE33" s="375"/>
      <c r="CF33" s="375"/>
      <c r="CG33" s="375"/>
      <c r="CH33" s="375"/>
      <c r="CI33" s="375"/>
      <c r="CJ33" s="375"/>
      <c r="CK33" s="375"/>
      <c r="CL33" s="375"/>
      <c r="CM33" s="375"/>
      <c r="CN33" s="167"/>
      <c r="CO33" s="376" t="s">
        <v>176</v>
      </c>
      <c r="CP33" s="376"/>
      <c r="CQ33" s="375" t="s">
        <v>181</v>
      </c>
      <c r="CR33" s="375"/>
      <c r="CS33" s="375"/>
      <c r="CT33" s="375"/>
      <c r="CU33" s="375"/>
      <c r="CV33" s="375"/>
      <c r="CW33" s="375"/>
      <c r="CX33" s="375"/>
      <c r="CY33" s="375"/>
      <c r="CZ33" s="375"/>
      <c r="DA33" s="375"/>
      <c r="DB33" s="375"/>
      <c r="DC33" s="375"/>
      <c r="DD33" s="375"/>
      <c r="DE33" s="375"/>
      <c r="DF33" s="167"/>
      <c r="DG33" s="375" t="s">
        <v>182</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3</v>
      </c>
      <c r="V34" s="373"/>
      <c r="W34" s="372" t="str">
        <f>IF('各会計、関係団体の財政状況及び健全化判断比率'!B28="","",'各会計、関係団体の財政状況及び健全化判断比率'!B28)</f>
        <v>長南町国民健康保険特別会計</v>
      </c>
      <c r="X34" s="372"/>
      <c r="Y34" s="372"/>
      <c r="Z34" s="372"/>
      <c r="AA34" s="372"/>
      <c r="AB34" s="372"/>
      <c r="AC34" s="372"/>
      <c r="AD34" s="372"/>
      <c r="AE34" s="372"/>
      <c r="AF34" s="372"/>
      <c r="AG34" s="372"/>
      <c r="AH34" s="372"/>
      <c r="AI34" s="372"/>
      <c r="AJ34" s="372"/>
      <c r="AK34" s="372"/>
      <c r="AL34" s="165"/>
      <c r="AM34" s="373">
        <f>IF(AO34="","",MAX(C34:D43,U34:V43)+1)</f>
        <v>6</v>
      </c>
      <c r="AN34" s="373"/>
      <c r="AO34" s="372" t="str">
        <f>IF('各会計、関係団体の財政状況及び健全化判断比率'!B31="","",'各会計、関係団体の財政状況及び健全化判断比率'!B31)</f>
        <v>長南町ガス事業会計</v>
      </c>
      <c r="AP34" s="372"/>
      <c r="AQ34" s="372"/>
      <c r="AR34" s="372"/>
      <c r="AS34" s="372"/>
      <c r="AT34" s="372"/>
      <c r="AU34" s="372"/>
      <c r="AV34" s="372"/>
      <c r="AW34" s="372"/>
      <c r="AX34" s="372"/>
      <c r="AY34" s="372"/>
      <c r="AZ34" s="372"/>
      <c r="BA34" s="372"/>
      <c r="BB34" s="372"/>
      <c r="BC34" s="372"/>
      <c r="BD34" s="165"/>
      <c r="BE34" s="373">
        <f>IF(BG34="","",MAX(C34:D43,U34:V43,AM34:AN43)+1)</f>
        <v>7</v>
      </c>
      <c r="BF34" s="373"/>
      <c r="BG34" s="372" t="str">
        <f>IF('各会計、関係団体の財政状況及び健全化判断比率'!B32="","",'各会計、関係団体の財政状況及び健全化判断比率'!B32)</f>
        <v>長南町農業集落排水事業特別会計</v>
      </c>
      <c r="BH34" s="372"/>
      <c r="BI34" s="372"/>
      <c r="BJ34" s="372"/>
      <c r="BK34" s="372"/>
      <c r="BL34" s="372"/>
      <c r="BM34" s="372"/>
      <c r="BN34" s="372"/>
      <c r="BO34" s="372"/>
      <c r="BP34" s="372"/>
      <c r="BQ34" s="372"/>
      <c r="BR34" s="372"/>
      <c r="BS34" s="372"/>
      <c r="BT34" s="372"/>
      <c r="BU34" s="372"/>
      <c r="BV34" s="165"/>
      <c r="BW34" s="373">
        <f>IF(BY34="","",MAX(C34:D43,U34:V43,AM34:AN43,BE34:BF43)+1)</f>
        <v>8</v>
      </c>
      <c r="BX34" s="373"/>
      <c r="BY34" s="372" t="str">
        <f>IF('各会計、関係団体の財政状況及び健全化判断比率'!B68="","",'各会計、関係団体の財政状況及び健全化判断比率'!B68)</f>
        <v>千葉県市町村総合事務組合（一般会計）</v>
      </c>
      <c r="BZ34" s="372"/>
      <c r="CA34" s="372"/>
      <c r="CB34" s="372"/>
      <c r="CC34" s="372"/>
      <c r="CD34" s="372"/>
      <c r="CE34" s="372"/>
      <c r="CF34" s="372"/>
      <c r="CG34" s="372"/>
      <c r="CH34" s="372"/>
      <c r="CI34" s="372"/>
      <c r="CJ34" s="372"/>
      <c r="CK34" s="372"/>
      <c r="CL34" s="372"/>
      <c r="CM34" s="372"/>
      <c r="CN34" s="165"/>
      <c r="CO34" s="373" t="str">
        <f>IF(CQ34="","",MAX(C34:D43,U34:V43,AM34:AN43,BE34:BF43,BW34:BX43)+1)</f>
        <v/>
      </c>
      <c r="CP34" s="373"/>
      <c r="CQ34" s="372" t="str">
        <f>IF('各会計、関係団体の財政状況及び健全化判断比率'!BS7="","",'各会計、関係団体の財政状況及び健全化判断比率'!BS7)</f>
        <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f>IF(E35="","",C34+1)</f>
        <v>2</v>
      </c>
      <c r="D35" s="373"/>
      <c r="E35" s="372" t="str">
        <f>IF('各会計、関係団体の財政状況及び健全化判断比率'!B8="","",'各会計、関係団体の財政状況及び健全化判断比率'!B8)</f>
        <v>長南町笠森霊園事業特別会計</v>
      </c>
      <c r="F35" s="372"/>
      <c r="G35" s="372"/>
      <c r="H35" s="372"/>
      <c r="I35" s="372"/>
      <c r="J35" s="372"/>
      <c r="K35" s="372"/>
      <c r="L35" s="372"/>
      <c r="M35" s="372"/>
      <c r="N35" s="372"/>
      <c r="O35" s="372"/>
      <c r="P35" s="372"/>
      <c r="Q35" s="372"/>
      <c r="R35" s="372"/>
      <c r="S35" s="372"/>
      <c r="T35" s="165"/>
      <c r="U35" s="373">
        <f>IF(W35="","",U34+1)</f>
        <v>4</v>
      </c>
      <c r="V35" s="373"/>
      <c r="W35" s="372" t="str">
        <f>IF('各会計、関係団体の財政状況及び健全化判断比率'!B29="","",'各会計、関係団体の財政状況及び健全化判断比率'!B29)</f>
        <v>長南町介護保険特別会計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9</v>
      </c>
      <c r="BX35" s="373"/>
      <c r="BY35" s="372" t="str">
        <f>IF('各会計、関係団体の財政状況及び健全化判断比率'!B69="","",'各会計、関係団体の財政状況及び健全化判断比率'!B69)</f>
        <v>千葉県市町村総合事務組合（千葉県自治会館管理運営特別会計）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5</v>
      </c>
      <c r="V36" s="373"/>
      <c r="W36" s="372" t="str">
        <f>IF('各会計、関係団体の財政状況及び健全化判断比率'!B30="","",'各会計、関係団体の財政状況及び健全化判断比率'!B30)</f>
        <v>長南町後期高齢者医療特別会計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10</v>
      </c>
      <c r="BX36" s="373"/>
      <c r="BY36" s="372" t="str">
        <f>IF('各会計、関係団体の財政状況及び健全化判断比率'!B70="","",'各会計、関係団体の財政状況及び健全化判断比率'!B70)</f>
        <v>千葉県市町村総合事務組合（千葉県自治研修センター特別会計）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11</v>
      </c>
      <c r="BX37" s="373"/>
      <c r="BY37" s="372" t="str">
        <f>IF('各会計、関係団体の財政状況及び健全化判断比率'!B71="","",'各会計、関係団体の財政状況及び健全化判断比率'!B71)</f>
        <v>千葉県市町村総合事務組合（千葉県市町村交通災害共済特別会計）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12</v>
      </c>
      <c r="BX38" s="373"/>
      <c r="BY38" s="372" t="str">
        <f>IF('各会計、関係団体の財政状況及び健全化判断比率'!B72="","",'各会計、関係団体の財政状況及び健全化判断比率'!B72)</f>
        <v>千葉県後期高齢者医療広域連合（一般会計）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13</v>
      </c>
      <c r="BX39" s="373"/>
      <c r="BY39" s="372" t="str">
        <f>IF('各会計、関係団体の財政状況及び健全化判断比率'!B73="","",'各会計、関係団体の財政状況及び健全化判断比率'!B73)</f>
        <v>千葉県後期高齢者医療広域連合（後期高齢者医療特別会計）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14</v>
      </c>
      <c r="BX40" s="373"/>
      <c r="BY40" s="372" t="str">
        <f>IF('各会計、関係団体の財政状況及び健全化判断比率'!B74="","",'各会計、関係団体の財政状況及び健全化判断比率'!B74)</f>
        <v>九十九里地域水道企業団（水道用水供給事業会計）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15</v>
      </c>
      <c r="BX41" s="373"/>
      <c r="BY41" s="372" t="str">
        <f>IF('各会計、関係団体の財政状況及び健全化判断比率'!B75="","",'各会計、関係団体の財政状況及び健全化判断比率'!B75)</f>
        <v>長生郡市広域市町村圏組合（一般会計）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16</v>
      </c>
      <c r="BX42" s="373"/>
      <c r="BY42" s="372" t="str">
        <f>IF('各会計、関係団体の財政状況及び健全化判断比率'!B76="","",'各会計、関係団体の財政状況及び健全化判断比率'!B76)</f>
        <v>長生郡市広域市町村圏組合（火葬場・斎場会計）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17</v>
      </c>
      <c r="BX43" s="373"/>
      <c r="BY43" s="372" t="str">
        <f>IF('各会計、関係団体の財政状況及び健全化判断比率'!B77="","",'各会計、関係団体の財政状況及び健全化判断比率'!B77)</f>
        <v>長生郡市広域市町村圏組合（水道事業会計）</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191</v>
      </c>
      <c r="DI1" s="732"/>
      <c r="DJ1" s="732"/>
      <c r="DK1" s="732"/>
      <c r="DL1" s="732"/>
      <c r="DM1" s="732"/>
      <c r="DN1" s="733"/>
      <c r="DP1" s="731" t="s">
        <v>192</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194</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195</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196</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197</v>
      </c>
      <c r="S4" s="679"/>
      <c r="T4" s="679"/>
      <c r="U4" s="679"/>
      <c r="V4" s="679"/>
      <c r="W4" s="679"/>
      <c r="X4" s="679"/>
      <c r="Y4" s="680"/>
      <c r="Z4" s="678" t="s">
        <v>198</v>
      </c>
      <c r="AA4" s="679"/>
      <c r="AB4" s="679"/>
      <c r="AC4" s="680"/>
      <c r="AD4" s="678" t="s">
        <v>199</v>
      </c>
      <c r="AE4" s="679"/>
      <c r="AF4" s="679"/>
      <c r="AG4" s="679"/>
      <c r="AH4" s="679"/>
      <c r="AI4" s="679"/>
      <c r="AJ4" s="679"/>
      <c r="AK4" s="680"/>
      <c r="AL4" s="678" t="s">
        <v>198</v>
      </c>
      <c r="AM4" s="679"/>
      <c r="AN4" s="679"/>
      <c r="AO4" s="680"/>
      <c r="AP4" s="734" t="s">
        <v>200</v>
      </c>
      <c r="AQ4" s="734"/>
      <c r="AR4" s="734"/>
      <c r="AS4" s="734"/>
      <c r="AT4" s="734"/>
      <c r="AU4" s="734"/>
      <c r="AV4" s="734"/>
      <c r="AW4" s="734"/>
      <c r="AX4" s="734"/>
      <c r="AY4" s="734"/>
      <c r="AZ4" s="734"/>
      <c r="BA4" s="734"/>
      <c r="BB4" s="734"/>
      <c r="BC4" s="734"/>
      <c r="BD4" s="734"/>
      <c r="BE4" s="734"/>
      <c r="BF4" s="734"/>
      <c r="BG4" s="734" t="s">
        <v>201</v>
      </c>
      <c r="BH4" s="734"/>
      <c r="BI4" s="734"/>
      <c r="BJ4" s="734"/>
      <c r="BK4" s="734"/>
      <c r="BL4" s="734"/>
      <c r="BM4" s="734"/>
      <c r="BN4" s="734"/>
      <c r="BO4" s="734" t="s">
        <v>198</v>
      </c>
      <c r="BP4" s="734"/>
      <c r="BQ4" s="734"/>
      <c r="BR4" s="734"/>
      <c r="BS4" s="734" t="s">
        <v>202</v>
      </c>
      <c r="BT4" s="734"/>
      <c r="BU4" s="734"/>
      <c r="BV4" s="734"/>
      <c r="BW4" s="734"/>
      <c r="BX4" s="734"/>
      <c r="BY4" s="734"/>
      <c r="BZ4" s="734"/>
      <c r="CA4" s="734"/>
      <c r="CB4" s="734"/>
      <c r="CD4" s="723" t="s">
        <v>203</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204</v>
      </c>
      <c r="C5" s="706"/>
      <c r="D5" s="706"/>
      <c r="E5" s="706"/>
      <c r="F5" s="706"/>
      <c r="G5" s="706"/>
      <c r="H5" s="706"/>
      <c r="I5" s="706"/>
      <c r="J5" s="706"/>
      <c r="K5" s="706"/>
      <c r="L5" s="706"/>
      <c r="M5" s="706"/>
      <c r="N5" s="706"/>
      <c r="O5" s="706"/>
      <c r="P5" s="706"/>
      <c r="Q5" s="707"/>
      <c r="R5" s="668">
        <v>1532795</v>
      </c>
      <c r="S5" s="669"/>
      <c r="T5" s="669"/>
      <c r="U5" s="669"/>
      <c r="V5" s="669"/>
      <c r="W5" s="669"/>
      <c r="X5" s="669"/>
      <c r="Y5" s="716"/>
      <c r="Z5" s="729">
        <v>29</v>
      </c>
      <c r="AA5" s="729"/>
      <c r="AB5" s="729"/>
      <c r="AC5" s="729"/>
      <c r="AD5" s="730">
        <v>1532795</v>
      </c>
      <c r="AE5" s="730"/>
      <c r="AF5" s="730"/>
      <c r="AG5" s="730"/>
      <c r="AH5" s="730"/>
      <c r="AI5" s="730"/>
      <c r="AJ5" s="730"/>
      <c r="AK5" s="730"/>
      <c r="AL5" s="717">
        <v>47.3</v>
      </c>
      <c r="AM5" s="686"/>
      <c r="AN5" s="686"/>
      <c r="AO5" s="718"/>
      <c r="AP5" s="705" t="s">
        <v>205</v>
      </c>
      <c r="AQ5" s="706"/>
      <c r="AR5" s="706"/>
      <c r="AS5" s="706"/>
      <c r="AT5" s="706"/>
      <c r="AU5" s="706"/>
      <c r="AV5" s="706"/>
      <c r="AW5" s="706"/>
      <c r="AX5" s="706"/>
      <c r="AY5" s="706"/>
      <c r="AZ5" s="706"/>
      <c r="BA5" s="706"/>
      <c r="BB5" s="706"/>
      <c r="BC5" s="706"/>
      <c r="BD5" s="706"/>
      <c r="BE5" s="706"/>
      <c r="BF5" s="707"/>
      <c r="BG5" s="618">
        <v>1532795</v>
      </c>
      <c r="BH5" s="619"/>
      <c r="BI5" s="619"/>
      <c r="BJ5" s="619"/>
      <c r="BK5" s="619"/>
      <c r="BL5" s="619"/>
      <c r="BM5" s="619"/>
      <c r="BN5" s="620"/>
      <c r="BO5" s="671">
        <v>100</v>
      </c>
      <c r="BP5" s="671"/>
      <c r="BQ5" s="671"/>
      <c r="BR5" s="671"/>
      <c r="BS5" s="672" t="s">
        <v>206</v>
      </c>
      <c r="BT5" s="672"/>
      <c r="BU5" s="672"/>
      <c r="BV5" s="672"/>
      <c r="BW5" s="672"/>
      <c r="BX5" s="672"/>
      <c r="BY5" s="672"/>
      <c r="BZ5" s="672"/>
      <c r="CA5" s="672"/>
      <c r="CB5" s="708"/>
      <c r="CD5" s="723" t="s">
        <v>200</v>
      </c>
      <c r="CE5" s="724"/>
      <c r="CF5" s="724"/>
      <c r="CG5" s="724"/>
      <c r="CH5" s="724"/>
      <c r="CI5" s="724"/>
      <c r="CJ5" s="724"/>
      <c r="CK5" s="724"/>
      <c r="CL5" s="724"/>
      <c r="CM5" s="724"/>
      <c r="CN5" s="724"/>
      <c r="CO5" s="724"/>
      <c r="CP5" s="724"/>
      <c r="CQ5" s="725"/>
      <c r="CR5" s="723" t="s">
        <v>207</v>
      </c>
      <c r="CS5" s="724"/>
      <c r="CT5" s="724"/>
      <c r="CU5" s="724"/>
      <c r="CV5" s="724"/>
      <c r="CW5" s="724"/>
      <c r="CX5" s="724"/>
      <c r="CY5" s="725"/>
      <c r="CZ5" s="723" t="s">
        <v>198</v>
      </c>
      <c r="DA5" s="724"/>
      <c r="DB5" s="724"/>
      <c r="DC5" s="725"/>
      <c r="DD5" s="723" t="s">
        <v>208</v>
      </c>
      <c r="DE5" s="724"/>
      <c r="DF5" s="724"/>
      <c r="DG5" s="724"/>
      <c r="DH5" s="724"/>
      <c r="DI5" s="724"/>
      <c r="DJ5" s="724"/>
      <c r="DK5" s="724"/>
      <c r="DL5" s="724"/>
      <c r="DM5" s="724"/>
      <c r="DN5" s="724"/>
      <c r="DO5" s="724"/>
      <c r="DP5" s="725"/>
      <c r="DQ5" s="723" t="s">
        <v>209</v>
      </c>
      <c r="DR5" s="724"/>
      <c r="DS5" s="724"/>
      <c r="DT5" s="724"/>
      <c r="DU5" s="724"/>
      <c r="DV5" s="724"/>
      <c r="DW5" s="724"/>
      <c r="DX5" s="724"/>
      <c r="DY5" s="724"/>
      <c r="DZ5" s="724"/>
      <c r="EA5" s="724"/>
      <c r="EB5" s="724"/>
      <c r="EC5" s="725"/>
    </row>
    <row r="6" spans="2:143" ht="11.25" customHeight="1">
      <c r="B6" s="615" t="s">
        <v>210</v>
      </c>
      <c r="C6" s="616"/>
      <c r="D6" s="616"/>
      <c r="E6" s="616"/>
      <c r="F6" s="616"/>
      <c r="G6" s="616"/>
      <c r="H6" s="616"/>
      <c r="I6" s="616"/>
      <c r="J6" s="616"/>
      <c r="K6" s="616"/>
      <c r="L6" s="616"/>
      <c r="M6" s="616"/>
      <c r="N6" s="616"/>
      <c r="O6" s="616"/>
      <c r="P6" s="616"/>
      <c r="Q6" s="617"/>
      <c r="R6" s="618">
        <v>85714</v>
      </c>
      <c r="S6" s="619"/>
      <c r="T6" s="619"/>
      <c r="U6" s="619"/>
      <c r="V6" s="619"/>
      <c r="W6" s="619"/>
      <c r="X6" s="619"/>
      <c r="Y6" s="620"/>
      <c r="Z6" s="671">
        <v>1.6</v>
      </c>
      <c r="AA6" s="671"/>
      <c r="AB6" s="671"/>
      <c r="AC6" s="671"/>
      <c r="AD6" s="672">
        <v>85714</v>
      </c>
      <c r="AE6" s="672"/>
      <c r="AF6" s="672"/>
      <c r="AG6" s="672"/>
      <c r="AH6" s="672"/>
      <c r="AI6" s="672"/>
      <c r="AJ6" s="672"/>
      <c r="AK6" s="672"/>
      <c r="AL6" s="641">
        <v>2.6</v>
      </c>
      <c r="AM6" s="673"/>
      <c r="AN6" s="673"/>
      <c r="AO6" s="674"/>
      <c r="AP6" s="615" t="s">
        <v>211</v>
      </c>
      <c r="AQ6" s="616"/>
      <c r="AR6" s="616"/>
      <c r="AS6" s="616"/>
      <c r="AT6" s="616"/>
      <c r="AU6" s="616"/>
      <c r="AV6" s="616"/>
      <c r="AW6" s="616"/>
      <c r="AX6" s="616"/>
      <c r="AY6" s="616"/>
      <c r="AZ6" s="616"/>
      <c r="BA6" s="616"/>
      <c r="BB6" s="616"/>
      <c r="BC6" s="616"/>
      <c r="BD6" s="616"/>
      <c r="BE6" s="616"/>
      <c r="BF6" s="617"/>
      <c r="BG6" s="618">
        <v>1532795</v>
      </c>
      <c r="BH6" s="619"/>
      <c r="BI6" s="619"/>
      <c r="BJ6" s="619"/>
      <c r="BK6" s="619"/>
      <c r="BL6" s="619"/>
      <c r="BM6" s="619"/>
      <c r="BN6" s="620"/>
      <c r="BO6" s="671">
        <v>100</v>
      </c>
      <c r="BP6" s="671"/>
      <c r="BQ6" s="671"/>
      <c r="BR6" s="671"/>
      <c r="BS6" s="672" t="s">
        <v>206</v>
      </c>
      <c r="BT6" s="672"/>
      <c r="BU6" s="672"/>
      <c r="BV6" s="672"/>
      <c r="BW6" s="672"/>
      <c r="BX6" s="672"/>
      <c r="BY6" s="672"/>
      <c r="BZ6" s="672"/>
      <c r="CA6" s="672"/>
      <c r="CB6" s="708"/>
      <c r="CD6" s="675" t="s">
        <v>212</v>
      </c>
      <c r="CE6" s="676"/>
      <c r="CF6" s="676"/>
      <c r="CG6" s="676"/>
      <c r="CH6" s="676"/>
      <c r="CI6" s="676"/>
      <c r="CJ6" s="676"/>
      <c r="CK6" s="676"/>
      <c r="CL6" s="676"/>
      <c r="CM6" s="676"/>
      <c r="CN6" s="676"/>
      <c r="CO6" s="676"/>
      <c r="CP6" s="676"/>
      <c r="CQ6" s="677"/>
      <c r="CR6" s="618">
        <v>89195</v>
      </c>
      <c r="CS6" s="619"/>
      <c r="CT6" s="619"/>
      <c r="CU6" s="619"/>
      <c r="CV6" s="619"/>
      <c r="CW6" s="619"/>
      <c r="CX6" s="619"/>
      <c r="CY6" s="620"/>
      <c r="CZ6" s="671">
        <v>2</v>
      </c>
      <c r="DA6" s="671"/>
      <c r="DB6" s="671"/>
      <c r="DC6" s="671"/>
      <c r="DD6" s="624" t="s">
        <v>206</v>
      </c>
      <c r="DE6" s="619"/>
      <c r="DF6" s="619"/>
      <c r="DG6" s="619"/>
      <c r="DH6" s="619"/>
      <c r="DI6" s="619"/>
      <c r="DJ6" s="619"/>
      <c r="DK6" s="619"/>
      <c r="DL6" s="619"/>
      <c r="DM6" s="619"/>
      <c r="DN6" s="619"/>
      <c r="DO6" s="619"/>
      <c r="DP6" s="620"/>
      <c r="DQ6" s="624">
        <v>89195</v>
      </c>
      <c r="DR6" s="619"/>
      <c r="DS6" s="619"/>
      <c r="DT6" s="619"/>
      <c r="DU6" s="619"/>
      <c r="DV6" s="619"/>
      <c r="DW6" s="619"/>
      <c r="DX6" s="619"/>
      <c r="DY6" s="619"/>
      <c r="DZ6" s="619"/>
      <c r="EA6" s="619"/>
      <c r="EB6" s="619"/>
      <c r="EC6" s="654"/>
    </row>
    <row r="7" spans="2:143" ht="11.25" customHeight="1">
      <c r="B7" s="615" t="s">
        <v>213</v>
      </c>
      <c r="C7" s="616"/>
      <c r="D7" s="616"/>
      <c r="E7" s="616"/>
      <c r="F7" s="616"/>
      <c r="G7" s="616"/>
      <c r="H7" s="616"/>
      <c r="I7" s="616"/>
      <c r="J7" s="616"/>
      <c r="K7" s="616"/>
      <c r="L7" s="616"/>
      <c r="M7" s="616"/>
      <c r="N7" s="616"/>
      <c r="O7" s="616"/>
      <c r="P7" s="616"/>
      <c r="Q7" s="617"/>
      <c r="R7" s="618">
        <v>1523</v>
      </c>
      <c r="S7" s="619"/>
      <c r="T7" s="619"/>
      <c r="U7" s="619"/>
      <c r="V7" s="619"/>
      <c r="W7" s="619"/>
      <c r="X7" s="619"/>
      <c r="Y7" s="620"/>
      <c r="Z7" s="671">
        <v>0</v>
      </c>
      <c r="AA7" s="671"/>
      <c r="AB7" s="671"/>
      <c r="AC7" s="671"/>
      <c r="AD7" s="672">
        <v>1523</v>
      </c>
      <c r="AE7" s="672"/>
      <c r="AF7" s="672"/>
      <c r="AG7" s="672"/>
      <c r="AH7" s="672"/>
      <c r="AI7" s="672"/>
      <c r="AJ7" s="672"/>
      <c r="AK7" s="672"/>
      <c r="AL7" s="641">
        <v>0</v>
      </c>
      <c r="AM7" s="673"/>
      <c r="AN7" s="673"/>
      <c r="AO7" s="674"/>
      <c r="AP7" s="615" t="s">
        <v>214</v>
      </c>
      <c r="AQ7" s="616"/>
      <c r="AR7" s="616"/>
      <c r="AS7" s="616"/>
      <c r="AT7" s="616"/>
      <c r="AU7" s="616"/>
      <c r="AV7" s="616"/>
      <c r="AW7" s="616"/>
      <c r="AX7" s="616"/>
      <c r="AY7" s="616"/>
      <c r="AZ7" s="616"/>
      <c r="BA7" s="616"/>
      <c r="BB7" s="616"/>
      <c r="BC7" s="616"/>
      <c r="BD7" s="616"/>
      <c r="BE7" s="616"/>
      <c r="BF7" s="617"/>
      <c r="BG7" s="618">
        <v>421753</v>
      </c>
      <c r="BH7" s="619"/>
      <c r="BI7" s="619"/>
      <c r="BJ7" s="619"/>
      <c r="BK7" s="619"/>
      <c r="BL7" s="619"/>
      <c r="BM7" s="619"/>
      <c r="BN7" s="620"/>
      <c r="BO7" s="671">
        <v>27.5</v>
      </c>
      <c r="BP7" s="671"/>
      <c r="BQ7" s="671"/>
      <c r="BR7" s="671"/>
      <c r="BS7" s="672" t="s">
        <v>206</v>
      </c>
      <c r="BT7" s="672"/>
      <c r="BU7" s="672"/>
      <c r="BV7" s="672"/>
      <c r="BW7" s="672"/>
      <c r="BX7" s="672"/>
      <c r="BY7" s="672"/>
      <c r="BZ7" s="672"/>
      <c r="CA7" s="672"/>
      <c r="CB7" s="708"/>
      <c r="CD7" s="655" t="s">
        <v>215</v>
      </c>
      <c r="CE7" s="652"/>
      <c r="CF7" s="652"/>
      <c r="CG7" s="652"/>
      <c r="CH7" s="652"/>
      <c r="CI7" s="652"/>
      <c r="CJ7" s="652"/>
      <c r="CK7" s="652"/>
      <c r="CL7" s="652"/>
      <c r="CM7" s="652"/>
      <c r="CN7" s="652"/>
      <c r="CO7" s="652"/>
      <c r="CP7" s="652"/>
      <c r="CQ7" s="653"/>
      <c r="CR7" s="618">
        <v>1234148</v>
      </c>
      <c r="CS7" s="619"/>
      <c r="CT7" s="619"/>
      <c r="CU7" s="619"/>
      <c r="CV7" s="619"/>
      <c r="CW7" s="619"/>
      <c r="CX7" s="619"/>
      <c r="CY7" s="620"/>
      <c r="CZ7" s="671">
        <v>28.3</v>
      </c>
      <c r="DA7" s="671"/>
      <c r="DB7" s="671"/>
      <c r="DC7" s="671"/>
      <c r="DD7" s="624">
        <v>85971</v>
      </c>
      <c r="DE7" s="619"/>
      <c r="DF7" s="619"/>
      <c r="DG7" s="619"/>
      <c r="DH7" s="619"/>
      <c r="DI7" s="619"/>
      <c r="DJ7" s="619"/>
      <c r="DK7" s="619"/>
      <c r="DL7" s="619"/>
      <c r="DM7" s="619"/>
      <c r="DN7" s="619"/>
      <c r="DO7" s="619"/>
      <c r="DP7" s="620"/>
      <c r="DQ7" s="624">
        <v>909407</v>
      </c>
      <c r="DR7" s="619"/>
      <c r="DS7" s="619"/>
      <c r="DT7" s="619"/>
      <c r="DU7" s="619"/>
      <c r="DV7" s="619"/>
      <c r="DW7" s="619"/>
      <c r="DX7" s="619"/>
      <c r="DY7" s="619"/>
      <c r="DZ7" s="619"/>
      <c r="EA7" s="619"/>
      <c r="EB7" s="619"/>
      <c r="EC7" s="654"/>
    </row>
    <row r="8" spans="2:143" ht="11.25" customHeight="1">
      <c r="B8" s="615" t="s">
        <v>216</v>
      </c>
      <c r="C8" s="616"/>
      <c r="D8" s="616"/>
      <c r="E8" s="616"/>
      <c r="F8" s="616"/>
      <c r="G8" s="616"/>
      <c r="H8" s="616"/>
      <c r="I8" s="616"/>
      <c r="J8" s="616"/>
      <c r="K8" s="616"/>
      <c r="L8" s="616"/>
      <c r="M8" s="616"/>
      <c r="N8" s="616"/>
      <c r="O8" s="616"/>
      <c r="P8" s="616"/>
      <c r="Q8" s="617"/>
      <c r="R8" s="618">
        <v>5517</v>
      </c>
      <c r="S8" s="619"/>
      <c r="T8" s="619"/>
      <c r="U8" s="619"/>
      <c r="V8" s="619"/>
      <c r="W8" s="619"/>
      <c r="X8" s="619"/>
      <c r="Y8" s="620"/>
      <c r="Z8" s="671">
        <v>0.1</v>
      </c>
      <c r="AA8" s="671"/>
      <c r="AB8" s="671"/>
      <c r="AC8" s="671"/>
      <c r="AD8" s="672">
        <v>5517</v>
      </c>
      <c r="AE8" s="672"/>
      <c r="AF8" s="672"/>
      <c r="AG8" s="672"/>
      <c r="AH8" s="672"/>
      <c r="AI8" s="672"/>
      <c r="AJ8" s="672"/>
      <c r="AK8" s="672"/>
      <c r="AL8" s="641">
        <v>0.2</v>
      </c>
      <c r="AM8" s="673"/>
      <c r="AN8" s="673"/>
      <c r="AO8" s="674"/>
      <c r="AP8" s="615" t="s">
        <v>217</v>
      </c>
      <c r="AQ8" s="616"/>
      <c r="AR8" s="616"/>
      <c r="AS8" s="616"/>
      <c r="AT8" s="616"/>
      <c r="AU8" s="616"/>
      <c r="AV8" s="616"/>
      <c r="AW8" s="616"/>
      <c r="AX8" s="616"/>
      <c r="AY8" s="616"/>
      <c r="AZ8" s="616"/>
      <c r="BA8" s="616"/>
      <c r="BB8" s="616"/>
      <c r="BC8" s="616"/>
      <c r="BD8" s="616"/>
      <c r="BE8" s="616"/>
      <c r="BF8" s="617"/>
      <c r="BG8" s="618">
        <v>14448</v>
      </c>
      <c r="BH8" s="619"/>
      <c r="BI8" s="619"/>
      <c r="BJ8" s="619"/>
      <c r="BK8" s="619"/>
      <c r="BL8" s="619"/>
      <c r="BM8" s="619"/>
      <c r="BN8" s="620"/>
      <c r="BO8" s="671">
        <v>0.9</v>
      </c>
      <c r="BP8" s="671"/>
      <c r="BQ8" s="671"/>
      <c r="BR8" s="671"/>
      <c r="BS8" s="624" t="s">
        <v>108</v>
      </c>
      <c r="BT8" s="619"/>
      <c r="BU8" s="619"/>
      <c r="BV8" s="619"/>
      <c r="BW8" s="619"/>
      <c r="BX8" s="619"/>
      <c r="BY8" s="619"/>
      <c r="BZ8" s="619"/>
      <c r="CA8" s="619"/>
      <c r="CB8" s="654"/>
      <c r="CD8" s="655" t="s">
        <v>218</v>
      </c>
      <c r="CE8" s="652"/>
      <c r="CF8" s="652"/>
      <c r="CG8" s="652"/>
      <c r="CH8" s="652"/>
      <c r="CI8" s="652"/>
      <c r="CJ8" s="652"/>
      <c r="CK8" s="652"/>
      <c r="CL8" s="652"/>
      <c r="CM8" s="652"/>
      <c r="CN8" s="652"/>
      <c r="CO8" s="652"/>
      <c r="CP8" s="652"/>
      <c r="CQ8" s="653"/>
      <c r="CR8" s="618">
        <v>898008</v>
      </c>
      <c r="CS8" s="619"/>
      <c r="CT8" s="619"/>
      <c r="CU8" s="619"/>
      <c r="CV8" s="619"/>
      <c r="CW8" s="619"/>
      <c r="CX8" s="619"/>
      <c r="CY8" s="620"/>
      <c r="CZ8" s="671">
        <v>20.6</v>
      </c>
      <c r="DA8" s="671"/>
      <c r="DB8" s="671"/>
      <c r="DC8" s="671"/>
      <c r="DD8" s="624">
        <v>380</v>
      </c>
      <c r="DE8" s="619"/>
      <c r="DF8" s="619"/>
      <c r="DG8" s="619"/>
      <c r="DH8" s="619"/>
      <c r="DI8" s="619"/>
      <c r="DJ8" s="619"/>
      <c r="DK8" s="619"/>
      <c r="DL8" s="619"/>
      <c r="DM8" s="619"/>
      <c r="DN8" s="619"/>
      <c r="DO8" s="619"/>
      <c r="DP8" s="620"/>
      <c r="DQ8" s="624">
        <v>589560</v>
      </c>
      <c r="DR8" s="619"/>
      <c r="DS8" s="619"/>
      <c r="DT8" s="619"/>
      <c r="DU8" s="619"/>
      <c r="DV8" s="619"/>
      <c r="DW8" s="619"/>
      <c r="DX8" s="619"/>
      <c r="DY8" s="619"/>
      <c r="DZ8" s="619"/>
      <c r="EA8" s="619"/>
      <c r="EB8" s="619"/>
      <c r="EC8" s="654"/>
    </row>
    <row r="9" spans="2:143" ht="11.25" customHeight="1">
      <c r="B9" s="615" t="s">
        <v>219</v>
      </c>
      <c r="C9" s="616"/>
      <c r="D9" s="616"/>
      <c r="E9" s="616"/>
      <c r="F9" s="616"/>
      <c r="G9" s="616"/>
      <c r="H9" s="616"/>
      <c r="I9" s="616"/>
      <c r="J9" s="616"/>
      <c r="K9" s="616"/>
      <c r="L9" s="616"/>
      <c r="M9" s="616"/>
      <c r="N9" s="616"/>
      <c r="O9" s="616"/>
      <c r="P9" s="616"/>
      <c r="Q9" s="617"/>
      <c r="R9" s="618">
        <v>5737</v>
      </c>
      <c r="S9" s="619"/>
      <c r="T9" s="619"/>
      <c r="U9" s="619"/>
      <c r="V9" s="619"/>
      <c r="W9" s="619"/>
      <c r="X9" s="619"/>
      <c r="Y9" s="620"/>
      <c r="Z9" s="671">
        <v>0.1</v>
      </c>
      <c r="AA9" s="671"/>
      <c r="AB9" s="671"/>
      <c r="AC9" s="671"/>
      <c r="AD9" s="672">
        <v>5737</v>
      </c>
      <c r="AE9" s="672"/>
      <c r="AF9" s="672"/>
      <c r="AG9" s="672"/>
      <c r="AH9" s="672"/>
      <c r="AI9" s="672"/>
      <c r="AJ9" s="672"/>
      <c r="AK9" s="672"/>
      <c r="AL9" s="641">
        <v>0.2</v>
      </c>
      <c r="AM9" s="673"/>
      <c r="AN9" s="673"/>
      <c r="AO9" s="674"/>
      <c r="AP9" s="615" t="s">
        <v>220</v>
      </c>
      <c r="AQ9" s="616"/>
      <c r="AR9" s="616"/>
      <c r="AS9" s="616"/>
      <c r="AT9" s="616"/>
      <c r="AU9" s="616"/>
      <c r="AV9" s="616"/>
      <c r="AW9" s="616"/>
      <c r="AX9" s="616"/>
      <c r="AY9" s="616"/>
      <c r="AZ9" s="616"/>
      <c r="BA9" s="616"/>
      <c r="BB9" s="616"/>
      <c r="BC9" s="616"/>
      <c r="BD9" s="616"/>
      <c r="BE9" s="616"/>
      <c r="BF9" s="617"/>
      <c r="BG9" s="618">
        <v>323130</v>
      </c>
      <c r="BH9" s="619"/>
      <c r="BI9" s="619"/>
      <c r="BJ9" s="619"/>
      <c r="BK9" s="619"/>
      <c r="BL9" s="619"/>
      <c r="BM9" s="619"/>
      <c r="BN9" s="620"/>
      <c r="BO9" s="671">
        <v>21.1</v>
      </c>
      <c r="BP9" s="671"/>
      <c r="BQ9" s="671"/>
      <c r="BR9" s="671"/>
      <c r="BS9" s="624" t="s">
        <v>108</v>
      </c>
      <c r="BT9" s="619"/>
      <c r="BU9" s="619"/>
      <c r="BV9" s="619"/>
      <c r="BW9" s="619"/>
      <c r="BX9" s="619"/>
      <c r="BY9" s="619"/>
      <c r="BZ9" s="619"/>
      <c r="CA9" s="619"/>
      <c r="CB9" s="654"/>
      <c r="CD9" s="655" t="s">
        <v>221</v>
      </c>
      <c r="CE9" s="652"/>
      <c r="CF9" s="652"/>
      <c r="CG9" s="652"/>
      <c r="CH9" s="652"/>
      <c r="CI9" s="652"/>
      <c r="CJ9" s="652"/>
      <c r="CK9" s="652"/>
      <c r="CL9" s="652"/>
      <c r="CM9" s="652"/>
      <c r="CN9" s="652"/>
      <c r="CO9" s="652"/>
      <c r="CP9" s="652"/>
      <c r="CQ9" s="653"/>
      <c r="CR9" s="618">
        <v>310220</v>
      </c>
      <c r="CS9" s="619"/>
      <c r="CT9" s="619"/>
      <c r="CU9" s="619"/>
      <c r="CV9" s="619"/>
      <c r="CW9" s="619"/>
      <c r="CX9" s="619"/>
      <c r="CY9" s="620"/>
      <c r="CZ9" s="671">
        <v>7.1</v>
      </c>
      <c r="DA9" s="671"/>
      <c r="DB9" s="671"/>
      <c r="DC9" s="671"/>
      <c r="DD9" s="624">
        <v>8084</v>
      </c>
      <c r="DE9" s="619"/>
      <c r="DF9" s="619"/>
      <c r="DG9" s="619"/>
      <c r="DH9" s="619"/>
      <c r="DI9" s="619"/>
      <c r="DJ9" s="619"/>
      <c r="DK9" s="619"/>
      <c r="DL9" s="619"/>
      <c r="DM9" s="619"/>
      <c r="DN9" s="619"/>
      <c r="DO9" s="619"/>
      <c r="DP9" s="620"/>
      <c r="DQ9" s="624">
        <v>269998</v>
      </c>
      <c r="DR9" s="619"/>
      <c r="DS9" s="619"/>
      <c r="DT9" s="619"/>
      <c r="DU9" s="619"/>
      <c r="DV9" s="619"/>
      <c r="DW9" s="619"/>
      <c r="DX9" s="619"/>
      <c r="DY9" s="619"/>
      <c r="DZ9" s="619"/>
      <c r="EA9" s="619"/>
      <c r="EB9" s="619"/>
      <c r="EC9" s="654"/>
    </row>
    <row r="10" spans="2:143" ht="11.25" customHeight="1">
      <c r="B10" s="615" t="s">
        <v>222</v>
      </c>
      <c r="C10" s="616"/>
      <c r="D10" s="616"/>
      <c r="E10" s="616"/>
      <c r="F10" s="616"/>
      <c r="G10" s="616"/>
      <c r="H10" s="616"/>
      <c r="I10" s="616"/>
      <c r="J10" s="616"/>
      <c r="K10" s="616"/>
      <c r="L10" s="616"/>
      <c r="M10" s="616"/>
      <c r="N10" s="616"/>
      <c r="O10" s="616"/>
      <c r="P10" s="616"/>
      <c r="Q10" s="617"/>
      <c r="R10" s="618">
        <v>165719</v>
      </c>
      <c r="S10" s="619"/>
      <c r="T10" s="619"/>
      <c r="U10" s="619"/>
      <c r="V10" s="619"/>
      <c r="W10" s="619"/>
      <c r="X10" s="619"/>
      <c r="Y10" s="620"/>
      <c r="Z10" s="671">
        <v>3.1</v>
      </c>
      <c r="AA10" s="671"/>
      <c r="AB10" s="671"/>
      <c r="AC10" s="671"/>
      <c r="AD10" s="672">
        <v>165719</v>
      </c>
      <c r="AE10" s="672"/>
      <c r="AF10" s="672"/>
      <c r="AG10" s="672"/>
      <c r="AH10" s="672"/>
      <c r="AI10" s="672"/>
      <c r="AJ10" s="672"/>
      <c r="AK10" s="672"/>
      <c r="AL10" s="641">
        <v>5.0999999999999996</v>
      </c>
      <c r="AM10" s="673"/>
      <c r="AN10" s="673"/>
      <c r="AO10" s="674"/>
      <c r="AP10" s="615" t="s">
        <v>223</v>
      </c>
      <c r="AQ10" s="616"/>
      <c r="AR10" s="616"/>
      <c r="AS10" s="616"/>
      <c r="AT10" s="616"/>
      <c r="AU10" s="616"/>
      <c r="AV10" s="616"/>
      <c r="AW10" s="616"/>
      <c r="AX10" s="616"/>
      <c r="AY10" s="616"/>
      <c r="AZ10" s="616"/>
      <c r="BA10" s="616"/>
      <c r="BB10" s="616"/>
      <c r="BC10" s="616"/>
      <c r="BD10" s="616"/>
      <c r="BE10" s="616"/>
      <c r="BF10" s="617"/>
      <c r="BG10" s="618">
        <v>24117</v>
      </c>
      <c r="BH10" s="619"/>
      <c r="BI10" s="619"/>
      <c r="BJ10" s="619"/>
      <c r="BK10" s="619"/>
      <c r="BL10" s="619"/>
      <c r="BM10" s="619"/>
      <c r="BN10" s="620"/>
      <c r="BO10" s="671">
        <v>1.6</v>
      </c>
      <c r="BP10" s="671"/>
      <c r="BQ10" s="671"/>
      <c r="BR10" s="671"/>
      <c r="BS10" s="624" t="s">
        <v>108</v>
      </c>
      <c r="BT10" s="619"/>
      <c r="BU10" s="619"/>
      <c r="BV10" s="619"/>
      <c r="BW10" s="619"/>
      <c r="BX10" s="619"/>
      <c r="BY10" s="619"/>
      <c r="BZ10" s="619"/>
      <c r="CA10" s="619"/>
      <c r="CB10" s="654"/>
      <c r="CD10" s="655" t="s">
        <v>224</v>
      </c>
      <c r="CE10" s="652"/>
      <c r="CF10" s="652"/>
      <c r="CG10" s="652"/>
      <c r="CH10" s="652"/>
      <c r="CI10" s="652"/>
      <c r="CJ10" s="652"/>
      <c r="CK10" s="652"/>
      <c r="CL10" s="652"/>
      <c r="CM10" s="652"/>
      <c r="CN10" s="652"/>
      <c r="CO10" s="652"/>
      <c r="CP10" s="652"/>
      <c r="CQ10" s="653"/>
      <c r="CR10" s="618" t="s">
        <v>108</v>
      </c>
      <c r="CS10" s="619"/>
      <c r="CT10" s="619"/>
      <c r="CU10" s="619"/>
      <c r="CV10" s="619"/>
      <c r="CW10" s="619"/>
      <c r="CX10" s="619"/>
      <c r="CY10" s="620"/>
      <c r="CZ10" s="671" t="s">
        <v>108</v>
      </c>
      <c r="DA10" s="671"/>
      <c r="DB10" s="671"/>
      <c r="DC10" s="671"/>
      <c r="DD10" s="624" t="s">
        <v>108</v>
      </c>
      <c r="DE10" s="619"/>
      <c r="DF10" s="619"/>
      <c r="DG10" s="619"/>
      <c r="DH10" s="619"/>
      <c r="DI10" s="619"/>
      <c r="DJ10" s="619"/>
      <c r="DK10" s="619"/>
      <c r="DL10" s="619"/>
      <c r="DM10" s="619"/>
      <c r="DN10" s="619"/>
      <c r="DO10" s="619"/>
      <c r="DP10" s="620"/>
      <c r="DQ10" s="624" t="s">
        <v>108</v>
      </c>
      <c r="DR10" s="619"/>
      <c r="DS10" s="619"/>
      <c r="DT10" s="619"/>
      <c r="DU10" s="619"/>
      <c r="DV10" s="619"/>
      <c r="DW10" s="619"/>
      <c r="DX10" s="619"/>
      <c r="DY10" s="619"/>
      <c r="DZ10" s="619"/>
      <c r="EA10" s="619"/>
      <c r="EB10" s="619"/>
      <c r="EC10" s="654"/>
    </row>
    <row r="11" spans="2:143" ht="11.25" customHeight="1">
      <c r="B11" s="615" t="s">
        <v>225</v>
      </c>
      <c r="C11" s="616"/>
      <c r="D11" s="616"/>
      <c r="E11" s="616"/>
      <c r="F11" s="616"/>
      <c r="G11" s="616"/>
      <c r="H11" s="616"/>
      <c r="I11" s="616"/>
      <c r="J11" s="616"/>
      <c r="K11" s="616"/>
      <c r="L11" s="616"/>
      <c r="M11" s="616"/>
      <c r="N11" s="616"/>
      <c r="O11" s="616"/>
      <c r="P11" s="616"/>
      <c r="Q11" s="617"/>
      <c r="R11" s="618">
        <v>99471</v>
      </c>
      <c r="S11" s="619"/>
      <c r="T11" s="619"/>
      <c r="U11" s="619"/>
      <c r="V11" s="619"/>
      <c r="W11" s="619"/>
      <c r="X11" s="619"/>
      <c r="Y11" s="620"/>
      <c r="Z11" s="671">
        <v>1.9</v>
      </c>
      <c r="AA11" s="671"/>
      <c r="AB11" s="671"/>
      <c r="AC11" s="671"/>
      <c r="AD11" s="672">
        <v>99471</v>
      </c>
      <c r="AE11" s="672"/>
      <c r="AF11" s="672"/>
      <c r="AG11" s="672"/>
      <c r="AH11" s="672"/>
      <c r="AI11" s="672"/>
      <c r="AJ11" s="672"/>
      <c r="AK11" s="672"/>
      <c r="AL11" s="641">
        <v>3.1</v>
      </c>
      <c r="AM11" s="673"/>
      <c r="AN11" s="673"/>
      <c r="AO11" s="674"/>
      <c r="AP11" s="615" t="s">
        <v>226</v>
      </c>
      <c r="AQ11" s="616"/>
      <c r="AR11" s="616"/>
      <c r="AS11" s="616"/>
      <c r="AT11" s="616"/>
      <c r="AU11" s="616"/>
      <c r="AV11" s="616"/>
      <c r="AW11" s="616"/>
      <c r="AX11" s="616"/>
      <c r="AY11" s="616"/>
      <c r="AZ11" s="616"/>
      <c r="BA11" s="616"/>
      <c r="BB11" s="616"/>
      <c r="BC11" s="616"/>
      <c r="BD11" s="616"/>
      <c r="BE11" s="616"/>
      <c r="BF11" s="617"/>
      <c r="BG11" s="618">
        <v>60058</v>
      </c>
      <c r="BH11" s="619"/>
      <c r="BI11" s="619"/>
      <c r="BJ11" s="619"/>
      <c r="BK11" s="619"/>
      <c r="BL11" s="619"/>
      <c r="BM11" s="619"/>
      <c r="BN11" s="620"/>
      <c r="BO11" s="671">
        <v>3.9</v>
      </c>
      <c r="BP11" s="671"/>
      <c r="BQ11" s="671"/>
      <c r="BR11" s="671"/>
      <c r="BS11" s="624" t="s">
        <v>108</v>
      </c>
      <c r="BT11" s="619"/>
      <c r="BU11" s="619"/>
      <c r="BV11" s="619"/>
      <c r="BW11" s="619"/>
      <c r="BX11" s="619"/>
      <c r="BY11" s="619"/>
      <c r="BZ11" s="619"/>
      <c r="CA11" s="619"/>
      <c r="CB11" s="654"/>
      <c r="CD11" s="655" t="s">
        <v>227</v>
      </c>
      <c r="CE11" s="652"/>
      <c r="CF11" s="652"/>
      <c r="CG11" s="652"/>
      <c r="CH11" s="652"/>
      <c r="CI11" s="652"/>
      <c r="CJ11" s="652"/>
      <c r="CK11" s="652"/>
      <c r="CL11" s="652"/>
      <c r="CM11" s="652"/>
      <c r="CN11" s="652"/>
      <c r="CO11" s="652"/>
      <c r="CP11" s="652"/>
      <c r="CQ11" s="653"/>
      <c r="CR11" s="618">
        <v>438130</v>
      </c>
      <c r="CS11" s="619"/>
      <c r="CT11" s="619"/>
      <c r="CU11" s="619"/>
      <c r="CV11" s="619"/>
      <c r="CW11" s="619"/>
      <c r="CX11" s="619"/>
      <c r="CY11" s="620"/>
      <c r="CZ11" s="671">
        <v>10</v>
      </c>
      <c r="DA11" s="671"/>
      <c r="DB11" s="671"/>
      <c r="DC11" s="671"/>
      <c r="DD11" s="624">
        <v>95488</v>
      </c>
      <c r="DE11" s="619"/>
      <c r="DF11" s="619"/>
      <c r="DG11" s="619"/>
      <c r="DH11" s="619"/>
      <c r="DI11" s="619"/>
      <c r="DJ11" s="619"/>
      <c r="DK11" s="619"/>
      <c r="DL11" s="619"/>
      <c r="DM11" s="619"/>
      <c r="DN11" s="619"/>
      <c r="DO11" s="619"/>
      <c r="DP11" s="620"/>
      <c r="DQ11" s="624">
        <v>319907</v>
      </c>
      <c r="DR11" s="619"/>
      <c r="DS11" s="619"/>
      <c r="DT11" s="619"/>
      <c r="DU11" s="619"/>
      <c r="DV11" s="619"/>
      <c r="DW11" s="619"/>
      <c r="DX11" s="619"/>
      <c r="DY11" s="619"/>
      <c r="DZ11" s="619"/>
      <c r="EA11" s="619"/>
      <c r="EB11" s="619"/>
      <c r="EC11" s="654"/>
    </row>
    <row r="12" spans="2:143" ht="11.25" customHeight="1">
      <c r="B12" s="615" t="s">
        <v>228</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229</v>
      </c>
      <c r="AQ12" s="616"/>
      <c r="AR12" s="616"/>
      <c r="AS12" s="616"/>
      <c r="AT12" s="616"/>
      <c r="AU12" s="616"/>
      <c r="AV12" s="616"/>
      <c r="AW12" s="616"/>
      <c r="AX12" s="616"/>
      <c r="AY12" s="616"/>
      <c r="AZ12" s="616"/>
      <c r="BA12" s="616"/>
      <c r="BB12" s="616"/>
      <c r="BC12" s="616"/>
      <c r="BD12" s="616"/>
      <c r="BE12" s="616"/>
      <c r="BF12" s="617"/>
      <c r="BG12" s="618">
        <v>637917</v>
      </c>
      <c r="BH12" s="619"/>
      <c r="BI12" s="619"/>
      <c r="BJ12" s="619"/>
      <c r="BK12" s="619"/>
      <c r="BL12" s="619"/>
      <c r="BM12" s="619"/>
      <c r="BN12" s="620"/>
      <c r="BO12" s="671">
        <v>41.6</v>
      </c>
      <c r="BP12" s="671"/>
      <c r="BQ12" s="671"/>
      <c r="BR12" s="671"/>
      <c r="BS12" s="624" t="s">
        <v>108</v>
      </c>
      <c r="BT12" s="619"/>
      <c r="BU12" s="619"/>
      <c r="BV12" s="619"/>
      <c r="BW12" s="619"/>
      <c r="BX12" s="619"/>
      <c r="BY12" s="619"/>
      <c r="BZ12" s="619"/>
      <c r="CA12" s="619"/>
      <c r="CB12" s="654"/>
      <c r="CD12" s="655" t="s">
        <v>230</v>
      </c>
      <c r="CE12" s="652"/>
      <c r="CF12" s="652"/>
      <c r="CG12" s="652"/>
      <c r="CH12" s="652"/>
      <c r="CI12" s="652"/>
      <c r="CJ12" s="652"/>
      <c r="CK12" s="652"/>
      <c r="CL12" s="652"/>
      <c r="CM12" s="652"/>
      <c r="CN12" s="652"/>
      <c r="CO12" s="652"/>
      <c r="CP12" s="652"/>
      <c r="CQ12" s="653"/>
      <c r="CR12" s="618">
        <v>46346</v>
      </c>
      <c r="CS12" s="619"/>
      <c r="CT12" s="619"/>
      <c r="CU12" s="619"/>
      <c r="CV12" s="619"/>
      <c r="CW12" s="619"/>
      <c r="CX12" s="619"/>
      <c r="CY12" s="620"/>
      <c r="CZ12" s="671">
        <v>1.1000000000000001</v>
      </c>
      <c r="DA12" s="671"/>
      <c r="DB12" s="671"/>
      <c r="DC12" s="671"/>
      <c r="DD12" s="624">
        <v>8823</v>
      </c>
      <c r="DE12" s="619"/>
      <c r="DF12" s="619"/>
      <c r="DG12" s="619"/>
      <c r="DH12" s="619"/>
      <c r="DI12" s="619"/>
      <c r="DJ12" s="619"/>
      <c r="DK12" s="619"/>
      <c r="DL12" s="619"/>
      <c r="DM12" s="619"/>
      <c r="DN12" s="619"/>
      <c r="DO12" s="619"/>
      <c r="DP12" s="620"/>
      <c r="DQ12" s="624">
        <v>45526</v>
      </c>
      <c r="DR12" s="619"/>
      <c r="DS12" s="619"/>
      <c r="DT12" s="619"/>
      <c r="DU12" s="619"/>
      <c r="DV12" s="619"/>
      <c r="DW12" s="619"/>
      <c r="DX12" s="619"/>
      <c r="DY12" s="619"/>
      <c r="DZ12" s="619"/>
      <c r="EA12" s="619"/>
      <c r="EB12" s="619"/>
      <c r="EC12" s="654"/>
    </row>
    <row r="13" spans="2:143" ht="11.25" customHeight="1">
      <c r="B13" s="615" t="s">
        <v>231</v>
      </c>
      <c r="C13" s="616"/>
      <c r="D13" s="616"/>
      <c r="E13" s="616"/>
      <c r="F13" s="616"/>
      <c r="G13" s="616"/>
      <c r="H13" s="616"/>
      <c r="I13" s="616"/>
      <c r="J13" s="616"/>
      <c r="K13" s="616"/>
      <c r="L13" s="616"/>
      <c r="M13" s="616"/>
      <c r="N13" s="616"/>
      <c r="O13" s="616"/>
      <c r="P13" s="616"/>
      <c r="Q13" s="617"/>
      <c r="R13" s="618">
        <v>23043</v>
      </c>
      <c r="S13" s="619"/>
      <c r="T13" s="619"/>
      <c r="U13" s="619"/>
      <c r="V13" s="619"/>
      <c r="W13" s="619"/>
      <c r="X13" s="619"/>
      <c r="Y13" s="620"/>
      <c r="Z13" s="671">
        <v>0.4</v>
      </c>
      <c r="AA13" s="671"/>
      <c r="AB13" s="671"/>
      <c r="AC13" s="671"/>
      <c r="AD13" s="672">
        <v>23043</v>
      </c>
      <c r="AE13" s="672"/>
      <c r="AF13" s="672"/>
      <c r="AG13" s="672"/>
      <c r="AH13" s="672"/>
      <c r="AI13" s="672"/>
      <c r="AJ13" s="672"/>
      <c r="AK13" s="672"/>
      <c r="AL13" s="641">
        <v>0.7</v>
      </c>
      <c r="AM13" s="673"/>
      <c r="AN13" s="673"/>
      <c r="AO13" s="674"/>
      <c r="AP13" s="615" t="s">
        <v>232</v>
      </c>
      <c r="AQ13" s="616"/>
      <c r="AR13" s="616"/>
      <c r="AS13" s="616"/>
      <c r="AT13" s="616"/>
      <c r="AU13" s="616"/>
      <c r="AV13" s="616"/>
      <c r="AW13" s="616"/>
      <c r="AX13" s="616"/>
      <c r="AY13" s="616"/>
      <c r="AZ13" s="616"/>
      <c r="BA13" s="616"/>
      <c r="BB13" s="616"/>
      <c r="BC13" s="616"/>
      <c r="BD13" s="616"/>
      <c r="BE13" s="616"/>
      <c r="BF13" s="617"/>
      <c r="BG13" s="618">
        <v>637861</v>
      </c>
      <c r="BH13" s="619"/>
      <c r="BI13" s="619"/>
      <c r="BJ13" s="619"/>
      <c r="BK13" s="619"/>
      <c r="BL13" s="619"/>
      <c r="BM13" s="619"/>
      <c r="BN13" s="620"/>
      <c r="BO13" s="671">
        <v>41.6</v>
      </c>
      <c r="BP13" s="671"/>
      <c r="BQ13" s="671"/>
      <c r="BR13" s="671"/>
      <c r="BS13" s="624" t="s">
        <v>108</v>
      </c>
      <c r="BT13" s="619"/>
      <c r="BU13" s="619"/>
      <c r="BV13" s="619"/>
      <c r="BW13" s="619"/>
      <c r="BX13" s="619"/>
      <c r="BY13" s="619"/>
      <c r="BZ13" s="619"/>
      <c r="CA13" s="619"/>
      <c r="CB13" s="654"/>
      <c r="CD13" s="655" t="s">
        <v>233</v>
      </c>
      <c r="CE13" s="652"/>
      <c r="CF13" s="652"/>
      <c r="CG13" s="652"/>
      <c r="CH13" s="652"/>
      <c r="CI13" s="652"/>
      <c r="CJ13" s="652"/>
      <c r="CK13" s="652"/>
      <c r="CL13" s="652"/>
      <c r="CM13" s="652"/>
      <c r="CN13" s="652"/>
      <c r="CO13" s="652"/>
      <c r="CP13" s="652"/>
      <c r="CQ13" s="653"/>
      <c r="CR13" s="618">
        <v>287262</v>
      </c>
      <c r="CS13" s="619"/>
      <c r="CT13" s="619"/>
      <c r="CU13" s="619"/>
      <c r="CV13" s="619"/>
      <c r="CW13" s="619"/>
      <c r="CX13" s="619"/>
      <c r="CY13" s="620"/>
      <c r="CZ13" s="671">
        <v>6.6</v>
      </c>
      <c r="DA13" s="671"/>
      <c r="DB13" s="671"/>
      <c r="DC13" s="671"/>
      <c r="DD13" s="624">
        <v>227621</v>
      </c>
      <c r="DE13" s="619"/>
      <c r="DF13" s="619"/>
      <c r="DG13" s="619"/>
      <c r="DH13" s="619"/>
      <c r="DI13" s="619"/>
      <c r="DJ13" s="619"/>
      <c r="DK13" s="619"/>
      <c r="DL13" s="619"/>
      <c r="DM13" s="619"/>
      <c r="DN13" s="619"/>
      <c r="DO13" s="619"/>
      <c r="DP13" s="620"/>
      <c r="DQ13" s="624">
        <v>100238</v>
      </c>
      <c r="DR13" s="619"/>
      <c r="DS13" s="619"/>
      <c r="DT13" s="619"/>
      <c r="DU13" s="619"/>
      <c r="DV13" s="619"/>
      <c r="DW13" s="619"/>
      <c r="DX13" s="619"/>
      <c r="DY13" s="619"/>
      <c r="DZ13" s="619"/>
      <c r="EA13" s="619"/>
      <c r="EB13" s="619"/>
      <c r="EC13" s="654"/>
    </row>
    <row r="14" spans="2:143" ht="11.25" customHeight="1">
      <c r="B14" s="615" t="s">
        <v>234</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235</v>
      </c>
      <c r="AQ14" s="616"/>
      <c r="AR14" s="616"/>
      <c r="AS14" s="616"/>
      <c r="AT14" s="616"/>
      <c r="AU14" s="616"/>
      <c r="AV14" s="616"/>
      <c r="AW14" s="616"/>
      <c r="AX14" s="616"/>
      <c r="AY14" s="616"/>
      <c r="AZ14" s="616"/>
      <c r="BA14" s="616"/>
      <c r="BB14" s="616"/>
      <c r="BC14" s="616"/>
      <c r="BD14" s="616"/>
      <c r="BE14" s="616"/>
      <c r="BF14" s="617"/>
      <c r="BG14" s="618">
        <v>23500</v>
      </c>
      <c r="BH14" s="619"/>
      <c r="BI14" s="619"/>
      <c r="BJ14" s="619"/>
      <c r="BK14" s="619"/>
      <c r="BL14" s="619"/>
      <c r="BM14" s="619"/>
      <c r="BN14" s="620"/>
      <c r="BO14" s="671">
        <v>1.5</v>
      </c>
      <c r="BP14" s="671"/>
      <c r="BQ14" s="671"/>
      <c r="BR14" s="671"/>
      <c r="BS14" s="624" t="s">
        <v>108</v>
      </c>
      <c r="BT14" s="619"/>
      <c r="BU14" s="619"/>
      <c r="BV14" s="619"/>
      <c r="BW14" s="619"/>
      <c r="BX14" s="619"/>
      <c r="BY14" s="619"/>
      <c r="BZ14" s="619"/>
      <c r="CA14" s="619"/>
      <c r="CB14" s="654"/>
      <c r="CD14" s="655" t="s">
        <v>236</v>
      </c>
      <c r="CE14" s="652"/>
      <c r="CF14" s="652"/>
      <c r="CG14" s="652"/>
      <c r="CH14" s="652"/>
      <c r="CI14" s="652"/>
      <c r="CJ14" s="652"/>
      <c r="CK14" s="652"/>
      <c r="CL14" s="652"/>
      <c r="CM14" s="652"/>
      <c r="CN14" s="652"/>
      <c r="CO14" s="652"/>
      <c r="CP14" s="652"/>
      <c r="CQ14" s="653"/>
      <c r="CR14" s="618">
        <v>248066</v>
      </c>
      <c r="CS14" s="619"/>
      <c r="CT14" s="619"/>
      <c r="CU14" s="619"/>
      <c r="CV14" s="619"/>
      <c r="CW14" s="619"/>
      <c r="CX14" s="619"/>
      <c r="CY14" s="620"/>
      <c r="CZ14" s="671">
        <v>5.7</v>
      </c>
      <c r="DA14" s="671"/>
      <c r="DB14" s="671"/>
      <c r="DC14" s="671"/>
      <c r="DD14" s="624">
        <v>89640</v>
      </c>
      <c r="DE14" s="619"/>
      <c r="DF14" s="619"/>
      <c r="DG14" s="619"/>
      <c r="DH14" s="619"/>
      <c r="DI14" s="619"/>
      <c r="DJ14" s="619"/>
      <c r="DK14" s="619"/>
      <c r="DL14" s="619"/>
      <c r="DM14" s="619"/>
      <c r="DN14" s="619"/>
      <c r="DO14" s="619"/>
      <c r="DP14" s="620"/>
      <c r="DQ14" s="624">
        <v>152893</v>
      </c>
      <c r="DR14" s="619"/>
      <c r="DS14" s="619"/>
      <c r="DT14" s="619"/>
      <c r="DU14" s="619"/>
      <c r="DV14" s="619"/>
      <c r="DW14" s="619"/>
      <c r="DX14" s="619"/>
      <c r="DY14" s="619"/>
      <c r="DZ14" s="619"/>
      <c r="EA14" s="619"/>
      <c r="EB14" s="619"/>
      <c r="EC14" s="654"/>
    </row>
    <row r="15" spans="2:143" ht="11.25" customHeight="1">
      <c r="B15" s="615" t="s">
        <v>237</v>
      </c>
      <c r="C15" s="616"/>
      <c r="D15" s="616"/>
      <c r="E15" s="616"/>
      <c r="F15" s="616"/>
      <c r="G15" s="616"/>
      <c r="H15" s="616"/>
      <c r="I15" s="616"/>
      <c r="J15" s="616"/>
      <c r="K15" s="616"/>
      <c r="L15" s="616"/>
      <c r="M15" s="616"/>
      <c r="N15" s="616"/>
      <c r="O15" s="616"/>
      <c r="P15" s="616"/>
      <c r="Q15" s="617"/>
      <c r="R15" s="618">
        <v>2303</v>
      </c>
      <c r="S15" s="619"/>
      <c r="T15" s="619"/>
      <c r="U15" s="619"/>
      <c r="V15" s="619"/>
      <c r="W15" s="619"/>
      <c r="X15" s="619"/>
      <c r="Y15" s="620"/>
      <c r="Z15" s="671">
        <v>0</v>
      </c>
      <c r="AA15" s="671"/>
      <c r="AB15" s="671"/>
      <c r="AC15" s="671"/>
      <c r="AD15" s="672">
        <v>2303</v>
      </c>
      <c r="AE15" s="672"/>
      <c r="AF15" s="672"/>
      <c r="AG15" s="672"/>
      <c r="AH15" s="672"/>
      <c r="AI15" s="672"/>
      <c r="AJ15" s="672"/>
      <c r="AK15" s="672"/>
      <c r="AL15" s="641">
        <v>0.1</v>
      </c>
      <c r="AM15" s="673"/>
      <c r="AN15" s="673"/>
      <c r="AO15" s="674"/>
      <c r="AP15" s="615" t="s">
        <v>238</v>
      </c>
      <c r="AQ15" s="616"/>
      <c r="AR15" s="616"/>
      <c r="AS15" s="616"/>
      <c r="AT15" s="616"/>
      <c r="AU15" s="616"/>
      <c r="AV15" s="616"/>
      <c r="AW15" s="616"/>
      <c r="AX15" s="616"/>
      <c r="AY15" s="616"/>
      <c r="AZ15" s="616"/>
      <c r="BA15" s="616"/>
      <c r="BB15" s="616"/>
      <c r="BC15" s="616"/>
      <c r="BD15" s="616"/>
      <c r="BE15" s="616"/>
      <c r="BF15" s="617"/>
      <c r="BG15" s="618">
        <v>53450</v>
      </c>
      <c r="BH15" s="619"/>
      <c r="BI15" s="619"/>
      <c r="BJ15" s="619"/>
      <c r="BK15" s="619"/>
      <c r="BL15" s="619"/>
      <c r="BM15" s="619"/>
      <c r="BN15" s="620"/>
      <c r="BO15" s="671">
        <v>3.5</v>
      </c>
      <c r="BP15" s="671"/>
      <c r="BQ15" s="671"/>
      <c r="BR15" s="671"/>
      <c r="BS15" s="624" t="s">
        <v>108</v>
      </c>
      <c r="BT15" s="619"/>
      <c r="BU15" s="619"/>
      <c r="BV15" s="619"/>
      <c r="BW15" s="619"/>
      <c r="BX15" s="619"/>
      <c r="BY15" s="619"/>
      <c r="BZ15" s="619"/>
      <c r="CA15" s="619"/>
      <c r="CB15" s="654"/>
      <c r="CD15" s="655" t="s">
        <v>239</v>
      </c>
      <c r="CE15" s="652"/>
      <c r="CF15" s="652"/>
      <c r="CG15" s="652"/>
      <c r="CH15" s="652"/>
      <c r="CI15" s="652"/>
      <c r="CJ15" s="652"/>
      <c r="CK15" s="652"/>
      <c r="CL15" s="652"/>
      <c r="CM15" s="652"/>
      <c r="CN15" s="652"/>
      <c r="CO15" s="652"/>
      <c r="CP15" s="652"/>
      <c r="CQ15" s="653"/>
      <c r="CR15" s="618">
        <v>420730</v>
      </c>
      <c r="CS15" s="619"/>
      <c r="CT15" s="619"/>
      <c r="CU15" s="619"/>
      <c r="CV15" s="619"/>
      <c r="CW15" s="619"/>
      <c r="CX15" s="619"/>
      <c r="CY15" s="620"/>
      <c r="CZ15" s="671">
        <v>9.6</v>
      </c>
      <c r="DA15" s="671"/>
      <c r="DB15" s="671"/>
      <c r="DC15" s="671"/>
      <c r="DD15" s="624">
        <v>18857</v>
      </c>
      <c r="DE15" s="619"/>
      <c r="DF15" s="619"/>
      <c r="DG15" s="619"/>
      <c r="DH15" s="619"/>
      <c r="DI15" s="619"/>
      <c r="DJ15" s="619"/>
      <c r="DK15" s="619"/>
      <c r="DL15" s="619"/>
      <c r="DM15" s="619"/>
      <c r="DN15" s="619"/>
      <c r="DO15" s="619"/>
      <c r="DP15" s="620"/>
      <c r="DQ15" s="624">
        <v>363947</v>
      </c>
      <c r="DR15" s="619"/>
      <c r="DS15" s="619"/>
      <c r="DT15" s="619"/>
      <c r="DU15" s="619"/>
      <c r="DV15" s="619"/>
      <c r="DW15" s="619"/>
      <c r="DX15" s="619"/>
      <c r="DY15" s="619"/>
      <c r="DZ15" s="619"/>
      <c r="EA15" s="619"/>
      <c r="EB15" s="619"/>
      <c r="EC15" s="654"/>
    </row>
    <row r="16" spans="2:143" ht="11.25" customHeight="1">
      <c r="B16" s="615" t="s">
        <v>240</v>
      </c>
      <c r="C16" s="616"/>
      <c r="D16" s="616"/>
      <c r="E16" s="616"/>
      <c r="F16" s="616"/>
      <c r="G16" s="616"/>
      <c r="H16" s="616"/>
      <c r="I16" s="616"/>
      <c r="J16" s="616"/>
      <c r="K16" s="616"/>
      <c r="L16" s="616"/>
      <c r="M16" s="616"/>
      <c r="N16" s="616"/>
      <c r="O16" s="616"/>
      <c r="P16" s="616"/>
      <c r="Q16" s="617"/>
      <c r="R16" s="618">
        <v>1443002</v>
      </c>
      <c r="S16" s="619"/>
      <c r="T16" s="619"/>
      <c r="U16" s="619"/>
      <c r="V16" s="619"/>
      <c r="W16" s="619"/>
      <c r="X16" s="619"/>
      <c r="Y16" s="620"/>
      <c r="Z16" s="671">
        <v>27.3</v>
      </c>
      <c r="AA16" s="671"/>
      <c r="AB16" s="671"/>
      <c r="AC16" s="671"/>
      <c r="AD16" s="672">
        <v>1313390</v>
      </c>
      <c r="AE16" s="672"/>
      <c r="AF16" s="672"/>
      <c r="AG16" s="672"/>
      <c r="AH16" s="672"/>
      <c r="AI16" s="672"/>
      <c r="AJ16" s="672"/>
      <c r="AK16" s="672"/>
      <c r="AL16" s="641">
        <v>40.6</v>
      </c>
      <c r="AM16" s="673"/>
      <c r="AN16" s="673"/>
      <c r="AO16" s="674"/>
      <c r="AP16" s="615" t="s">
        <v>241</v>
      </c>
      <c r="AQ16" s="616"/>
      <c r="AR16" s="616"/>
      <c r="AS16" s="616"/>
      <c r="AT16" s="616"/>
      <c r="AU16" s="616"/>
      <c r="AV16" s="616"/>
      <c r="AW16" s="616"/>
      <c r="AX16" s="616"/>
      <c r="AY16" s="616"/>
      <c r="AZ16" s="616"/>
      <c r="BA16" s="616"/>
      <c r="BB16" s="616"/>
      <c r="BC16" s="616"/>
      <c r="BD16" s="616"/>
      <c r="BE16" s="616"/>
      <c r="BF16" s="617"/>
      <c r="BG16" s="618">
        <v>9501</v>
      </c>
      <c r="BH16" s="619"/>
      <c r="BI16" s="619"/>
      <c r="BJ16" s="619"/>
      <c r="BK16" s="619"/>
      <c r="BL16" s="619"/>
      <c r="BM16" s="619"/>
      <c r="BN16" s="620"/>
      <c r="BO16" s="671">
        <v>0.6</v>
      </c>
      <c r="BP16" s="671"/>
      <c r="BQ16" s="671"/>
      <c r="BR16" s="671"/>
      <c r="BS16" s="624" t="s">
        <v>108</v>
      </c>
      <c r="BT16" s="619"/>
      <c r="BU16" s="619"/>
      <c r="BV16" s="619"/>
      <c r="BW16" s="619"/>
      <c r="BX16" s="619"/>
      <c r="BY16" s="619"/>
      <c r="BZ16" s="619"/>
      <c r="CA16" s="619"/>
      <c r="CB16" s="654"/>
      <c r="CD16" s="655" t="s">
        <v>242</v>
      </c>
      <c r="CE16" s="652"/>
      <c r="CF16" s="652"/>
      <c r="CG16" s="652"/>
      <c r="CH16" s="652"/>
      <c r="CI16" s="652"/>
      <c r="CJ16" s="652"/>
      <c r="CK16" s="652"/>
      <c r="CL16" s="652"/>
      <c r="CM16" s="652"/>
      <c r="CN16" s="652"/>
      <c r="CO16" s="652"/>
      <c r="CP16" s="652"/>
      <c r="CQ16" s="653"/>
      <c r="CR16" s="618">
        <v>6283</v>
      </c>
      <c r="CS16" s="619"/>
      <c r="CT16" s="619"/>
      <c r="CU16" s="619"/>
      <c r="CV16" s="619"/>
      <c r="CW16" s="619"/>
      <c r="CX16" s="619"/>
      <c r="CY16" s="620"/>
      <c r="CZ16" s="671">
        <v>0.1</v>
      </c>
      <c r="DA16" s="671"/>
      <c r="DB16" s="671"/>
      <c r="DC16" s="671"/>
      <c r="DD16" s="624" t="s">
        <v>108</v>
      </c>
      <c r="DE16" s="619"/>
      <c r="DF16" s="619"/>
      <c r="DG16" s="619"/>
      <c r="DH16" s="619"/>
      <c r="DI16" s="619"/>
      <c r="DJ16" s="619"/>
      <c r="DK16" s="619"/>
      <c r="DL16" s="619"/>
      <c r="DM16" s="619"/>
      <c r="DN16" s="619"/>
      <c r="DO16" s="619"/>
      <c r="DP16" s="620"/>
      <c r="DQ16" s="624">
        <v>1047</v>
      </c>
      <c r="DR16" s="619"/>
      <c r="DS16" s="619"/>
      <c r="DT16" s="619"/>
      <c r="DU16" s="619"/>
      <c r="DV16" s="619"/>
      <c r="DW16" s="619"/>
      <c r="DX16" s="619"/>
      <c r="DY16" s="619"/>
      <c r="DZ16" s="619"/>
      <c r="EA16" s="619"/>
      <c r="EB16" s="619"/>
      <c r="EC16" s="654"/>
    </row>
    <row r="17" spans="2:133" ht="11.25" customHeight="1">
      <c r="B17" s="615" t="s">
        <v>243</v>
      </c>
      <c r="C17" s="616"/>
      <c r="D17" s="616"/>
      <c r="E17" s="616"/>
      <c r="F17" s="616"/>
      <c r="G17" s="616"/>
      <c r="H17" s="616"/>
      <c r="I17" s="616"/>
      <c r="J17" s="616"/>
      <c r="K17" s="616"/>
      <c r="L17" s="616"/>
      <c r="M17" s="616"/>
      <c r="N17" s="616"/>
      <c r="O17" s="616"/>
      <c r="P17" s="616"/>
      <c r="Q17" s="617"/>
      <c r="R17" s="618">
        <v>1313390</v>
      </c>
      <c r="S17" s="619"/>
      <c r="T17" s="619"/>
      <c r="U17" s="619"/>
      <c r="V17" s="619"/>
      <c r="W17" s="619"/>
      <c r="X17" s="619"/>
      <c r="Y17" s="620"/>
      <c r="Z17" s="671">
        <v>24.9</v>
      </c>
      <c r="AA17" s="671"/>
      <c r="AB17" s="671"/>
      <c r="AC17" s="671"/>
      <c r="AD17" s="672">
        <v>1313390</v>
      </c>
      <c r="AE17" s="672"/>
      <c r="AF17" s="672"/>
      <c r="AG17" s="672"/>
      <c r="AH17" s="672"/>
      <c r="AI17" s="672"/>
      <c r="AJ17" s="672"/>
      <c r="AK17" s="672"/>
      <c r="AL17" s="641">
        <v>40.6</v>
      </c>
      <c r="AM17" s="673"/>
      <c r="AN17" s="673"/>
      <c r="AO17" s="674"/>
      <c r="AP17" s="615" t="s">
        <v>244</v>
      </c>
      <c r="AQ17" s="616"/>
      <c r="AR17" s="616"/>
      <c r="AS17" s="616"/>
      <c r="AT17" s="616"/>
      <c r="AU17" s="616"/>
      <c r="AV17" s="616"/>
      <c r="AW17" s="616"/>
      <c r="AX17" s="616"/>
      <c r="AY17" s="616"/>
      <c r="AZ17" s="616"/>
      <c r="BA17" s="616"/>
      <c r="BB17" s="616"/>
      <c r="BC17" s="616"/>
      <c r="BD17" s="616"/>
      <c r="BE17" s="616"/>
      <c r="BF17" s="617"/>
      <c r="BG17" s="618">
        <v>386674</v>
      </c>
      <c r="BH17" s="619"/>
      <c r="BI17" s="619"/>
      <c r="BJ17" s="619"/>
      <c r="BK17" s="619"/>
      <c r="BL17" s="619"/>
      <c r="BM17" s="619"/>
      <c r="BN17" s="620"/>
      <c r="BO17" s="671">
        <v>25.2</v>
      </c>
      <c r="BP17" s="671"/>
      <c r="BQ17" s="671"/>
      <c r="BR17" s="671"/>
      <c r="BS17" s="624" t="s">
        <v>108</v>
      </c>
      <c r="BT17" s="619"/>
      <c r="BU17" s="619"/>
      <c r="BV17" s="619"/>
      <c r="BW17" s="619"/>
      <c r="BX17" s="619"/>
      <c r="BY17" s="619"/>
      <c r="BZ17" s="619"/>
      <c r="CA17" s="619"/>
      <c r="CB17" s="654"/>
      <c r="CD17" s="655" t="s">
        <v>245</v>
      </c>
      <c r="CE17" s="652"/>
      <c r="CF17" s="652"/>
      <c r="CG17" s="652"/>
      <c r="CH17" s="652"/>
      <c r="CI17" s="652"/>
      <c r="CJ17" s="652"/>
      <c r="CK17" s="652"/>
      <c r="CL17" s="652"/>
      <c r="CM17" s="652"/>
      <c r="CN17" s="652"/>
      <c r="CO17" s="652"/>
      <c r="CP17" s="652"/>
      <c r="CQ17" s="653"/>
      <c r="CR17" s="618">
        <v>382210</v>
      </c>
      <c r="CS17" s="619"/>
      <c r="CT17" s="619"/>
      <c r="CU17" s="619"/>
      <c r="CV17" s="619"/>
      <c r="CW17" s="619"/>
      <c r="CX17" s="619"/>
      <c r="CY17" s="620"/>
      <c r="CZ17" s="671">
        <v>8.8000000000000007</v>
      </c>
      <c r="DA17" s="671"/>
      <c r="DB17" s="671"/>
      <c r="DC17" s="671"/>
      <c r="DD17" s="624" t="s">
        <v>108</v>
      </c>
      <c r="DE17" s="619"/>
      <c r="DF17" s="619"/>
      <c r="DG17" s="619"/>
      <c r="DH17" s="619"/>
      <c r="DI17" s="619"/>
      <c r="DJ17" s="619"/>
      <c r="DK17" s="619"/>
      <c r="DL17" s="619"/>
      <c r="DM17" s="619"/>
      <c r="DN17" s="619"/>
      <c r="DO17" s="619"/>
      <c r="DP17" s="620"/>
      <c r="DQ17" s="624">
        <v>382210</v>
      </c>
      <c r="DR17" s="619"/>
      <c r="DS17" s="619"/>
      <c r="DT17" s="619"/>
      <c r="DU17" s="619"/>
      <c r="DV17" s="619"/>
      <c r="DW17" s="619"/>
      <c r="DX17" s="619"/>
      <c r="DY17" s="619"/>
      <c r="DZ17" s="619"/>
      <c r="EA17" s="619"/>
      <c r="EB17" s="619"/>
      <c r="EC17" s="654"/>
    </row>
    <row r="18" spans="2:133" ht="11.25" customHeight="1">
      <c r="B18" s="615" t="s">
        <v>246</v>
      </c>
      <c r="C18" s="616"/>
      <c r="D18" s="616"/>
      <c r="E18" s="616"/>
      <c r="F18" s="616"/>
      <c r="G18" s="616"/>
      <c r="H18" s="616"/>
      <c r="I18" s="616"/>
      <c r="J18" s="616"/>
      <c r="K18" s="616"/>
      <c r="L18" s="616"/>
      <c r="M18" s="616"/>
      <c r="N18" s="616"/>
      <c r="O18" s="616"/>
      <c r="P18" s="616"/>
      <c r="Q18" s="617"/>
      <c r="R18" s="618">
        <v>129610</v>
      </c>
      <c r="S18" s="619"/>
      <c r="T18" s="619"/>
      <c r="U18" s="619"/>
      <c r="V18" s="619"/>
      <c r="W18" s="619"/>
      <c r="X18" s="619"/>
      <c r="Y18" s="620"/>
      <c r="Z18" s="671">
        <v>2.5</v>
      </c>
      <c r="AA18" s="671"/>
      <c r="AB18" s="671"/>
      <c r="AC18" s="671"/>
      <c r="AD18" s="672" t="s">
        <v>108</v>
      </c>
      <c r="AE18" s="672"/>
      <c r="AF18" s="672"/>
      <c r="AG18" s="672"/>
      <c r="AH18" s="672"/>
      <c r="AI18" s="672"/>
      <c r="AJ18" s="672"/>
      <c r="AK18" s="672"/>
      <c r="AL18" s="641" t="s">
        <v>108</v>
      </c>
      <c r="AM18" s="673"/>
      <c r="AN18" s="673"/>
      <c r="AO18" s="674"/>
      <c r="AP18" s="615" t="s">
        <v>247</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248</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c r="B19" s="615" t="s">
        <v>249</v>
      </c>
      <c r="C19" s="616"/>
      <c r="D19" s="616"/>
      <c r="E19" s="616"/>
      <c r="F19" s="616"/>
      <c r="G19" s="616"/>
      <c r="H19" s="616"/>
      <c r="I19" s="616"/>
      <c r="J19" s="616"/>
      <c r="K19" s="616"/>
      <c r="L19" s="616"/>
      <c r="M19" s="616"/>
      <c r="N19" s="616"/>
      <c r="O19" s="616"/>
      <c r="P19" s="616"/>
      <c r="Q19" s="617"/>
      <c r="R19" s="618">
        <v>2</v>
      </c>
      <c r="S19" s="619"/>
      <c r="T19" s="619"/>
      <c r="U19" s="619"/>
      <c r="V19" s="619"/>
      <c r="W19" s="619"/>
      <c r="X19" s="619"/>
      <c r="Y19" s="620"/>
      <c r="Z19" s="671">
        <v>0</v>
      </c>
      <c r="AA19" s="671"/>
      <c r="AB19" s="671"/>
      <c r="AC19" s="671"/>
      <c r="AD19" s="672" t="s">
        <v>108</v>
      </c>
      <c r="AE19" s="672"/>
      <c r="AF19" s="672"/>
      <c r="AG19" s="672"/>
      <c r="AH19" s="672"/>
      <c r="AI19" s="672"/>
      <c r="AJ19" s="672"/>
      <c r="AK19" s="672"/>
      <c r="AL19" s="641" t="s">
        <v>108</v>
      </c>
      <c r="AM19" s="673"/>
      <c r="AN19" s="673"/>
      <c r="AO19" s="674"/>
      <c r="AP19" s="615" t="s">
        <v>250</v>
      </c>
      <c r="AQ19" s="616"/>
      <c r="AR19" s="616"/>
      <c r="AS19" s="616"/>
      <c r="AT19" s="616"/>
      <c r="AU19" s="616"/>
      <c r="AV19" s="616"/>
      <c r="AW19" s="616"/>
      <c r="AX19" s="616"/>
      <c r="AY19" s="616"/>
      <c r="AZ19" s="616"/>
      <c r="BA19" s="616"/>
      <c r="BB19" s="616"/>
      <c r="BC19" s="616"/>
      <c r="BD19" s="616"/>
      <c r="BE19" s="616"/>
      <c r="BF19" s="617"/>
      <c r="BG19" s="618" t="s">
        <v>108</v>
      </c>
      <c r="BH19" s="619"/>
      <c r="BI19" s="619"/>
      <c r="BJ19" s="619"/>
      <c r="BK19" s="619"/>
      <c r="BL19" s="619"/>
      <c r="BM19" s="619"/>
      <c r="BN19" s="620"/>
      <c r="BO19" s="671" t="s">
        <v>108</v>
      </c>
      <c r="BP19" s="671"/>
      <c r="BQ19" s="671"/>
      <c r="BR19" s="671"/>
      <c r="BS19" s="624" t="s">
        <v>108</v>
      </c>
      <c r="BT19" s="619"/>
      <c r="BU19" s="619"/>
      <c r="BV19" s="619"/>
      <c r="BW19" s="619"/>
      <c r="BX19" s="619"/>
      <c r="BY19" s="619"/>
      <c r="BZ19" s="619"/>
      <c r="CA19" s="619"/>
      <c r="CB19" s="654"/>
      <c r="CD19" s="655" t="s">
        <v>251</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c r="B20" s="615" t="s">
        <v>252</v>
      </c>
      <c r="C20" s="616"/>
      <c r="D20" s="616"/>
      <c r="E20" s="616"/>
      <c r="F20" s="616"/>
      <c r="G20" s="616"/>
      <c r="H20" s="616"/>
      <c r="I20" s="616"/>
      <c r="J20" s="616"/>
      <c r="K20" s="616"/>
      <c r="L20" s="616"/>
      <c r="M20" s="616"/>
      <c r="N20" s="616"/>
      <c r="O20" s="616"/>
      <c r="P20" s="616"/>
      <c r="Q20" s="617"/>
      <c r="R20" s="618">
        <v>3364824</v>
      </c>
      <c r="S20" s="619"/>
      <c r="T20" s="619"/>
      <c r="U20" s="619"/>
      <c r="V20" s="619"/>
      <c r="W20" s="619"/>
      <c r="X20" s="619"/>
      <c r="Y20" s="620"/>
      <c r="Z20" s="671">
        <v>63.7</v>
      </c>
      <c r="AA20" s="671"/>
      <c r="AB20" s="671"/>
      <c r="AC20" s="671"/>
      <c r="AD20" s="672">
        <v>3235212</v>
      </c>
      <c r="AE20" s="672"/>
      <c r="AF20" s="672"/>
      <c r="AG20" s="672"/>
      <c r="AH20" s="672"/>
      <c r="AI20" s="672"/>
      <c r="AJ20" s="672"/>
      <c r="AK20" s="672"/>
      <c r="AL20" s="641">
        <v>99.9</v>
      </c>
      <c r="AM20" s="673"/>
      <c r="AN20" s="673"/>
      <c r="AO20" s="674"/>
      <c r="AP20" s="615" t="s">
        <v>253</v>
      </c>
      <c r="AQ20" s="616"/>
      <c r="AR20" s="616"/>
      <c r="AS20" s="616"/>
      <c r="AT20" s="616"/>
      <c r="AU20" s="616"/>
      <c r="AV20" s="616"/>
      <c r="AW20" s="616"/>
      <c r="AX20" s="616"/>
      <c r="AY20" s="616"/>
      <c r="AZ20" s="616"/>
      <c r="BA20" s="616"/>
      <c r="BB20" s="616"/>
      <c r="BC20" s="616"/>
      <c r="BD20" s="616"/>
      <c r="BE20" s="616"/>
      <c r="BF20" s="617"/>
      <c r="BG20" s="618" t="s">
        <v>108</v>
      </c>
      <c r="BH20" s="619"/>
      <c r="BI20" s="619"/>
      <c r="BJ20" s="619"/>
      <c r="BK20" s="619"/>
      <c r="BL20" s="619"/>
      <c r="BM20" s="619"/>
      <c r="BN20" s="620"/>
      <c r="BO20" s="671" t="s">
        <v>108</v>
      </c>
      <c r="BP20" s="671"/>
      <c r="BQ20" s="671"/>
      <c r="BR20" s="671"/>
      <c r="BS20" s="624" t="s">
        <v>108</v>
      </c>
      <c r="BT20" s="619"/>
      <c r="BU20" s="619"/>
      <c r="BV20" s="619"/>
      <c r="BW20" s="619"/>
      <c r="BX20" s="619"/>
      <c r="BY20" s="619"/>
      <c r="BZ20" s="619"/>
      <c r="CA20" s="619"/>
      <c r="CB20" s="654"/>
      <c r="CD20" s="655" t="s">
        <v>254</v>
      </c>
      <c r="CE20" s="652"/>
      <c r="CF20" s="652"/>
      <c r="CG20" s="652"/>
      <c r="CH20" s="652"/>
      <c r="CI20" s="652"/>
      <c r="CJ20" s="652"/>
      <c r="CK20" s="652"/>
      <c r="CL20" s="652"/>
      <c r="CM20" s="652"/>
      <c r="CN20" s="652"/>
      <c r="CO20" s="652"/>
      <c r="CP20" s="652"/>
      <c r="CQ20" s="653"/>
      <c r="CR20" s="618">
        <v>4360598</v>
      </c>
      <c r="CS20" s="619"/>
      <c r="CT20" s="619"/>
      <c r="CU20" s="619"/>
      <c r="CV20" s="619"/>
      <c r="CW20" s="619"/>
      <c r="CX20" s="619"/>
      <c r="CY20" s="620"/>
      <c r="CZ20" s="671">
        <v>100</v>
      </c>
      <c r="DA20" s="671"/>
      <c r="DB20" s="671"/>
      <c r="DC20" s="671"/>
      <c r="DD20" s="624">
        <v>534864</v>
      </c>
      <c r="DE20" s="619"/>
      <c r="DF20" s="619"/>
      <c r="DG20" s="619"/>
      <c r="DH20" s="619"/>
      <c r="DI20" s="619"/>
      <c r="DJ20" s="619"/>
      <c r="DK20" s="619"/>
      <c r="DL20" s="619"/>
      <c r="DM20" s="619"/>
      <c r="DN20" s="619"/>
      <c r="DO20" s="619"/>
      <c r="DP20" s="620"/>
      <c r="DQ20" s="624">
        <v>3223928</v>
      </c>
      <c r="DR20" s="619"/>
      <c r="DS20" s="619"/>
      <c r="DT20" s="619"/>
      <c r="DU20" s="619"/>
      <c r="DV20" s="619"/>
      <c r="DW20" s="619"/>
      <c r="DX20" s="619"/>
      <c r="DY20" s="619"/>
      <c r="DZ20" s="619"/>
      <c r="EA20" s="619"/>
      <c r="EB20" s="619"/>
      <c r="EC20" s="654"/>
    </row>
    <row r="21" spans="2:133" ht="11.25" customHeight="1">
      <c r="B21" s="615" t="s">
        <v>255</v>
      </c>
      <c r="C21" s="616"/>
      <c r="D21" s="616"/>
      <c r="E21" s="616"/>
      <c r="F21" s="616"/>
      <c r="G21" s="616"/>
      <c r="H21" s="616"/>
      <c r="I21" s="616"/>
      <c r="J21" s="616"/>
      <c r="K21" s="616"/>
      <c r="L21" s="616"/>
      <c r="M21" s="616"/>
      <c r="N21" s="616"/>
      <c r="O21" s="616"/>
      <c r="P21" s="616"/>
      <c r="Q21" s="617"/>
      <c r="R21" s="618">
        <v>2296</v>
      </c>
      <c r="S21" s="619"/>
      <c r="T21" s="619"/>
      <c r="U21" s="619"/>
      <c r="V21" s="619"/>
      <c r="W21" s="619"/>
      <c r="X21" s="619"/>
      <c r="Y21" s="620"/>
      <c r="Z21" s="671">
        <v>0</v>
      </c>
      <c r="AA21" s="671"/>
      <c r="AB21" s="671"/>
      <c r="AC21" s="671"/>
      <c r="AD21" s="672">
        <v>2296</v>
      </c>
      <c r="AE21" s="672"/>
      <c r="AF21" s="672"/>
      <c r="AG21" s="672"/>
      <c r="AH21" s="672"/>
      <c r="AI21" s="672"/>
      <c r="AJ21" s="672"/>
      <c r="AK21" s="672"/>
      <c r="AL21" s="641">
        <v>0.1</v>
      </c>
      <c r="AM21" s="673"/>
      <c r="AN21" s="673"/>
      <c r="AO21" s="674"/>
      <c r="AP21" s="709" t="s">
        <v>256</v>
      </c>
      <c r="AQ21" s="719"/>
      <c r="AR21" s="719"/>
      <c r="AS21" s="719"/>
      <c r="AT21" s="719"/>
      <c r="AU21" s="719"/>
      <c r="AV21" s="719"/>
      <c r="AW21" s="719"/>
      <c r="AX21" s="719"/>
      <c r="AY21" s="719"/>
      <c r="AZ21" s="719"/>
      <c r="BA21" s="719"/>
      <c r="BB21" s="719"/>
      <c r="BC21" s="719"/>
      <c r="BD21" s="719"/>
      <c r="BE21" s="719"/>
      <c r="BF21" s="711"/>
      <c r="BG21" s="618" t="s">
        <v>108</v>
      </c>
      <c r="BH21" s="619"/>
      <c r="BI21" s="619"/>
      <c r="BJ21" s="619"/>
      <c r="BK21" s="619"/>
      <c r="BL21" s="619"/>
      <c r="BM21" s="619"/>
      <c r="BN21" s="620"/>
      <c r="BO21" s="671" t="s">
        <v>108</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257</v>
      </c>
      <c r="C22" s="616"/>
      <c r="D22" s="616"/>
      <c r="E22" s="616"/>
      <c r="F22" s="616"/>
      <c r="G22" s="616"/>
      <c r="H22" s="616"/>
      <c r="I22" s="616"/>
      <c r="J22" s="616"/>
      <c r="K22" s="616"/>
      <c r="L22" s="616"/>
      <c r="M22" s="616"/>
      <c r="N22" s="616"/>
      <c r="O22" s="616"/>
      <c r="P22" s="616"/>
      <c r="Q22" s="617"/>
      <c r="R22" s="618">
        <v>34200</v>
      </c>
      <c r="S22" s="619"/>
      <c r="T22" s="619"/>
      <c r="U22" s="619"/>
      <c r="V22" s="619"/>
      <c r="W22" s="619"/>
      <c r="X22" s="619"/>
      <c r="Y22" s="620"/>
      <c r="Z22" s="671">
        <v>0.6</v>
      </c>
      <c r="AA22" s="671"/>
      <c r="AB22" s="671"/>
      <c r="AC22" s="671"/>
      <c r="AD22" s="672" t="s">
        <v>108</v>
      </c>
      <c r="AE22" s="672"/>
      <c r="AF22" s="672"/>
      <c r="AG22" s="672"/>
      <c r="AH22" s="672"/>
      <c r="AI22" s="672"/>
      <c r="AJ22" s="672"/>
      <c r="AK22" s="672"/>
      <c r="AL22" s="641" t="s">
        <v>108</v>
      </c>
      <c r="AM22" s="673"/>
      <c r="AN22" s="673"/>
      <c r="AO22" s="674"/>
      <c r="AP22" s="709" t="s">
        <v>258</v>
      </c>
      <c r="AQ22" s="719"/>
      <c r="AR22" s="719"/>
      <c r="AS22" s="719"/>
      <c r="AT22" s="719"/>
      <c r="AU22" s="719"/>
      <c r="AV22" s="719"/>
      <c r="AW22" s="719"/>
      <c r="AX22" s="719"/>
      <c r="AY22" s="719"/>
      <c r="AZ22" s="719"/>
      <c r="BA22" s="719"/>
      <c r="BB22" s="719"/>
      <c r="BC22" s="719"/>
      <c r="BD22" s="719"/>
      <c r="BE22" s="719"/>
      <c r="BF22" s="711"/>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259</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260</v>
      </c>
      <c r="C23" s="616"/>
      <c r="D23" s="616"/>
      <c r="E23" s="616"/>
      <c r="F23" s="616"/>
      <c r="G23" s="616"/>
      <c r="H23" s="616"/>
      <c r="I23" s="616"/>
      <c r="J23" s="616"/>
      <c r="K23" s="616"/>
      <c r="L23" s="616"/>
      <c r="M23" s="616"/>
      <c r="N23" s="616"/>
      <c r="O23" s="616"/>
      <c r="P23" s="616"/>
      <c r="Q23" s="617"/>
      <c r="R23" s="618">
        <v>100939</v>
      </c>
      <c r="S23" s="619"/>
      <c r="T23" s="619"/>
      <c r="U23" s="619"/>
      <c r="V23" s="619"/>
      <c r="W23" s="619"/>
      <c r="X23" s="619"/>
      <c r="Y23" s="620"/>
      <c r="Z23" s="671">
        <v>1.9</v>
      </c>
      <c r="AA23" s="671"/>
      <c r="AB23" s="671"/>
      <c r="AC23" s="671"/>
      <c r="AD23" s="672" t="s">
        <v>108</v>
      </c>
      <c r="AE23" s="672"/>
      <c r="AF23" s="672"/>
      <c r="AG23" s="672"/>
      <c r="AH23" s="672"/>
      <c r="AI23" s="672"/>
      <c r="AJ23" s="672"/>
      <c r="AK23" s="672"/>
      <c r="AL23" s="641" t="s">
        <v>108</v>
      </c>
      <c r="AM23" s="673"/>
      <c r="AN23" s="673"/>
      <c r="AO23" s="674"/>
      <c r="AP23" s="709" t="s">
        <v>261</v>
      </c>
      <c r="AQ23" s="719"/>
      <c r="AR23" s="719"/>
      <c r="AS23" s="719"/>
      <c r="AT23" s="719"/>
      <c r="AU23" s="719"/>
      <c r="AV23" s="719"/>
      <c r="AW23" s="719"/>
      <c r="AX23" s="719"/>
      <c r="AY23" s="719"/>
      <c r="AZ23" s="719"/>
      <c r="BA23" s="719"/>
      <c r="BB23" s="719"/>
      <c r="BC23" s="719"/>
      <c r="BD23" s="719"/>
      <c r="BE23" s="719"/>
      <c r="BF23" s="711"/>
      <c r="BG23" s="618" t="s">
        <v>108</v>
      </c>
      <c r="BH23" s="619"/>
      <c r="BI23" s="619"/>
      <c r="BJ23" s="619"/>
      <c r="BK23" s="619"/>
      <c r="BL23" s="619"/>
      <c r="BM23" s="619"/>
      <c r="BN23" s="620"/>
      <c r="BO23" s="671" t="s">
        <v>108</v>
      </c>
      <c r="BP23" s="671"/>
      <c r="BQ23" s="671"/>
      <c r="BR23" s="671"/>
      <c r="BS23" s="624" t="s">
        <v>108</v>
      </c>
      <c r="BT23" s="619"/>
      <c r="BU23" s="619"/>
      <c r="BV23" s="619"/>
      <c r="BW23" s="619"/>
      <c r="BX23" s="619"/>
      <c r="BY23" s="619"/>
      <c r="BZ23" s="619"/>
      <c r="CA23" s="619"/>
      <c r="CB23" s="654"/>
      <c r="CD23" s="723" t="s">
        <v>200</v>
      </c>
      <c r="CE23" s="724"/>
      <c r="CF23" s="724"/>
      <c r="CG23" s="724"/>
      <c r="CH23" s="724"/>
      <c r="CI23" s="724"/>
      <c r="CJ23" s="724"/>
      <c r="CK23" s="724"/>
      <c r="CL23" s="724"/>
      <c r="CM23" s="724"/>
      <c r="CN23" s="724"/>
      <c r="CO23" s="724"/>
      <c r="CP23" s="724"/>
      <c r="CQ23" s="725"/>
      <c r="CR23" s="723" t="s">
        <v>262</v>
      </c>
      <c r="CS23" s="724"/>
      <c r="CT23" s="724"/>
      <c r="CU23" s="724"/>
      <c r="CV23" s="724"/>
      <c r="CW23" s="724"/>
      <c r="CX23" s="724"/>
      <c r="CY23" s="725"/>
      <c r="CZ23" s="723" t="s">
        <v>263</v>
      </c>
      <c r="DA23" s="724"/>
      <c r="DB23" s="724"/>
      <c r="DC23" s="725"/>
      <c r="DD23" s="723" t="s">
        <v>264</v>
      </c>
      <c r="DE23" s="724"/>
      <c r="DF23" s="724"/>
      <c r="DG23" s="724"/>
      <c r="DH23" s="724"/>
      <c r="DI23" s="724"/>
      <c r="DJ23" s="724"/>
      <c r="DK23" s="725"/>
      <c r="DL23" s="726" t="s">
        <v>265</v>
      </c>
      <c r="DM23" s="727"/>
      <c r="DN23" s="727"/>
      <c r="DO23" s="727"/>
      <c r="DP23" s="727"/>
      <c r="DQ23" s="727"/>
      <c r="DR23" s="727"/>
      <c r="DS23" s="727"/>
      <c r="DT23" s="727"/>
      <c r="DU23" s="727"/>
      <c r="DV23" s="728"/>
      <c r="DW23" s="723" t="s">
        <v>266</v>
      </c>
      <c r="DX23" s="724"/>
      <c r="DY23" s="724"/>
      <c r="DZ23" s="724"/>
      <c r="EA23" s="724"/>
      <c r="EB23" s="724"/>
      <c r="EC23" s="725"/>
    </row>
    <row r="24" spans="2:133" ht="11.25" customHeight="1">
      <c r="B24" s="615" t="s">
        <v>267</v>
      </c>
      <c r="C24" s="616"/>
      <c r="D24" s="616"/>
      <c r="E24" s="616"/>
      <c r="F24" s="616"/>
      <c r="G24" s="616"/>
      <c r="H24" s="616"/>
      <c r="I24" s="616"/>
      <c r="J24" s="616"/>
      <c r="K24" s="616"/>
      <c r="L24" s="616"/>
      <c r="M24" s="616"/>
      <c r="N24" s="616"/>
      <c r="O24" s="616"/>
      <c r="P24" s="616"/>
      <c r="Q24" s="617"/>
      <c r="R24" s="618">
        <v>41372</v>
      </c>
      <c r="S24" s="619"/>
      <c r="T24" s="619"/>
      <c r="U24" s="619"/>
      <c r="V24" s="619"/>
      <c r="W24" s="619"/>
      <c r="X24" s="619"/>
      <c r="Y24" s="620"/>
      <c r="Z24" s="671">
        <v>0.8</v>
      </c>
      <c r="AA24" s="671"/>
      <c r="AB24" s="671"/>
      <c r="AC24" s="671"/>
      <c r="AD24" s="672" t="s">
        <v>108</v>
      </c>
      <c r="AE24" s="672"/>
      <c r="AF24" s="672"/>
      <c r="AG24" s="672"/>
      <c r="AH24" s="672"/>
      <c r="AI24" s="672"/>
      <c r="AJ24" s="672"/>
      <c r="AK24" s="672"/>
      <c r="AL24" s="641" t="s">
        <v>108</v>
      </c>
      <c r="AM24" s="673"/>
      <c r="AN24" s="673"/>
      <c r="AO24" s="674"/>
      <c r="AP24" s="709" t="s">
        <v>268</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269</v>
      </c>
      <c r="CE24" s="676"/>
      <c r="CF24" s="676"/>
      <c r="CG24" s="676"/>
      <c r="CH24" s="676"/>
      <c r="CI24" s="676"/>
      <c r="CJ24" s="676"/>
      <c r="CK24" s="676"/>
      <c r="CL24" s="676"/>
      <c r="CM24" s="676"/>
      <c r="CN24" s="676"/>
      <c r="CO24" s="676"/>
      <c r="CP24" s="676"/>
      <c r="CQ24" s="677"/>
      <c r="CR24" s="668">
        <v>1702482</v>
      </c>
      <c r="CS24" s="669"/>
      <c r="CT24" s="669"/>
      <c r="CU24" s="669"/>
      <c r="CV24" s="669"/>
      <c r="CW24" s="669"/>
      <c r="CX24" s="669"/>
      <c r="CY24" s="716"/>
      <c r="CZ24" s="720">
        <v>39</v>
      </c>
      <c r="DA24" s="721"/>
      <c r="DB24" s="721"/>
      <c r="DC24" s="722"/>
      <c r="DD24" s="715">
        <v>1409840</v>
      </c>
      <c r="DE24" s="669"/>
      <c r="DF24" s="669"/>
      <c r="DG24" s="669"/>
      <c r="DH24" s="669"/>
      <c r="DI24" s="669"/>
      <c r="DJ24" s="669"/>
      <c r="DK24" s="716"/>
      <c r="DL24" s="715">
        <v>1406265</v>
      </c>
      <c r="DM24" s="669"/>
      <c r="DN24" s="669"/>
      <c r="DO24" s="669"/>
      <c r="DP24" s="669"/>
      <c r="DQ24" s="669"/>
      <c r="DR24" s="669"/>
      <c r="DS24" s="669"/>
      <c r="DT24" s="669"/>
      <c r="DU24" s="669"/>
      <c r="DV24" s="716"/>
      <c r="DW24" s="717">
        <v>40.700000000000003</v>
      </c>
      <c r="DX24" s="686"/>
      <c r="DY24" s="686"/>
      <c r="DZ24" s="686"/>
      <c r="EA24" s="686"/>
      <c r="EB24" s="686"/>
      <c r="EC24" s="718"/>
    </row>
    <row r="25" spans="2:133" ht="11.25" customHeight="1">
      <c r="B25" s="615" t="s">
        <v>270</v>
      </c>
      <c r="C25" s="616"/>
      <c r="D25" s="616"/>
      <c r="E25" s="616"/>
      <c r="F25" s="616"/>
      <c r="G25" s="616"/>
      <c r="H25" s="616"/>
      <c r="I25" s="616"/>
      <c r="J25" s="616"/>
      <c r="K25" s="616"/>
      <c r="L25" s="616"/>
      <c r="M25" s="616"/>
      <c r="N25" s="616"/>
      <c r="O25" s="616"/>
      <c r="P25" s="616"/>
      <c r="Q25" s="617"/>
      <c r="R25" s="618">
        <v>311277</v>
      </c>
      <c r="S25" s="619"/>
      <c r="T25" s="619"/>
      <c r="U25" s="619"/>
      <c r="V25" s="619"/>
      <c r="W25" s="619"/>
      <c r="X25" s="619"/>
      <c r="Y25" s="620"/>
      <c r="Z25" s="671">
        <v>5.9</v>
      </c>
      <c r="AA25" s="671"/>
      <c r="AB25" s="671"/>
      <c r="AC25" s="671"/>
      <c r="AD25" s="672" t="s">
        <v>108</v>
      </c>
      <c r="AE25" s="672"/>
      <c r="AF25" s="672"/>
      <c r="AG25" s="672"/>
      <c r="AH25" s="672"/>
      <c r="AI25" s="672"/>
      <c r="AJ25" s="672"/>
      <c r="AK25" s="672"/>
      <c r="AL25" s="641" t="s">
        <v>108</v>
      </c>
      <c r="AM25" s="673"/>
      <c r="AN25" s="673"/>
      <c r="AO25" s="674"/>
      <c r="AP25" s="709" t="s">
        <v>271</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272</v>
      </c>
      <c r="CE25" s="652"/>
      <c r="CF25" s="652"/>
      <c r="CG25" s="652"/>
      <c r="CH25" s="652"/>
      <c r="CI25" s="652"/>
      <c r="CJ25" s="652"/>
      <c r="CK25" s="652"/>
      <c r="CL25" s="652"/>
      <c r="CM25" s="652"/>
      <c r="CN25" s="652"/>
      <c r="CO25" s="652"/>
      <c r="CP25" s="652"/>
      <c r="CQ25" s="653"/>
      <c r="CR25" s="618">
        <v>983496</v>
      </c>
      <c r="CS25" s="637"/>
      <c r="CT25" s="637"/>
      <c r="CU25" s="637"/>
      <c r="CV25" s="637"/>
      <c r="CW25" s="637"/>
      <c r="CX25" s="637"/>
      <c r="CY25" s="638"/>
      <c r="CZ25" s="621">
        <v>22.6</v>
      </c>
      <c r="DA25" s="639"/>
      <c r="DB25" s="639"/>
      <c r="DC25" s="640"/>
      <c r="DD25" s="624">
        <v>884647</v>
      </c>
      <c r="DE25" s="637"/>
      <c r="DF25" s="637"/>
      <c r="DG25" s="637"/>
      <c r="DH25" s="637"/>
      <c r="DI25" s="637"/>
      <c r="DJ25" s="637"/>
      <c r="DK25" s="638"/>
      <c r="DL25" s="624">
        <v>881147</v>
      </c>
      <c r="DM25" s="637"/>
      <c r="DN25" s="637"/>
      <c r="DO25" s="637"/>
      <c r="DP25" s="637"/>
      <c r="DQ25" s="637"/>
      <c r="DR25" s="637"/>
      <c r="DS25" s="637"/>
      <c r="DT25" s="637"/>
      <c r="DU25" s="637"/>
      <c r="DV25" s="638"/>
      <c r="DW25" s="641">
        <v>25.5</v>
      </c>
      <c r="DX25" s="642"/>
      <c r="DY25" s="642"/>
      <c r="DZ25" s="642"/>
      <c r="EA25" s="642"/>
      <c r="EB25" s="642"/>
      <c r="EC25" s="643"/>
    </row>
    <row r="26" spans="2:133" ht="11.25" customHeight="1">
      <c r="B26" s="712" t="s">
        <v>273</v>
      </c>
      <c r="C26" s="713"/>
      <c r="D26" s="713"/>
      <c r="E26" s="713"/>
      <c r="F26" s="713"/>
      <c r="G26" s="713"/>
      <c r="H26" s="713"/>
      <c r="I26" s="713"/>
      <c r="J26" s="713"/>
      <c r="K26" s="713"/>
      <c r="L26" s="713"/>
      <c r="M26" s="713"/>
      <c r="N26" s="713"/>
      <c r="O26" s="713"/>
      <c r="P26" s="713"/>
      <c r="Q26" s="714"/>
      <c r="R26" s="618" t="s">
        <v>108</v>
      </c>
      <c r="S26" s="619"/>
      <c r="T26" s="619"/>
      <c r="U26" s="619"/>
      <c r="V26" s="619"/>
      <c r="W26" s="619"/>
      <c r="X26" s="619"/>
      <c r="Y26" s="620"/>
      <c r="Z26" s="671" t="s">
        <v>108</v>
      </c>
      <c r="AA26" s="671"/>
      <c r="AB26" s="671"/>
      <c r="AC26" s="671"/>
      <c r="AD26" s="672" t="s">
        <v>108</v>
      </c>
      <c r="AE26" s="672"/>
      <c r="AF26" s="672"/>
      <c r="AG26" s="672"/>
      <c r="AH26" s="672"/>
      <c r="AI26" s="672"/>
      <c r="AJ26" s="672"/>
      <c r="AK26" s="672"/>
      <c r="AL26" s="641" t="s">
        <v>108</v>
      </c>
      <c r="AM26" s="673"/>
      <c r="AN26" s="673"/>
      <c r="AO26" s="674"/>
      <c r="AP26" s="709" t="s">
        <v>274</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275</v>
      </c>
      <c r="CE26" s="652"/>
      <c r="CF26" s="652"/>
      <c r="CG26" s="652"/>
      <c r="CH26" s="652"/>
      <c r="CI26" s="652"/>
      <c r="CJ26" s="652"/>
      <c r="CK26" s="652"/>
      <c r="CL26" s="652"/>
      <c r="CM26" s="652"/>
      <c r="CN26" s="652"/>
      <c r="CO26" s="652"/>
      <c r="CP26" s="652"/>
      <c r="CQ26" s="653"/>
      <c r="CR26" s="618">
        <v>575541</v>
      </c>
      <c r="CS26" s="619"/>
      <c r="CT26" s="619"/>
      <c r="CU26" s="619"/>
      <c r="CV26" s="619"/>
      <c r="CW26" s="619"/>
      <c r="CX26" s="619"/>
      <c r="CY26" s="620"/>
      <c r="CZ26" s="621">
        <v>13.2</v>
      </c>
      <c r="DA26" s="639"/>
      <c r="DB26" s="639"/>
      <c r="DC26" s="640"/>
      <c r="DD26" s="624">
        <v>486183</v>
      </c>
      <c r="DE26" s="619"/>
      <c r="DF26" s="619"/>
      <c r="DG26" s="619"/>
      <c r="DH26" s="619"/>
      <c r="DI26" s="619"/>
      <c r="DJ26" s="619"/>
      <c r="DK26" s="620"/>
      <c r="DL26" s="624" t="s">
        <v>206</v>
      </c>
      <c r="DM26" s="619"/>
      <c r="DN26" s="619"/>
      <c r="DO26" s="619"/>
      <c r="DP26" s="619"/>
      <c r="DQ26" s="619"/>
      <c r="DR26" s="619"/>
      <c r="DS26" s="619"/>
      <c r="DT26" s="619"/>
      <c r="DU26" s="619"/>
      <c r="DV26" s="620"/>
      <c r="DW26" s="641" t="s">
        <v>206</v>
      </c>
      <c r="DX26" s="642"/>
      <c r="DY26" s="642"/>
      <c r="DZ26" s="642"/>
      <c r="EA26" s="642"/>
      <c r="EB26" s="642"/>
      <c r="EC26" s="643"/>
    </row>
    <row r="27" spans="2:133" ht="11.25" customHeight="1">
      <c r="B27" s="615" t="s">
        <v>276</v>
      </c>
      <c r="C27" s="616"/>
      <c r="D27" s="616"/>
      <c r="E27" s="616"/>
      <c r="F27" s="616"/>
      <c r="G27" s="616"/>
      <c r="H27" s="616"/>
      <c r="I27" s="616"/>
      <c r="J27" s="616"/>
      <c r="K27" s="616"/>
      <c r="L27" s="616"/>
      <c r="M27" s="616"/>
      <c r="N27" s="616"/>
      <c r="O27" s="616"/>
      <c r="P27" s="616"/>
      <c r="Q27" s="617"/>
      <c r="R27" s="618">
        <v>291636</v>
      </c>
      <c r="S27" s="619"/>
      <c r="T27" s="619"/>
      <c r="U27" s="619"/>
      <c r="V27" s="619"/>
      <c r="W27" s="619"/>
      <c r="X27" s="619"/>
      <c r="Y27" s="620"/>
      <c r="Z27" s="671">
        <v>5.5</v>
      </c>
      <c r="AA27" s="671"/>
      <c r="AB27" s="671"/>
      <c r="AC27" s="671"/>
      <c r="AD27" s="672" t="s">
        <v>108</v>
      </c>
      <c r="AE27" s="672"/>
      <c r="AF27" s="672"/>
      <c r="AG27" s="672"/>
      <c r="AH27" s="672"/>
      <c r="AI27" s="672"/>
      <c r="AJ27" s="672"/>
      <c r="AK27" s="672"/>
      <c r="AL27" s="641" t="s">
        <v>108</v>
      </c>
      <c r="AM27" s="673"/>
      <c r="AN27" s="673"/>
      <c r="AO27" s="674"/>
      <c r="AP27" s="615" t="s">
        <v>277</v>
      </c>
      <c r="AQ27" s="616"/>
      <c r="AR27" s="616"/>
      <c r="AS27" s="616"/>
      <c r="AT27" s="616"/>
      <c r="AU27" s="616"/>
      <c r="AV27" s="616"/>
      <c r="AW27" s="616"/>
      <c r="AX27" s="616"/>
      <c r="AY27" s="616"/>
      <c r="AZ27" s="616"/>
      <c r="BA27" s="616"/>
      <c r="BB27" s="616"/>
      <c r="BC27" s="616"/>
      <c r="BD27" s="616"/>
      <c r="BE27" s="616"/>
      <c r="BF27" s="617"/>
      <c r="BG27" s="618">
        <v>1532795</v>
      </c>
      <c r="BH27" s="619"/>
      <c r="BI27" s="619"/>
      <c r="BJ27" s="619"/>
      <c r="BK27" s="619"/>
      <c r="BL27" s="619"/>
      <c r="BM27" s="619"/>
      <c r="BN27" s="620"/>
      <c r="BO27" s="671">
        <v>100</v>
      </c>
      <c r="BP27" s="671"/>
      <c r="BQ27" s="671"/>
      <c r="BR27" s="671"/>
      <c r="BS27" s="624" t="s">
        <v>108</v>
      </c>
      <c r="BT27" s="619"/>
      <c r="BU27" s="619"/>
      <c r="BV27" s="619"/>
      <c r="BW27" s="619"/>
      <c r="BX27" s="619"/>
      <c r="BY27" s="619"/>
      <c r="BZ27" s="619"/>
      <c r="CA27" s="619"/>
      <c r="CB27" s="654"/>
      <c r="CD27" s="655" t="s">
        <v>278</v>
      </c>
      <c r="CE27" s="652"/>
      <c r="CF27" s="652"/>
      <c r="CG27" s="652"/>
      <c r="CH27" s="652"/>
      <c r="CI27" s="652"/>
      <c r="CJ27" s="652"/>
      <c r="CK27" s="652"/>
      <c r="CL27" s="652"/>
      <c r="CM27" s="652"/>
      <c r="CN27" s="652"/>
      <c r="CO27" s="652"/>
      <c r="CP27" s="652"/>
      <c r="CQ27" s="653"/>
      <c r="CR27" s="618">
        <v>336776</v>
      </c>
      <c r="CS27" s="637"/>
      <c r="CT27" s="637"/>
      <c r="CU27" s="637"/>
      <c r="CV27" s="637"/>
      <c r="CW27" s="637"/>
      <c r="CX27" s="637"/>
      <c r="CY27" s="638"/>
      <c r="CZ27" s="621">
        <v>7.7</v>
      </c>
      <c r="DA27" s="639"/>
      <c r="DB27" s="639"/>
      <c r="DC27" s="640"/>
      <c r="DD27" s="624">
        <v>142983</v>
      </c>
      <c r="DE27" s="637"/>
      <c r="DF27" s="637"/>
      <c r="DG27" s="637"/>
      <c r="DH27" s="637"/>
      <c r="DI27" s="637"/>
      <c r="DJ27" s="637"/>
      <c r="DK27" s="638"/>
      <c r="DL27" s="624">
        <v>142908</v>
      </c>
      <c r="DM27" s="637"/>
      <c r="DN27" s="637"/>
      <c r="DO27" s="637"/>
      <c r="DP27" s="637"/>
      <c r="DQ27" s="637"/>
      <c r="DR27" s="637"/>
      <c r="DS27" s="637"/>
      <c r="DT27" s="637"/>
      <c r="DU27" s="637"/>
      <c r="DV27" s="638"/>
      <c r="DW27" s="641">
        <v>4.0999999999999996</v>
      </c>
      <c r="DX27" s="642"/>
      <c r="DY27" s="642"/>
      <c r="DZ27" s="642"/>
      <c r="EA27" s="642"/>
      <c r="EB27" s="642"/>
      <c r="EC27" s="643"/>
    </row>
    <row r="28" spans="2:133" ht="11.25" customHeight="1">
      <c r="B28" s="615" t="s">
        <v>279</v>
      </c>
      <c r="C28" s="616"/>
      <c r="D28" s="616"/>
      <c r="E28" s="616"/>
      <c r="F28" s="616"/>
      <c r="G28" s="616"/>
      <c r="H28" s="616"/>
      <c r="I28" s="616"/>
      <c r="J28" s="616"/>
      <c r="K28" s="616"/>
      <c r="L28" s="616"/>
      <c r="M28" s="616"/>
      <c r="N28" s="616"/>
      <c r="O28" s="616"/>
      <c r="P28" s="616"/>
      <c r="Q28" s="617"/>
      <c r="R28" s="618">
        <v>9868</v>
      </c>
      <c r="S28" s="619"/>
      <c r="T28" s="619"/>
      <c r="U28" s="619"/>
      <c r="V28" s="619"/>
      <c r="W28" s="619"/>
      <c r="X28" s="619"/>
      <c r="Y28" s="620"/>
      <c r="Z28" s="671">
        <v>0.2</v>
      </c>
      <c r="AA28" s="671"/>
      <c r="AB28" s="671"/>
      <c r="AC28" s="671"/>
      <c r="AD28" s="672">
        <v>646</v>
      </c>
      <c r="AE28" s="672"/>
      <c r="AF28" s="672"/>
      <c r="AG28" s="672"/>
      <c r="AH28" s="672"/>
      <c r="AI28" s="672"/>
      <c r="AJ28" s="672"/>
      <c r="AK28" s="672"/>
      <c r="AL28" s="641">
        <v>0</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280</v>
      </c>
      <c r="CE28" s="652"/>
      <c r="CF28" s="652"/>
      <c r="CG28" s="652"/>
      <c r="CH28" s="652"/>
      <c r="CI28" s="652"/>
      <c r="CJ28" s="652"/>
      <c r="CK28" s="652"/>
      <c r="CL28" s="652"/>
      <c r="CM28" s="652"/>
      <c r="CN28" s="652"/>
      <c r="CO28" s="652"/>
      <c r="CP28" s="652"/>
      <c r="CQ28" s="653"/>
      <c r="CR28" s="618">
        <v>382210</v>
      </c>
      <c r="CS28" s="619"/>
      <c r="CT28" s="619"/>
      <c r="CU28" s="619"/>
      <c r="CV28" s="619"/>
      <c r="CW28" s="619"/>
      <c r="CX28" s="619"/>
      <c r="CY28" s="620"/>
      <c r="CZ28" s="621">
        <v>8.8000000000000007</v>
      </c>
      <c r="DA28" s="639"/>
      <c r="DB28" s="639"/>
      <c r="DC28" s="640"/>
      <c r="DD28" s="624">
        <v>382210</v>
      </c>
      <c r="DE28" s="619"/>
      <c r="DF28" s="619"/>
      <c r="DG28" s="619"/>
      <c r="DH28" s="619"/>
      <c r="DI28" s="619"/>
      <c r="DJ28" s="619"/>
      <c r="DK28" s="620"/>
      <c r="DL28" s="624">
        <v>382210</v>
      </c>
      <c r="DM28" s="619"/>
      <c r="DN28" s="619"/>
      <c r="DO28" s="619"/>
      <c r="DP28" s="619"/>
      <c r="DQ28" s="619"/>
      <c r="DR28" s="619"/>
      <c r="DS28" s="619"/>
      <c r="DT28" s="619"/>
      <c r="DU28" s="619"/>
      <c r="DV28" s="620"/>
      <c r="DW28" s="641">
        <v>11</v>
      </c>
      <c r="DX28" s="642"/>
      <c r="DY28" s="642"/>
      <c r="DZ28" s="642"/>
      <c r="EA28" s="642"/>
      <c r="EB28" s="642"/>
      <c r="EC28" s="643"/>
    </row>
    <row r="29" spans="2:133" ht="11.25" customHeight="1">
      <c r="B29" s="615" t="s">
        <v>281</v>
      </c>
      <c r="C29" s="616"/>
      <c r="D29" s="616"/>
      <c r="E29" s="616"/>
      <c r="F29" s="616"/>
      <c r="G29" s="616"/>
      <c r="H29" s="616"/>
      <c r="I29" s="616"/>
      <c r="J29" s="616"/>
      <c r="K29" s="616"/>
      <c r="L29" s="616"/>
      <c r="M29" s="616"/>
      <c r="N29" s="616"/>
      <c r="O29" s="616"/>
      <c r="P29" s="616"/>
      <c r="Q29" s="617"/>
      <c r="R29" s="618">
        <v>13182</v>
      </c>
      <c r="S29" s="619"/>
      <c r="T29" s="619"/>
      <c r="U29" s="619"/>
      <c r="V29" s="619"/>
      <c r="W29" s="619"/>
      <c r="X29" s="619"/>
      <c r="Y29" s="620"/>
      <c r="Z29" s="671">
        <v>0.2</v>
      </c>
      <c r="AA29" s="671"/>
      <c r="AB29" s="671"/>
      <c r="AC29" s="671"/>
      <c r="AD29" s="672" t="s">
        <v>108</v>
      </c>
      <c r="AE29" s="672"/>
      <c r="AF29" s="672"/>
      <c r="AG29" s="672"/>
      <c r="AH29" s="672"/>
      <c r="AI29" s="672"/>
      <c r="AJ29" s="672"/>
      <c r="AK29" s="672"/>
      <c r="AL29" s="641" t="s">
        <v>108</v>
      </c>
      <c r="AM29" s="673"/>
      <c r="AN29" s="673"/>
      <c r="AO29" s="674"/>
      <c r="AP29" s="678" t="s">
        <v>200</v>
      </c>
      <c r="AQ29" s="679"/>
      <c r="AR29" s="679"/>
      <c r="AS29" s="679"/>
      <c r="AT29" s="679"/>
      <c r="AU29" s="679"/>
      <c r="AV29" s="679"/>
      <c r="AW29" s="679"/>
      <c r="AX29" s="679"/>
      <c r="AY29" s="679"/>
      <c r="AZ29" s="679"/>
      <c r="BA29" s="679"/>
      <c r="BB29" s="679"/>
      <c r="BC29" s="679"/>
      <c r="BD29" s="679"/>
      <c r="BE29" s="679"/>
      <c r="BF29" s="680"/>
      <c r="BG29" s="678" t="s">
        <v>282</v>
      </c>
      <c r="BH29" s="694"/>
      <c r="BI29" s="694"/>
      <c r="BJ29" s="694"/>
      <c r="BK29" s="694"/>
      <c r="BL29" s="694"/>
      <c r="BM29" s="694"/>
      <c r="BN29" s="694"/>
      <c r="BO29" s="694"/>
      <c r="BP29" s="694"/>
      <c r="BQ29" s="695"/>
      <c r="BR29" s="678" t="s">
        <v>283</v>
      </c>
      <c r="BS29" s="694"/>
      <c r="BT29" s="694"/>
      <c r="BU29" s="694"/>
      <c r="BV29" s="694"/>
      <c r="BW29" s="694"/>
      <c r="BX29" s="694"/>
      <c r="BY29" s="694"/>
      <c r="BZ29" s="694"/>
      <c r="CA29" s="694"/>
      <c r="CB29" s="695"/>
      <c r="CD29" s="688" t="s">
        <v>284</v>
      </c>
      <c r="CE29" s="689"/>
      <c r="CF29" s="655" t="s">
        <v>285</v>
      </c>
      <c r="CG29" s="652"/>
      <c r="CH29" s="652"/>
      <c r="CI29" s="652"/>
      <c r="CJ29" s="652"/>
      <c r="CK29" s="652"/>
      <c r="CL29" s="652"/>
      <c r="CM29" s="652"/>
      <c r="CN29" s="652"/>
      <c r="CO29" s="652"/>
      <c r="CP29" s="652"/>
      <c r="CQ29" s="653"/>
      <c r="CR29" s="618">
        <v>382210</v>
      </c>
      <c r="CS29" s="637"/>
      <c r="CT29" s="637"/>
      <c r="CU29" s="637"/>
      <c r="CV29" s="637"/>
      <c r="CW29" s="637"/>
      <c r="CX29" s="637"/>
      <c r="CY29" s="638"/>
      <c r="CZ29" s="621">
        <v>8.8000000000000007</v>
      </c>
      <c r="DA29" s="639"/>
      <c r="DB29" s="639"/>
      <c r="DC29" s="640"/>
      <c r="DD29" s="624">
        <v>382210</v>
      </c>
      <c r="DE29" s="637"/>
      <c r="DF29" s="637"/>
      <c r="DG29" s="637"/>
      <c r="DH29" s="637"/>
      <c r="DI29" s="637"/>
      <c r="DJ29" s="637"/>
      <c r="DK29" s="638"/>
      <c r="DL29" s="624">
        <v>382210</v>
      </c>
      <c r="DM29" s="637"/>
      <c r="DN29" s="637"/>
      <c r="DO29" s="637"/>
      <c r="DP29" s="637"/>
      <c r="DQ29" s="637"/>
      <c r="DR29" s="637"/>
      <c r="DS29" s="637"/>
      <c r="DT29" s="637"/>
      <c r="DU29" s="637"/>
      <c r="DV29" s="638"/>
      <c r="DW29" s="641">
        <v>11</v>
      </c>
      <c r="DX29" s="642"/>
      <c r="DY29" s="642"/>
      <c r="DZ29" s="642"/>
      <c r="EA29" s="642"/>
      <c r="EB29" s="642"/>
      <c r="EC29" s="643"/>
    </row>
    <row r="30" spans="2:133" ht="11.25" customHeight="1">
      <c r="B30" s="615" t="s">
        <v>286</v>
      </c>
      <c r="C30" s="616"/>
      <c r="D30" s="616"/>
      <c r="E30" s="616"/>
      <c r="F30" s="616"/>
      <c r="G30" s="616"/>
      <c r="H30" s="616"/>
      <c r="I30" s="616"/>
      <c r="J30" s="616"/>
      <c r="K30" s="616"/>
      <c r="L30" s="616"/>
      <c r="M30" s="616"/>
      <c r="N30" s="616"/>
      <c r="O30" s="616"/>
      <c r="P30" s="616"/>
      <c r="Q30" s="617"/>
      <c r="R30" s="618">
        <v>188966</v>
      </c>
      <c r="S30" s="619"/>
      <c r="T30" s="619"/>
      <c r="U30" s="619"/>
      <c r="V30" s="619"/>
      <c r="W30" s="619"/>
      <c r="X30" s="619"/>
      <c r="Y30" s="620"/>
      <c r="Z30" s="671">
        <v>3.6</v>
      </c>
      <c r="AA30" s="671"/>
      <c r="AB30" s="671"/>
      <c r="AC30" s="671"/>
      <c r="AD30" s="672" t="s">
        <v>108</v>
      </c>
      <c r="AE30" s="672"/>
      <c r="AF30" s="672"/>
      <c r="AG30" s="672"/>
      <c r="AH30" s="672"/>
      <c r="AI30" s="672"/>
      <c r="AJ30" s="672"/>
      <c r="AK30" s="672"/>
      <c r="AL30" s="641" t="s">
        <v>108</v>
      </c>
      <c r="AM30" s="673"/>
      <c r="AN30" s="673"/>
      <c r="AO30" s="674"/>
      <c r="AP30" s="696" t="s">
        <v>287</v>
      </c>
      <c r="AQ30" s="697"/>
      <c r="AR30" s="697"/>
      <c r="AS30" s="697"/>
      <c r="AT30" s="702" t="s">
        <v>288</v>
      </c>
      <c r="AU30" s="182"/>
      <c r="AV30" s="182"/>
      <c r="AW30" s="182"/>
      <c r="AX30" s="705" t="s">
        <v>166</v>
      </c>
      <c r="AY30" s="706"/>
      <c r="AZ30" s="706"/>
      <c r="BA30" s="706"/>
      <c r="BB30" s="706"/>
      <c r="BC30" s="706"/>
      <c r="BD30" s="706"/>
      <c r="BE30" s="706"/>
      <c r="BF30" s="707"/>
      <c r="BG30" s="684">
        <v>99.2</v>
      </c>
      <c r="BH30" s="685"/>
      <c r="BI30" s="685"/>
      <c r="BJ30" s="685"/>
      <c r="BK30" s="685"/>
      <c r="BL30" s="685"/>
      <c r="BM30" s="686">
        <v>96.6</v>
      </c>
      <c r="BN30" s="685"/>
      <c r="BO30" s="685"/>
      <c r="BP30" s="685"/>
      <c r="BQ30" s="687"/>
      <c r="BR30" s="684">
        <v>98.9</v>
      </c>
      <c r="BS30" s="685"/>
      <c r="BT30" s="685"/>
      <c r="BU30" s="685"/>
      <c r="BV30" s="685"/>
      <c r="BW30" s="685"/>
      <c r="BX30" s="686">
        <v>95.4</v>
      </c>
      <c r="BY30" s="685"/>
      <c r="BZ30" s="685"/>
      <c r="CA30" s="685"/>
      <c r="CB30" s="687"/>
      <c r="CD30" s="690"/>
      <c r="CE30" s="691"/>
      <c r="CF30" s="655" t="s">
        <v>289</v>
      </c>
      <c r="CG30" s="652"/>
      <c r="CH30" s="652"/>
      <c r="CI30" s="652"/>
      <c r="CJ30" s="652"/>
      <c r="CK30" s="652"/>
      <c r="CL30" s="652"/>
      <c r="CM30" s="652"/>
      <c r="CN30" s="652"/>
      <c r="CO30" s="652"/>
      <c r="CP30" s="652"/>
      <c r="CQ30" s="653"/>
      <c r="CR30" s="618">
        <v>334328</v>
      </c>
      <c r="CS30" s="619"/>
      <c r="CT30" s="619"/>
      <c r="CU30" s="619"/>
      <c r="CV30" s="619"/>
      <c r="CW30" s="619"/>
      <c r="CX30" s="619"/>
      <c r="CY30" s="620"/>
      <c r="CZ30" s="621">
        <v>7.7</v>
      </c>
      <c r="DA30" s="639"/>
      <c r="DB30" s="639"/>
      <c r="DC30" s="640"/>
      <c r="DD30" s="624">
        <v>334328</v>
      </c>
      <c r="DE30" s="619"/>
      <c r="DF30" s="619"/>
      <c r="DG30" s="619"/>
      <c r="DH30" s="619"/>
      <c r="DI30" s="619"/>
      <c r="DJ30" s="619"/>
      <c r="DK30" s="620"/>
      <c r="DL30" s="624">
        <v>334328</v>
      </c>
      <c r="DM30" s="619"/>
      <c r="DN30" s="619"/>
      <c r="DO30" s="619"/>
      <c r="DP30" s="619"/>
      <c r="DQ30" s="619"/>
      <c r="DR30" s="619"/>
      <c r="DS30" s="619"/>
      <c r="DT30" s="619"/>
      <c r="DU30" s="619"/>
      <c r="DV30" s="620"/>
      <c r="DW30" s="641">
        <v>9.6999999999999993</v>
      </c>
      <c r="DX30" s="642"/>
      <c r="DY30" s="642"/>
      <c r="DZ30" s="642"/>
      <c r="EA30" s="642"/>
      <c r="EB30" s="642"/>
      <c r="EC30" s="643"/>
    </row>
    <row r="31" spans="2:133" ht="11.25" customHeight="1">
      <c r="B31" s="615" t="s">
        <v>290</v>
      </c>
      <c r="C31" s="616"/>
      <c r="D31" s="616"/>
      <c r="E31" s="616"/>
      <c r="F31" s="616"/>
      <c r="G31" s="616"/>
      <c r="H31" s="616"/>
      <c r="I31" s="616"/>
      <c r="J31" s="616"/>
      <c r="K31" s="616"/>
      <c r="L31" s="616"/>
      <c r="M31" s="616"/>
      <c r="N31" s="616"/>
      <c r="O31" s="616"/>
      <c r="P31" s="616"/>
      <c r="Q31" s="617"/>
      <c r="R31" s="618">
        <v>173076</v>
      </c>
      <c r="S31" s="619"/>
      <c r="T31" s="619"/>
      <c r="U31" s="619"/>
      <c r="V31" s="619"/>
      <c r="W31" s="619"/>
      <c r="X31" s="619"/>
      <c r="Y31" s="620"/>
      <c r="Z31" s="671">
        <v>3.3</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291</v>
      </c>
      <c r="AV31" s="181"/>
      <c r="AW31" s="181"/>
      <c r="AX31" s="615" t="s">
        <v>292</v>
      </c>
      <c r="AY31" s="616"/>
      <c r="AZ31" s="616"/>
      <c r="BA31" s="616"/>
      <c r="BB31" s="616"/>
      <c r="BC31" s="616"/>
      <c r="BD31" s="616"/>
      <c r="BE31" s="616"/>
      <c r="BF31" s="617"/>
      <c r="BG31" s="682">
        <v>98.8</v>
      </c>
      <c r="BH31" s="637"/>
      <c r="BI31" s="637"/>
      <c r="BJ31" s="637"/>
      <c r="BK31" s="637"/>
      <c r="BL31" s="637"/>
      <c r="BM31" s="673">
        <v>95.3</v>
      </c>
      <c r="BN31" s="683"/>
      <c r="BO31" s="683"/>
      <c r="BP31" s="683"/>
      <c r="BQ31" s="647"/>
      <c r="BR31" s="682">
        <v>99</v>
      </c>
      <c r="BS31" s="637"/>
      <c r="BT31" s="637"/>
      <c r="BU31" s="637"/>
      <c r="BV31" s="637"/>
      <c r="BW31" s="637"/>
      <c r="BX31" s="673">
        <v>95.5</v>
      </c>
      <c r="BY31" s="683"/>
      <c r="BZ31" s="683"/>
      <c r="CA31" s="683"/>
      <c r="CB31" s="647"/>
      <c r="CD31" s="690"/>
      <c r="CE31" s="691"/>
      <c r="CF31" s="655" t="s">
        <v>293</v>
      </c>
      <c r="CG31" s="652"/>
      <c r="CH31" s="652"/>
      <c r="CI31" s="652"/>
      <c r="CJ31" s="652"/>
      <c r="CK31" s="652"/>
      <c r="CL31" s="652"/>
      <c r="CM31" s="652"/>
      <c r="CN31" s="652"/>
      <c r="CO31" s="652"/>
      <c r="CP31" s="652"/>
      <c r="CQ31" s="653"/>
      <c r="CR31" s="618">
        <v>47882</v>
      </c>
      <c r="CS31" s="637"/>
      <c r="CT31" s="637"/>
      <c r="CU31" s="637"/>
      <c r="CV31" s="637"/>
      <c r="CW31" s="637"/>
      <c r="CX31" s="637"/>
      <c r="CY31" s="638"/>
      <c r="CZ31" s="621">
        <v>1.1000000000000001</v>
      </c>
      <c r="DA31" s="639"/>
      <c r="DB31" s="639"/>
      <c r="DC31" s="640"/>
      <c r="DD31" s="624">
        <v>47882</v>
      </c>
      <c r="DE31" s="637"/>
      <c r="DF31" s="637"/>
      <c r="DG31" s="637"/>
      <c r="DH31" s="637"/>
      <c r="DI31" s="637"/>
      <c r="DJ31" s="637"/>
      <c r="DK31" s="638"/>
      <c r="DL31" s="624">
        <v>47882</v>
      </c>
      <c r="DM31" s="637"/>
      <c r="DN31" s="637"/>
      <c r="DO31" s="637"/>
      <c r="DP31" s="637"/>
      <c r="DQ31" s="637"/>
      <c r="DR31" s="637"/>
      <c r="DS31" s="637"/>
      <c r="DT31" s="637"/>
      <c r="DU31" s="637"/>
      <c r="DV31" s="638"/>
      <c r="DW31" s="641">
        <v>1.4</v>
      </c>
      <c r="DX31" s="642"/>
      <c r="DY31" s="642"/>
      <c r="DZ31" s="642"/>
      <c r="EA31" s="642"/>
      <c r="EB31" s="642"/>
      <c r="EC31" s="643"/>
    </row>
    <row r="32" spans="2:133" ht="11.25" customHeight="1">
      <c r="B32" s="615" t="s">
        <v>294</v>
      </c>
      <c r="C32" s="616"/>
      <c r="D32" s="616"/>
      <c r="E32" s="616"/>
      <c r="F32" s="616"/>
      <c r="G32" s="616"/>
      <c r="H32" s="616"/>
      <c r="I32" s="616"/>
      <c r="J32" s="616"/>
      <c r="K32" s="616"/>
      <c r="L32" s="616"/>
      <c r="M32" s="616"/>
      <c r="N32" s="616"/>
      <c r="O32" s="616"/>
      <c r="P32" s="616"/>
      <c r="Q32" s="617"/>
      <c r="R32" s="618">
        <v>384659</v>
      </c>
      <c r="S32" s="619"/>
      <c r="T32" s="619"/>
      <c r="U32" s="619"/>
      <c r="V32" s="619"/>
      <c r="W32" s="619"/>
      <c r="X32" s="619"/>
      <c r="Y32" s="620"/>
      <c r="Z32" s="671">
        <v>7.3</v>
      </c>
      <c r="AA32" s="671"/>
      <c r="AB32" s="671"/>
      <c r="AC32" s="671"/>
      <c r="AD32" s="672">
        <v>61</v>
      </c>
      <c r="AE32" s="672"/>
      <c r="AF32" s="672"/>
      <c r="AG32" s="672"/>
      <c r="AH32" s="672"/>
      <c r="AI32" s="672"/>
      <c r="AJ32" s="672"/>
      <c r="AK32" s="672"/>
      <c r="AL32" s="641">
        <v>0</v>
      </c>
      <c r="AM32" s="673"/>
      <c r="AN32" s="673"/>
      <c r="AO32" s="674"/>
      <c r="AP32" s="700"/>
      <c r="AQ32" s="701"/>
      <c r="AR32" s="701"/>
      <c r="AS32" s="701"/>
      <c r="AT32" s="704"/>
      <c r="AU32" s="183"/>
      <c r="AV32" s="183"/>
      <c r="AW32" s="183"/>
      <c r="AX32" s="599" t="s">
        <v>295</v>
      </c>
      <c r="AY32" s="600"/>
      <c r="AZ32" s="600"/>
      <c r="BA32" s="600"/>
      <c r="BB32" s="600"/>
      <c r="BC32" s="600"/>
      <c r="BD32" s="600"/>
      <c r="BE32" s="600"/>
      <c r="BF32" s="601"/>
      <c r="BG32" s="681">
        <v>98.9</v>
      </c>
      <c r="BH32" s="603"/>
      <c r="BI32" s="603"/>
      <c r="BJ32" s="603"/>
      <c r="BK32" s="603"/>
      <c r="BL32" s="603"/>
      <c r="BM32" s="666">
        <v>95.3</v>
      </c>
      <c r="BN32" s="603"/>
      <c r="BO32" s="603"/>
      <c r="BP32" s="603"/>
      <c r="BQ32" s="660"/>
      <c r="BR32" s="681">
        <v>98.8</v>
      </c>
      <c r="BS32" s="603"/>
      <c r="BT32" s="603"/>
      <c r="BU32" s="603"/>
      <c r="BV32" s="603"/>
      <c r="BW32" s="603"/>
      <c r="BX32" s="666">
        <v>94.9</v>
      </c>
      <c r="BY32" s="603"/>
      <c r="BZ32" s="603"/>
      <c r="CA32" s="603"/>
      <c r="CB32" s="660"/>
      <c r="CD32" s="692"/>
      <c r="CE32" s="693"/>
      <c r="CF32" s="655" t="s">
        <v>296</v>
      </c>
      <c r="CG32" s="652"/>
      <c r="CH32" s="652"/>
      <c r="CI32" s="652"/>
      <c r="CJ32" s="652"/>
      <c r="CK32" s="652"/>
      <c r="CL32" s="652"/>
      <c r="CM32" s="652"/>
      <c r="CN32" s="652"/>
      <c r="CO32" s="652"/>
      <c r="CP32" s="652"/>
      <c r="CQ32" s="653"/>
      <c r="CR32" s="618" t="s">
        <v>108</v>
      </c>
      <c r="CS32" s="619"/>
      <c r="CT32" s="619"/>
      <c r="CU32" s="619"/>
      <c r="CV32" s="619"/>
      <c r="CW32" s="619"/>
      <c r="CX32" s="619"/>
      <c r="CY32" s="620"/>
      <c r="CZ32" s="621" t="s">
        <v>108</v>
      </c>
      <c r="DA32" s="639"/>
      <c r="DB32" s="639"/>
      <c r="DC32" s="640"/>
      <c r="DD32" s="624" t="s">
        <v>108</v>
      </c>
      <c r="DE32" s="619"/>
      <c r="DF32" s="619"/>
      <c r="DG32" s="619"/>
      <c r="DH32" s="619"/>
      <c r="DI32" s="619"/>
      <c r="DJ32" s="619"/>
      <c r="DK32" s="620"/>
      <c r="DL32" s="624" t="s">
        <v>108</v>
      </c>
      <c r="DM32" s="619"/>
      <c r="DN32" s="619"/>
      <c r="DO32" s="619"/>
      <c r="DP32" s="619"/>
      <c r="DQ32" s="619"/>
      <c r="DR32" s="619"/>
      <c r="DS32" s="619"/>
      <c r="DT32" s="619"/>
      <c r="DU32" s="619"/>
      <c r="DV32" s="620"/>
      <c r="DW32" s="641" t="s">
        <v>108</v>
      </c>
      <c r="DX32" s="642"/>
      <c r="DY32" s="642"/>
      <c r="DZ32" s="642"/>
      <c r="EA32" s="642"/>
      <c r="EB32" s="642"/>
      <c r="EC32" s="643"/>
    </row>
    <row r="33" spans="2:133" ht="11.25" customHeight="1">
      <c r="B33" s="615" t="s">
        <v>297</v>
      </c>
      <c r="C33" s="616"/>
      <c r="D33" s="616"/>
      <c r="E33" s="616"/>
      <c r="F33" s="616"/>
      <c r="G33" s="616"/>
      <c r="H33" s="616"/>
      <c r="I33" s="616"/>
      <c r="J33" s="616"/>
      <c r="K33" s="616"/>
      <c r="L33" s="616"/>
      <c r="M33" s="616"/>
      <c r="N33" s="616"/>
      <c r="O33" s="616"/>
      <c r="P33" s="616"/>
      <c r="Q33" s="617"/>
      <c r="R33" s="618">
        <v>367900</v>
      </c>
      <c r="S33" s="619"/>
      <c r="T33" s="619"/>
      <c r="U33" s="619"/>
      <c r="V33" s="619"/>
      <c r="W33" s="619"/>
      <c r="X33" s="619"/>
      <c r="Y33" s="620"/>
      <c r="Z33" s="671">
        <v>7</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298</v>
      </c>
      <c r="CE33" s="652"/>
      <c r="CF33" s="652"/>
      <c r="CG33" s="652"/>
      <c r="CH33" s="652"/>
      <c r="CI33" s="652"/>
      <c r="CJ33" s="652"/>
      <c r="CK33" s="652"/>
      <c r="CL33" s="652"/>
      <c r="CM33" s="652"/>
      <c r="CN33" s="652"/>
      <c r="CO33" s="652"/>
      <c r="CP33" s="652"/>
      <c r="CQ33" s="653"/>
      <c r="CR33" s="618">
        <v>2116969</v>
      </c>
      <c r="CS33" s="637"/>
      <c r="CT33" s="637"/>
      <c r="CU33" s="637"/>
      <c r="CV33" s="637"/>
      <c r="CW33" s="637"/>
      <c r="CX33" s="637"/>
      <c r="CY33" s="638"/>
      <c r="CZ33" s="621">
        <v>48.5</v>
      </c>
      <c r="DA33" s="639"/>
      <c r="DB33" s="639"/>
      <c r="DC33" s="640"/>
      <c r="DD33" s="624">
        <v>1597831</v>
      </c>
      <c r="DE33" s="637"/>
      <c r="DF33" s="637"/>
      <c r="DG33" s="637"/>
      <c r="DH33" s="637"/>
      <c r="DI33" s="637"/>
      <c r="DJ33" s="637"/>
      <c r="DK33" s="638"/>
      <c r="DL33" s="624">
        <v>1114633</v>
      </c>
      <c r="DM33" s="637"/>
      <c r="DN33" s="637"/>
      <c r="DO33" s="637"/>
      <c r="DP33" s="637"/>
      <c r="DQ33" s="637"/>
      <c r="DR33" s="637"/>
      <c r="DS33" s="637"/>
      <c r="DT33" s="637"/>
      <c r="DU33" s="637"/>
      <c r="DV33" s="638"/>
      <c r="DW33" s="641">
        <v>32.200000000000003</v>
      </c>
      <c r="DX33" s="642"/>
      <c r="DY33" s="642"/>
      <c r="DZ33" s="642"/>
      <c r="EA33" s="642"/>
      <c r="EB33" s="642"/>
      <c r="EC33" s="643"/>
    </row>
    <row r="34" spans="2:133" ht="11.25" customHeight="1">
      <c r="B34" s="615" t="s">
        <v>299</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300</v>
      </c>
      <c r="AR34" s="679"/>
      <c r="AS34" s="679"/>
      <c r="AT34" s="679"/>
      <c r="AU34" s="679"/>
      <c r="AV34" s="679"/>
      <c r="AW34" s="679"/>
      <c r="AX34" s="679"/>
      <c r="AY34" s="679"/>
      <c r="AZ34" s="679"/>
      <c r="BA34" s="679"/>
      <c r="BB34" s="679"/>
      <c r="BC34" s="679"/>
      <c r="BD34" s="679"/>
      <c r="BE34" s="679"/>
      <c r="BF34" s="680"/>
      <c r="BG34" s="678" t="s">
        <v>301</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302</v>
      </c>
      <c r="CE34" s="652"/>
      <c r="CF34" s="652"/>
      <c r="CG34" s="652"/>
      <c r="CH34" s="652"/>
      <c r="CI34" s="652"/>
      <c r="CJ34" s="652"/>
      <c r="CK34" s="652"/>
      <c r="CL34" s="652"/>
      <c r="CM34" s="652"/>
      <c r="CN34" s="652"/>
      <c r="CO34" s="652"/>
      <c r="CP34" s="652"/>
      <c r="CQ34" s="653"/>
      <c r="CR34" s="618">
        <v>693167</v>
      </c>
      <c r="CS34" s="619"/>
      <c r="CT34" s="619"/>
      <c r="CU34" s="619"/>
      <c r="CV34" s="619"/>
      <c r="CW34" s="619"/>
      <c r="CX34" s="619"/>
      <c r="CY34" s="620"/>
      <c r="CZ34" s="621">
        <v>15.9</v>
      </c>
      <c r="DA34" s="639"/>
      <c r="DB34" s="639"/>
      <c r="DC34" s="640"/>
      <c r="DD34" s="624">
        <v>465002</v>
      </c>
      <c r="DE34" s="619"/>
      <c r="DF34" s="619"/>
      <c r="DG34" s="619"/>
      <c r="DH34" s="619"/>
      <c r="DI34" s="619"/>
      <c r="DJ34" s="619"/>
      <c r="DK34" s="620"/>
      <c r="DL34" s="624">
        <v>430531</v>
      </c>
      <c r="DM34" s="619"/>
      <c r="DN34" s="619"/>
      <c r="DO34" s="619"/>
      <c r="DP34" s="619"/>
      <c r="DQ34" s="619"/>
      <c r="DR34" s="619"/>
      <c r="DS34" s="619"/>
      <c r="DT34" s="619"/>
      <c r="DU34" s="619"/>
      <c r="DV34" s="620"/>
      <c r="DW34" s="641">
        <v>12.4</v>
      </c>
      <c r="DX34" s="642"/>
      <c r="DY34" s="642"/>
      <c r="DZ34" s="642"/>
      <c r="EA34" s="642"/>
      <c r="EB34" s="642"/>
      <c r="EC34" s="643"/>
    </row>
    <row r="35" spans="2:133" ht="11.25" customHeight="1">
      <c r="B35" s="615" t="s">
        <v>303</v>
      </c>
      <c r="C35" s="616"/>
      <c r="D35" s="616"/>
      <c r="E35" s="616"/>
      <c r="F35" s="616"/>
      <c r="G35" s="616"/>
      <c r="H35" s="616"/>
      <c r="I35" s="616"/>
      <c r="J35" s="616"/>
      <c r="K35" s="616"/>
      <c r="L35" s="616"/>
      <c r="M35" s="616"/>
      <c r="N35" s="616"/>
      <c r="O35" s="616"/>
      <c r="P35" s="616"/>
      <c r="Q35" s="617"/>
      <c r="R35" s="618">
        <v>221000</v>
      </c>
      <c r="S35" s="619"/>
      <c r="T35" s="619"/>
      <c r="U35" s="619"/>
      <c r="V35" s="619"/>
      <c r="W35" s="619"/>
      <c r="X35" s="619"/>
      <c r="Y35" s="620"/>
      <c r="Z35" s="671">
        <v>4.2</v>
      </c>
      <c r="AA35" s="671"/>
      <c r="AB35" s="671"/>
      <c r="AC35" s="671"/>
      <c r="AD35" s="672" t="s">
        <v>108</v>
      </c>
      <c r="AE35" s="672"/>
      <c r="AF35" s="672"/>
      <c r="AG35" s="672"/>
      <c r="AH35" s="672"/>
      <c r="AI35" s="672"/>
      <c r="AJ35" s="672"/>
      <c r="AK35" s="672"/>
      <c r="AL35" s="641" t="s">
        <v>108</v>
      </c>
      <c r="AM35" s="673"/>
      <c r="AN35" s="673"/>
      <c r="AO35" s="674"/>
      <c r="AP35" s="186"/>
      <c r="AQ35" s="675" t="s">
        <v>304</v>
      </c>
      <c r="AR35" s="676"/>
      <c r="AS35" s="676"/>
      <c r="AT35" s="676"/>
      <c r="AU35" s="676"/>
      <c r="AV35" s="676"/>
      <c r="AW35" s="676"/>
      <c r="AX35" s="676"/>
      <c r="AY35" s="677"/>
      <c r="AZ35" s="668">
        <v>616903</v>
      </c>
      <c r="BA35" s="669"/>
      <c r="BB35" s="669"/>
      <c r="BC35" s="669"/>
      <c r="BD35" s="669"/>
      <c r="BE35" s="669"/>
      <c r="BF35" s="670"/>
      <c r="BG35" s="675" t="s">
        <v>305</v>
      </c>
      <c r="BH35" s="676"/>
      <c r="BI35" s="676"/>
      <c r="BJ35" s="676"/>
      <c r="BK35" s="676"/>
      <c r="BL35" s="676"/>
      <c r="BM35" s="676"/>
      <c r="BN35" s="676"/>
      <c r="BO35" s="676"/>
      <c r="BP35" s="676"/>
      <c r="BQ35" s="676"/>
      <c r="BR35" s="676"/>
      <c r="BS35" s="676"/>
      <c r="BT35" s="676"/>
      <c r="BU35" s="677"/>
      <c r="BV35" s="668">
        <v>27217</v>
      </c>
      <c r="BW35" s="669"/>
      <c r="BX35" s="669"/>
      <c r="BY35" s="669"/>
      <c r="BZ35" s="669"/>
      <c r="CA35" s="669"/>
      <c r="CB35" s="670"/>
      <c r="CD35" s="655" t="s">
        <v>306</v>
      </c>
      <c r="CE35" s="652"/>
      <c r="CF35" s="652"/>
      <c r="CG35" s="652"/>
      <c r="CH35" s="652"/>
      <c r="CI35" s="652"/>
      <c r="CJ35" s="652"/>
      <c r="CK35" s="652"/>
      <c r="CL35" s="652"/>
      <c r="CM35" s="652"/>
      <c r="CN35" s="652"/>
      <c r="CO35" s="652"/>
      <c r="CP35" s="652"/>
      <c r="CQ35" s="653"/>
      <c r="CR35" s="618">
        <v>23626</v>
      </c>
      <c r="CS35" s="637"/>
      <c r="CT35" s="637"/>
      <c r="CU35" s="637"/>
      <c r="CV35" s="637"/>
      <c r="CW35" s="637"/>
      <c r="CX35" s="637"/>
      <c r="CY35" s="638"/>
      <c r="CZ35" s="621">
        <v>0.5</v>
      </c>
      <c r="DA35" s="639"/>
      <c r="DB35" s="639"/>
      <c r="DC35" s="640"/>
      <c r="DD35" s="624">
        <v>16826</v>
      </c>
      <c r="DE35" s="637"/>
      <c r="DF35" s="637"/>
      <c r="DG35" s="637"/>
      <c r="DH35" s="637"/>
      <c r="DI35" s="637"/>
      <c r="DJ35" s="637"/>
      <c r="DK35" s="638"/>
      <c r="DL35" s="624">
        <v>16826</v>
      </c>
      <c r="DM35" s="637"/>
      <c r="DN35" s="637"/>
      <c r="DO35" s="637"/>
      <c r="DP35" s="637"/>
      <c r="DQ35" s="637"/>
      <c r="DR35" s="637"/>
      <c r="DS35" s="637"/>
      <c r="DT35" s="637"/>
      <c r="DU35" s="637"/>
      <c r="DV35" s="638"/>
      <c r="DW35" s="641">
        <v>0.5</v>
      </c>
      <c r="DX35" s="642"/>
      <c r="DY35" s="642"/>
      <c r="DZ35" s="642"/>
      <c r="EA35" s="642"/>
      <c r="EB35" s="642"/>
      <c r="EC35" s="643"/>
    </row>
    <row r="36" spans="2:133" ht="11.25" customHeight="1">
      <c r="B36" s="599" t="s">
        <v>307</v>
      </c>
      <c r="C36" s="600"/>
      <c r="D36" s="600"/>
      <c r="E36" s="600"/>
      <c r="F36" s="600"/>
      <c r="G36" s="600"/>
      <c r="H36" s="600"/>
      <c r="I36" s="600"/>
      <c r="J36" s="600"/>
      <c r="K36" s="600"/>
      <c r="L36" s="600"/>
      <c r="M36" s="600"/>
      <c r="N36" s="600"/>
      <c r="O36" s="600"/>
      <c r="P36" s="600"/>
      <c r="Q36" s="601"/>
      <c r="R36" s="602">
        <v>5284195</v>
      </c>
      <c r="S36" s="659"/>
      <c r="T36" s="659"/>
      <c r="U36" s="659"/>
      <c r="V36" s="659"/>
      <c r="W36" s="659"/>
      <c r="X36" s="659"/>
      <c r="Y36" s="662"/>
      <c r="Z36" s="663">
        <v>100</v>
      </c>
      <c r="AA36" s="663"/>
      <c r="AB36" s="663"/>
      <c r="AC36" s="663"/>
      <c r="AD36" s="664">
        <v>3238215</v>
      </c>
      <c r="AE36" s="664"/>
      <c r="AF36" s="664"/>
      <c r="AG36" s="664"/>
      <c r="AH36" s="664"/>
      <c r="AI36" s="664"/>
      <c r="AJ36" s="664"/>
      <c r="AK36" s="664"/>
      <c r="AL36" s="665">
        <v>100</v>
      </c>
      <c r="AM36" s="666"/>
      <c r="AN36" s="666"/>
      <c r="AO36" s="667"/>
      <c r="AQ36" s="644" t="s">
        <v>308</v>
      </c>
      <c r="AR36" s="645"/>
      <c r="AS36" s="645"/>
      <c r="AT36" s="645"/>
      <c r="AU36" s="645"/>
      <c r="AV36" s="645"/>
      <c r="AW36" s="645"/>
      <c r="AX36" s="645"/>
      <c r="AY36" s="646"/>
      <c r="AZ36" s="618">
        <v>162800</v>
      </c>
      <c r="BA36" s="619"/>
      <c r="BB36" s="619"/>
      <c r="BC36" s="619"/>
      <c r="BD36" s="637"/>
      <c r="BE36" s="637"/>
      <c r="BF36" s="647"/>
      <c r="BG36" s="655" t="s">
        <v>309</v>
      </c>
      <c r="BH36" s="652"/>
      <c r="BI36" s="652"/>
      <c r="BJ36" s="652"/>
      <c r="BK36" s="652"/>
      <c r="BL36" s="652"/>
      <c r="BM36" s="652"/>
      <c r="BN36" s="652"/>
      <c r="BO36" s="652"/>
      <c r="BP36" s="652"/>
      <c r="BQ36" s="652"/>
      <c r="BR36" s="652"/>
      <c r="BS36" s="652"/>
      <c r="BT36" s="652"/>
      <c r="BU36" s="653"/>
      <c r="BV36" s="618">
        <v>5918</v>
      </c>
      <c r="BW36" s="619"/>
      <c r="BX36" s="619"/>
      <c r="BY36" s="619"/>
      <c r="BZ36" s="619"/>
      <c r="CA36" s="619"/>
      <c r="CB36" s="654"/>
      <c r="CD36" s="655" t="s">
        <v>310</v>
      </c>
      <c r="CE36" s="652"/>
      <c r="CF36" s="652"/>
      <c r="CG36" s="652"/>
      <c r="CH36" s="652"/>
      <c r="CI36" s="652"/>
      <c r="CJ36" s="652"/>
      <c r="CK36" s="652"/>
      <c r="CL36" s="652"/>
      <c r="CM36" s="652"/>
      <c r="CN36" s="652"/>
      <c r="CO36" s="652"/>
      <c r="CP36" s="652"/>
      <c r="CQ36" s="653"/>
      <c r="CR36" s="618">
        <v>577266</v>
      </c>
      <c r="CS36" s="619"/>
      <c r="CT36" s="619"/>
      <c r="CU36" s="619"/>
      <c r="CV36" s="619"/>
      <c r="CW36" s="619"/>
      <c r="CX36" s="619"/>
      <c r="CY36" s="620"/>
      <c r="CZ36" s="621">
        <v>13.2</v>
      </c>
      <c r="DA36" s="639"/>
      <c r="DB36" s="639"/>
      <c r="DC36" s="640"/>
      <c r="DD36" s="624">
        <v>425963</v>
      </c>
      <c r="DE36" s="619"/>
      <c r="DF36" s="619"/>
      <c r="DG36" s="619"/>
      <c r="DH36" s="619"/>
      <c r="DI36" s="619"/>
      <c r="DJ36" s="619"/>
      <c r="DK36" s="620"/>
      <c r="DL36" s="624">
        <v>332317</v>
      </c>
      <c r="DM36" s="619"/>
      <c r="DN36" s="619"/>
      <c r="DO36" s="619"/>
      <c r="DP36" s="619"/>
      <c r="DQ36" s="619"/>
      <c r="DR36" s="619"/>
      <c r="DS36" s="619"/>
      <c r="DT36" s="619"/>
      <c r="DU36" s="619"/>
      <c r="DV36" s="620"/>
      <c r="DW36" s="641">
        <v>9.6</v>
      </c>
      <c r="DX36" s="642"/>
      <c r="DY36" s="642"/>
      <c r="DZ36" s="642"/>
      <c r="EA36" s="642"/>
      <c r="EB36" s="642"/>
      <c r="EC36" s="643"/>
    </row>
    <row r="37" spans="2:133" ht="11.25" customHeight="1">
      <c r="AQ37" s="644" t="s">
        <v>311</v>
      </c>
      <c r="AR37" s="645"/>
      <c r="AS37" s="645"/>
      <c r="AT37" s="645"/>
      <c r="AU37" s="645"/>
      <c r="AV37" s="645"/>
      <c r="AW37" s="645"/>
      <c r="AX37" s="645"/>
      <c r="AY37" s="646"/>
      <c r="AZ37" s="618">
        <v>39444</v>
      </c>
      <c r="BA37" s="619"/>
      <c r="BB37" s="619"/>
      <c r="BC37" s="619"/>
      <c r="BD37" s="637"/>
      <c r="BE37" s="637"/>
      <c r="BF37" s="647"/>
      <c r="BG37" s="655" t="s">
        <v>312</v>
      </c>
      <c r="BH37" s="652"/>
      <c r="BI37" s="652"/>
      <c r="BJ37" s="652"/>
      <c r="BK37" s="652"/>
      <c r="BL37" s="652"/>
      <c r="BM37" s="652"/>
      <c r="BN37" s="652"/>
      <c r="BO37" s="652"/>
      <c r="BP37" s="652"/>
      <c r="BQ37" s="652"/>
      <c r="BR37" s="652"/>
      <c r="BS37" s="652"/>
      <c r="BT37" s="652"/>
      <c r="BU37" s="653"/>
      <c r="BV37" s="618">
        <v>1518</v>
      </c>
      <c r="BW37" s="619"/>
      <c r="BX37" s="619"/>
      <c r="BY37" s="619"/>
      <c r="BZ37" s="619"/>
      <c r="CA37" s="619"/>
      <c r="CB37" s="654"/>
      <c r="CD37" s="655" t="s">
        <v>313</v>
      </c>
      <c r="CE37" s="652"/>
      <c r="CF37" s="652"/>
      <c r="CG37" s="652"/>
      <c r="CH37" s="652"/>
      <c r="CI37" s="652"/>
      <c r="CJ37" s="652"/>
      <c r="CK37" s="652"/>
      <c r="CL37" s="652"/>
      <c r="CM37" s="652"/>
      <c r="CN37" s="652"/>
      <c r="CO37" s="652"/>
      <c r="CP37" s="652"/>
      <c r="CQ37" s="653"/>
      <c r="CR37" s="618">
        <v>239532</v>
      </c>
      <c r="CS37" s="637"/>
      <c r="CT37" s="637"/>
      <c r="CU37" s="637"/>
      <c r="CV37" s="637"/>
      <c r="CW37" s="637"/>
      <c r="CX37" s="637"/>
      <c r="CY37" s="638"/>
      <c r="CZ37" s="621">
        <v>5.5</v>
      </c>
      <c r="DA37" s="639"/>
      <c r="DB37" s="639"/>
      <c r="DC37" s="640"/>
      <c r="DD37" s="624">
        <v>239532</v>
      </c>
      <c r="DE37" s="637"/>
      <c r="DF37" s="637"/>
      <c r="DG37" s="637"/>
      <c r="DH37" s="637"/>
      <c r="DI37" s="637"/>
      <c r="DJ37" s="637"/>
      <c r="DK37" s="638"/>
      <c r="DL37" s="624">
        <v>223063</v>
      </c>
      <c r="DM37" s="637"/>
      <c r="DN37" s="637"/>
      <c r="DO37" s="637"/>
      <c r="DP37" s="637"/>
      <c r="DQ37" s="637"/>
      <c r="DR37" s="637"/>
      <c r="DS37" s="637"/>
      <c r="DT37" s="637"/>
      <c r="DU37" s="637"/>
      <c r="DV37" s="638"/>
      <c r="DW37" s="641">
        <v>6.4</v>
      </c>
      <c r="DX37" s="642"/>
      <c r="DY37" s="642"/>
      <c r="DZ37" s="642"/>
      <c r="EA37" s="642"/>
      <c r="EB37" s="642"/>
      <c r="EC37" s="643"/>
    </row>
    <row r="38" spans="2:133" ht="11.25" customHeight="1">
      <c r="AQ38" s="644" t="s">
        <v>314</v>
      </c>
      <c r="AR38" s="645"/>
      <c r="AS38" s="645"/>
      <c r="AT38" s="645"/>
      <c r="AU38" s="645"/>
      <c r="AV38" s="645"/>
      <c r="AW38" s="645"/>
      <c r="AX38" s="645"/>
      <c r="AY38" s="646"/>
      <c r="AZ38" s="618">
        <v>28404</v>
      </c>
      <c r="BA38" s="619"/>
      <c r="BB38" s="619"/>
      <c r="BC38" s="619"/>
      <c r="BD38" s="637"/>
      <c r="BE38" s="637"/>
      <c r="BF38" s="647"/>
      <c r="BG38" s="655" t="s">
        <v>315</v>
      </c>
      <c r="BH38" s="652"/>
      <c r="BI38" s="652"/>
      <c r="BJ38" s="652"/>
      <c r="BK38" s="652"/>
      <c r="BL38" s="652"/>
      <c r="BM38" s="652"/>
      <c r="BN38" s="652"/>
      <c r="BO38" s="652"/>
      <c r="BP38" s="652"/>
      <c r="BQ38" s="652"/>
      <c r="BR38" s="652"/>
      <c r="BS38" s="652"/>
      <c r="BT38" s="652"/>
      <c r="BU38" s="653"/>
      <c r="BV38" s="618">
        <v>2589</v>
      </c>
      <c r="BW38" s="619"/>
      <c r="BX38" s="619"/>
      <c r="BY38" s="619"/>
      <c r="BZ38" s="619"/>
      <c r="CA38" s="619"/>
      <c r="CB38" s="654"/>
      <c r="CD38" s="655" t="s">
        <v>316</v>
      </c>
      <c r="CE38" s="652"/>
      <c r="CF38" s="652"/>
      <c r="CG38" s="652"/>
      <c r="CH38" s="652"/>
      <c r="CI38" s="652"/>
      <c r="CJ38" s="652"/>
      <c r="CK38" s="652"/>
      <c r="CL38" s="652"/>
      <c r="CM38" s="652"/>
      <c r="CN38" s="652"/>
      <c r="CO38" s="652"/>
      <c r="CP38" s="652"/>
      <c r="CQ38" s="653"/>
      <c r="CR38" s="618">
        <v>549055</v>
      </c>
      <c r="CS38" s="619"/>
      <c r="CT38" s="619"/>
      <c r="CU38" s="619"/>
      <c r="CV38" s="619"/>
      <c r="CW38" s="619"/>
      <c r="CX38" s="619"/>
      <c r="CY38" s="620"/>
      <c r="CZ38" s="621">
        <v>12.6</v>
      </c>
      <c r="DA38" s="639"/>
      <c r="DB38" s="639"/>
      <c r="DC38" s="640"/>
      <c r="DD38" s="624">
        <v>474885</v>
      </c>
      <c r="DE38" s="619"/>
      <c r="DF38" s="619"/>
      <c r="DG38" s="619"/>
      <c r="DH38" s="619"/>
      <c r="DI38" s="619"/>
      <c r="DJ38" s="619"/>
      <c r="DK38" s="620"/>
      <c r="DL38" s="624">
        <v>334959</v>
      </c>
      <c r="DM38" s="619"/>
      <c r="DN38" s="619"/>
      <c r="DO38" s="619"/>
      <c r="DP38" s="619"/>
      <c r="DQ38" s="619"/>
      <c r="DR38" s="619"/>
      <c r="DS38" s="619"/>
      <c r="DT38" s="619"/>
      <c r="DU38" s="619"/>
      <c r="DV38" s="620"/>
      <c r="DW38" s="641">
        <v>9.6999999999999993</v>
      </c>
      <c r="DX38" s="642"/>
      <c r="DY38" s="642"/>
      <c r="DZ38" s="642"/>
      <c r="EA38" s="642"/>
      <c r="EB38" s="642"/>
      <c r="EC38" s="643"/>
    </row>
    <row r="39" spans="2:133" ht="11.25" customHeight="1">
      <c r="AQ39" s="644" t="s">
        <v>317</v>
      </c>
      <c r="AR39" s="645"/>
      <c r="AS39" s="645"/>
      <c r="AT39" s="645"/>
      <c r="AU39" s="645"/>
      <c r="AV39" s="645"/>
      <c r="AW39" s="645"/>
      <c r="AX39" s="645"/>
      <c r="AY39" s="646"/>
      <c r="AZ39" s="618" t="s">
        <v>108</v>
      </c>
      <c r="BA39" s="619"/>
      <c r="BB39" s="619"/>
      <c r="BC39" s="619"/>
      <c r="BD39" s="637"/>
      <c r="BE39" s="637"/>
      <c r="BF39" s="647"/>
      <c r="BG39" s="648" t="s">
        <v>318</v>
      </c>
      <c r="BH39" s="649"/>
      <c r="BI39" s="649"/>
      <c r="BJ39" s="649"/>
      <c r="BK39" s="649"/>
      <c r="BL39" s="187"/>
      <c r="BM39" s="652" t="s">
        <v>319</v>
      </c>
      <c r="BN39" s="652"/>
      <c r="BO39" s="652"/>
      <c r="BP39" s="652"/>
      <c r="BQ39" s="652"/>
      <c r="BR39" s="652"/>
      <c r="BS39" s="652"/>
      <c r="BT39" s="652"/>
      <c r="BU39" s="653"/>
      <c r="BV39" s="618">
        <v>103</v>
      </c>
      <c r="BW39" s="619"/>
      <c r="BX39" s="619"/>
      <c r="BY39" s="619"/>
      <c r="BZ39" s="619"/>
      <c r="CA39" s="619"/>
      <c r="CB39" s="654"/>
      <c r="CD39" s="655" t="s">
        <v>320</v>
      </c>
      <c r="CE39" s="652"/>
      <c r="CF39" s="652"/>
      <c r="CG39" s="652"/>
      <c r="CH39" s="652"/>
      <c r="CI39" s="652"/>
      <c r="CJ39" s="652"/>
      <c r="CK39" s="652"/>
      <c r="CL39" s="652"/>
      <c r="CM39" s="652"/>
      <c r="CN39" s="652"/>
      <c r="CO39" s="652"/>
      <c r="CP39" s="652"/>
      <c r="CQ39" s="653"/>
      <c r="CR39" s="618">
        <v>271776</v>
      </c>
      <c r="CS39" s="637"/>
      <c r="CT39" s="637"/>
      <c r="CU39" s="637"/>
      <c r="CV39" s="637"/>
      <c r="CW39" s="637"/>
      <c r="CX39" s="637"/>
      <c r="CY39" s="638"/>
      <c r="CZ39" s="621">
        <v>6.2</v>
      </c>
      <c r="DA39" s="639"/>
      <c r="DB39" s="639"/>
      <c r="DC39" s="640"/>
      <c r="DD39" s="624">
        <v>213076</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321</v>
      </c>
      <c r="AR40" s="645"/>
      <c r="AS40" s="645"/>
      <c r="AT40" s="645"/>
      <c r="AU40" s="645"/>
      <c r="AV40" s="645"/>
      <c r="AW40" s="645"/>
      <c r="AX40" s="645"/>
      <c r="AY40" s="646"/>
      <c r="AZ40" s="618">
        <v>92169</v>
      </c>
      <c r="BA40" s="619"/>
      <c r="BB40" s="619"/>
      <c r="BC40" s="619"/>
      <c r="BD40" s="637"/>
      <c r="BE40" s="637"/>
      <c r="BF40" s="647"/>
      <c r="BG40" s="648"/>
      <c r="BH40" s="649"/>
      <c r="BI40" s="649"/>
      <c r="BJ40" s="649"/>
      <c r="BK40" s="649"/>
      <c r="BL40" s="187"/>
      <c r="BM40" s="652" t="s">
        <v>322</v>
      </c>
      <c r="BN40" s="652"/>
      <c r="BO40" s="652"/>
      <c r="BP40" s="652"/>
      <c r="BQ40" s="652"/>
      <c r="BR40" s="652"/>
      <c r="BS40" s="652"/>
      <c r="BT40" s="652"/>
      <c r="BU40" s="653"/>
      <c r="BV40" s="618">
        <v>107</v>
      </c>
      <c r="BW40" s="619"/>
      <c r="BX40" s="619"/>
      <c r="BY40" s="619"/>
      <c r="BZ40" s="619"/>
      <c r="CA40" s="619"/>
      <c r="CB40" s="654"/>
      <c r="CD40" s="655" t="s">
        <v>323</v>
      </c>
      <c r="CE40" s="652"/>
      <c r="CF40" s="652"/>
      <c r="CG40" s="652"/>
      <c r="CH40" s="652"/>
      <c r="CI40" s="652"/>
      <c r="CJ40" s="652"/>
      <c r="CK40" s="652"/>
      <c r="CL40" s="652"/>
      <c r="CM40" s="652"/>
      <c r="CN40" s="652"/>
      <c r="CO40" s="652"/>
      <c r="CP40" s="652"/>
      <c r="CQ40" s="653"/>
      <c r="CR40" s="618">
        <v>2079</v>
      </c>
      <c r="CS40" s="619"/>
      <c r="CT40" s="619"/>
      <c r="CU40" s="619"/>
      <c r="CV40" s="619"/>
      <c r="CW40" s="619"/>
      <c r="CX40" s="619"/>
      <c r="CY40" s="620"/>
      <c r="CZ40" s="621">
        <v>0</v>
      </c>
      <c r="DA40" s="639"/>
      <c r="DB40" s="639"/>
      <c r="DC40" s="640"/>
      <c r="DD40" s="624">
        <v>2079</v>
      </c>
      <c r="DE40" s="619"/>
      <c r="DF40" s="619"/>
      <c r="DG40" s="619"/>
      <c r="DH40" s="619"/>
      <c r="DI40" s="619"/>
      <c r="DJ40" s="619"/>
      <c r="DK40" s="620"/>
      <c r="DL40" s="624" t="s">
        <v>108</v>
      </c>
      <c r="DM40" s="619"/>
      <c r="DN40" s="619"/>
      <c r="DO40" s="619"/>
      <c r="DP40" s="619"/>
      <c r="DQ40" s="619"/>
      <c r="DR40" s="619"/>
      <c r="DS40" s="619"/>
      <c r="DT40" s="619"/>
      <c r="DU40" s="619"/>
      <c r="DV40" s="620"/>
      <c r="DW40" s="641" t="s">
        <v>108</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324</v>
      </c>
      <c r="AR41" s="657"/>
      <c r="AS41" s="657"/>
      <c r="AT41" s="657"/>
      <c r="AU41" s="657"/>
      <c r="AV41" s="657"/>
      <c r="AW41" s="657"/>
      <c r="AX41" s="657"/>
      <c r="AY41" s="658"/>
      <c r="AZ41" s="602">
        <v>294086</v>
      </c>
      <c r="BA41" s="659"/>
      <c r="BB41" s="659"/>
      <c r="BC41" s="659"/>
      <c r="BD41" s="603"/>
      <c r="BE41" s="603"/>
      <c r="BF41" s="660"/>
      <c r="BG41" s="650"/>
      <c r="BH41" s="651"/>
      <c r="BI41" s="651"/>
      <c r="BJ41" s="651"/>
      <c r="BK41" s="651"/>
      <c r="BL41" s="189"/>
      <c r="BM41" s="657" t="s">
        <v>325</v>
      </c>
      <c r="BN41" s="657"/>
      <c r="BO41" s="657"/>
      <c r="BP41" s="657"/>
      <c r="BQ41" s="657"/>
      <c r="BR41" s="657"/>
      <c r="BS41" s="657"/>
      <c r="BT41" s="657"/>
      <c r="BU41" s="658"/>
      <c r="BV41" s="602">
        <v>345</v>
      </c>
      <c r="BW41" s="659"/>
      <c r="BX41" s="659"/>
      <c r="BY41" s="659"/>
      <c r="BZ41" s="659"/>
      <c r="CA41" s="659"/>
      <c r="CB41" s="661"/>
      <c r="CD41" s="655" t="s">
        <v>326</v>
      </c>
      <c r="CE41" s="652"/>
      <c r="CF41" s="652"/>
      <c r="CG41" s="652"/>
      <c r="CH41" s="652"/>
      <c r="CI41" s="652"/>
      <c r="CJ41" s="652"/>
      <c r="CK41" s="652"/>
      <c r="CL41" s="652"/>
      <c r="CM41" s="652"/>
      <c r="CN41" s="652"/>
      <c r="CO41" s="652"/>
      <c r="CP41" s="652"/>
      <c r="CQ41" s="653"/>
      <c r="CR41" s="618" t="s">
        <v>206</v>
      </c>
      <c r="CS41" s="637"/>
      <c r="CT41" s="637"/>
      <c r="CU41" s="637"/>
      <c r="CV41" s="637"/>
      <c r="CW41" s="637"/>
      <c r="CX41" s="637"/>
      <c r="CY41" s="638"/>
      <c r="CZ41" s="621" t="s">
        <v>206</v>
      </c>
      <c r="DA41" s="639"/>
      <c r="DB41" s="639"/>
      <c r="DC41" s="640"/>
      <c r="DD41" s="624" t="s">
        <v>206</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328</v>
      </c>
      <c r="CE42" s="616"/>
      <c r="CF42" s="616"/>
      <c r="CG42" s="616"/>
      <c r="CH42" s="616"/>
      <c r="CI42" s="616"/>
      <c r="CJ42" s="616"/>
      <c r="CK42" s="616"/>
      <c r="CL42" s="616"/>
      <c r="CM42" s="616"/>
      <c r="CN42" s="616"/>
      <c r="CO42" s="616"/>
      <c r="CP42" s="616"/>
      <c r="CQ42" s="617"/>
      <c r="CR42" s="618">
        <v>541147</v>
      </c>
      <c r="CS42" s="619"/>
      <c r="CT42" s="619"/>
      <c r="CU42" s="619"/>
      <c r="CV42" s="619"/>
      <c r="CW42" s="619"/>
      <c r="CX42" s="619"/>
      <c r="CY42" s="620"/>
      <c r="CZ42" s="621">
        <v>12.4</v>
      </c>
      <c r="DA42" s="622"/>
      <c r="DB42" s="622"/>
      <c r="DC42" s="623"/>
      <c r="DD42" s="624">
        <v>216257</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330</v>
      </c>
      <c r="CE43" s="616"/>
      <c r="CF43" s="616"/>
      <c r="CG43" s="616"/>
      <c r="CH43" s="616"/>
      <c r="CI43" s="616"/>
      <c r="CJ43" s="616"/>
      <c r="CK43" s="616"/>
      <c r="CL43" s="616"/>
      <c r="CM43" s="616"/>
      <c r="CN43" s="616"/>
      <c r="CO43" s="616"/>
      <c r="CP43" s="616"/>
      <c r="CQ43" s="617"/>
      <c r="CR43" s="618">
        <v>20643</v>
      </c>
      <c r="CS43" s="637"/>
      <c r="CT43" s="637"/>
      <c r="CU43" s="637"/>
      <c r="CV43" s="637"/>
      <c r="CW43" s="637"/>
      <c r="CX43" s="637"/>
      <c r="CY43" s="638"/>
      <c r="CZ43" s="621">
        <v>0.5</v>
      </c>
      <c r="DA43" s="639"/>
      <c r="DB43" s="639"/>
      <c r="DC43" s="640"/>
      <c r="DD43" s="624">
        <v>20643</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331</v>
      </c>
      <c r="CD44" s="631" t="s">
        <v>284</v>
      </c>
      <c r="CE44" s="632"/>
      <c r="CF44" s="615" t="s">
        <v>332</v>
      </c>
      <c r="CG44" s="616"/>
      <c r="CH44" s="616"/>
      <c r="CI44" s="616"/>
      <c r="CJ44" s="616"/>
      <c r="CK44" s="616"/>
      <c r="CL44" s="616"/>
      <c r="CM44" s="616"/>
      <c r="CN44" s="616"/>
      <c r="CO44" s="616"/>
      <c r="CP44" s="616"/>
      <c r="CQ44" s="617"/>
      <c r="CR44" s="618">
        <v>534864</v>
      </c>
      <c r="CS44" s="619"/>
      <c r="CT44" s="619"/>
      <c r="CU44" s="619"/>
      <c r="CV44" s="619"/>
      <c r="CW44" s="619"/>
      <c r="CX44" s="619"/>
      <c r="CY44" s="620"/>
      <c r="CZ44" s="621">
        <v>12.3</v>
      </c>
      <c r="DA44" s="622"/>
      <c r="DB44" s="622"/>
      <c r="DC44" s="623"/>
      <c r="DD44" s="624">
        <v>215210</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333</v>
      </c>
      <c r="CG45" s="616"/>
      <c r="CH45" s="616"/>
      <c r="CI45" s="616"/>
      <c r="CJ45" s="616"/>
      <c r="CK45" s="616"/>
      <c r="CL45" s="616"/>
      <c r="CM45" s="616"/>
      <c r="CN45" s="616"/>
      <c r="CO45" s="616"/>
      <c r="CP45" s="616"/>
      <c r="CQ45" s="617"/>
      <c r="CR45" s="618">
        <v>210323</v>
      </c>
      <c r="CS45" s="637"/>
      <c r="CT45" s="637"/>
      <c r="CU45" s="637"/>
      <c r="CV45" s="637"/>
      <c r="CW45" s="637"/>
      <c r="CX45" s="637"/>
      <c r="CY45" s="638"/>
      <c r="CZ45" s="621">
        <v>4.8</v>
      </c>
      <c r="DA45" s="639"/>
      <c r="DB45" s="639"/>
      <c r="DC45" s="640"/>
      <c r="DD45" s="624">
        <v>54385</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334</v>
      </c>
      <c r="CG46" s="616"/>
      <c r="CH46" s="616"/>
      <c r="CI46" s="616"/>
      <c r="CJ46" s="616"/>
      <c r="CK46" s="616"/>
      <c r="CL46" s="616"/>
      <c r="CM46" s="616"/>
      <c r="CN46" s="616"/>
      <c r="CO46" s="616"/>
      <c r="CP46" s="616"/>
      <c r="CQ46" s="617"/>
      <c r="CR46" s="618">
        <v>324541</v>
      </c>
      <c r="CS46" s="619"/>
      <c r="CT46" s="619"/>
      <c r="CU46" s="619"/>
      <c r="CV46" s="619"/>
      <c r="CW46" s="619"/>
      <c r="CX46" s="619"/>
      <c r="CY46" s="620"/>
      <c r="CZ46" s="621">
        <v>7.4</v>
      </c>
      <c r="DA46" s="622"/>
      <c r="DB46" s="622"/>
      <c r="DC46" s="623"/>
      <c r="DD46" s="624">
        <v>160825</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335</v>
      </c>
      <c r="CG47" s="616"/>
      <c r="CH47" s="616"/>
      <c r="CI47" s="616"/>
      <c r="CJ47" s="616"/>
      <c r="CK47" s="616"/>
      <c r="CL47" s="616"/>
      <c r="CM47" s="616"/>
      <c r="CN47" s="616"/>
      <c r="CO47" s="616"/>
      <c r="CP47" s="616"/>
      <c r="CQ47" s="617"/>
      <c r="CR47" s="618">
        <v>6283</v>
      </c>
      <c r="CS47" s="637"/>
      <c r="CT47" s="637"/>
      <c r="CU47" s="637"/>
      <c r="CV47" s="637"/>
      <c r="CW47" s="637"/>
      <c r="CX47" s="637"/>
      <c r="CY47" s="638"/>
      <c r="CZ47" s="621">
        <v>0.1</v>
      </c>
      <c r="DA47" s="639"/>
      <c r="DB47" s="639"/>
      <c r="DC47" s="640"/>
      <c r="DD47" s="624">
        <v>1047</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336</v>
      </c>
      <c r="CG48" s="616"/>
      <c r="CH48" s="616"/>
      <c r="CI48" s="616"/>
      <c r="CJ48" s="616"/>
      <c r="CK48" s="616"/>
      <c r="CL48" s="616"/>
      <c r="CM48" s="616"/>
      <c r="CN48" s="616"/>
      <c r="CO48" s="616"/>
      <c r="CP48" s="616"/>
      <c r="CQ48" s="617"/>
      <c r="CR48" s="618" t="s">
        <v>117</v>
      </c>
      <c r="CS48" s="619"/>
      <c r="CT48" s="619"/>
      <c r="CU48" s="619"/>
      <c r="CV48" s="619"/>
      <c r="CW48" s="619"/>
      <c r="CX48" s="619"/>
      <c r="CY48" s="620"/>
      <c r="CZ48" s="621" t="s">
        <v>117</v>
      </c>
      <c r="DA48" s="622"/>
      <c r="DB48" s="622"/>
      <c r="DC48" s="623"/>
      <c r="DD48" s="624" t="s">
        <v>117</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337</v>
      </c>
      <c r="CE49" s="600"/>
      <c r="CF49" s="600"/>
      <c r="CG49" s="600"/>
      <c r="CH49" s="600"/>
      <c r="CI49" s="600"/>
      <c r="CJ49" s="600"/>
      <c r="CK49" s="600"/>
      <c r="CL49" s="600"/>
      <c r="CM49" s="600"/>
      <c r="CN49" s="600"/>
      <c r="CO49" s="600"/>
      <c r="CP49" s="600"/>
      <c r="CQ49" s="601"/>
      <c r="CR49" s="602">
        <v>4360598</v>
      </c>
      <c r="CS49" s="603"/>
      <c r="CT49" s="603"/>
      <c r="CU49" s="603"/>
      <c r="CV49" s="603"/>
      <c r="CW49" s="603"/>
      <c r="CX49" s="603"/>
      <c r="CY49" s="604"/>
      <c r="CZ49" s="605">
        <v>100</v>
      </c>
      <c r="DA49" s="606"/>
      <c r="DB49" s="606"/>
      <c r="DC49" s="607"/>
      <c r="DD49" s="608">
        <v>3223928</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339</v>
      </c>
      <c r="DK2" s="1137"/>
      <c r="DL2" s="1137"/>
      <c r="DM2" s="1137"/>
      <c r="DN2" s="1137"/>
      <c r="DO2" s="1138"/>
      <c r="DP2" s="200"/>
      <c r="DQ2" s="1136" t="s">
        <v>340</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341</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3" t="s">
        <v>343</v>
      </c>
      <c r="B5" s="1024"/>
      <c r="C5" s="1024"/>
      <c r="D5" s="1024"/>
      <c r="E5" s="1024"/>
      <c r="F5" s="1024"/>
      <c r="G5" s="1024"/>
      <c r="H5" s="1024"/>
      <c r="I5" s="1024"/>
      <c r="J5" s="1024"/>
      <c r="K5" s="1024"/>
      <c r="L5" s="1024"/>
      <c r="M5" s="1024"/>
      <c r="N5" s="1024"/>
      <c r="O5" s="1024"/>
      <c r="P5" s="1025"/>
      <c r="Q5" s="1029" t="s">
        <v>344</v>
      </c>
      <c r="R5" s="1030"/>
      <c r="S5" s="1030"/>
      <c r="T5" s="1030"/>
      <c r="U5" s="1031"/>
      <c r="V5" s="1029" t="s">
        <v>345</v>
      </c>
      <c r="W5" s="1030"/>
      <c r="X5" s="1030"/>
      <c r="Y5" s="1030"/>
      <c r="Z5" s="1031"/>
      <c r="AA5" s="1029" t="s">
        <v>346</v>
      </c>
      <c r="AB5" s="1030"/>
      <c r="AC5" s="1030"/>
      <c r="AD5" s="1030"/>
      <c r="AE5" s="1030"/>
      <c r="AF5" s="1139" t="s">
        <v>347</v>
      </c>
      <c r="AG5" s="1030"/>
      <c r="AH5" s="1030"/>
      <c r="AI5" s="1030"/>
      <c r="AJ5" s="1045"/>
      <c r="AK5" s="1030" t="s">
        <v>348</v>
      </c>
      <c r="AL5" s="1030"/>
      <c r="AM5" s="1030"/>
      <c r="AN5" s="1030"/>
      <c r="AO5" s="1031"/>
      <c r="AP5" s="1029" t="s">
        <v>349</v>
      </c>
      <c r="AQ5" s="1030"/>
      <c r="AR5" s="1030"/>
      <c r="AS5" s="1030"/>
      <c r="AT5" s="1031"/>
      <c r="AU5" s="1029" t="s">
        <v>350</v>
      </c>
      <c r="AV5" s="1030"/>
      <c r="AW5" s="1030"/>
      <c r="AX5" s="1030"/>
      <c r="AY5" s="1045"/>
      <c r="AZ5" s="207"/>
      <c r="BA5" s="207"/>
      <c r="BB5" s="207"/>
      <c r="BC5" s="207"/>
      <c r="BD5" s="207"/>
      <c r="BE5" s="208"/>
      <c r="BF5" s="208"/>
      <c r="BG5" s="208"/>
      <c r="BH5" s="208"/>
      <c r="BI5" s="208"/>
      <c r="BJ5" s="208"/>
      <c r="BK5" s="208"/>
      <c r="BL5" s="208"/>
      <c r="BM5" s="208"/>
      <c r="BN5" s="208"/>
      <c r="BO5" s="208"/>
      <c r="BP5" s="208"/>
      <c r="BQ5" s="1023" t="s">
        <v>351</v>
      </c>
      <c r="BR5" s="1024"/>
      <c r="BS5" s="1024"/>
      <c r="BT5" s="1024"/>
      <c r="BU5" s="1024"/>
      <c r="BV5" s="1024"/>
      <c r="BW5" s="1024"/>
      <c r="BX5" s="1024"/>
      <c r="BY5" s="1024"/>
      <c r="BZ5" s="1024"/>
      <c r="CA5" s="1024"/>
      <c r="CB5" s="1024"/>
      <c r="CC5" s="1024"/>
      <c r="CD5" s="1024"/>
      <c r="CE5" s="1024"/>
      <c r="CF5" s="1024"/>
      <c r="CG5" s="1025"/>
      <c r="CH5" s="1029" t="s">
        <v>352</v>
      </c>
      <c r="CI5" s="1030"/>
      <c r="CJ5" s="1030"/>
      <c r="CK5" s="1030"/>
      <c r="CL5" s="1031"/>
      <c r="CM5" s="1029" t="s">
        <v>353</v>
      </c>
      <c r="CN5" s="1030"/>
      <c r="CO5" s="1030"/>
      <c r="CP5" s="1030"/>
      <c r="CQ5" s="1031"/>
      <c r="CR5" s="1029" t="s">
        <v>354</v>
      </c>
      <c r="CS5" s="1030"/>
      <c r="CT5" s="1030"/>
      <c r="CU5" s="1030"/>
      <c r="CV5" s="1031"/>
      <c r="CW5" s="1029" t="s">
        <v>355</v>
      </c>
      <c r="CX5" s="1030"/>
      <c r="CY5" s="1030"/>
      <c r="CZ5" s="1030"/>
      <c r="DA5" s="1031"/>
      <c r="DB5" s="1029" t="s">
        <v>356</v>
      </c>
      <c r="DC5" s="1030"/>
      <c r="DD5" s="1030"/>
      <c r="DE5" s="1030"/>
      <c r="DF5" s="1031"/>
      <c r="DG5" s="1124" t="s">
        <v>357</v>
      </c>
      <c r="DH5" s="1125"/>
      <c r="DI5" s="1125"/>
      <c r="DJ5" s="1125"/>
      <c r="DK5" s="1126"/>
      <c r="DL5" s="1124" t="s">
        <v>358</v>
      </c>
      <c r="DM5" s="1125"/>
      <c r="DN5" s="1125"/>
      <c r="DO5" s="1125"/>
      <c r="DP5" s="1126"/>
      <c r="DQ5" s="1029" t="s">
        <v>359</v>
      </c>
      <c r="DR5" s="1030"/>
      <c r="DS5" s="1030"/>
      <c r="DT5" s="1030"/>
      <c r="DU5" s="1031"/>
      <c r="DV5" s="1029" t="s">
        <v>350</v>
      </c>
      <c r="DW5" s="1030"/>
      <c r="DX5" s="1030"/>
      <c r="DY5" s="1030"/>
      <c r="DZ5" s="1045"/>
      <c r="EA5" s="205"/>
    </row>
    <row r="6" spans="1:131" s="206" customFormat="1" ht="26.25" customHeight="1" thickBot="1">
      <c r="A6" s="1026"/>
      <c r="B6" s="1027"/>
      <c r="C6" s="1027"/>
      <c r="D6" s="1027"/>
      <c r="E6" s="1027"/>
      <c r="F6" s="1027"/>
      <c r="G6" s="1027"/>
      <c r="H6" s="1027"/>
      <c r="I6" s="1027"/>
      <c r="J6" s="1027"/>
      <c r="K6" s="1027"/>
      <c r="L6" s="1027"/>
      <c r="M6" s="1027"/>
      <c r="N6" s="1027"/>
      <c r="O6" s="1027"/>
      <c r="P6" s="1028"/>
      <c r="Q6" s="1032"/>
      <c r="R6" s="1033"/>
      <c r="S6" s="1033"/>
      <c r="T6" s="1033"/>
      <c r="U6" s="1034"/>
      <c r="V6" s="1032"/>
      <c r="W6" s="1033"/>
      <c r="X6" s="1033"/>
      <c r="Y6" s="1033"/>
      <c r="Z6" s="1034"/>
      <c r="AA6" s="1032"/>
      <c r="AB6" s="1033"/>
      <c r="AC6" s="1033"/>
      <c r="AD6" s="1033"/>
      <c r="AE6" s="1033"/>
      <c r="AF6" s="1140"/>
      <c r="AG6" s="1033"/>
      <c r="AH6" s="1033"/>
      <c r="AI6" s="1033"/>
      <c r="AJ6" s="1046"/>
      <c r="AK6" s="1033"/>
      <c r="AL6" s="1033"/>
      <c r="AM6" s="1033"/>
      <c r="AN6" s="1033"/>
      <c r="AO6" s="1034"/>
      <c r="AP6" s="1032"/>
      <c r="AQ6" s="1033"/>
      <c r="AR6" s="1033"/>
      <c r="AS6" s="1033"/>
      <c r="AT6" s="1034"/>
      <c r="AU6" s="1032"/>
      <c r="AV6" s="1033"/>
      <c r="AW6" s="1033"/>
      <c r="AX6" s="1033"/>
      <c r="AY6" s="1046"/>
      <c r="AZ6" s="203"/>
      <c r="BA6" s="203"/>
      <c r="BB6" s="203"/>
      <c r="BC6" s="203"/>
      <c r="BD6" s="203"/>
      <c r="BE6" s="204"/>
      <c r="BF6" s="204"/>
      <c r="BG6" s="204"/>
      <c r="BH6" s="204"/>
      <c r="BI6" s="204"/>
      <c r="BJ6" s="204"/>
      <c r="BK6" s="204"/>
      <c r="BL6" s="204"/>
      <c r="BM6" s="204"/>
      <c r="BN6" s="204"/>
      <c r="BO6" s="204"/>
      <c r="BP6" s="204"/>
      <c r="BQ6" s="1026"/>
      <c r="BR6" s="1027"/>
      <c r="BS6" s="1027"/>
      <c r="BT6" s="1027"/>
      <c r="BU6" s="1027"/>
      <c r="BV6" s="1027"/>
      <c r="BW6" s="1027"/>
      <c r="BX6" s="1027"/>
      <c r="BY6" s="1027"/>
      <c r="BZ6" s="1027"/>
      <c r="CA6" s="1027"/>
      <c r="CB6" s="1027"/>
      <c r="CC6" s="1027"/>
      <c r="CD6" s="1027"/>
      <c r="CE6" s="1027"/>
      <c r="CF6" s="1027"/>
      <c r="CG6" s="1028"/>
      <c r="CH6" s="1032"/>
      <c r="CI6" s="1033"/>
      <c r="CJ6" s="1033"/>
      <c r="CK6" s="1033"/>
      <c r="CL6" s="1034"/>
      <c r="CM6" s="1032"/>
      <c r="CN6" s="1033"/>
      <c r="CO6" s="1033"/>
      <c r="CP6" s="1033"/>
      <c r="CQ6" s="1034"/>
      <c r="CR6" s="1032"/>
      <c r="CS6" s="1033"/>
      <c r="CT6" s="1033"/>
      <c r="CU6" s="1033"/>
      <c r="CV6" s="1034"/>
      <c r="CW6" s="1032"/>
      <c r="CX6" s="1033"/>
      <c r="CY6" s="1033"/>
      <c r="CZ6" s="1033"/>
      <c r="DA6" s="1034"/>
      <c r="DB6" s="1032"/>
      <c r="DC6" s="1033"/>
      <c r="DD6" s="1033"/>
      <c r="DE6" s="1033"/>
      <c r="DF6" s="1034"/>
      <c r="DG6" s="1127"/>
      <c r="DH6" s="1128"/>
      <c r="DI6" s="1128"/>
      <c r="DJ6" s="1128"/>
      <c r="DK6" s="1129"/>
      <c r="DL6" s="1127"/>
      <c r="DM6" s="1128"/>
      <c r="DN6" s="1128"/>
      <c r="DO6" s="1128"/>
      <c r="DP6" s="1129"/>
      <c r="DQ6" s="1032"/>
      <c r="DR6" s="1033"/>
      <c r="DS6" s="1033"/>
      <c r="DT6" s="1033"/>
      <c r="DU6" s="1034"/>
      <c r="DV6" s="1032"/>
      <c r="DW6" s="1033"/>
      <c r="DX6" s="1033"/>
      <c r="DY6" s="1033"/>
      <c r="DZ6" s="1046"/>
      <c r="EA6" s="205"/>
    </row>
    <row r="7" spans="1:131" s="206" customFormat="1" ht="26.25" customHeight="1" thickTop="1">
      <c r="A7" s="209">
        <v>1</v>
      </c>
      <c r="B7" s="1076" t="s">
        <v>360</v>
      </c>
      <c r="C7" s="1077"/>
      <c r="D7" s="1077"/>
      <c r="E7" s="1077"/>
      <c r="F7" s="1077"/>
      <c r="G7" s="1077"/>
      <c r="H7" s="1077"/>
      <c r="I7" s="1077"/>
      <c r="J7" s="1077"/>
      <c r="K7" s="1077"/>
      <c r="L7" s="1077"/>
      <c r="M7" s="1077"/>
      <c r="N7" s="1077"/>
      <c r="O7" s="1077"/>
      <c r="P7" s="1078"/>
      <c r="Q7" s="1130">
        <v>5234</v>
      </c>
      <c r="R7" s="1131"/>
      <c r="S7" s="1131"/>
      <c r="T7" s="1131"/>
      <c r="U7" s="1131"/>
      <c r="V7" s="1131">
        <v>4317</v>
      </c>
      <c r="W7" s="1131"/>
      <c r="X7" s="1131"/>
      <c r="Y7" s="1131"/>
      <c r="Z7" s="1131"/>
      <c r="AA7" s="1131">
        <v>918</v>
      </c>
      <c r="AB7" s="1131"/>
      <c r="AC7" s="1131"/>
      <c r="AD7" s="1131"/>
      <c r="AE7" s="1132"/>
      <c r="AF7" s="1133">
        <v>874</v>
      </c>
      <c r="AG7" s="1134"/>
      <c r="AH7" s="1134"/>
      <c r="AI7" s="1134"/>
      <c r="AJ7" s="1135"/>
      <c r="AK7" s="1117">
        <v>189</v>
      </c>
      <c r="AL7" s="1118"/>
      <c r="AM7" s="1118"/>
      <c r="AN7" s="1118"/>
      <c r="AO7" s="1118"/>
      <c r="AP7" s="1118">
        <v>4274</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c r="BT7" s="1122"/>
      <c r="BU7" s="1122"/>
      <c r="BV7" s="1122"/>
      <c r="BW7" s="1122"/>
      <c r="BX7" s="1122"/>
      <c r="BY7" s="1122"/>
      <c r="BZ7" s="1122"/>
      <c r="CA7" s="1122"/>
      <c r="CB7" s="1122"/>
      <c r="CC7" s="1122"/>
      <c r="CD7" s="1122"/>
      <c r="CE7" s="1122"/>
      <c r="CF7" s="1122"/>
      <c r="CG7" s="1123"/>
      <c r="CH7" s="1114"/>
      <c r="CI7" s="1115"/>
      <c r="CJ7" s="1115"/>
      <c r="CK7" s="1115"/>
      <c r="CL7" s="1116"/>
      <c r="CM7" s="1114"/>
      <c r="CN7" s="1115"/>
      <c r="CO7" s="1115"/>
      <c r="CP7" s="1115"/>
      <c r="CQ7" s="1116"/>
      <c r="CR7" s="1114"/>
      <c r="CS7" s="1115"/>
      <c r="CT7" s="1115"/>
      <c r="CU7" s="1115"/>
      <c r="CV7" s="1116"/>
      <c r="CW7" s="1114"/>
      <c r="CX7" s="1115"/>
      <c r="CY7" s="1115"/>
      <c r="CZ7" s="1115"/>
      <c r="DA7" s="1116"/>
      <c r="DB7" s="1114"/>
      <c r="DC7" s="1115"/>
      <c r="DD7" s="1115"/>
      <c r="DE7" s="1115"/>
      <c r="DF7" s="1116"/>
      <c r="DG7" s="1114"/>
      <c r="DH7" s="1115"/>
      <c r="DI7" s="1115"/>
      <c r="DJ7" s="1115"/>
      <c r="DK7" s="1116"/>
      <c r="DL7" s="1114"/>
      <c r="DM7" s="1115"/>
      <c r="DN7" s="1115"/>
      <c r="DO7" s="1115"/>
      <c r="DP7" s="1116"/>
      <c r="DQ7" s="1114"/>
      <c r="DR7" s="1115"/>
      <c r="DS7" s="1115"/>
      <c r="DT7" s="1115"/>
      <c r="DU7" s="1116"/>
      <c r="DV7" s="1141"/>
      <c r="DW7" s="1142"/>
      <c r="DX7" s="1142"/>
      <c r="DY7" s="1142"/>
      <c r="DZ7" s="1143"/>
      <c r="EA7" s="205"/>
    </row>
    <row r="8" spans="1:131" s="206" customFormat="1" ht="26.25" customHeight="1">
      <c r="A8" s="212">
        <v>2</v>
      </c>
      <c r="B8" s="1063" t="s">
        <v>361</v>
      </c>
      <c r="C8" s="1064"/>
      <c r="D8" s="1064"/>
      <c r="E8" s="1064"/>
      <c r="F8" s="1064"/>
      <c r="G8" s="1064"/>
      <c r="H8" s="1064"/>
      <c r="I8" s="1064"/>
      <c r="J8" s="1064"/>
      <c r="K8" s="1064"/>
      <c r="L8" s="1064"/>
      <c r="M8" s="1064"/>
      <c r="N8" s="1064"/>
      <c r="O8" s="1064"/>
      <c r="P8" s="1065"/>
      <c r="Q8" s="1069">
        <v>60</v>
      </c>
      <c r="R8" s="1070"/>
      <c r="S8" s="1070"/>
      <c r="T8" s="1070"/>
      <c r="U8" s="1070"/>
      <c r="V8" s="1070">
        <v>54</v>
      </c>
      <c r="W8" s="1070"/>
      <c r="X8" s="1070"/>
      <c r="Y8" s="1070"/>
      <c r="Z8" s="1070"/>
      <c r="AA8" s="1070">
        <v>6</v>
      </c>
      <c r="AB8" s="1070"/>
      <c r="AC8" s="1070"/>
      <c r="AD8" s="1070"/>
      <c r="AE8" s="1071"/>
      <c r="AF8" s="1047">
        <v>6</v>
      </c>
      <c r="AG8" s="1048"/>
      <c r="AH8" s="1048"/>
      <c r="AI8" s="1048"/>
      <c r="AJ8" s="1049"/>
      <c r="AK8" s="1112">
        <v>0</v>
      </c>
      <c r="AL8" s="1113"/>
      <c r="AM8" s="1113"/>
      <c r="AN8" s="1113"/>
      <c r="AO8" s="1113"/>
      <c r="AP8" s="1113" t="s">
        <v>532</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2"/>
      <c r="BT8" s="1043"/>
      <c r="BU8" s="1043"/>
      <c r="BV8" s="1043"/>
      <c r="BW8" s="1043"/>
      <c r="BX8" s="1043"/>
      <c r="BY8" s="1043"/>
      <c r="BZ8" s="1043"/>
      <c r="CA8" s="1043"/>
      <c r="CB8" s="1043"/>
      <c r="CC8" s="1043"/>
      <c r="CD8" s="1043"/>
      <c r="CE8" s="1043"/>
      <c r="CF8" s="1043"/>
      <c r="CG8" s="1044"/>
      <c r="CH8" s="1017"/>
      <c r="CI8" s="1018"/>
      <c r="CJ8" s="1018"/>
      <c r="CK8" s="1018"/>
      <c r="CL8" s="1019"/>
      <c r="CM8" s="1017"/>
      <c r="CN8" s="1018"/>
      <c r="CO8" s="1018"/>
      <c r="CP8" s="1018"/>
      <c r="CQ8" s="1019"/>
      <c r="CR8" s="1017"/>
      <c r="CS8" s="1018"/>
      <c r="CT8" s="1018"/>
      <c r="CU8" s="1018"/>
      <c r="CV8" s="1019"/>
      <c r="CW8" s="1017"/>
      <c r="CX8" s="1018"/>
      <c r="CY8" s="1018"/>
      <c r="CZ8" s="1018"/>
      <c r="DA8" s="1019"/>
      <c r="DB8" s="1017"/>
      <c r="DC8" s="1018"/>
      <c r="DD8" s="1018"/>
      <c r="DE8" s="1018"/>
      <c r="DF8" s="1019"/>
      <c r="DG8" s="1017"/>
      <c r="DH8" s="1018"/>
      <c r="DI8" s="1018"/>
      <c r="DJ8" s="1018"/>
      <c r="DK8" s="1019"/>
      <c r="DL8" s="1017"/>
      <c r="DM8" s="1018"/>
      <c r="DN8" s="1018"/>
      <c r="DO8" s="1018"/>
      <c r="DP8" s="1019"/>
      <c r="DQ8" s="1017"/>
      <c r="DR8" s="1018"/>
      <c r="DS8" s="1018"/>
      <c r="DT8" s="1018"/>
      <c r="DU8" s="1019"/>
      <c r="DV8" s="1020"/>
      <c r="DW8" s="1021"/>
      <c r="DX8" s="1021"/>
      <c r="DY8" s="1021"/>
      <c r="DZ8" s="1022"/>
      <c r="EA8" s="205"/>
    </row>
    <row r="9" spans="1:131" s="206" customFormat="1" ht="26.25" customHeight="1">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7"/>
      <c r="AG9" s="1048"/>
      <c r="AH9" s="1048"/>
      <c r="AI9" s="1048"/>
      <c r="AJ9" s="1049"/>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2"/>
      <c r="BT9" s="1043"/>
      <c r="BU9" s="1043"/>
      <c r="BV9" s="1043"/>
      <c r="BW9" s="1043"/>
      <c r="BX9" s="1043"/>
      <c r="BY9" s="1043"/>
      <c r="BZ9" s="1043"/>
      <c r="CA9" s="1043"/>
      <c r="CB9" s="1043"/>
      <c r="CC9" s="1043"/>
      <c r="CD9" s="1043"/>
      <c r="CE9" s="1043"/>
      <c r="CF9" s="1043"/>
      <c r="CG9" s="1044"/>
      <c r="CH9" s="1017"/>
      <c r="CI9" s="1018"/>
      <c r="CJ9" s="1018"/>
      <c r="CK9" s="1018"/>
      <c r="CL9" s="1019"/>
      <c r="CM9" s="1017"/>
      <c r="CN9" s="1018"/>
      <c r="CO9" s="1018"/>
      <c r="CP9" s="1018"/>
      <c r="CQ9" s="1019"/>
      <c r="CR9" s="1017"/>
      <c r="CS9" s="1018"/>
      <c r="CT9" s="1018"/>
      <c r="CU9" s="1018"/>
      <c r="CV9" s="1019"/>
      <c r="CW9" s="1017"/>
      <c r="CX9" s="1018"/>
      <c r="CY9" s="1018"/>
      <c r="CZ9" s="1018"/>
      <c r="DA9" s="1019"/>
      <c r="DB9" s="1017"/>
      <c r="DC9" s="1018"/>
      <c r="DD9" s="1018"/>
      <c r="DE9" s="1018"/>
      <c r="DF9" s="1019"/>
      <c r="DG9" s="1017"/>
      <c r="DH9" s="1018"/>
      <c r="DI9" s="1018"/>
      <c r="DJ9" s="1018"/>
      <c r="DK9" s="1019"/>
      <c r="DL9" s="1017"/>
      <c r="DM9" s="1018"/>
      <c r="DN9" s="1018"/>
      <c r="DO9" s="1018"/>
      <c r="DP9" s="1019"/>
      <c r="DQ9" s="1017"/>
      <c r="DR9" s="1018"/>
      <c r="DS9" s="1018"/>
      <c r="DT9" s="1018"/>
      <c r="DU9" s="1019"/>
      <c r="DV9" s="1020"/>
      <c r="DW9" s="1021"/>
      <c r="DX9" s="1021"/>
      <c r="DY9" s="1021"/>
      <c r="DZ9" s="1022"/>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7"/>
      <c r="AG10" s="1048"/>
      <c r="AH10" s="1048"/>
      <c r="AI10" s="1048"/>
      <c r="AJ10" s="1049"/>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2"/>
      <c r="BT10" s="1043"/>
      <c r="BU10" s="1043"/>
      <c r="BV10" s="1043"/>
      <c r="BW10" s="1043"/>
      <c r="BX10" s="1043"/>
      <c r="BY10" s="1043"/>
      <c r="BZ10" s="1043"/>
      <c r="CA10" s="1043"/>
      <c r="CB10" s="1043"/>
      <c r="CC10" s="1043"/>
      <c r="CD10" s="1043"/>
      <c r="CE10" s="1043"/>
      <c r="CF10" s="1043"/>
      <c r="CG10" s="1044"/>
      <c r="CH10" s="1017"/>
      <c r="CI10" s="1018"/>
      <c r="CJ10" s="1018"/>
      <c r="CK10" s="1018"/>
      <c r="CL10" s="1019"/>
      <c r="CM10" s="1017"/>
      <c r="CN10" s="1018"/>
      <c r="CO10" s="1018"/>
      <c r="CP10" s="1018"/>
      <c r="CQ10" s="1019"/>
      <c r="CR10" s="1017"/>
      <c r="CS10" s="1018"/>
      <c r="CT10" s="1018"/>
      <c r="CU10" s="1018"/>
      <c r="CV10" s="1019"/>
      <c r="CW10" s="1017"/>
      <c r="CX10" s="1018"/>
      <c r="CY10" s="1018"/>
      <c r="CZ10" s="1018"/>
      <c r="DA10" s="1019"/>
      <c r="DB10" s="1017"/>
      <c r="DC10" s="1018"/>
      <c r="DD10" s="1018"/>
      <c r="DE10" s="1018"/>
      <c r="DF10" s="1019"/>
      <c r="DG10" s="1017"/>
      <c r="DH10" s="1018"/>
      <c r="DI10" s="1018"/>
      <c r="DJ10" s="1018"/>
      <c r="DK10" s="1019"/>
      <c r="DL10" s="1017"/>
      <c r="DM10" s="1018"/>
      <c r="DN10" s="1018"/>
      <c r="DO10" s="1018"/>
      <c r="DP10" s="1019"/>
      <c r="DQ10" s="1017"/>
      <c r="DR10" s="1018"/>
      <c r="DS10" s="1018"/>
      <c r="DT10" s="1018"/>
      <c r="DU10" s="1019"/>
      <c r="DV10" s="1020"/>
      <c r="DW10" s="1021"/>
      <c r="DX10" s="1021"/>
      <c r="DY10" s="1021"/>
      <c r="DZ10" s="1022"/>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7"/>
      <c r="AG11" s="1048"/>
      <c r="AH11" s="1048"/>
      <c r="AI11" s="1048"/>
      <c r="AJ11" s="1049"/>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2"/>
      <c r="BT11" s="1043"/>
      <c r="BU11" s="1043"/>
      <c r="BV11" s="1043"/>
      <c r="BW11" s="1043"/>
      <c r="BX11" s="1043"/>
      <c r="BY11" s="1043"/>
      <c r="BZ11" s="1043"/>
      <c r="CA11" s="1043"/>
      <c r="CB11" s="1043"/>
      <c r="CC11" s="1043"/>
      <c r="CD11" s="1043"/>
      <c r="CE11" s="1043"/>
      <c r="CF11" s="1043"/>
      <c r="CG11" s="1044"/>
      <c r="CH11" s="1017"/>
      <c r="CI11" s="1018"/>
      <c r="CJ11" s="1018"/>
      <c r="CK11" s="1018"/>
      <c r="CL11" s="1019"/>
      <c r="CM11" s="1017"/>
      <c r="CN11" s="1018"/>
      <c r="CO11" s="1018"/>
      <c r="CP11" s="1018"/>
      <c r="CQ11" s="1019"/>
      <c r="CR11" s="1017"/>
      <c r="CS11" s="1018"/>
      <c r="CT11" s="1018"/>
      <c r="CU11" s="1018"/>
      <c r="CV11" s="1019"/>
      <c r="CW11" s="1017"/>
      <c r="CX11" s="1018"/>
      <c r="CY11" s="1018"/>
      <c r="CZ11" s="1018"/>
      <c r="DA11" s="1019"/>
      <c r="DB11" s="1017"/>
      <c r="DC11" s="1018"/>
      <c r="DD11" s="1018"/>
      <c r="DE11" s="1018"/>
      <c r="DF11" s="1019"/>
      <c r="DG11" s="1017"/>
      <c r="DH11" s="1018"/>
      <c r="DI11" s="1018"/>
      <c r="DJ11" s="1018"/>
      <c r="DK11" s="1019"/>
      <c r="DL11" s="1017"/>
      <c r="DM11" s="1018"/>
      <c r="DN11" s="1018"/>
      <c r="DO11" s="1018"/>
      <c r="DP11" s="1019"/>
      <c r="DQ11" s="1017"/>
      <c r="DR11" s="1018"/>
      <c r="DS11" s="1018"/>
      <c r="DT11" s="1018"/>
      <c r="DU11" s="1019"/>
      <c r="DV11" s="1020"/>
      <c r="DW11" s="1021"/>
      <c r="DX11" s="1021"/>
      <c r="DY11" s="1021"/>
      <c r="DZ11" s="1022"/>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7"/>
      <c r="AG12" s="1048"/>
      <c r="AH12" s="1048"/>
      <c r="AI12" s="1048"/>
      <c r="AJ12" s="1049"/>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2"/>
      <c r="BT12" s="1043"/>
      <c r="BU12" s="1043"/>
      <c r="BV12" s="1043"/>
      <c r="BW12" s="1043"/>
      <c r="BX12" s="1043"/>
      <c r="BY12" s="1043"/>
      <c r="BZ12" s="1043"/>
      <c r="CA12" s="1043"/>
      <c r="CB12" s="1043"/>
      <c r="CC12" s="1043"/>
      <c r="CD12" s="1043"/>
      <c r="CE12" s="1043"/>
      <c r="CF12" s="1043"/>
      <c r="CG12" s="1044"/>
      <c r="CH12" s="1017"/>
      <c r="CI12" s="1018"/>
      <c r="CJ12" s="1018"/>
      <c r="CK12" s="1018"/>
      <c r="CL12" s="1019"/>
      <c r="CM12" s="1017"/>
      <c r="CN12" s="1018"/>
      <c r="CO12" s="1018"/>
      <c r="CP12" s="1018"/>
      <c r="CQ12" s="1019"/>
      <c r="CR12" s="1017"/>
      <c r="CS12" s="1018"/>
      <c r="CT12" s="1018"/>
      <c r="CU12" s="1018"/>
      <c r="CV12" s="1019"/>
      <c r="CW12" s="1017"/>
      <c r="CX12" s="1018"/>
      <c r="CY12" s="1018"/>
      <c r="CZ12" s="1018"/>
      <c r="DA12" s="1019"/>
      <c r="DB12" s="1017"/>
      <c r="DC12" s="1018"/>
      <c r="DD12" s="1018"/>
      <c r="DE12" s="1018"/>
      <c r="DF12" s="1019"/>
      <c r="DG12" s="1017"/>
      <c r="DH12" s="1018"/>
      <c r="DI12" s="1018"/>
      <c r="DJ12" s="1018"/>
      <c r="DK12" s="1019"/>
      <c r="DL12" s="1017"/>
      <c r="DM12" s="1018"/>
      <c r="DN12" s="1018"/>
      <c r="DO12" s="1018"/>
      <c r="DP12" s="1019"/>
      <c r="DQ12" s="1017"/>
      <c r="DR12" s="1018"/>
      <c r="DS12" s="1018"/>
      <c r="DT12" s="1018"/>
      <c r="DU12" s="1019"/>
      <c r="DV12" s="1020"/>
      <c r="DW12" s="1021"/>
      <c r="DX12" s="1021"/>
      <c r="DY12" s="1021"/>
      <c r="DZ12" s="1022"/>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7"/>
      <c r="AG13" s="1048"/>
      <c r="AH13" s="1048"/>
      <c r="AI13" s="1048"/>
      <c r="AJ13" s="1049"/>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2"/>
      <c r="BT13" s="1043"/>
      <c r="BU13" s="1043"/>
      <c r="BV13" s="1043"/>
      <c r="BW13" s="1043"/>
      <c r="BX13" s="1043"/>
      <c r="BY13" s="1043"/>
      <c r="BZ13" s="1043"/>
      <c r="CA13" s="1043"/>
      <c r="CB13" s="1043"/>
      <c r="CC13" s="1043"/>
      <c r="CD13" s="1043"/>
      <c r="CE13" s="1043"/>
      <c r="CF13" s="1043"/>
      <c r="CG13" s="1044"/>
      <c r="CH13" s="1017"/>
      <c r="CI13" s="1018"/>
      <c r="CJ13" s="1018"/>
      <c r="CK13" s="1018"/>
      <c r="CL13" s="1019"/>
      <c r="CM13" s="1017"/>
      <c r="CN13" s="1018"/>
      <c r="CO13" s="1018"/>
      <c r="CP13" s="1018"/>
      <c r="CQ13" s="1019"/>
      <c r="CR13" s="1017"/>
      <c r="CS13" s="1018"/>
      <c r="CT13" s="1018"/>
      <c r="CU13" s="1018"/>
      <c r="CV13" s="1019"/>
      <c r="CW13" s="1017"/>
      <c r="CX13" s="1018"/>
      <c r="CY13" s="1018"/>
      <c r="CZ13" s="1018"/>
      <c r="DA13" s="1019"/>
      <c r="DB13" s="1017"/>
      <c r="DC13" s="1018"/>
      <c r="DD13" s="1018"/>
      <c r="DE13" s="1018"/>
      <c r="DF13" s="1019"/>
      <c r="DG13" s="1017"/>
      <c r="DH13" s="1018"/>
      <c r="DI13" s="1018"/>
      <c r="DJ13" s="1018"/>
      <c r="DK13" s="1019"/>
      <c r="DL13" s="1017"/>
      <c r="DM13" s="1018"/>
      <c r="DN13" s="1018"/>
      <c r="DO13" s="1018"/>
      <c r="DP13" s="1019"/>
      <c r="DQ13" s="1017"/>
      <c r="DR13" s="1018"/>
      <c r="DS13" s="1018"/>
      <c r="DT13" s="1018"/>
      <c r="DU13" s="1019"/>
      <c r="DV13" s="1020"/>
      <c r="DW13" s="1021"/>
      <c r="DX13" s="1021"/>
      <c r="DY13" s="1021"/>
      <c r="DZ13" s="1022"/>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7"/>
      <c r="AG14" s="1048"/>
      <c r="AH14" s="1048"/>
      <c r="AI14" s="1048"/>
      <c r="AJ14" s="1049"/>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2"/>
      <c r="BT14" s="1043"/>
      <c r="BU14" s="1043"/>
      <c r="BV14" s="1043"/>
      <c r="BW14" s="1043"/>
      <c r="BX14" s="1043"/>
      <c r="BY14" s="1043"/>
      <c r="BZ14" s="1043"/>
      <c r="CA14" s="1043"/>
      <c r="CB14" s="1043"/>
      <c r="CC14" s="1043"/>
      <c r="CD14" s="1043"/>
      <c r="CE14" s="1043"/>
      <c r="CF14" s="1043"/>
      <c r="CG14" s="1044"/>
      <c r="CH14" s="1017"/>
      <c r="CI14" s="1018"/>
      <c r="CJ14" s="1018"/>
      <c r="CK14" s="1018"/>
      <c r="CL14" s="1019"/>
      <c r="CM14" s="1017"/>
      <c r="CN14" s="1018"/>
      <c r="CO14" s="1018"/>
      <c r="CP14" s="1018"/>
      <c r="CQ14" s="1019"/>
      <c r="CR14" s="1017"/>
      <c r="CS14" s="1018"/>
      <c r="CT14" s="1018"/>
      <c r="CU14" s="1018"/>
      <c r="CV14" s="1019"/>
      <c r="CW14" s="1017"/>
      <c r="CX14" s="1018"/>
      <c r="CY14" s="1018"/>
      <c r="CZ14" s="1018"/>
      <c r="DA14" s="1019"/>
      <c r="DB14" s="1017"/>
      <c r="DC14" s="1018"/>
      <c r="DD14" s="1018"/>
      <c r="DE14" s="1018"/>
      <c r="DF14" s="1019"/>
      <c r="DG14" s="1017"/>
      <c r="DH14" s="1018"/>
      <c r="DI14" s="1018"/>
      <c r="DJ14" s="1018"/>
      <c r="DK14" s="1019"/>
      <c r="DL14" s="1017"/>
      <c r="DM14" s="1018"/>
      <c r="DN14" s="1018"/>
      <c r="DO14" s="1018"/>
      <c r="DP14" s="1019"/>
      <c r="DQ14" s="1017"/>
      <c r="DR14" s="1018"/>
      <c r="DS14" s="1018"/>
      <c r="DT14" s="1018"/>
      <c r="DU14" s="1019"/>
      <c r="DV14" s="1020"/>
      <c r="DW14" s="1021"/>
      <c r="DX14" s="1021"/>
      <c r="DY14" s="1021"/>
      <c r="DZ14" s="1022"/>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7"/>
      <c r="AG15" s="1048"/>
      <c r="AH15" s="1048"/>
      <c r="AI15" s="1048"/>
      <c r="AJ15" s="1049"/>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2"/>
      <c r="BT15" s="1043"/>
      <c r="BU15" s="1043"/>
      <c r="BV15" s="1043"/>
      <c r="BW15" s="1043"/>
      <c r="BX15" s="1043"/>
      <c r="BY15" s="1043"/>
      <c r="BZ15" s="1043"/>
      <c r="CA15" s="1043"/>
      <c r="CB15" s="1043"/>
      <c r="CC15" s="1043"/>
      <c r="CD15" s="1043"/>
      <c r="CE15" s="1043"/>
      <c r="CF15" s="1043"/>
      <c r="CG15" s="1044"/>
      <c r="CH15" s="1017"/>
      <c r="CI15" s="1018"/>
      <c r="CJ15" s="1018"/>
      <c r="CK15" s="1018"/>
      <c r="CL15" s="1019"/>
      <c r="CM15" s="1017"/>
      <c r="CN15" s="1018"/>
      <c r="CO15" s="1018"/>
      <c r="CP15" s="1018"/>
      <c r="CQ15" s="1019"/>
      <c r="CR15" s="1017"/>
      <c r="CS15" s="1018"/>
      <c r="CT15" s="1018"/>
      <c r="CU15" s="1018"/>
      <c r="CV15" s="1019"/>
      <c r="CW15" s="1017"/>
      <c r="CX15" s="1018"/>
      <c r="CY15" s="1018"/>
      <c r="CZ15" s="1018"/>
      <c r="DA15" s="1019"/>
      <c r="DB15" s="1017"/>
      <c r="DC15" s="1018"/>
      <c r="DD15" s="1018"/>
      <c r="DE15" s="1018"/>
      <c r="DF15" s="1019"/>
      <c r="DG15" s="1017"/>
      <c r="DH15" s="1018"/>
      <c r="DI15" s="1018"/>
      <c r="DJ15" s="1018"/>
      <c r="DK15" s="1019"/>
      <c r="DL15" s="1017"/>
      <c r="DM15" s="1018"/>
      <c r="DN15" s="1018"/>
      <c r="DO15" s="1018"/>
      <c r="DP15" s="1019"/>
      <c r="DQ15" s="1017"/>
      <c r="DR15" s="1018"/>
      <c r="DS15" s="1018"/>
      <c r="DT15" s="1018"/>
      <c r="DU15" s="1019"/>
      <c r="DV15" s="1020"/>
      <c r="DW15" s="1021"/>
      <c r="DX15" s="1021"/>
      <c r="DY15" s="1021"/>
      <c r="DZ15" s="1022"/>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7"/>
      <c r="AG16" s="1048"/>
      <c r="AH16" s="1048"/>
      <c r="AI16" s="1048"/>
      <c r="AJ16" s="1049"/>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2"/>
      <c r="BT16" s="1043"/>
      <c r="BU16" s="1043"/>
      <c r="BV16" s="1043"/>
      <c r="BW16" s="1043"/>
      <c r="BX16" s="1043"/>
      <c r="BY16" s="1043"/>
      <c r="BZ16" s="1043"/>
      <c r="CA16" s="1043"/>
      <c r="CB16" s="1043"/>
      <c r="CC16" s="1043"/>
      <c r="CD16" s="1043"/>
      <c r="CE16" s="1043"/>
      <c r="CF16" s="1043"/>
      <c r="CG16" s="1044"/>
      <c r="CH16" s="1017"/>
      <c r="CI16" s="1018"/>
      <c r="CJ16" s="1018"/>
      <c r="CK16" s="1018"/>
      <c r="CL16" s="1019"/>
      <c r="CM16" s="1017"/>
      <c r="CN16" s="1018"/>
      <c r="CO16" s="1018"/>
      <c r="CP16" s="1018"/>
      <c r="CQ16" s="1019"/>
      <c r="CR16" s="1017"/>
      <c r="CS16" s="1018"/>
      <c r="CT16" s="1018"/>
      <c r="CU16" s="1018"/>
      <c r="CV16" s="1019"/>
      <c r="CW16" s="1017"/>
      <c r="CX16" s="1018"/>
      <c r="CY16" s="1018"/>
      <c r="CZ16" s="1018"/>
      <c r="DA16" s="1019"/>
      <c r="DB16" s="1017"/>
      <c r="DC16" s="1018"/>
      <c r="DD16" s="1018"/>
      <c r="DE16" s="1018"/>
      <c r="DF16" s="1019"/>
      <c r="DG16" s="1017"/>
      <c r="DH16" s="1018"/>
      <c r="DI16" s="1018"/>
      <c r="DJ16" s="1018"/>
      <c r="DK16" s="1019"/>
      <c r="DL16" s="1017"/>
      <c r="DM16" s="1018"/>
      <c r="DN16" s="1018"/>
      <c r="DO16" s="1018"/>
      <c r="DP16" s="1019"/>
      <c r="DQ16" s="1017"/>
      <c r="DR16" s="1018"/>
      <c r="DS16" s="1018"/>
      <c r="DT16" s="1018"/>
      <c r="DU16" s="1019"/>
      <c r="DV16" s="1020"/>
      <c r="DW16" s="1021"/>
      <c r="DX16" s="1021"/>
      <c r="DY16" s="1021"/>
      <c r="DZ16" s="1022"/>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7"/>
      <c r="AG17" s="1048"/>
      <c r="AH17" s="1048"/>
      <c r="AI17" s="1048"/>
      <c r="AJ17" s="1049"/>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2"/>
      <c r="BT17" s="1043"/>
      <c r="BU17" s="1043"/>
      <c r="BV17" s="1043"/>
      <c r="BW17" s="1043"/>
      <c r="BX17" s="1043"/>
      <c r="BY17" s="1043"/>
      <c r="BZ17" s="1043"/>
      <c r="CA17" s="1043"/>
      <c r="CB17" s="1043"/>
      <c r="CC17" s="1043"/>
      <c r="CD17" s="1043"/>
      <c r="CE17" s="1043"/>
      <c r="CF17" s="1043"/>
      <c r="CG17" s="1044"/>
      <c r="CH17" s="1017"/>
      <c r="CI17" s="1018"/>
      <c r="CJ17" s="1018"/>
      <c r="CK17" s="1018"/>
      <c r="CL17" s="1019"/>
      <c r="CM17" s="1017"/>
      <c r="CN17" s="1018"/>
      <c r="CO17" s="1018"/>
      <c r="CP17" s="1018"/>
      <c r="CQ17" s="1019"/>
      <c r="CR17" s="1017"/>
      <c r="CS17" s="1018"/>
      <c r="CT17" s="1018"/>
      <c r="CU17" s="1018"/>
      <c r="CV17" s="1019"/>
      <c r="CW17" s="1017"/>
      <c r="CX17" s="1018"/>
      <c r="CY17" s="1018"/>
      <c r="CZ17" s="1018"/>
      <c r="DA17" s="1019"/>
      <c r="DB17" s="1017"/>
      <c r="DC17" s="1018"/>
      <c r="DD17" s="1018"/>
      <c r="DE17" s="1018"/>
      <c r="DF17" s="1019"/>
      <c r="DG17" s="1017"/>
      <c r="DH17" s="1018"/>
      <c r="DI17" s="1018"/>
      <c r="DJ17" s="1018"/>
      <c r="DK17" s="1019"/>
      <c r="DL17" s="1017"/>
      <c r="DM17" s="1018"/>
      <c r="DN17" s="1018"/>
      <c r="DO17" s="1018"/>
      <c r="DP17" s="1019"/>
      <c r="DQ17" s="1017"/>
      <c r="DR17" s="1018"/>
      <c r="DS17" s="1018"/>
      <c r="DT17" s="1018"/>
      <c r="DU17" s="1019"/>
      <c r="DV17" s="1020"/>
      <c r="DW17" s="1021"/>
      <c r="DX17" s="1021"/>
      <c r="DY17" s="1021"/>
      <c r="DZ17" s="1022"/>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7"/>
      <c r="AG18" s="1048"/>
      <c r="AH18" s="1048"/>
      <c r="AI18" s="1048"/>
      <c r="AJ18" s="1049"/>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2"/>
      <c r="BT18" s="1043"/>
      <c r="BU18" s="1043"/>
      <c r="BV18" s="1043"/>
      <c r="BW18" s="1043"/>
      <c r="BX18" s="1043"/>
      <c r="BY18" s="1043"/>
      <c r="BZ18" s="1043"/>
      <c r="CA18" s="1043"/>
      <c r="CB18" s="1043"/>
      <c r="CC18" s="1043"/>
      <c r="CD18" s="1043"/>
      <c r="CE18" s="1043"/>
      <c r="CF18" s="1043"/>
      <c r="CG18" s="1044"/>
      <c r="CH18" s="1017"/>
      <c r="CI18" s="1018"/>
      <c r="CJ18" s="1018"/>
      <c r="CK18" s="1018"/>
      <c r="CL18" s="1019"/>
      <c r="CM18" s="1017"/>
      <c r="CN18" s="1018"/>
      <c r="CO18" s="1018"/>
      <c r="CP18" s="1018"/>
      <c r="CQ18" s="1019"/>
      <c r="CR18" s="1017"/>
      <c r="CS18" s="1018"/>
      <c r="CT18" s="1018"/>
      <c r="CU18" s="1018"/>
      <c r="CV18" s="1019"/>
      <c r="CW18" s="1017"/>
      <c r="CX18" s="1018"/>
      <c r="CY18" s="1018"/>
      <c r="CZ18" s="1018"/>
      <c r="DA18" s="1019"/>
      <c r="DB18" s="1017"/>
      <c r="DC18" s="1018"/>
      <c r="DD18" s="1018"/>
      <c r="DE18" s="1018"/>
      <c r="DF18" s="1019"/>
      <c r="DG18" s="1017"/>
      <c r="DH18" s="1018"/>
      <c r="DI18" s="1018"/>
      <c r="DJ18" s="1018"/>
      <c r="DK18" s="1019"/>
      <c r="DL18" s="1017"/>
      <c r="DM18" s="1018"/>
      <c r="DN18" s="1018"/>
      <c r="DO18" s="1018"/>
      <c r="DP18" s="1019"/>
      <c r="DQ18" s="1017"/>
      <c r="DR18" s="1018"/>
      <c r="DS18" s="1018"/>
      <c r="DT18" s="1018"/>
      <c r="DU18" s="1019"/>
      <c r="DV18" s="1020"/>
      <c r="DW18" s="1021"/>
      <c r="DX18" s="1021"/>
      <c r="DY18" s="1021"/>
      <c r="DZ18" s="1022"/>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7"/>
      <c r="AG19" s="1048"/>
      <c r="AH19" s="1048"/>
      <c r="AI19" s="1048"/>
      <c r="AJ19" s="1049"/>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2"/>
      <c r="BT19" s="1043"/>
      <c r="BU19" s="1043"/>
      <c r="BV19" s="1043"/>
      <c r="BW19" s="1043"/>
      <c r="BX19" s="1043"/>
      <c r="BY19" s="1043"/>
      <c r="BZ19" s="1043"/>
      <c r="CA19" s="1043"/>
      <c r="CB19" s="1043"/>
      <c r="CC19" s="1043"/>
      <c r="CD19" s="1043"/>
      <c r="CE19" s="1043"/>
      <c r="CF19" s="1043"/>
      <c r="CG19" s="1044"/>
      <c r="CH19" s="1017"/>
      <c r="CI19" s="1018"/>
      <c r="CJ19" s="1018"/>
      <c r="CK19" s="1018"/>
      <c r="CL19" s="1019"/>
      <c r="CM19" s="1017"/>
      <c r="CN19" s="1018"/>
      <c r="CO19" s="1018"/>
      <c r="CP19" s="1018"/>
      <c r="CQ19" s="1019"/>
      <c r="CR19" s="1017"/>
      <c r="CS19" s="1018"/>
      <c r="CT19" s="1018"/>
      <c r="CU19" s="1018"/>
      <c r="CV19" s="1019"/>
      <c r="CW19" s="1017"/>
      <c r="CX19" s="1018"/>
      <c r="CY19" s="1018"/>
      <c r="CZ19" s="1018"/>
      <c r="DA19" s="1019"/>
      <c r="DB19" s="1017"/>
      <c r="DC19" s="1018"/>
      <c r="DD19" s="1018"/>
      <c r="DE19" s="1018"/>
      <c r="DF19" s="1019"/>
      <c r="DG19" s="1017"/>
      <c r="DH19" s="1018"/>
      <c r="DI19" s="1018"/>
      <c r="DJ19" s="1018"/>
      <c r="DK19" s="1019"/>
      <c r="DL19" s="1017"/>
      <c r="DM19" s="1018"/>
      <c r="DN19" s="1018"/>
      <c r="DO19" s="1018"/>
      <c r="DP19" s="1019"/>
      <c r="DQ19" s="1017"/>
      <c r="DR19" s="1018"/>
      <c r="DS19" s="1018"/>
      <c r="DT19" s="1018"/>
      <c r="DU19" s="1019"/>
      <c r="DV19" s="1020"/>
      <c r="DW19" s="1021"/>
      <c r="DX19" s="1021"/>
      <c r="DY19" s="1021"/>
      <c r="DZ19" s="1022"/>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7"/>
      <c r="AG20" s="1048"/>
      <c r="AH20" s="1048"/>
      <c r="AI20" s="1048"/>
      <c r="AJ20" s="1049"/>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2"/>
      <c r="BT20" s="1043"/>
      <c r="BU20" s="1043"/>
      <c r="BV20" s="1043"/>
      <c r="BW20" s="1043"/>
      <c r="BX20" s="1043"/>
      <c r="BY20" s="1043"/>
      <c r="BZ20" s="1043"/>
      <c r="CA20" s="1043"/>
      <c r="CB20" s="1043"/>
      <c r="CC20" s="1043"/>
      <c r="CD20" s="1043"/>
      <c r="CE20" s="1043"/>
      <c r="CF20" s="1043"/>
      <c r="CG20" s="1044"/>
      <c r="CH20" s="1017"/>
      <c r="CI20" s="1018"/>
      <c r="CJ20" s="1018"/>
      <c r="CK20" s="1018"/>
      <c r="CL20" s="1019"/>
      <c r="CM20" s="1017"/>
      <c r="CN20" s="1018"/>
      <c r="CO20" s="1018"/>
      <c r="CP20" s="1018"/>
      <c r="CQ20" s="1019"/>
      <c r="CR20" s="1017"/>
      <c r="CS20" s="1018"/>
      <c r="CT20" s="1018"/>
      <c r="CU20" s="1018"/>
      <c r="CV20" s="1019"/>
      <c r="CW20" s="1017"/>
      <c r="CX20" s="1018"/>
      <c r="CY20" s="1018"/>
      <c r="CZ20" s="1018"/>
      <c r="DA20" s="1019"/>
      <c r="DB20" s="1017"/>
      <c r="DC20" s="1018"/>
      <c r="DD20" s="1018"/>
      <c r="DE20" s="1018"/>
      <c r="DF20" s="1019"/>
      <c r="DG20" s="1017"/>
      <c r="DH20" s="1018"/>
      <c r="DI20" s="1018"/>
      <c r="DJ20" s="1018"/>
      <c r="DK20" s="1019"/>
      <c r="DL20" s="1017"/>
      <c r="DM20" s="1018"/>
      <c r="DN20" s="1018"/>
      <c r="DO20" s="1018"/>
      <c r="DP20" s="1019"/>
      <c r="DQ20" s="1017"/>
      <c r="DR20" s="1018"/>
      <c r="DS20" s="1018"/>
      <c r="DT20" s="1018"/>
      <c r="DU20" s="1019"/>
      <c r="DV20" s="1020"/>
      <c r="DW20" s="1021"/>
      <c r="DX20" s="1021"/>
      <c r="DY20" s="1021"/>
      <c r="DZ20" s="1022"/>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7"/>
      <c r="AG21" s="1048"/>
      <c r="AH21" s="1048"/>
      <c r="AI21" s="1048"/>
      <c r="AJ21" s="1049"/>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2"/>
      <c r="BT21" s="1043"/>
      <c r="BU21" s="1043"/>
      <c r="BV21" s="1043"/>
      <c r="BW21" s="1043"/>
      <c r="BX21" s="1043"/>
      <c r="BY21" s="1043"/>
      <c r="BZ21" s="1043"/>
      <c r="CA21" s="1043"/>
      <c r="CB21" s="1043"/>
      <c r="CC21" s="1043"/>
      <c r="CD21" s="1043"/>
      <c r="CE21" s="1043"/>
      <c r="CF21" s="1043"/>
      <c r="CG21" s="1044"/>
      <c r="CH21" s="1017"/>
      <c r="CI21" s="1018"/>
      <c r="CJ21" s="1018"/>
      <c r="CK21" s="1018"/>
      <c r="CL21" s="1019"/>
      <c r="CM21" s="1017"/>
      <c r="CN21" s="1018"/>
      <c r="CO21" s="1018"/>
      <c r="CP21" s="1018"/>
      <c r="CQ21" s="1019"/>
      <c r="CR21" s="1017"/>
      <c r="CS21" s="1018"/>
      <c r="CT21" s="1018"/>
      <c r="CU21" s="1018"/>
      <c r="CV21" s="1019"/>
      <c r="CW21" s="1017"/>
      <c r="CX21" s="1018"/>
      <c r="CY21" s="1018"/>
      <c r="CZ21" s="1018"/>
      <c r="DA21" s="1019"/>
      <c r="DB21" s="1017"/>
      <c r="DC21" s="1018"/>
      <c r="DD21" s="1018"/>
      <c r="DE21" s="1018"/>
      <c r="DF21" s="1019"/>
      <c r="DG21" s="1017"/>
      <c r="DH21" s="1018"/>
      <c r="DI21" s="1018"/>
      <c r="DJ21" s="1018"/>
      <c r="DK21" s="1019"/>
      <c r="DL21" s="1017"/>
      <c r="DM21" s="1018"/>
      <c r="DN21" s="1018"/>
      <c r="DO21" s="1018"/>
      <c r="DP21" s="1019"/>
      <c r="DQ21" s="1017"/>
      <c r="DR21" s="1018"/>
      <c r="DS21" s="1018"/>
      <c r="DT21" s="1018"/>
      <c r="DU21" s="1019"/>
      <c r="DV21" s="1020"/>
      <c r="DW21" s="1021"/>
      <c r="DX21" s="1021"/>
      <c r="DY21" s="1021"/>
      <c r="DZ21" s="1022"/>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7"/>
      <c r="AG22" s="1048"/>
      <c r="AH22" s="1048"/>
      <c r="AI22" s="1048"/>
      <c r="AJ22" s="1049"/>
      <c r="AK22" s="1103"/>
      <c r="AL22" s="1104"/>
      <c r="AM22" s="1104"/>
      <c r="AN22" s="1104"/>
      <c r="AO22" s="1104"/>
      <c r="AP22" s="1104"/>
      <c r="AQ22" s="1104"/>
      <c r="AR22" s="1104"/>
      <c r="AS22" s="1104"/>
      <c r="AT22" s="1104"/>
      <c r="AU22" s="1105"/>
      <c r="AV22" s="1105"/>
      <c r="AW22" s="1105"/>
      <c r="AX22" s="1105"/>
      <c r="AY22" s="1106"/>
      <c r="AZ22" s="1061" t="s">
        <v>362</v>
      </c>
      <c r="BA22" s="1061"/>
      <c r="BB22" s="1061"/>
      <c r="BC22" s="1061"/>
      <c r="BD22" s="1062"/>
      <c r="BE22" s="204"/>
      <c r="BF22" s="204"/>
      <c r="BG22" s="204"/>
      <c r="BH22" s="204"/>
      <c r="BI22" s="204"/>
      <c r="BJ22" s="204"/>
      <c r="BK22" s="204"/>
      <c r="BL22" s="204"/>
      <c r="BM22" s="204"/>
      <c r="BN22" s="204"/>
      <c r="BO22" s="204"/>
      <c r="BP22" s="204"/>
      <c r="BQ22" s="213">
        <v>16</v>
      </c>
      <c r="BR22" s="214"/>
      <c r="BS22" s="1042"/>
      <c r="BT22" s="1043"/>
      <c r="BU22" s="1043"/>
      <c r="BV22" s="1043"/>
      <c r="BW22" s="1043"/>
      <c r="BX22" s="1043"/>
      <c r="BY22" s="1043"/>
      <c r="BZ22" s="1043"/>
      <c r="CA22" s="1043"/>
      <c r="CB22" s="1043"/>
      <c r="CC22" s="1043"/>
      <c r="CD22" s="1043"/>
      <c r="CE22" s="1043"/>
      <c r="CF22" s="1043"/>
      <c r="CG22" s="1044"/>
      <c r="CH22" s="1017"/>
      <c r="CI22" s="1018"/>
      <c r="CJ22" s="1018"/>
      <c r="CK22" s="1018"/>
      <c r="CL22" s="1019"/>
      <c r="CM22" s="1017"/>
      <c r="CN22" s="1018"/>
      <c r="CO22" s="1018"/>
      <c r="CP22" s="1018"/>
      <c r="CQ22" s="1019"/>
      <c r="CR22" s="1017"/>
      <c r="CS22" s="1018"/>
      <c r="CT22" s="1018"/>
      <c r="CU22" s="1018"/>
      <c r="CV22" s="1019"/>
      <c r="CW22" s="1017"/>
      <c r="CX22" s="1018"/>
      <c r="CY22" s="1018"/>
      <c r="CZ22" s="1018"/>
      <c r="DA22" s="1019"/>
      <c r="DB22" s="1017"/>
      <c r="DC22" s="1018"/>
      <c r="DD22" s="1018"/>
      <c r="DE22" s="1018"/>
      <c r="DF22" s="1019"/>
      <c r="DG22" s="1017"/>
      <c r="DH22" s="1018"/>
      <c r="DI22" s="1018"/>
      <c r="DJ22" s="1018"/>
      <c r="DK22" s="1019"/>
      <c r="DL22" s="1017"/>
      <c r="DM22" s="1018"/>
      <c r="DN22" s="1018"/>
      <c r="DO22" s="1018"/>
      <c r="DP22" s="1019"/>
      <c r="DQ22" s="1017"/>
      <c r="DR22" s="1018"/>
      <c r="DS22" s="1018"/>
      <c r="DT22" s="1018"/>
      <c r="DU22" s="1019"/>
      <c r="DV22" s="1020"/>
      <c r="DW22" s="1021"/>
      <c r="DX22" s="1021"/>
      <c r="DY22" s="1021"/>
      <c r="DZ22" s="1022"/>
      <c r="EA22" s="205"/>
    </row>
    <row r="23" spans="1:131" s="206" customFormat="1" ht="26.25" customHeight="1" thickBot="1">
      <c r="A23" s="215" t="s">
        <v>363</v>
      </c>
      <c r="B23" s="970" t="s">
        <v>364</v>
      </c>
      <c r="C23" s="971"/>
      <c r="D23" s="971"/>
      <c r="E23" s="971"/>
      <c r="F23" s="971"/>
      <c r="G23" s="971"/>
      <c r="H23" s="971"/>
      <c r="I23" s="971"/>
      <c r="J23" s="971"/>
      <c r="K23" s="971"/>
      <c r="L23" s="971"/>
      <c r="M23" s="971"/>
      <c r="N23" s="971"/>
      <c r="O23" s="971"/>
      <c r="P23" s="972"/>
      <c r="Q23" s="1094">
        <v>5295</v>
      </c>
      <c r="R23" s="1095"/>
      <c r="S23" s="1095"/>
      <c r="T23" s="1095"/>
      <c r="U23" s="1095"/>
      <c r="V23" s="1095">
        <v>4371</v>
      </c>
      <c r="W23" s="1095"/>
      <c r="X23" s="1095"/>
      <c r="Y23" s="1095"/>
      <c r="Z23" s="1095"/>
      <c r="AA23" s="1095">
        <v>924</v>
      </c>
      <c r="AB23" s="1095"/>
      <c r="AC23" s="1095"/>
      <c r="AD23" s="1095"/>
      <c r="AE23" s="1096"/>
      <c r="AF23" s="1097">
        <v>879</v>
      </c>
      <c r="AG23" s="1095"/>
      <c r="AH23" s="1095"/>
      <c r="AI23" s="1095"/>
      <c r="AJ23" s="1098"/>
      <c r="AK23" s="1099"/>
      <c r="AL23" s="1100"/>
      <c r="AM23" s="1100"/>
      <c r="AN23" s="1100"/>
      <c r="AO23" s="1100"/>
      <c r="AP23" s="1095"/>
      <c r="AQ23" s="1095"/>
      <c r="AR23" s="1095"/>
      <c r="AS23" s="1095"/>
      <c r="AT23" s="1095"/>
      <c r="AU23" s="1101"/>
      <c r="AV23" s="1101"/>
      <c r="AW23" s="1101"/>
      <c r="AX23" s="1101"/>
      <c r="AY23" s="1102"/>
      <c r="AZ23" s="1091" t="s">
        <v>108</v>
      </c>
      <c r="BA23" s="1092"/>
      <c r="BB23" s="1092"/>
      <c r="BC23" s="1092"/>
      <c r="BD23" s="1093"/>
      <c r="BE23" s="204"/>
      <c r="BF23" s="204"/>
      <c r="BG23" s="204"/>
      <c r="BH23" s="204"/>
      <c r="BI23" s="204"/>
      <c r="BJ23" s="204"/>
      <c r="BK23" s="204"/>
      <c r="BL23" s="204"/>
      <c r="BM23" s="204"/>
      <c r="BN23" s="204"/>
      <c r="BO23" s="204"/>
      <c r="BP23" s="204"/>
      <c r="BQ23" s="213">
        <v>17</v>
      </c>
      <c r="BR23" s="214"/>
      <c r="BS23" s="1042"/>
      <c r="BT23" s="1043"/>
      <c r="BU23" s="1043"/>
      <c r="BV23" s="1043"/>
      <c r="BW23" s="1043"/>
      <c r="BX23" s="1043"/>
      <c r="BY23" s="1043"/>
      <c r="BZ23" s="1043"/>
      <c r="CA23" s="1043"/>
      <c r="CB23" s="1043"/>
      <c r="CC23" s="1043"/>
      <c r="CD23" s="1043"/>
      <c r="CE23" s="1043"/>
      <c r="CF23" s="1043"/>
      <c r="CG23" s="1044"/>
      <c r="CH23" s="1017"/>
      <c r="CI23" s="1018"/>
      <c r="CJ23" s="1018"/>
      <c r="CK23" s="1018"/>
      <c r="CL23" s="1019"/>
      <c r="CM23" s="1017"/>
      <c r="CN23" s="1018"/>
      <c r="CO23" s="1018"/>
      <c r="CP23" s="1018"/>
      <c r="CQ23" s="1019"/>
      <c r="CR23" s="1017"/>
      <c r="CS23" s="1018"/>
      <c r="CT23" s="1018"/>
      <c r="CU23" s="1018"/>
      <c r="CV23" s="1019"/>
      <c r="CW23" s="1017"/>
      <c r="CX23" s="1018"/>
      <c r="CY23" s="1018"/>
      <c r="CZ23" s="1018"/>
      <c r="DA23" s="1019"/>
      <c r="DB23" s="1017"/>
      <c r="DC23" s="1018"/>
      <c r="DD23" s="1018"/>
      <c r="DE23" s="1018"/>
      <c r="DF23" s="1019"/>
      <c r="DG23" s="1017"/>
      <c r="DH23" s="1018"/>
      <c r="DI23" s="1018"/>
      <c r="DJ23" s="1018"/>
      <c r="DK23" s="1019"/>
      <c r="DL23" s="1017"/>
      <c r="DM23" s="1018"/>
      <c r="DN23" s="1018"/>
      <c r="DO23" s="1018"/>
      <c r="DP23" s="1019"/>
      <c r="DQ23" s="1017"/>
      <c r="DR23" s="1018"/>
      <c r="DS23" s="1018"/>
      <c r="DT23" s="1018"/>
      <c r="DU23" s="1019"/>
      <c r="DV23" s="1020"/>
      <c r="DW23" s="1021"/>
      <c r="DX23" s="1021"/>
      <c r="DY23" s="1021"/>
      <c r="DZ23" s="1022"/>
      <c r="EA23" s="205"/>
    </row>
    <row r="24" spans="1:131" s="206" customFormat="1" ht="26.25" customHeight="1">
      <c r="A24" s="1090" t="s">
        <v>365</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2"/>
      <c r="BT24" s="1043"/>
      <c r="BU24" s="1043"/>
      <c r="BV24" s="1043"/>
      <c r="BW24" s="1043"/>
      <c r="BX24" s="1043"/>
      <c r="BY24" s="1043"/>
      <c r="BZ24" s="1043"/>
      <c r="CA24" s="1043"/>
      <c r="CB24" s="1043"/>
      <c r="CC24" s="1043"/>
      <c r="CD24" s="1043"/>
      <c r="CE24" s="1043"/>
      <c r="CF24" s="1043"/>
      <c r="CG24" s="1044"/>
      <c r="CH24" s="1017"/>
      <c r="CI24" s="1018"/>
      <c r="CJ24" s="1018"/>
      <c r="CK24" s="1018"/>
      <c r="CL24" s="1019"/>
      <c r="CM24" s="1017"/>
      <c r="CN24" s="1018"/>
      <c r="CO24" s="1018"/>
      <c r="CP24" s="1018"/>
      <c r="CQ24" s="1019"/>
      <c r="CR24" s="1017"/>
      <c r="CS24" s="1018"/>
      <c r="CT24" s="1018"/>
      <c r="CU24" s="1018"/>
      <c r="CV24" s="1019"/>
      <c r="CW24" s="1017"/>
      <c r="CX24" s="1018"/>
      <c r="CY24" s="1018"/>
      <c r="CZ24" s="1018"/>
      <c r="DA24" s="1019"/>
      <c r="DB24" s="1017"/>
      <c r="DC24" s="1018"/>
      <c r="DD24" s="1018"/>
      <c r="DE24" s="1018"/>
      <c r="DF24" s="1019"/>
      <c r="DG24" s="1017"/>
      <c r="DH24" s="1018"/>
      <c r="DI24" s="1018"/>
      <c r="DJ24" s="1018"/>
      <c r="DK24" s="1019"/>
      <c r="DL24" s="1017"/>
      <c r="DM24" s="1018"/>
      <c r="DN24" s="1018"/>
      <c r="DO24" s="1018"/>
      <c r="DP24" s="1019"/>
      <c r="DQ24" s="1017"/>
      <c r="DR24" s="1018"/>
      <c r="DS24" s="1018"/>
      <c r="DT24" s="1018"/>
      <c r="DU24" s="1019"/>
      <c r="DV24" s="1020"/>
      <c r="DW24" s="1021"/>
      <c r="DX24" s="1021"/>
      <c r="DY24" s="1021"/>
      <c r="DZ24" s="1022"/>
      <c r="EA24" s="205"/>
    </row>
    <row r="25" spans="1:131" s="198" customFormat="1" ht="26.25" customHeight="1" thickBot="1">
      <c r="A25" s="1089" t="s">
        <v>366</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2"/>
      <c r="BT25" s="1043"/>
      <c r="BU25" s="1043"/>
      <c r="BV25" s="1043"/>
      <c r="BW25" s="1043"/>
      <c r="BX25" s="1043"/>
      <c r="BY25" s="1043"/>
      <c r="BZ25" s="1043"/>
      <c r="CA25" s="1043"/>
      <c r="CB25" s="1043"/>
      <c r="CC25" s="1043"/>
      <c r="CD25" s="1043"/>
      <c r="CE25" s="1043"/>
      <c r="CF25" s="1043"/>
      <c r="CG25" s="1044"/>
      <c r="CH25" s="1017"/>
      <c r="CI25" s="1018"/>
      <c r="CJ25" s="1018"/>
      <c r="CK25" s="1018"/>
      <c r="CL25" s="1019"/>
      <c r="CM25" s="1017"/>
      <c r="CN25" s="1018"/>
      <c r="CO25" s="1018"/>
      <c r="CP25" s="1018"/>
      <c r="CQ25" s="1019"/>
      <c r="CR25" s="1017"/>
      <c r="CS25" s="1018"/>
      <c r="CT25" s="1018"/>
      <c r="CU25" s="1018"/>
      <c r="CV25" s="1019"/>
      <c r="CW25" s="1017"/>
      <c r="CX25" s="1018"/>
      <c r="CY25" s="1018"/>
      <c r="CZ25" s="1018"/>
      <c r="DA25" s="1019"/>
      <c r="DB25" s="1017"/>
      <c r="DC25" s="1018"/>
      <c r="DD25" s="1018"/>
      <c r="DE25" s="1018"/>
      <c r="DF25" s="1019"/>
      <c r="DG25" s="1017"/>
      <c r="DH25" s="1018"/>
      <c r="DI25" s="1018"/>
      <c r="DJ25" s="1018"/>
      <c r="DK25" s="1019"/>
      <c r="DL25" s="1017"/>
      <c r="DM25" s="1018"/>
      <c r="DN25" s="1018"/>
      <c r="DO25" s="1018"/>
      <c r="DP25" s="1019"/>
      <c r="DQ25" s="1017"/>
      <c r="DR25" s="1018"/>
      <c r="DS25" s="1018"/>
      <c r="DT25" s="1018"/>
      <c r="DU25" s="1019"/>
      <c r="DV25" s="1020"/>
      <c r="DW25" s="1021"/>
      <c r="DX25" s="1021"/>
      <c r="DY25" s="1021"/>
      <c r="DZ25" s="1022"/>
      <c r="EA25" s="197"/>
    </row>
    <row r="26" spans="1:131" s="198" customFormat="1" ht="26.25" customHeight="1">
      <c r="A26" s="1023" t="s">
        <v>343</v>
      </c>
      <c r="B26" s="1024"/>
      <c r="C26" s="1024"/>
      <c r="D26" s="1024"/>
      <c r="E26" s="1024"/>
      <c r="F26" s="1024"/>
      <c r="G26" s="1024"/>
      <c r="H26" s="1024"/>
      <c r="I26" s="1024"/>
      <c r="J26" s="1024"/>
      <c r="K26" s="1024"/>
      <c r="L26" s="1024"/>
      <c r="M26" s="1024"/>
      <c r="N26" s="1024"/>
      <c r="O26" s="1024"/>
      <c r="P26" s="1025"/>
      <c r="Q26" s="1029" t="s">
        <v>367</v>
      </c>
      <c r="R26" s="1030"/>
      <c r="S26" s="1030"/>
      <c r="T26" s="1030"/>
      <c r="U26" s="1031"/>
      <c r="V26" s="1029" t="s">
        <v>368</v>
      </c>
      <c r="W26" s="1030"/>
      <c r="X26" s="1030"/>
      <c r="Y26" s="1030"/>
      <c r="Z26" s="1031"/>
      <c r="AA26" s="1029" t="s">
        <v>369</v>
      </c>
      <c r="AB26" s="1030"/>
      <c r="AC26" s="1030"/>
      <c r="AD26" s="1030"/>
      <c r="AE26" s="1030"/>
      <c r="AF26" s="1085" t="s">
        <v>370</v>
      </c>
      <c r="AG26" s="1036"/>
      <c r="AH26" s="1036"/>
      <c r="AI26" s="1036"/>
      <c r="AJ26" s="1086"/>
      <c r="AK26" s="1030" t="s">
        <v>371</v>
      </c>
      <c r="AL26" s="1030"/>
      <c r="AM26" s="1030"/>
      <c r="AN26" s="1030"/>
      <c r="AO26" s="1031"/>
      <c r="AP26" s="1029" t="s">
        <v>372</v>
      </c>
      <c r="AQ26" s="1030"/>
      <c r="AR26" s="1030"/>
      <c r="AS26" s="1030"/>
      <c r="AT26" s="1031"/>
      <c r="AU26" s="1029" t="s">
        <v>373</v>
      </c>
      <c r="AV26" s="1030"/>
      <c r="AW26" s="1030"/>
      <c r="AX26" s="1030"/>
      <c r="AY26" s="1031"/>
      <c r="AZ26" s="1029" t="s">
        <v>374</v>
      </c>
      <c r="BA26" s="1030"/>
      <c r="BB26" s="1030"/>
      <c r="BC26" s="1030"/>
      <c r="BD26" s="1031"/>
      <c r="BE26" s="1029" t="s">
        <v>350</v>
      </c>
      <c r="BF26" s="1030"/>
      <c r="BG26" s="1030"/>
      <c r="BH26" s="1030"/>
      <c r="BI26" s="1045"/>
      <c r="BJ26" s="203"/>
      <c r="BK26" s="203"/>
      <c r="BL26" s="203"/>
      <c r="BM26" s="203"/>
      <c r="BN26" s="203"/>
      <c r="BO26" s="216"/>
      <c r="BP26" s="216"/>
      <c r="BQ26" s="213">
        <v>20</v>
      </c>
      <c r="BR26" s="214"/>
      <c r="BS26" s="1042"/>
      <c r="BT26" s="1043"/>
      <c r="BU26" s="1043"/>
      <c r="BV26" s="1043"/>
      <c r="BW26" s="1043"/>
      <c r="BX26" s="1043"/>
      <c r="BY26" s="1043"/>
      <c r="BZ26" s="1043"/>
      <c r="CA26" s="1043"/>
      <c r="CB26" s="1043"/>
      <c r="CC26" s="1043"/>
      <c r="CD26" s="1043"/>
      <c r="CE26" s="1043"/>
      <c r="CF26" s="1043"/>
      <c r="CG26" s="1044"/>
      <c r="CH26" s="1017"/>
      <c r="CI26" s="1018"/>
      <c r="CJ26" s="1018"/>
      <c r="CK26" s="1018"/>
      <c r="CL26" s="1019"/>
      <c r="CM26" s="1017"/>
      <c r="CN26" s="1018"/>
      <c r="CO26" s="1018"/>
      <c r="CP26" s="1018"/>
      <c r="CQ26" s="1019"/>
      <c r="CR26" s="1017"/>
      <c r="CS26" s="1018"/>
      <c r="CT26" s="1018"/>
      <c r="CU26" s="1018"/>
      <c r="CV26" s="1019"/>
      <c r="CW26" s="1017"/>
      <c r="CX26" s="1018"/>
      <c r="CY26" s="1018"/>
      <c r="CZ26" s="1018"/>
      <c r="DA26" s="1019"/>
      <c r="DB26" s="1017"/>
      <c r="DC26" s="1018"/>
      <c r="DD26" s="1018"/>
      <c r="DE26" s="1018"/>
      <c r="DF26" s="1019"/>
      <c r="DG26" s="1017"/>
      <c r="DH26" s="1018"/>
      <c r="DI26" s="1018"/>
      <c r="DJ26" s="1018"/>
      <c r="DK26" s="1019"/>
      <c r="DL26" s="1017"/>
      <c r="DM26" s="1018"/>
      <c r="DN26" s="1018"/>
      <c r="DO26" s="1018"/>
      <c r="DP26" s="1019"/>
      <c r="DQ26" s="1017"/>
      <c r="DR26" s="1018"/>
      <c r="DS26" s="1018"/>
      <c r="DT26" s="1018"/>
      <c r="DU26" s="1019"/>
      <c r="DV26" s="1020"/>
      <c r="DW26" s="1021"/>
      <c r="DX26" s="1021"/>
      <c r="DY26" s="1021"/>
      <c r="DZ26" s="1022"/>
      <c r="EA26" s="197"/>
    </row>
    <row r="27" spans="1:131" s="198" customFormat="1" ht="26.25" customHeight="1" thickBot="1">
      <c r="A27" s="1026"/>
      <c r="B27" s="1027"/>
      <c r="C27" s="1027"/>
      <c r="D27" s="1027"/>
      <c r="E27" s="1027"/>
      <c r="F27" s="1027"/>
      <c r="G27" s="1027"/>
      <c r="H27" s="1027"/>
      <c r="I27" s="1027"/>
      <c r="J27" s="1027"/>
      <c r="K27" s="1027"/>
      <c r="L27" s="1027"/>
      <c r="M27" s="1027"/>
      <c r="N27" s="1027"/>
      <c r="O27" s="1027"/>
      <c r="P27" s="1028"/>
      <c r="Q27" s="1032"/>
      <c r="R27" s="1033"/>
      <c r="S27" s="1033"/>
      <c r="T27" s="1033"/>
      <c r="U27" s="1034"/>
      <c r="V27" s="1032"/>
      <c r="W27" s="1033"/>
      <c r="X27" s="1033"/>
      <c r="Y27" s="1033"/>
      <c r="Z27" s="1034"/>
      <c r="AA27" s="1032"/>
      <c r="AB27" s="1033"/>
      <c r="AC27" s="1033"/>
      <c r="AD27" s="1033"/>
      <c r="AE27" s="1033"/>
      <c r="AF27" s="1087"/>
      <c r="AG27" s="1039"/>
      <c r="AH27" s="1039"/>
      <c r="AI27" s="1039"/>
      <c r="AJ27" s="1088"/>
      <c r="AK27" s="1033"/>
      <c r="AL27" s="1033"/>
      <c r="AM27" s="1033"/>
      <c r="AN27" s="1033"/>
      <c r="AO27" s="1034"/>
      <c r="AP27" s="1032"/>
      <c r="AQ27" s="1033"/>
      <c r="AR27" s="1033"/>
      <c r="AS27" s="1033"/>
      <c r="AT27" s="1034"/>
      <c r="AU27" s="1032"/>
      <c r="AV27" s="1033"/>
      <c r="AW27" s="1033"/>
      <c r="AX27" s="1033"/>
      <c r="AY27" s="1034"/>
      <c r="AZ27" s="1032"/>
      <c r="BA27" s="1033"/>
      <c r="BB27" s="1033"/>
      <c r="BC27" s="1033"/>
      <c r="BD27" s="1034"/>
      <c r="BE27" s="1032"/>
      <c r="BF27" s="1033"/>
      <c r="BG27" s="1033"/>
      <c r="BH27" s="1033"/>
      <c r="BI27" s="1046"/>
      <c r="BJ27" s="203"/>
      <c r="BK27" s="203"/>
      <c r="BL27" s="203"/>
      <c r="BM27" s="203"/>
      <c r="BN27" s="203"/>
      <c r="BO27" s="216"/>
      <c r="BP27" s="216"/>
      <c r="BQ27" s="213">
        <v>21</v>
      </c>
      <c r="BR27" s="214"/>
      <c r="BS27" s="1042"/>
      <c r="BT27" s="1043"/>
      <c r="BU27" s="1043"/>
      <c r="BV27" s="1043"/>
      <c r="BW27" s="1043"/>
      <c r="BX27" s="1043"/>
      <c r="BY27" s="1043"/>
      <c r="BZ27" s="1043"/>
      <c r="CA27" s="1043"/>
      <c r="CB27" s="1043"/>
      <c r="CC27" s="1043"/>
      <c r="CD27" s="1043"/>
      <c r="CE27" s="1043"/>
      <c r="CF27" s="1043"/>
      <c r="CG27" s="1044"/>
      <c r="CH27" s="1017"/>
      <c r="CI27" s="1018"/>
      <c r="CJ27" s="1018"/>
      <c r="CK27" s="1018"/>
      <c r="CL27" s="1019"/>
      <c r="CM27" s="1017"/>
      <c r="CN27" s="1018"/>
      <c r="CO27" s="1018"/>
      <c r="CP27" s="1018"/>
      <c r="CQ27" s="1019"/>
      <c r="CR27" s="1017"/>
      <c r="CS27" s="1018"/>
      <c r="CT27" s="1018"/>
      <c r="CU27" s="1018"/>
      <c r="CV27" s="1019"/>
      <c r="CW27" s="1017"/>
      <c r="CX27" s="1018"/>
      <c r="CY27" s="1018"/>
      <c r="CZ27" s="1018"/>
      <c r="DA27" s="1019"/>
      <c r="DB27" s="1017"/>
      <c r="DC27" s="1018"/>
      <c r="DD27" s="1018"/>
      <c r="DE27" s="1018"/>
      <c r="DF27" s="1019"/>
      <c r="DG27" s="1017"/>
      <c r="DH27" s="1018"/>
      <c r="DI27" s="1018"/>
      <c r="DJ27" s="1018"/>
      <c r="DK27" s="1019"/>
      <c r="DL27" s="1017"/>
      <c r="DM27" s="1018"/>
      <c r="DN27" s="1018"/>
      <c r="DO27" s="1018"/>
      <c r="DP27" s="1019"/>
      <c r="DQ27" s="1017"/>
      <c r="DR27" s="1018"/>
      <c r="DS27" s="1018"/>
      <c r="DT27" s="1018"/>
      <c r="DU27" s="1019"/>
      <c r="DV27" s="1020"/>
      <c r="DW27" s="1021"/>
      <c r="DX27" s="1021"/>
      <c r="DY27" s="1021"/>
      <c r="DZ27" s="1022"/>
      <c r="EA27" s="197"/>
    </row>
    <row r="28" spans="1:131" s="198" customFormat="1" ht="26.25" customHeight="1" thickTop="1">
      <c r="A28" s="217">
        <v>1</v>
      </c>
      <c r="B28" s="1076" t="s">
        <v>375</v>
      </c>
      <c r="C28" s="1077"/>
      <c r="D28" s="1077"/>
      <c r="E28" s="1077"/>
      <c r="F28" s="1077"/>
      <c r="G28" s="1077"/>
      <c r="H28" s="1077"/>
      <c r="I28" s="1077"/>
      <c r="J28" s="1077"/>
      <c r="K28" s="1077"/>
      <c r="L28" s="1077"/>
      <c r="M28" s="1077"/>
      <c r="N28" s="1077"/>
      <c r="O28" s="1077"/>
      <c r="P28" s="1078"/>
      <c r="Q28" s="1079">
        <v>1459</v>
      </c>
      <c r="R28" s="1080"/>
      <c r="S28" s="1080"/>
      <c r="T28" s="1080"/>
      <c r="U28" s="1080"/>
      <c r="V28" s="1080">
        <v>1432</v>
      </c>
      <c r="W28" s="1080"/>
      <c r="X28" s="1080"/>
      <c r="Y28" s="1080"/>
      <c r="Z28" s="1080"/>
      <c r="AA28" s="1080">
        <v>27</v>
      </c>
      <c r="AB28" s="1080"/>
      <c r="AC28" s="1080"/>
      <c r="AD28" s="1080"/>
      <c r="AE28" s="1081"/>
      <c r="AF28" s="1082">
        <v>27</v>
      </c>
      <c r="AG28" s="1080"/>
      <c r="AH28" s="1080"/>
      <c r="AI28" s="1080"/>
      <c r="AJ28" s="1083"/>
      <c r="AK28" s="1084">
        <v>97</v>
      </c>
      <c r="AL28" s="1072"/>
      <c r="AM28" s="1072"/>
      <c r="AN28" s="1072"/>
      <c r="AO28" s="1072"/>
      <c r="AP28" s="1072" t="s">
        <v>533</v>
      </c>
      <c r="AQ28" s="1072"/>
      <c r="AR28" s="1072"/>
      <c r="AS28" s="1072"/>
      <c r="AT28" s="1072"/>
      <c r="AU28" s="1072" t="s">
        <v>533</v>
      </c>
      <c r="AV28" s="1072"/>
      <c r="AW28" s="1072"/>
      <c r="AX28" s="1072"/>
      <c r="AY28" s="1072"/>
      <c r="AZ28" s="1073"/>
      <c r="BA28" s="1073"/>
      <c r="BB28" s="1073"/>
      <c r="BC28" s="1073"/>
      <c r="BD28" s="1073"/>
      <c r="BE28" s="1074"/>
      <c r="BF28" s="1074"/>
      <c r="BG28" s="1074"/>
      <c r="BH28" s="1074"/>
      <c r="BI28" s="1075"/>
      <c r="BJ28" s="203"/>
      <c r="BK28" s="203"/>
      <c r="BL28" s="203"/>
      <c r="BM28" s="203"/>
      <c r="BN28" s="203"/>
      <c r="BO28" s="216"/>
      <c r="BP28" s="216"/>
      <c r="BQ28" s="213">
        <v>22</v>
      </c>
      <c r="BR28" s="214"/>
      <c r="BS28" s="1042"/>
      <c r="BT28" s="1043"/>
      <c r="BU28" s="1043"/>
      <c r="BV28" s="1043"/>
      <c r="BW28" s="1043"/>
      <c r="BX28" s="1043"/>
      <c r="BY28" s="1043"/>
      <c r="BZ28" s="1043"/>
      <c r="CA28" s="1043"/>
      <c r="CB28" s="1043"/>
      <c r="CC28" s="1043"/>
      <c r="CD28" s="1043"/>
      <c r="CE28" s="1043"/>
      <c r="CF28" s="1043"/>
      <c r="CG28" s="1044"/>
      <c r="CH28" s="1017"/>
      <c r="CI28" s="1018"/>
      <c r="CJ28" s="1018"/>
      <c r="CK28" s="1018"/>
      <c r="CL28" s="1019"/>
      <c r="CM28" s="1017"/>
      <c r="CN28" s="1018"/>
      <c r="CO28" s="1018"/>
      <c r="CP28" s="1018"/>
      <c r="CQ28" s="1019"/>
      <c r="CR28" s="1017"/>
      <c r="CS28" s="1018"/>
      <c r="CT28" s="1018"/>
      <c r="CU28" s="1018"/>
      <c r="CV28" s="1019"/>
      <c r="CW28" s="1017"/>
      <c r="CX28" s="1018"/>
      <c r="CY28" s="1018"/>
      <c r="CZ28" s="1018"/>
      <c r="DA28" s="1019"/>
      <c r="DB28" s="1017"/>
      <c r="DC28" s="1018"/>
      <c r="DD28" s="1018"/>
      <c r="DE28" s="1018"/>
      <c r="DF28" s="1019"/>
      <c r="DG28" s="1017"/>
      <c r="DH28" s="1018"/>
      <c r="DI28" s="1018"/>
      <c r="DJ28" s="1018"/>
      <c r="DK28" s="1019"/>
      <c r="DL28" s="1017"/>
      <c r="DM28" s="1018"/>
      <c r="DN28" s="1018"/>
      <c r="DO28" s="1018"/>
      <c r="DP28" s="1019"/>
      <c r="DQ28" s="1017"/>
      <c r="DR28" s="1018"/>
      <c r="DS28" s="1018"/>
      <c r="DT28" s="1018"/>
      <c r="DU28" s="1019"/>
      <c r="DV28" s="1020"/>
      <c r="DW28" s="1021"/>
      <c r="DX28" s="1021"/>
      <c r="DY28" s="1021"/>
      <c r="DZ28" s="1022"/>
      <c r="EA28" s="197"/>
    </row>
    <row r="29" spans="1:131" s="198" customFormat="1" ht="26.25" customHeight="1">
      <c r="A29" s="217">
        <v>2</v>
      </c>
      <c r="B29" s="1063" t="s">
        <v>376</v>
      </c>
      <c r="C29" s="1064"/>
      <c r="D29" s="1064"/>
      <c r="E29" s="1064"/>
      <c r="F29" s="1064"/>
      <c r="G29" s="1064"/>
      <c r="H29" s="1064"/>
      <c r="I29" s="1064"/>
      <c r="J29" s="1064"/>
      <c r="K29" s="1064"/>
      <c r="L29" s="1064"/>
      <c r="M29" s="1064"/>
      <c r="N29" s="1064"/>
      <c r="O29" s="1064"/>
      <c r="P29" s="1065"/>
      <c r="Q29" s="1069">
        <v>1054</v>
      </c>
      <c r="R29" s="1070"/>
      <c r="S29" s="1070"/>
      <c r="T29" s="1070"/>
      <c r="U29" s="1070"/>
      <c r="V29" s="1070">
        <v>1003</v>
      </c>
      <c r="W29" s="1070"/>
      <c r="X29" s="1070"/>
      <c r="Y29" s="1070"/>
      <c r="Z29" s="1070"/>
      <c r="AA29" s="1070">
        <v>51</v>
      </c>
      <c r="AB29" s="1070"/>
      <c r="AC29" s="1070"/>
      <c r="AD29" s="1070"/>
      <c r="AE29" s="1071"/>
      <c r="AF29" s="1047">
        <v>51</v>
      </c>
      <c r="AG29" s="1048"/>
      <c r="AH29" s="1048"/>
      <c r="AI29" s="1048"/>
      <c r="AJ29" s="1049"/>
      <c r="AK29" s="1008">
        <v>141</v>
      </c>
      <c r="AL29" s="997"/>
      <c r="AM29" s="997"/>
      <c r="AN29" s="997"/>
      <c r="AO29" s="997"/>
      <c r="AP29" s="997" t="s">
        <v>533</v>
      </c>
      <c r="AQ29" s="997"/>
      <c r="AR29" s="997"/>
      <c r="AS29" s="997"/>
      <c r="AT29" s="997"/>
      <c r="AU29" s="997" t="s">
        <v>533</v>
      </c>
      <c r="AV29" s="997"/>
      <c r="AW29" s="997"/>
      <c r="AX29" s="997"/>
      <c r="AY29" s="997"/>
      <c r="AZ29" s="1068"/>
      <c r="BA29" s="1068"/>
      <c r="BB29" s="1068"/>
      <c r="BC29" s="1068"/>
      <c r="BD29" s="1068"/>
      <c r="BE29" s="1004"/>
      <c r="BF29" s="1004"/>
      <c r="BG29" s="1004"/>
      <c r="BH29" s="1004"/>
      <c r="BI29" s="1005"/>
      <c r="BJ29" s="203"/>
      <c r="BK29" s="203"/>
      <c r="BL29" s="203"/>
      <c r="BM29" s="203"/>
      <c r="BN29" s="203"/>
      <c r="BO29" s="216"/>
      <c r="BP29" s="216"/>
      <c r="BQ29" s="213">
        <v>23</v>
      </c>
      <c r="BR29" s="214"/>
      <c r="BS29" s="1042"/>
      <c r="BT29" s="1043"/>
      <c r="BU29" s="1043"/>
      <c r="BV29" s="1043"/>
      <c r="BW29" s="1043"/>
      <c r="BX29" s="1043"/>
      <c r="BY29" s="1043"/>
      <c r="BZ29" s="1043"/>
      <c r="CA29" s="1043"/>
      <c r="CB29" s="1043"/>
      <c r="CC29" s="1043"/>
      <c r="CD29" s="1043"/>
      <c r="CE29" s="1043"/>
      <c r="CF29" s="1043"/>
      <c r="CG29" s="1044"/>
      <c r="CH29" s="1017"/>
      <c r="CI29" s="1018"/>
      <c r="CJ29" s="1018"/>
      <c r="CK29" s="1018"/>
      <c r="CL29" s="1019"/>
      <c r="CM29" s="1017"/>
      <c r="CN29" s="1018"/>
      <c r="CO29" s="1018"/>
      <c r="CP29" s="1018"/>
      <c r="CQ29" s="1019"/>
      <c r="CR29" s="1017"/>
      <c r="CS29" s="1018"/>
      <c r="CT29" s="1018"/>
      <c r="CU29" s="1018"/>
      <c r="CV29" s="1019"/>
      <c r="CW29" s="1017"/>
      <c r="CX29" s="1018"/>
      <c r="CY29" s="1018"/>
      <c r="CZ29" s="1018"/>
      <c r="DA29" s="1019"/>
      <c r="DB29" s="1017"/>
      <c r="DC29" s="1018"/>
      <c r="DD29" s="1018"/>
      <c r="DE29" s="1018"/>
      <c r="DF29" s="1019"/>
      <c r="DG29" s="1017"/>
      <c r="DH29" s="1018"/>
      <c r="DI29" s="1018"/>
      <c r="DJ29" s="1018"/>
      <c r="DK29" s="1019"/>
      <c r="DL29" s="1017"/>
      <c r="DM29" s="1018"/>
      <c r="DN29" s="1018"/>
      <c r="DO29" s="1018"/>
      <c r="DP29" s="1019"/>
      <c r="DQ29" s="1017"/>
      <c r="DR29" s="1018"/>
      <c r="DS29" s="1018"/>
      <c r="DT29" s="1018"/>
      <c r="DU29" s="1019"/>
      <c r="DV29" s="1020"/>
      <c r="DW29" s="1021"/>
      <c r="DX29" s="1021"/>
      <c r="DY29" s="1021"/>
      <c r="DZ29" s="1022"/>
      <c r="EA29" s="197"/>
    </row>
    <row r="30" spans="1:131" s="198" customFormat="1" ht="26.25" customHeight="1">
      <c r="A30" s="217">
        <v>3</v>
      </c>
      <c r="B30" s="1063" t="s">
        <v>377</v>
      </c>
      <c r="C30" s="1064"/>
      <c r="D30" s="1064"/>
      <c r="E30" s="1064"/>
      <c r="F30" s="1064"/>
      <c r="G30" s="1064"/>
      <c r="H30" s="1064"/>
      <c r="I30" s="1064"/>
      <c r="J30" s="1064"/>
      <c r="K30" s="1064"/>
      <c r="L30" s="1064"/>
      <c r="M30" s="1064"/>
      <c r="N30" s="1064"/>
      <c r="O30" s="1064"/>
      <c r="P30" s="1065"/>
      <c r="Q30" s="1069">
        <v>92</v>
      </c>
      <c r="R30" s="1070"/>
      <c r="S30" s="1070"/>
      <c r="T30" s="1070"/>
      <c r="U30" s="1070"/>
      <c r="V30" s="1070">
        <v>92</v>
      </c>
      <c r="W30" s="1070"/>
      <c r="X30" s="1070"/>
      <c r="Y30" s="1070"/>
      <c r="Z30" s="1070"/>
      <c r="AA30" s="1070">
        <v>0</v>
      </c>
      <c r="AB30" s="1070"/>
      <c r="AC30" s="1070"/>
      <c r="AD30" s="1070"/>
      <c r="AE30" s="1071"/>
      <c r="AF30" s="1047">
        <v>0</v>
      </c>
      <c r="AG30" s="1048"/>
      <c r="AH30" s="1048"/>
      <c r="AI30" s="1048"/>
      <c r="AJ30" s="1049"/>
      <c r="AK30" s="1008">
        <v>30</v>
      </c>
      <c r="AL30" s="997"/>
      <c r="AM30" s="997"/>
      <c r="AN30" s="997"/>
      <c r="AO30" s="997"/>
      <c r="AP30" s="997" t="s">
        <v>533</v>
      </c>
      <c r="AQ30" s="997"/>
      <c r="AR30" s="997"/>
      <c r="AS30" s="997"/>
      <c r="AT30" s="997"/>
      <c r="AU30" s="997" t="s">
        <v>534</v>
      </c>
      <c r="AV30" s="997"/>
      <c r="AW30" s="997"/>
      <c r="AX30" s="997"/>
      <c r="AY30" s="997"/>
      <c r="AZ30" s="1068"/>
      <c r="BA30" s="1068"/>
      <c r="BB30" s="1068"/>
      <c r="BC30" s="1068"/>
      <c r="BD30" s="1068"/>
      <c r="BE30" s="1004"/>
      <c r="BF30" s="1004"/>
      <c r="BG30" s="1004"/>
      <c r="BH30" s="1004"/>
      <c r="BI30" s="1005"/>
      <c r="BJ30" s="203"/>
      <c r="BK30" s="203"/>
      <c r="BL30" s="203"/>
      <c r="BM30" s="203"/>
      <c r="BN30" s="203"/>
      <c r="BO30" s="216"/>
      <c r="BP30" s="216"/>
      <c r="BQ30" s="213">
        <v>24</v>
      </c>
      <c r="BR30" s="214"/>
      <c r="BS30" s="1042"/>
      <c r="BT30" s="1043"/>
      <c r="BU30" s="1043"/>
      <c r="BV30" s="1043"/>
      <c r="BW30" s="1043"/>
      <c r="BX30" s="1043"/>
      <c r="BY30" s="1043"/>
      <c r="BZ30" s="1043"/>
      <c r="CA30" s="1043"/>
      <c r="CB30" s="1043"/>
      <c r="CC30" s="1043"/>
      <c r="CD30" s="1043"/>
      <c r="CE30" s="1043"/>
      <c r="CF30" s="1043"/>
      <c r="CG30" s="1044"/>
      <c r="CH30" s="1017"/>
      <c r="CI30" s="1018"/>
      <c r="CJ30" s="1018"/>
      <c r="CK30" s="1018"/>
      <c r="CL30" s="1019"/>
      <c r="CM30" s="1017"/>
      <c r="CN30" s="1018"/>
      <c r="CO30" s="1018"/>
      <c r="CP30" s="1018"/>
      <c r="CQ30" s="1019"/>
      <c r="CR30" s="1017"/>
      <c r="CS30" s="1018"/>
      <c r="CT30" s="1018"/>
      <c r="CU30" s="1018"/>
      <c r="CV30" s="1019"/>
      <c r="CW30" s="1017"/>
      <c r="CX30" s="1018"/>
      <c r="CY30" s="1018"/>
      <c r="CZ30" s="1018"/>
      <c r="DA30" s="1019"/>
      <c r="DB30" s="1017"/>
      <c r="DC30" s="1018"/>
      <c r="DD30" s="1018"/>
      <c r="DE30" s="1018"/>
      <c r="DF30" s="1019"/>
      <c r="DG30" s="1017"/>
      <c r="DH30" s="1018"/>
      <c r="DI30" s="1018"/>
      <c r="DJ30" s="1018"/>
      <c r="DK30" s="1019"/>
      <c r="DL30" s="1017"/>
      <c r="DM30" s="1018"/>
      <c r="DN30" s="1018"/>
      <c r="DO30" s="1018"/>
      <c r="DP30" s="1019"/>
      <c r="DQ30" s="1017"/>
      <c r="DR30" s="1018"/>
      <c r="DS30" s="1018"/>
      <c r="DT30" s="1018"/>
      <c r="DU30" s="1019"/>
      <c r="DV30" s="1020"/>
      <c r="DW30" s="1021"/>
      <c r="DX30" s="1021"/>
      <c r="DY30" s="1021"/>
      <c r="DZ30" s="1022"/>
      <c r="EA30" s="197"/>
    </row>
    <row r="31" spans="1:131" s="198" customFormat="1" ht="26.25" customHeight="1">
      <c r="A31" s="217">
        <v>4</v>
      </c>
      <c r="B31" s="1063" t="s">
        <v>378</v>
      </c>
      <c r="C31" s="1064"/>
      <c r="D31" s="1064"/>
      <c r="E31" s="1064"/>
      <c r="F31" s="1064"/>
      <c r="G31" s="1064"/>
      <c r="H31" s="1064"/>
      <c r="I31" s="1064"/>
      <c r="J31" s="1064"/>
      <c r="K31" s="1064"/>
      <c r="L31" s="1064"/>
      <c r="M31" s="1064"/>
      <c r="N31" s="1064"/>
      <c r="O31" s="1064"/>
      <c r="P31" s="1065"/>
      <c r="Q31" s="1069">
        <v>607</v>
      </c>
      <c r="R31" s="1070"/>
      <c r="S31" s="1070"/>
      <c r="T31" s="1070"/>
      <c r="U31" s="1070"/>
      <c r="V31" s="1070">
        <v>607</v>
      </c>
      <c r="W31" s="1070"/>
      <c r="X31" s="1070"/>
      <c r="Y31" s="1070"/>
      <c r="Z31" s="1070"/>
      <c r="AA31" s="1070">
        <v>0</v>
      </c>
      <c r="AB31" s="1070"/>
      <c r="AC31" s="1070"/>
      <c r="AD31" s="1070"/>
      <c r="AE31" s="1071"/>
      <c r="AF31" s="1047">
        <v>180</v>
      </c>
      <c r="AG31" s="1048"/>
      <c r="AH31" s="1048"/>
      <c r="AI31" s="1048"/>
      <c r="AJ31" s="1049"/>
      <c r="AK31" s="1008" t="s">
        <v>533</v>
      </c>
      <c r="AL31" s="997"/>
      <c r="AM31" s="997"/>
      <c r="AN31" s="997"/>
      <c r="AO31" s="997"/>
      <c r="AP31" s="997">
        <v>511</v>
      </c>
      <c r="AQ31" s="997"/>
      <c r="AR31" s="997"/>
      <c r="AS31" s="997"/>
      <c r="AT31" s="997"/>
      <c r="AU31" s="997" t="s">
        <v>535</v>
      </c>
      <c r="AV31" s="997"/>
      <c r="AW31" s="997"/>
      <c r="AX31" s="997"/>
      <c r="AY31" s="997"/>
      <c r="AZ31" s="1068" t="s">
        <v>536</v>
      </c>
      <c r="BA31" s="1068"/>
      <c r="BB31" s="1068"/>
      <c r="BC31" s="1068"/>
      <c r="BD31" s="1068"/>
      <c r="BE31" s="1004" t="s">
        <v>379</v>
      </c>
      <c r="BF31" s="1004"/>
      <c r="BG31" s="1004"/>
      <c r="BH31" s="1004"/>
      <c r="BI31" s="1005"/>
      <c r="BJ31" s="203"/>
      <c r="BK31" s="203"/>
      <c r="BL31" s="203"/>
      <c r="BM31" s="203"/>
      <c r="BN31" s="203"/>
      <c r="BO31" s="216"/>
      <c r="BP31" s="216"/>
      <c r="BQ31" s="213">
        <v>25</v>
      </c>
      <c r="BR31" s="214"/>
      <c r="BS31" s="1042"/>
      <c r="BT31" s="1043"/>
      <c r="BU31" s="1043"/>
      <c r="BV31" s="1043"/>
      <c r="BW31" s="1043"/>
      <c r="BX31" s="1043"/>
      <c r="BY31" s="1043"/>
      <c r="BZ31" s="1043"/>
      <c r="CA31" s="1043"/>
      <c r="CB31" s="1043"/>
      <c r="CC31" s="1043"/>
      <c r="CD31" s="1043"/>
      <c r="CE31" s="1043"/>
      <c r="CF31" s="1043"/>
      <c r="CG31" s="1044"/>
      <c r="CH31" s="1017"/>
      <c r="CI31" s="1018"/>
      <c r="CJ31" s="1018"/>
      <c r="CK31" s="1018"/>
      <c r="CL31" s="1019"/>
      <c r="CM31" s="1017"/>
      <c r="CN31" s="1018"/>
      <c r="CO31" s="1018"/>
      <c r="CP31" s="1018"/>
      <c r="CQ31" s="1019"/>
      <c r="CR31" s="1017"/>
      <c r="CS31" s="1018"/>
      <c r="CT31" s="1018"/>
      <c r="CU31" s="1018"/>
      <c r="CV31" s="1019"/>
      <c r="CW31" s="1017"/>
      <c r="CX31" s="1018"/>
      <c r="CY31" s="1018"/>
      <c r="CZ31" s="1018"/>
      <c r="DA31" s="1019"/>
      <c r="DB31" s="1017"/>
      <c r="DC31" s="1018"/>
      <c r="DD31" s="1018"/>
      <c r="DE31" s="1018"/>
      <c r="DF31" s="1019"/>
      <c r="DG31" s="1017"/>
      <c r="DH31" s="1018"/>
      <c r="DI31" s="1018"/>
      <c r="DJ31" s="1018"/>
      <c r="DK31" s="1019"/>
      <c r="DL31" s="1017"/>
      <c r="DM31" s="1018"/>
      <c r="DN31" s="1018"/>
      <c r="DO31" s="1018"/>
      <c r="DP31" s="1019"/>
      <c r="DQ31" s="1017"/>
      <c r="DR31" s="1018"/>
      <c r="DS31" s="1018"/>
      <c r="DT31" s="1018"/>
      <c r="DU31" s="1019"/>
      <c r="DV31" s="1020"/>
      <c r="DW31" s="1021"/>
      <c r="DX31" s="1021"/>
      <c r="DY31" s="1021"/>
      <c r="DZ31" s="1022"/>
      <c r="EA31" s="197"/>
    </row>
    <row r="32" spans="1:131" s="198" customFormat="1" ht="26.25" customHeight="1">
      <c r="A32" s="217">
        <v>5</v>
      </c>
      <c r="B32" s="1063" t="s">
        <v>380</v>
      </c>
      <c r="C32" s="1064"/>
      <c r="D32" s="1064"/>
      <c r="E32" s="1064"/>
      <c r="F32" s="1064"/>
      <c r="G32" s="1064"/>
      <c r="H32" s="1064"/>
      <c r="I32" s="1064"/>
      <c r="J32" s="1064"/>
      <c r="K32" s="1064"/>
      <c r="L32" s="1064"/>
      <c r="M32" s="1064"/>
      <c r="N32" s="1064"/>
      <c r="O32" s="1064"/>
      <c r="P32" s="1065"/>
      <c r="Q32" s="1069">
        <v>220</v>
      </c>
      <c r="R32" s="1070"/>
      <c r="S32" s="1070"/>
      <c r="T32" s="1070"/>
      <c r="U32" s="1070"/>
      <c r="V32" s="1070">
        <v>216</v>
      </c>
      <c r="W32" s="1070"/>
      <c r="X32" s="1070"/>
      <c r="Y32" s="1070"/>
      <c r="Z32" s="1070"/>
      <c r="AA32" s="1070">
        <v>5</v>
      </c>
      <c r="AB32" s="1070"/>
      <c r="AC32" s="1070"/>
      <c r="AD32" s="1070"/>
      <c r="AE32" s="1071"/>
      <c r="AF32" s="1047">
        <v>5</v>
      </c>
      <c r="AG32" s="1048"/>
      <c r="AH32" s="1048"/>
      <c r="AI32" s="1048"/>
      <c r="AJ32" s="1049"/>
      <c r="AK32" s="1008">
        <v>163</v>
      </c>
      <c r="AL32" s="997"/>
      <c r="AM32" s="997"/>
      <c r="AN32" s="997"/>
      <c r="AO32" s="997"/>
      <c r="AP32" s="997">
        <v>1693</v>
      </c>
      <c r="AQ32" s="997"/>
      <c r="AR32" s="997"/>
      <c r="AS32" s="997"/>
      <c r="AT32" s="997"/>
      <c r="AU32" s="997">
        <v>1378</v>
      </c>
      <c r="AV32" s="997"/>
      <c r="AW32" s="997"/>
      <c r="AX32" s="997"/>
      <c r="AY32" s="997"/>
      <c r="AZ32" s="1068" t="s">
        <v>533</v>
      </c>
      <c r="BA32" s="1068"/>
      <c r="BB32" s="1068"/>
      <c r="BC32" s="1068"/>
      <c r="BD32" s="1068"/>
      <c r="BE32" s="1004" t="s">
        <v>381</v>
      </c>
      <c r="BF32" s="1004"/>
      <c r="BG32" s="1004"/>
      <c r="BH32" s="1004"/>
      <c r="BI32" s="1005"/>
      <c r="BJ32" s="203"/>
      <c r="BK32" s="203"/>
      <c r="BL32" s="203"/>
      <c r="BM32" s="203"/>
      <c r="BN32" s="203"/>
      <c r="BO32" s="216"/>
      <c r="BP32" s="216"/>
      <c r="BQ32" s="213">
        <v>26</v>
      </c>
      <c r="BR32" s="214"/>
      <c r="BS32" s="1042"/>
      <c r="BT32" s="1043"/>
      <c r="BU32" s="1043"/>
      <c r="BV32" s="1043"/>
      <c r="BW32" s="1043"/>
      <c r="BX32" s="1043"/>
      <c r="BY32" s="1043"/>
      <c r="BZ32" s="1043"/>
      <c r="CA32" s="1043"/>
      <c r="CB32" s="1043"/>
      <c r="CC32" s="1043"/>
      <c r="CD32" s="1043"/>
      <c r="CE32" s="1043"/>
      <c r="CF32" s="1043"/>
      <c r="CG32" s="1044"/>
      <c r="CH32" s="1017"/>
      <c r="CI32" s="1018"/>
      <c r="CJ32" s="1018"/>
      <c r="CK32" s="1018"/>
      <c r="CL32" s="1019"/>
      <c r="CM32" s="1017"/>
      <c r="CN32" s="1018"/>
      <c r="CO32" s="1018"/>
      <c r="CP32" s="1018"/>
      <c r="CQ32" s="1019"/>
      <c r="CR32" s="1017"/>
      <c r="CS32" s="1018"/>
      <c r="CT32" s="1018"/>
      <c r="CU32" s="1018"/>
      <c r="CV32" s="1019"/>
      <c r="CW32" s="1017"/>
      <c r="CX32" s="1018"/>
      <c r="CY32" s="1018"/>
      <c r="CZ32" s="1018"/>
      <c r="DA32" s="1019"/>
      <c r="DB32" s="1017"/>
      <c r="DC32" s="1018"/>
      <c r="DD32" s="1018"/>
      <c r="DE32" s="1018"/>
      <c r="DF32" s="1019"/>
      <c r="DG32" s="1017"/>
      <c r="DH32" s="1018"/>
      <c r="DI32" s="1018"/>
      <c r="DJ32" s="1018"/>
      <c r="DK32" s="1019"/>
      <c r="DL32" s="1017"/>
      <c r="DM32" s="1018"/>
      <c r="DN32" s="1018"/>
      <c r="DO32" s="1018"/>
      <c r="DP32" s="1019"/>
      <c r="DQ32" s="1017"/>
      <c r="DR32" s="1018"/>
      <c r="DS32" s="1018"/>
      <c r="DT32" s="1018"/>
      <c r="DU32" s="1019"/>
      <c r="DV32" s="1020"/>
      <c r="DW32" s="1021"/>
      <c r="DX32" s="1021"/>
      <c r="DY32" s="1021"/>
      <c r="DZ32" s="1022"/>
      <c r="EA32" s="197"/>
    </row>
    <row r="33" spans="1:131" s="198" customFormat="1" ht="26.25" customHeight="1">
      <c r="A33" s="217">
        <v>6</v>
      </c>
      <c r="B33" s="1063"/>
      <c r="C33" s="1064"/>
      <c r="D33" s="1064"/>
      <c r="E33" s="1064"/>
      <c r="F33" s="1064"/>
      <c r="G33" s="1064"/>
      <c r="H33" s="1064"/>
      <c r="I33" s="1064"/>
      <c r="J33" s="1064"/>
      <c r="K33" s="1064"/>
      <c r="L33" s="1064"/>
      <c r="M33" s="1064"/>
      <c r="N33" s="1064"/>
      <c r="O33" s="1064"/>
      <c r="P33" s="1065"/>
      <c r="Q33" s="1069"/>
      <c r="R33" s="1070"/>
      <c r="S33" s="1070"/>
      <c r="T33" s="1070"/>
      <c r="U33" s="1070"/>
      <c r="V33" s="1070"/>
      <c r="W33" s="1070"/>
      <c r="X33" s="1070"/>
      <c r="Y33" s="1070"/>
      <c r="Z33" s="1070"/>
      <c r="AA33" s="1070"/>
      <c r="AB33" s="1070"/>
      <c r="AC33" s="1070"/>
      <c r="AD33" s="1070"/>
      <c r="AE33" s="1071"/>
      <c r="AF33" s="1047"/>
      <c r="AG33" s="1048"/>
      <c r="AH33" s="1048"/>
      <c r="AI33" s="1048"/>
      <c r="AJ33" s="1049"/>
      <c r="AK33" s="1008"/>
      <c r="AL33" s="997"/>
      <c r="AM33" s="997"/>
      <c r="AN33" s="997"/>
      <c r="AO33" s="997"/>
      <c r="AP33" s="997"/>
      <c r="AQ33" s="997"/>
      <c r="AR33" s="997"/>
      <c r="AS33" s="997"/>
      <c r="AT33" s="997"/>
      <c r="AU33" s="997"/>
      <c r="AV33" s="997"/>
      <c r="AW33" s="997"/>
      <c r="AX33" s="997"/>
      <c r="AY33" s="997"/>
      <c r="AZ33" s="1068"/>
      <c r="BA33" s="1068"/>
      <c r="BB33" s="1068"/>
      <c r="BC33" s="1068"/>
      <c r="BD33" s="1068"/>
      <c r="BE33" s="1004"/>
      <c r="BF33" s="1004"/>
      <c r="BG33" s="1004"/>
      <c r="BH33" s="1004"/>
      <c r="BI33" s="1005"/>
      <c r="BJ33" s="203"/>
      <c r="BK33" s="203"/>
      <c r="BL33" s="203"/>
      <c r="BM33" s="203"/>
      <c r="BN33" s="203"/>
      <c r="BO33" s="216"/>
      <c r="BP33" s="216"/>
      <c r="BQ33" s="213">
        <v>27</v>
      </c>
      <c r="BR33" s="214"/>
      <c r="BS33" s="1042"/>
      <c r="BT33" s="1043"/>
      <c r="BU33" s="1043"/>
      <c r="BV33" s="1043"/>
      <c r="BW33" s="1043"/>
      <c r="BX33" s="1043"/>
      <c r="BY33" s="1043"/>
      <c r="BZ33" s="1043"/>
      <c r="CA33" s="1043"/>
      <c r="CB33" s="1043"/>
      <c r="CC33" s="1043"/>
      <c r="CD33" s="1043"/>
      <c r="CE33" s="1043"/>
      <c r="CF33" s="1043"/>
      <c r="CG33" s="1044"/>
      <c r="CH33" s="1017"/>
      <c r="CI33" s="1018"/>
      <c r="CJ33" s="1018"/>
      <c r="CK33" s="1018"/>
      <c r="CL33" s="1019"/>
      <c r="CM33" s="1017"/>
      <c r="CN33" s="1018"/>
      <c r="CO33" s="1018"/>
      <c r="CP33" s="1018"/>
      <c r="CQ33" s="1019"/>
      <c r="CR33" s="1017"/>
      <c r="CS33" s="1018"/>
      <c r="CT33" s="1018"/>
      <c r="CU33" s="1018"/>
      <c r="CV33" s="1019"/>
      <c r="CW33" s="1017"/>
      <c r="CX33" s="1018"/>
      <c r="CY33" s="1018"/>
      <c r="CZ33" s="1018"/>
      <c r="DA33" s="1019"/>
      <c r="DB33" s="1017"/>
      <c r="DC33" s="1018"/>
      <c r="DD33" s="1018"/>
      <c r="DE33" s="1018"/>
      <c r="DF33" s="1019"/>
      <c r="DG33" s="1017"/>
      <c r="DH33" s="1018"/>
      <c r="DI33" s="1018"/>
      <c r="DJ33" s="1018"/>
      <c r="DK33" s="1019"/>
      <c r="DL33" s="1017"/>
      <c r="DM33" s="1018"/>
      <c r="DN33" s="1018"/>
      <c r="DO33" s="1018"/>
      <c r="DP33" s="1019"/>
      <c r="DQ33" s="1017"/>
      <c r="DR33" s="1018"/>
      <c r="DS33" s="1018"/>
      <c r="DT33" s="1018"/>
      <c r="DU33" s="1019"/>
      <c r="DV33" s="1020"/>
      <c r="DW33" s="1021"/>
      <c r="DX33" s="1021"/>
      <c r="DY33" s="1021"/>
      <c r="DZ33" s="1022"/>
      <c r="EA33" s="197"/>
    </row>
    <row r="34" spans="1:131" s="198" customFormat="1" ht="26.25" customHeight="1">
      <c r="A34" s="217">
        <v>7</v>
      </c>
      <c r="B34" s="1063"/>
      <c r="C34" s="1064"/>
      <c r="D34" s="1064"/>
      <c r="E34" s="1064"/>
      <c r="F34" s="1064"/>
      <c r="G34" s="1064"/>
      <c r="H34" s="1064"/>
      <c r="I34" s="1064"/>
      <c r="J34" s="1064"/>
      <c r="K34" s="1064"/>
      <c r="L34" s="1064"/>
      <c r="M34" s="1064"/>
      <c r="N34" s="1064"/>
      <c r="O34" s="1064"/>
      <c r="P34" s="1065"/>
      <c r="Q34" s="1069"/>
      <c r="R34" s="1070"/>
      <c r="S34" s="1070"/>
      <c r="T34" s="1070"/>
      <c r="U34" s="1070"/>
      <c r="V34" s="1070"/>
      <c r="W34" s="1070"/>
      <c r="X34" s="1070"/>
      <c r="Y34" s="1070"/>
      <c r="Z34" s="1070"/>
      <c r="AA34" s="1070"/>
      <c r="AB34" s="1070"/>
      <c r="AC34" s="1070"/>
      <c r="AD34" s="1070"/>
      <c r="AE34" s="1071"/>
      <c r="AF34" s="1047"/>
      <c r="AG34" s="1048"/>
      <c r="AH34" s="1048"/>
      <c r="AI34" s="1048"/>
      <c r="AJ34" s="1049"/>
      <c r="AK34" s="1008"/>
      <c r="AL34" s="997"/>
      <c r="AM34" s="997"/>
      <c r="AN34" s="997"/>
      <c r="AO34" s="997"/>
      <c r="AP34" s="997"/>
      <c r="AQ34" s="997"/>
      <c r="AR34" s="997"/>
      <c r="AS34" s="997"/>
      <c r="AT34" s="997"/>
      <c r="AU34" s="997"/>
      <c r="AV34" s="997"/>
      <c r="AW34" s="997"/>
      <c r="AX34" s="997"/>
      <c r="AY34" s="997"/>
      <c r="AZ34" s="1068"/>
      <c r="BA34" s="1068"/>
      <c r="BB34" s="1068"/>
      <c r="BC34" s="1068"/>
      <c r="BD34" s="1068"/>
      <c r="BE34" s="1004"/>
      <c r="BF34" s="1004"/>
      <c r="BG34" s="1004"/>
      <c r="BH34" s="1004"/>
      <c r="BI34" s="1005"/>
      <c r="BJ34" s="203"/>
      <c r="BK34" s="203"/>
      <c r="BL34" s="203"/>
      <c r="BM34" s="203"/>
      <c r="BN34" s="203"/>
      <c r="BO34" s="216"/>
      <c r="BP34" s="216"/>
      <c r="BQ34" s="213">
        <v>28</v>
      </c>
      <c r="BR34" s="214"/>
      <c r="BS34" s="1042"/>
      <c r="BT34" s="1043"/>
      <c r="BU34" s="1043"/>
      <c r="BV34" s="1043"/>
      <c r="BW34" s="1043"/>
      <c r="BX34" s="1043"/>
      <c r="BY34" s="1043"/>
      <c r="BZ34" s="1043"/>
      <c r="CA34" s="1043"/>
      <c r="CB34" s="1043"/>
      <c r="CC34" s="1043"/>
      <c r="CD34" s="1043"/>
      <c r="CE34" s="1043"/>
      <c r="CF34" s="1043"/>
      <c r="CG34" s="1044"/>
      <c r="CH34" s="1017"/>
      <c r="CI34" s="1018"/>
      <c r="CJ34" s="1018"/>
      <c r="CK34" s="1018"/>
      <c r="CL34" s="1019"/>
      <c r="CM34" s="1017"/>
      <c r="CN34" s="1018"/>
      <c r="CO34" s="1018"/>
      <c r="CP34" s="1018"/>
      <c r="CQ34" s="1019"/>
      <c r="CR34" s="1017"/>
      <c r="CS34" s="1018"/>
      <c r="CT34" s="1018"/>
      <c r="CU34" s="1018"/>
      <c r="CV34" s="1019"/>
      <c r="CW34" s="1017"/>
      <c r="CX34" s="1018"/>
      <c r="CY34" s="1018"/>
      <c r="CZ34" s="1018"/>
      <c r="DA34" s="1019"/>
      <c r="DB34" s="1017"/>
      <c r="DC34" s="1018"/>
      <c r="DD34" s="1018"/>
      <c r="DE34" s="1018"/>
      <c r="DF34" s="1019"/>
      <c r="DG34" s="1017"/>
      <c r="DH34" s="1018"/>
      <c r="DI34" s="1018"/>
      <c r="DJ34" s="1018"/>
      <c r="DK34" s="1019"/>
      <c r="DL34" s="1017"/>
      <c r="DM34" s="1018"/>
      <c r="DN34" s="1018"/>
      <c r="DO34" s="1018"/>
      <c r="DP34" s="1019"/>
      <c r="DQ34" s="1017"/>
      <c r="DR34" s="1018"/>
      <c r="DS34" s="1018"/>
      <c r="DT34" s="1018"/>
      <c r="DU34" s="1019"/>
      <c r="DV34" s="1020"/>
      <c r="DW34" s="1021"/>
      <c r="DX34" s="1021"/>
      <c r="DY34" s="1021"/>
      <c r="DZ34" s="1022"/>
      <c r="EA34" s="197"/>
    </row>
    <row r="35" spans="1:131" s="198" customFormat="1" ht="26.25" customHeight="1">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7"/>
      <c r="AG35" s="1048"/>
      <c r="AH35" s="1048"/>
      <c r="AI35" s="1048"/>
      <c r="AJ35" s="1049"/>
      <c r="AK35" s="1008"/>
      <c r="AL35" s="997"/>
      <c r="AM35" s="997"/>
      <c r="AN35" s="997"/>
      <c r="AO35" s="997"/>
      <c r="AP35" s="997"/>
      <c r="AQ35" s="997"/>
      <c r="AR35" s="997"/>
      <c r="AS35" s="997"/>
      <c r="AT35" s="997"/>
      <c r="AU35" s="997"/>
      <c r="AV35" s="997"/>
      <c r="AW35" s="997"/>
      <c r="AX35" s="997"/>
      <c r="AY35" s="997"/>
      <c r="AZ35" s="1068"/>
      <c r="BA35" s="1068"/>
      <c r="BB35" s="1068"/>
      <c r="BC35" s="1068"/>
      <c r="BD35" s="1068"/>
      <c r="BE35" s="1004"/>
      <c r="BF35" s="1004"/>
      <c r="BG35" s="1004"/>
      <c r="BH35" s="1004"/>
      <c r="BI35" s="1005"/>
      <c r="BJ35" s="203"/>
      <c r="BK35" s="203"/>
      <c r="BL35" s="203"/>
      <c r="BM35" s="203"/>
      <c r="BN35" s="203"/>
      <c r="BO35" s="216"/>
      <c r="BP35" s="216"/>
      <c r="BQ35" s="213">
        <v>29</v>
      </c>
      <c r="BR35" s="214"/>
      <c r="BS35" s="1042"/>
      <c r="BT35" s="1043"/>
      <c r="BU35" s="1043"/>
      <c r="BV35" s="1043"/>
      <c r="BW35" s="1043"/>
      <c r="BX35" s="1043"/>
      <c r="BY35" s="1043"/>
      <c r="BZ35" s="1043"/>
      <c r="CA35" s="1043"/>
      <c r="CB35" s="1043"/>
      <c r="CC35" s="1043"/>
      <c r="CD35" s="1043"/>
      <c r="CE35" s="1043"/>
      <c r="CF35" s="1043"/>
      <c r="CG35" s="1044"/>
      <c r="CH35" s="1017"/>
      <c r="CI35" s="1018"/>
      <c r="CJ35" s="1018"/>
      <c r="CK35" s="1018"/>
      <c r="CL35" s="1019"/>
      <c r="CM35" s="1017"/>
      <c r="CN35" s="1018"/>
      <c r="CO35" s="1018"/>
      <c r="CP35" s="1018"/>
      <c r="CQ35" s="1019"/>
      <c r="CR35" s="1017"/>
      <c r="CS35" s="1018"/>
      <c r="CT35" s="1018"/>
      <c r="CU35" s="1018"/>
      <c r="CV35" s="1019"/>
      <c r="CW35" s="1017"/>
      <c r="CX35" s="1018"/>
      <c r="CY35" s="1018"/>
      <c r="CZ35" s="1018"/>
      <c r="DA35" s="1019"/>
      <c r="DB35" s="1017"/>
      <c r="DC35" s="1018"/>
      <c r="DD35" s="1018"/>
      <c r="DE35" s="1018"/>
      <c r="DF35" s="1019"/>
      <c r="DG35" s="1017"/>
      <c r="DH35" s="1018"/>
      <c r="DI35" s="1018"/>
      <c r="DJ35" s="1018"/>
      <c r="DK35" s="1019"/>
      <c r="DL35" s="1017"/>
      <c r="DM35" s="1018"/>
      <c r="DN35" s="1018"/>
      <c r="DO35" s="1018"/>
      <c r="DP35" s="1019"/>
      <c r="DQ35" s="1017"/>
      <c r="DR35" s="1018"/>
      <c r="DS35" s="1018"/>
      <c r="DT35" s="1018"/>
      <c r="DU35" s="1019"/>
      <c r="DV35" s="1020"/>
      <c r="DW35" s="1021"/>
      <c r="DX35" s="1021"/>
      <c r="DY35" s="1021"/>
      <c r="DZ35" s="1022"/>
      <c r="EA35" s="197"/>
    </row>
    <row r="36" spans="1:131" s="198" customFormat="1" ht="26.25" customHeight="1">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7"/>
      <c r="AG36" s="1048"/>
      <c r="AH36" s="1048"/>
      <c r="AI36" s="1048"/>
      <c r="AJ36" s="1049"/>
      <c r="AK36" s="1008"/>
      <c r="AL36" s="997"/>
      <c r="AM36" s="997"/>
      <c r="AN36" s="997"/>
      <c r="AO36" s="997"/>
      <c r="AP36" s="997"/>
      <c r="AQ36" s="997"/>
      <c r="AR36" s="997"/>
      <c r="AS36" s="997"/>
      <c r="AT36" s="997"/>
      <c r="AU36" s="997"/>
      <c r="AV36" s="997"/>
      <c r="AW36" s="997"/>
      <c r="AX36" s="997"/>
      <c r="AY36" s="997"/>
      <c r="AZ36" s="1068"/>
      <c r="BA36" s="1068"/>
      <c r="BB36" s="1068"/>
      <c r="BC36" s="1068"/>
      <c r="BD36" s="1068"/>
      <c r="BE36" s="1004"/>
      <c r="BF36" s="1004"/>
      <c r="BG36" s="1004"/>
      <c r="BH36" s="1004"/>
      <c r="BI36" s="1005"/>
      <c r="BJ36" s="203"/>
      <c r="BK36" s="203"/>
      <c r="BL36" s="203"/>
      <c r="BM36" s="203"/>
      <c r="BN36" s="203"/>
      <c r="BO36" s="216"/>
      <c r="BP36" s="216"/>
      <c r="BQ36" s="213">
        <v>30</v>
      </c>
      <c r="BR36" s="214"/>
      <c r="BS36" s="1042"/>
      <c r="BT36" s="1043"/>
      <c r="BU36" s="1043"/>
      <c r="BV36" s="1043"/>
      <c r="BW36" s="1043"/>
      <c r="BX36" s="1043"/>
      <c r="BY36" s="1043"/>
      <c r="BZ36" s="1043"/>
      <c r="CA36" s="1043"/>
      <c r="CB36" s="1043"/>
      <c r="CC36" s="1043"/>
      <c r="CD36" s="1043"/>
      <c r="CE36" s="1043"/>
      <c r="CF36" s="1043"/>
      <c r="CG36" s="1044"/>
      <c r="CH36" s="1017"/>
      <c r="CI36" s="1018"/>
      <c r="CJ36" s="1018"/>
      <c r="CK36" s="1018"/>
      <c r="CL36" s="1019"/>
      <c r="CM36" s="1017"/>
      <c r="CN36" s="1018"/>
      <c r="CO36" s="1018"/>
      <c r="CP36" s="1018"/>
      <c r="CQ36" s="1019"/>
      <c r="CR36" s="1017"/>
      <c r="CS36" s="1018"/>
      <c r="CT36" s="1018"/>
      <c r="CU36" s="1018"/>
      <c r="CV36" s="1019"/>
      <c r="CW36" s="1017"/>
      <c r="CX36" s="1018"/>
      <c r="CY36" s="1018"/>
      <c r="CZ36" s="1018"/>
      <c r="DA36" s="1019"/>
      <c r="DB36" s="1017"/>
      <c r="DC36" s="1018"/>
      <c r="DD36" s="1018"/>
      <c r="DE36" s="1018"/>
      <c r="DF36" s="1019"/>
      <c r="DG36" s="1017"/>
      <c r="DH36" s="1018"/>
      <c r="DI36" s="1018"/>
      <c r="DJ36" s="1018"/>
      <c r="DK36" s="1019"/>
      <c r="DL36" s="1017"/>
      <c r="DM36" s="1018"/>
      <c r="DN36" s="1018"/>
      <c r="DO36" s="1018"/>
      <c r="DP36" s="1019"/>
      <c r="DQ36" s="1017"/>
      <c r="DR36" s="1018"/>
      <c r="DS36" s="1018"/>
      <c r="DT36" s="1018"/>
      <c r="DU36" s="1019"/>
      <c r="DV36" s="1020"/>
      <c r="DW36" s="1021"/>
      <c r="DX36" s="1021"/>
      <c r="DY36" s="1021"/>
      <c r="DZ36" s="1022"/>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7"/>
      <c r="AG37" s="1048"/>
      <c r="AH37" s="1048"/>
      <c r="AI37" s="1048"/>
      <c r="AJ37" s="1049"/>
      <c r="AK37" s="1008"/>
      <c r="AL37" s="997"/>
      <c r="AM37" s="997"/>
      <c r="AN37" s="997"/>
      <c r="AO37" s="997"/>
      <c r="AP37" s="997"/>
      <c r="AQ37" s="997"/>
      <c r="AR37" s="997"/>
      <c r="AS37" s="997"/>
      <c r="AT37" s="997"/>
      <c r="AU37" s="997"/>
      <c r="AV37" s="997"/>
      <c r="AW37" s="997"/>
      <c r="AX37" s="997"/>
      <c r="AY37" s="997"/>
      <c r="AZ37" s="1068"/>
      <c r="BA37" s="1068"/>
      <c r="BB37" s="1068"/>
      <c r="BC37" s="1068"/>
      <c r="BD37" s="1068"/>
      <c r="BE37" s="1004"/>
      <c r="BF37" s="1004"/>
      <c r="BG37" s="1004"/>
      <c r="BH37" s="1004"/>
      <c r="BI37" s="1005"/>
      <c r="BJ37" s="203"/>
      <c r="BK37" s="203"/>
      <c r="BL37" s="203"/>
      <c r="BM37" s="203"/>
      <c r="BN37" s="203"/>
      <c r="BO37" s="216"/>
      <c r="BP37" s="216"/>
      <c r="BQ37" s="213">
        <v>31</v>
      </c>
      <c r="BR37" s="214"/>
      <c r="BS37" s="1042"/>
      <c r="BT37" s="1043"/>
      <c r="BU37" s="1043"/>
      <c r="BV37" s="1043"/>
      <c r="BW37" s="1043"/>
      <c r="BX37" s="1043"/>
      <c r="BY37" s="1043"/>
      <c r="BZ37" s="1043"/>
      <c r="CA37" s="1043"/>
      <c r="CB37" s="1043"/>
      <c r="CC37" s="1043"/>
      <c r="CD37" s="1043"/>
      <c r="CE37" s="1043"/>
      <c r="CF37" s="1043"/>
      <c r="CG37" s="1044"/>
      <c r="CH37" s="1017"/>
      <c r="CI37" s="1018"/>
      <c r="CJ37" s="1018"/>
      <c r="CK37" s="1018"/>
      <c r="CL37" s="1019"/>
      <c r="CM37" s="1017"/>
      <c r="CN37" s="1018"/>
      <c r="CO37" s="1018"/>
      <c r="CP37" s="1018"/>
      <c r="CQ37" s="1019"/>
      <c r="CR37" s="1017"/>
      <c r="CS37" s="1018"/>
      <c r="CT37" s="1018"/>
      <c r="CU37" s="1018"/>
      <c r="CV37" s="1019"/>
      <c r="CW37" s="1017"/>
      <c r="CX37" s="1018"/>
      <c r="CY37" s="1018"/>
      <c r="CZ37" s="1018"/>
      <c r="DA37" s="1019"/>
      <c r="DB37" s="1017"/>
      <c r="DC37" s="1018"/>
      <c r="DD37" s="1018"/>
      <c r="DE37" s="1018"/>
      <c r="DF37" s="1019"/>
      <c r="DG37" s="1017"/>
      <c r="DH37" s="1018"/>
      <c r="DI37" s="1018"/>
      <c r="DJ37" s="1018"/>
      <c r="DK37" s="1019"/>
      <c r="DL37" s="1017"/>
      <c r="DM37" s="1018"/>
      <c r="DN37" s="1018"/>
      <c r="DO37" s="1018"/>
      <c r="DP37" s="1019"/>
      <c r="DQ37" s="1017"/>
      <c r="DR37" s="1018"/>
      <c r="DS37" s="1018"/>
      <c r="DT37" s="1018"/>
      <c r="DU37" s="1019"/>
      <c r="DV37" s="1020"/>
      <c r="DW37" s="1021"/>
      <c r="DX37" s="1021"/>
      <c r="DY37" s="1021"/>
      <c r="DZ37" s="1022"/>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7"/>
      <c r="AG38" s="1048"/>
      <c r="AH38" s="1048"/>
      <c r="AI38" s="1048"/>
      <c r="AJ38" s="1049"/>
      <c r="AK38" s="1008"/>
      <c r="AL38" s="997"/>
      <c r="AM38" s="997"/>
      <c r="AN38" s="997"/>
      <c r="AO38" s="997"/>
      <c r="AP38" s="997"/>
      <c r="AQ38" s="997"/>
      <c r="AR38" s="997"/>
      <c r="AS38" s="997"/>
      <c r="AT38" s="997"/>
      <c r="AU38" s="997"/>
      <c r="AV38" s="997"/>
      <c r="AW38" s="997"/>
      <c r="AX38" s="997"/>
      <c r="AY38" s="997"/>
      <c r="AZ38" s="1068"/>
      <c r="BA38" s="1068"/>
      <c r="BB38" s="1068"/>
      <c r="BC38" s="1068"/>
      <c r="BD38" s="1068"/>
      <c r="BE38" s="1004"/>
      <c r="BF38" s="1004"/>
      <c r="BG38" s="1004"/>
      <c r="BH38" s="1004"/>
      <c r="BI38" s="1005"/>
      <c r="BJ38" s="203"/>
      <c r="BK38" s="203"/>
      <c r="BL38" s="203"/>
      <c r="BM38" s="203"/>
      <c r="BN38" s="203"/>
      <c r="BO38" s="216"/>
      <c r="BP38" s="216"/>
      <c r="BQ38" s="213">
        <v>32</v>
      </c>
      <c r="BR38" s="214"/>
      <c r="BS38" s="1042"/>
      <c r="BT38" s="1043"/>
      <c r="BU38" s="1043"/>
      <c r="BV38" s="1043"/>
      <c r="BW38" s="1043"/>
      <c r="BX38" s="1043"/>
      <c r="BY38" s="1043"/>
      <c r="BZ38" s="1043"/>
      <c r="CA38" s="1043"/>
      <c r="CB38" s="1043"/>
      <c r="CC38" s="1043"/>
      <c r="CD38" s="1043"/>
      <c r="CE38" s="1043"/>
      <c r="CF38" s="1043"/>
      <c r="CG38" s="1044"/>
      <c r="CH38" s="1017"/>
      <c r="CI38" s="1018"/>
      <c r="CJ38" s="1018"/>
      <c r="CK38" s="1018"/>
      <c r="CL38" s="1019"/>
      <c r="CM38" s="1017"/>
      <c r="CN38" s="1018"/>
      <c r="CO38" s="1018"/>
      <c r="CP38" s="1018"/>
      <c r="CQ38" s="1019"/>
      <c r="CR38" s="1017"/>
      <c r="CS38" s="1018"/>
      <c r="CT38" s="1018"/>
      <c r="CU38" s="1018"/>
      <c r="CV38" s="1019"/>
      <c r="CW38" s="1017"/>
      <c r="CX38" s="1018"/>
      <c r="CY38" s="1018"/>
      <c r="CZ38" s="1018"/>
      <c r="DA38" s="1019"/>
      <c r="DB38" s="1017"/>
      <c r="DC38" s="1018"/>
      <c r="DD38" s="1018"/>
      <c r="DE38" s="1018"/>
      <c r="DF38" s="1019"/>
      <c r="DG38" s="1017"/>
      <c r="DH38" s="1018"/>
      <c r="DI38" s="1018"/>
      <c r="DJ38" s="1018"/>
      <c r="DK38" s="1019"/>
      <c r="DL38" s="1017"/>
      <c r="DM38" s="1018"/>
      <c r="DN38" s="1018"/>
      <c r="DO38" s="1018"/>
      <c r="DP38" s="1019"/>
      <c r="DQ38" s="1017"/>
      <c r="DR38" s="1018"/>
      <c r="DS38" s="1018"/>
      <c r="DT38" s="1018"/>
      <c r="DU38" s="1019"/>
      <c r="DV38" s="1020"/>
      <c r="DW38" s="1021"/>
      <c r="DX38" s="1021"/>
      <c r="DY38" s="1021"/>
      <c r="DZ38" s="1022"/>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7"/>
      <c r="AG39" s="1048"/>
      <c r="AH39" s="1048"/>
      <c r="AI39" s="1048"/>
      <c r="AJ39" s="1049"/>
      <c r="AK39" s="1008"/>
      <c r="AL39" s="997"/>
      <c r="AM39" s="997"/>
      <c r="AN39" s="997"/>
      <c r="AO39" s="997"/>
      <c r="AP39" s="997"/>
      <c r="AQ39" s="997"/>
      <c r="AR39" s="997"/>
      <c r="AS39" s="997"/>
      <c r="AT39" s="997"/>
      <c r="AU39" s="997"/>
      <c r="AV39" s="997"/>
      <c r="AW39" s="997"/>
      <c r="AX39" s="997"/>
      <c r="AY39" s="997"/>
      <c r="AZ39" s="1068"/>
      <c r="BA39" s="1068"/>
      <c r="BB39" s="1068"/>
      <c r="BC39" s="1068"/>
      <c r="BD39" s="1068"/>
      <c r="BE39" s="1004"/>
      <c r="BF39" s="1004"/>
      <c r="BG39" s="1004"/>
      <c r="BH39" s="1004"/>
      <c r="BI39" s="1005"/>
      <c r="BJ39" s="203"/>
      <c r="BK39" s="203"/>
      <c r="BL39" s="203"/>
      <c r="BM39" s="203"/>
      <c r="BN39" s="203"/>
      <c r="BO39" s="216"/>
      <c r="BP39" s="216"/>
      <c r="BQ39" s="213">
        <v>33</v>
      </c>
      <c r="BR39" s="214"/>
      <c r="BS39" s="1042"/>
      <c r="BT39" s="1043"/>
      <c r="BU39" s="1043"/>
      <c r="BV39" s="1043"/>
      <c r="BW39" s="1043"/>
      <c r="BX39" s="1043"/>
      <c r="BY39" s="1043"/>
      <c r="BZ39" s="1043"/>
      <c r="CA39" s="1043"/>
      <c r="CB39" s="1043"/>
      <c r="CC39" s="1043"/>
      <c r="CD39" s="1043"/>
      <c r="CE39" s="1043"/>
      <c r="CF39" s="1043"/>
      <c r="CG39" s="1044"/>
      <c r="CH39" s="1017"/>
      <c r="CI39" s="1018"/>
      <c r="CJ39" s="1018"/>
      <c r="CK39" s="1018"/>
      <c r="CL39" s="1019"/>
      <c r="CM39" s="1017"/>
      <c r="CN39" s="1018"/>
      <c r="CO39" s="1018"/>
      <c r="CP39" s="1018"/>
      <c r="CQ39" s="1019"/>
      <c r="CR39" s="1017"/>
      <c r="CS39" s="1018"/>
      <c r="CT39" s="1018"/>
      <c r="CU39" s="1018"/>
      <c r="CV39" s="1019"/>
      <c r="CW39" s="1017"/>
      <c r="CX39" s="1018"/>
      <c r="CY39" s="1018"/>
      <c r="CZ39" s="1018"/>
      <c r="DA39" s="1019"/>
      <c r="DB39" s="1017"/>
      <c r="DC39" s="1018"/>
      <c r="DD39" s="1018"/>
      <c r="DE39" s="1018"/>
      <c r="DF39" s="1019"/>
      <c r="DG39" s="1017"/>
      <c r="DH39" s="1018"/>
      <c r="DI39" s="1018"/>
      <c r="DJ39" s="1018"/>
      <c r="DK39" s="1019"/>
      <c r="DL39" s="1017"/>
      <c r="DM39" s="1018"/>
      <c r="DN39" s="1018"/>
      <c r="DO39" s="1018"/>
      <c r="DP39" s="1019"/>
      <c r="DQ39" s="1017"/>
      <c r="DR39" s="1018"/>
      <c r="DS39" s="1018"/>
      <c r="DT39" s="1018"/>
      <c r="DU39" s="1019"/>
      <c r="DV39" s="1020"/>
      <c r="DW39" s="1021"/>
      <c r="DX39" s="1021"/>
      <c r="DY39" s="1021"/>
      <c r="DZ39" s="1022"/>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7"/>
      <c r="AG40" s="1048"/>
      <c r="AH40" s="1048"/>
      <c r="AI40" s="1048"/>
      <c r="AJ40" s="1049"/>
      <c r="AK40" s="1008"/>
      <c r="AL40" s="997"/>
      <c r="AM40" s="997"/>
      <c r="AN40" s="997"/>
      <c r="AO40" s="997"/>
      <c r="AP40" s="997"/>
      <c r="AQ40" s="997"/>
      <c r="AR40" s="997"/>
      <c r="AS40" s="997"/>
      <c r="AT40" s="997"/>
      <c r="AU40" s="997"/>
      <c r="AV40" s="997"/>
      <c r="AW40" s="997"/>
      <c r="AX40" s="997"/>
      <c r="AY40" s="997"/>
      <c r="AZ40" s="1068"/>
      <c r="BA40" s="1068"/>
      <c r="BB40" s="1068"/>
      <c r="BC40" s="1068"/>
      <c r="BD40" s="1068"/>
      <c r="BE40" s="1004"/>
      <c r="BF40" s="1004"/>
      <c r="BG40" s="1004"/>
      <c r="BH40" s="1004"/>
      <c r="BI40" s="1005"/>
      <c r="BJ40" s="203"/>
      <c r="BK40" s="203"/>
      <c r="BL40" s="203"/>
      <c r="BM40" s="203"/>
      <c r="BN40" s="203"/>
      <c r="BO40" s="216"/>
      <c r="BP40" s="216"/>
      <c r="BQ40" s="213">
        <v>34</v>
      </c>
      <c r="BR40" s="214"/>
      <c r="BS40" s="1042"/>
      <c r="BT40" s="1043"/>
      <c r="BU40" s="1043"/>
      <c r="BV40" s="1043"/>
      <c r="BW40" s="1043"/>
      <c r="BX40" s="1043"/>
      <c r="BY40" s="1043"/>
      <c r="BZ40" s="1043"/>
      <c r="CA40" s="1043"/>
      <c r="CB40" s="1043"/>
      <c r="CC40" s="1043"/>
      <c r="CD40" s="1043"/>
      <c r="CE40" s="1043"/>
      <c r="CF40" s="1043"/>
      <c r="CG40" s="1044"/>
      <c r="CH40" s="1017"/>
      <c r="CI40" s="1018"/>
      <c r="CJ40" s="1018"/>
      <c r="CK40" s="1018"/>
      <c r="CL40" s="1019"/>
      <c r="CM40" s="1017"/>
      <c r="CN40" s="1018"/>
      <c r="CO40" s="1018"/>
      <c r="CP40" s="1018"/>
      <c r="CQ40" s="1019"/>
      <c r="CR40" s="1017"/>
      <c r="CS40" s="1018"/>
      <c r="CT40" s="1018"/>
      <c r="CU40" s="1018"/>
      <c r="CV40" s="1019"/>
      <c r="CW40" s="1017"/>
      <c r="CX40" s="1018"/>
      <c r="CY40" s="1018"/>
      <c r="CZ40" s="1018"/>
      <c r="DA40" s="1019"/>
      <c r="DB40" s="1017"/>
      <c r="DC40" s="1018"/>
      <c r="DD40" s="1018"/>
      <c r="DE40" s="1018"/>
      <c r="DF40" s="1019"/>
      <c r="DG40" s="1017"/>
      <c r="DH40" s="1018"/>
      <c r="DI40" s="1018"/>
      <c r="DJ40" s="1018"/>
      <c r="DK40" s="1019"/>
      <c r="DL40" s="1017"/>
      <c r="DM40" s="1018"/>
      <c r="DN40" s="1018"/>
      <c r="DO40" s="1018"/>
      <c r="DP40" s="1019"/>
      <c r="DQ40" s="1017"/>
      <c r="DR40" s="1018"/>
      <c r="DS40" s="1018"/>
      <c r="DT40" s="1018"/>
      <c r="DU40" s="1019"/>
      <c r="DV40" s="1020"/>
      <c r="DW40" s="1021"/>
      <c r="DX40" s="1021"/>
      <c r="DY40" s="1021"/>
      <c r="DZ40" s="1022"/>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7"/>
      <c r="AG41" s="1048"/>
      <c r="AH41" s="1048"/>
      <c r="AI41" s="1048"/>
      <c r="AJ41" s="1049"/>
      <c r="AK41" s="1008"/>
      <c r="AL41" s="997"/>
      <c r="AM41" s="997"/>
      <c r="AN41" s="997"/>
      <c r="AO41" s="997"/>
      <c r="AP41" s="997"/>
      <c r="AQ41" s="997"/>
      <c r="AR41" s="997"/>
      <c r="AS41" s="997"/>
      <c r="AT41" s="997"/>
      <c r="AU41" s="997"/>
      <c r="AV41" s="997"/>
      <c r="AW41" s="997"/>
      <c r="AX41" s="997"/>
      <c r="AY41" s="997"/>
      <c r="AZ41" s="1068"/>
      <c r="BA41" s="1068"/>
      <c r="BB41" s="1068"/>
      <c r="BC41" s="1068"/>
      <c r="BD41" s="1068"/>
      <c r="BE41" s="1004"/>
      <c r="BF41" s="1004"/>
      <c r="BG41" s="1004"/>
      <c r="BH41" s="1004"/>
      <c r="BI41" s="1005"/>
      <c r="BJ41" s="203"/>
      <c r="BK41" s="203"/>
      <c r="BL41" s="203"/>
      <c r="BM41" s="203"/>
      <c r="BN41" s="203"/>
      <c r="BO41" s="216"/>
      <c r="BP41" s="216"/>
      <c r="BQ41" s="213">
        <v>35</v>
      </c>
      <c r="BR41" s="214"/>
      <c r="BS41" s="1042"/>
      <c r="BT41" s="1043"/>
      <c r="BU41" s="1043"/>
      <c r="BV41" s="1043"/>
      <c r="BW41" s="1043"/>
      <c r="BX41" s="1043"/>
      <c r="BY41" s="1043"/>
      <c r="BZ41" s="1043"/>
      <c r="CA41" s="1043"/>
      <c r="CB41" s="1043"/>
      <c r="CC41" s="1043"/>
      <c r="CD41" s="1043"/>
      <c r="CE41" s="1043"/>
      <c r="CF41" s="1043"/>
      <c r="CG41" s="1044"/>
      <c r="CH41" s="1017"/>
      <c r="CI41" s="1018"/>
      <c r="CJ41" s="1018"/>
      <c r="CK41" s="1018"/>
      <c r="CL41" s="1019"/>
      <c r="CM41" s="1017"/>
      <c r="CN41" s="1018"/>
      <c r="CO41" s="1018"/>
      <c r="CP41" s="1018"/>
      <c r="CQ41" s="1019"/>
      <c r="CR41" s="1017"/>
      <c r="CS41" s="1018"/>
      <c r="CT41" s="1018"/>
      <c r="CU41" s="1018"/>
      <c r="CV41" s="1019"/>
      <c r="CW41" s="1017"/>
      <c r="CX41" s="1018"/>
      <c r="CY41" s="1018"/>
      <c r="CZ41" s="1018"/>
      <c r="DA41" s="1019"/>
      <c r="DB41" s="1017"/>
      <c r="DC41" s="1018"/>
      <c r="DD41" s="1018"/>
      <c r="DE41" s="1018"/>
      <c r="DF41" s="1019"/>
      <c r="DG41" s="1017"/>
      <c r="DH41" s="1018"/>
      <c r="DI41" s="1018"/>
      <c r="DJ41" s="1018"/>
      <c r="DK41" s="1019"/>
      <c r="DL41" s="1017"/>
      <c r="DM41" s="1018"/>
      <c r="DN41" s="1018"/>
      <c r="DO41" s="1018"/>
      <c r="DP41" s="1019"/>
      <c r="DQ41" s="1017"/>
      <c r="DR41" s="1018"/>
      <c r="DS41" s="1018"/>
      <c r="DT41" s="1018"/>
      <c r="DU41" s="1019"/>
      <c r="DV41" s="1020"/>
      <c r="DW41" s="1021"/>
      <c r="DX41" s="1021"/>
      <c r="DY41" s="1021"/>
      <c r="DZ41" s="1022"/>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7"/>
      <c r="AG42" s="1048"/>
      <c r="AH42" s="1048"/>
      <c r="AI42" s="1048"/>
      <c r="AJ42" s="1049"/>
      <c r="AK42" s="1008"/>
      <c r="AL42" s="997"/>
      <c r="AM42" s="997"/>
      <c r="AN42" s="997"/>
      <c r="AO42" s="997"/>
      <c r="AP42" s="997"/>
      <c r="AQ42" s="997"/>
      <c r="AR42" s="997"/>
      <c r="AS42" s="997"/>
      <c r="AT42" s="997"/>
      <c r="AU42" s="997"/>
      <c r="AV42" s="997"/>
      <c r="AW42" s="997"/>
      <c r="AX42" s="997"/>
      <c r="AY42" s="997"/>
      <c r="AZ42" s="1068"/>
      <c r="BA42" s="1068"/>
      <c r="BB42" s="1068"/>
      <c r="BC42" s="1068"/>
      <c r="BD42" s="1068"/>
      <c r="BE42" s="1004"/>
      <c r="BF42" s="1004"/>
      <c r="BG42" s="1004"/>
      <c r="BH42" s="1004"/>
      <c r="BI42" s="1005"/>
      <c r="BJ42" s="203"/>
      <c r="BK42" s="203"/>
      <c r="BL42" s="203"/>
      <c r="BM42" s="203"/>
      <c r="BN42" s="203"/>
      <c r="BO42" s="216"/>
      <c r="BP42" s="216"/>
      <c r="BQ42" s="213">
        <v>36</v>
      </c>
      <c r="BR42" s="214"/>
      <c r="BS42" s="1042"/>
      <c r="BT42" s="1043"/>
      <c r="BU42" s="1043"/>
      <c r="BV42" s="1043"/>
      <c r="BW42" s="1043"/>
      <c r="BX42" s="1043"/>
      <c r="BY42" s="1043"/>
      <c r="BZ42" s="1043"/>
      <c r="CA42" s="1043"/>
      <c r="CB42" s="1043"/>
      <c r="CC42" s="1043"/>
      <c r="CD42" s="1043"/>
      <c r="CE42" s="1043"/>
      <c r="CF42" s="1043"/>
      <c r="CG42" s="1044"/>
      <c r="CH42" s="1017"/>
      <c r="CI42" s="1018"/>
      <c r="CJ42" s="1018"/>
      <c r="CK42" s="1018"/>
      <c r="CL42" s="1019"/>
      <c r="CM42" s="1017"/>
      <c r="CN42" s="1018"/>
      <c r="CO42" s="1018"/>
      <c r="CP42" s="1018"/>
      <c r="CQ42" s="1019"/>
      <c r="CR42" s="1017"/>
      <c r="CS42" s="1018"/>
      <c r="CT42" s="1018"/>
      <c r="CU42" s="1018"/>
      <c r="CV42" s="1019"/>
      <c r="CW42" s="1017"/>
      <c r="CX42" s="1018"/>
      <c r="CY42" s="1018"/>
      <c r="CZ42" s="1018"/>
      <c r="DA42" s="1019"/>
      <c r="DB42" s="1017"/>
      <c r="DC42" s="1018"/>
      <c r="DD42" s="1018"/>
      <c r="DE42" s="1018"/>
      <c r="DF42" s="1019"/>
      <c r="DG42" s="1017"/>
      <c r="DH42" s="1018"/>
      <c r="DI42" s="1018"/>
      <c r="DJ42" s="1018"/>
      <c r="DK42" s="1019"/>
      <c r="DL42" s="1017"/>
      <c r="DM42" s="1018"/>
      <c r="DN42" s="1018"/>
      <c r="DO42" s="1018"/>
      <c r="DP42" s="1019"/>
      <c r="DQ42" s="1017"/>
      <c r="DR42" s="1018"/>
      <c r="DS42" s="1018"/>
      <c r="DT42" s="1018"/>
      <c r="DU42" s="1019"/>
      <c r="DV42" s="1020"/>
      <c r="DW42" s="1021"/>
      <c r="DX42" s="1021"/>
      <c r="DY42" s="1021"/>
      <c r="DZ42" s="1022"/>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7"/>
      <c r="AG43" s="1048"/>
      <c r="AH43" s="1048"/>
      <c r="AI43" s="1048"/>
      <c r="AJ43" s="1049"/>
      <c r="AK43" s="1008"/>
      <c r="AL43" s="997"/>
      <c r="AM43" s="997"/>
      <c r="AN43" s="997"/>
      <c r="AO43" s="997"/>
      <c r="AP43" s="997"/>
      <c r="AQ43" s="997"/>
      <c r="AR43" s="997"/>
      <c r="AS43" s="997"/>
      <c r="AT43" s="997"/>
      <c r="AU43" s="997"/>
      <c r="AV43" s="997"/>
      <c r="AW43" s="997"/>
      <c r="AX43" s="997"/>
      <c r="AY43" s="997"/>
      <c r="AZ43" s="1068"/>
      <c r="BA43" s="1068"/>
      <c r="BB43" s="1068"/>
      <c r="BC43" s="1068"/>
      <c r="BD43" s="1068"/>
      <c r="BE43" s="1004"/>
      <c r="BF43" s="1004"/>
      <c r="BG43" s="1004"/>
      <c r="BH43" s="1004"/>
      <c r="BI43" s="1005"/>
      <c r="BJ43" s="203"/>
      <c r="BK43" s="203"/>
      <c r="BL43" s="203"/>
      <c r="BM43" s="203"/>
      <c r="BN43" s="203"/>
      <c r="BO43" s="216"/>
      <c r="BP43" s="216"/>
      <c r="BQ43" s="213">
        <v>37</v>
      </c>
      <c r="BR43" s="214"/>
      <c r="BS43" s="1042"/>
      <c r="BT43" s="1043"/>
      <c r="BU43" s="1043"/>
      <c r="BV43" s="1043"/>
      <c r="BW43" s="1043"/>
      <c r="BX43" s="1043"/>
      <c r="BY43" s="1043"/>
      <c r="BZ43" s="1043"/>
      <c r="CA43" s="1043"/>
      <c r="CB43" s="1043"/>
      <c r="CC43" s="1043"/>
      <c r="CD43" s="1043"/>
      <c r="CE43" s="1043"/>
      <c r="CF43" s="1043"/>
      <c r="CG43" s="1044"/>
      <c r="CH43" s="1017"/>
      <c r="CI43" s="1018"/>
      <c r="CJ43" s="1018"/>
      <c r="CK43" s="1018"/>
      <c r="CL43" s="1019"/>
      <c r="CM43" s="1017"/>
      <c r="CN43" s="1018"/>
      <c r="CO43" s="1018"/>
      <c r="CP43" s="1018"/>
      <c r="CQ43" s="1019"/>
      <c r="CR43" s="1017"/>
      <c r="CS43" s="1018"/>
      <c r="CT43" s="1018"/>
      <c r="CU43" s="1018"/>
      <c r="CV43" s="1019"/>
      <c r="CW43" s="1017"/>
      <c r="CX43" s="1018"/>
      <c r="CY43" s="1018"/>
      <c r="CZ43" s="1018"/>
      <c r="DA43" s="1019"/>
      <c r="DB43" s="1017"/>
      <c r="DC43" s="1018"/>
      <c r="DD43" s="1018"/>
      <c r="DE43" s="1018"/>
      <c r="DF43" s="1019"/>
      <c r="DG43" s="1017"/>
      <c r="DH43" s="1018"/>
      <c r="DI43" s="1018"/>
      <c r="DJ43" s="1018"/>
      <c r="DK43" s="1019"/>
      <c r="DL43" s="1017"/>
      <c r="DM43" s="1018"/>
      <c r="DN43" s="1018"/>
      <c r="DO43" s="1018"/>
      <c r="DP43" s="1019"/>
      <c r="DQ43" s="1017"/>
      <c r="DR43" s="1018"/>
      <c r="DS43" s="1018"/>
      <c r="DT43" s="1018"/>
      <c r="DU43" s="1019"/>
      <c r="DV43" s="1020"/>
      <c r="DW43" s="1021"/>
      <c r="DX43" s="1021"/>
      <c r="DY43" s="1021"/>
      <c r="DZ43" s="1022"/>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7"/>
      <c r="AG44" s="1048"/>
      <c r="AH44" s="1048"/>
      <c r="AI44" s="1048"/>
      <c r="AJ44" s="1049"/>
      <c r="AK44" s="1008"/>
      <c r="AL44" s="997"/>
      <c r="AM44" s="997"/>
      <c r="AN44" s="997"/>
      <c r="AO44" s="997"/>
      <c r="AP44" s="997"/>
      <c r="AQ44" s="997"/>
      <c r="AR44" s="997"/>
      <c r="AS44" s="997"/>
      <c r="AT44" s="997"/>
      <c r="AU44" s="997"/>
      <c r="AV44" s="997"/>
      <c r="AW44" s="997"/>
      <c r="AX44" s="997"/>
      <c r="AY44" s="997"/>
      <c r="AZ44" s="1068"/>
      <c r="BA44" s="1068"/>
      <c r="BB44" s="1068"/>
      <c r="BC44" s="1068"/>
      <c r="BD44" s="1068"/>
      <c r="BE44" s="1004"/>
      <c r="BF44" s="1004"/>
      <c r="BG44" s="1004"/>
      <c r="BH44" s="1004"/>
      <c r="BI44" s="1005"/>
      <c r="BJ44" s="203"/>
      <c r="BK44" s="203"/>
      <c r="BL44" s="203"/>
      <c r="BM44" s="203"/>
      <c r="BN44" s="203"/>
      <c r="BO44" s="216"/>
      <c r="BP44" s="216"/>
      <c r="BQ44" s="213">
        <v>38</v>
      </c>
      <c r="BR44" s="214"/>
      <c r="BS44" s="1042"/>
      <c r="BT44" s="1043"/>
      <c r="BU44" s="1043"/>
      <c r="BV44" s="1043"/>
      <c r="BW44" s="1043"/>
      <c r="BX44" s="1043"/>
      <c r="BY44" s="1043"/>
      <c r="BZ44" s="1043"/>
      <c r="CA44" s="1043"/>
      <c r="CB44" s="1043"/>
      <c r="CC44" s="1043"/>
      <c r="CD44" s="1043"/>
      <c r="CE44" s="1043"/>
      <c r="CF44" s="1043"/>
      <c r="CG44" s="1044"/>
      <c r="CH44" s="1017"/>
      <c r="CI44" s="1018"/>
      <c r="CJ44" s="1018"/>
      <c r="CK44" s="1018"/>
      <c r="CL44" s="1019"/>
      <c r="CM44" s="1017"/>
      <c r="CN44" s="1018"/>
      <c r="CO44" s="1018"/>
      <c r="CP44" s="1018"/>
      <c r="CQ44" s="1019"/>
      <c r="CR44" s="1017"/>
      <c r="CS44" s="1018"/>
      <c r="CT44" s="1018"/>
      <c r="CU44" s="1018"/>
      <c r="CV44" s="1019"/>
      <c r="CW44" s="1017"/>
      <c r="CX44" s="1018"/>
      <c r="CY44" s="1018"/>
      <c r="CZ44" s="1018"/>
      <c r="DA44" s="1019"/>
      <c r="DB44" s="1017"/>
      <c r="DC44" s="1018"/>
      <c r="DD44" s="1018"/>
      <c r="DE44" s="1018"/>
      <c r="DF44" s="1019"/>
      <c r="DG44" s="1017"/>
      <c r="DH44" s="1018"/>
      <c r="DI44" s="1018"/>
      <c r="DJ44" s="1018"/>
      <c r="DK44" s="1019"/>
      <c r="DL44" s="1017"/>
      <c r="DM44" s="1018"/>
      <c r="DN44" s="1018"/>
      <c r="DO44" s="1018"/>
      <c r="DP44" s="1019"/>
      <c r="DQ44" s="1017"/>
      <c r="DR44" s="1018"/>
      <c r="DS44" s="1018"/>
      <c r="DT44" s="1018"/>
      <c r="DU44" s="1019"/>
      <c r="DV44" s="1020"/>
      <c r="DW44" s="1021"/>
      <c r="DX44" s="1021"/>
      <c r="DY44" s="1021"/>
      <c r="DZ44" s="1022"/>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7"/>
      <c r="AG45" s="1048"/>
      <c r="AH45" s="1048"/>
      <c r="AI45" s="1048"/>
      <c r="AJ45" s="1049"/>
      <c r="AK45" s="1008"/>
      <c r="AL45" s="997"/>
      <c r="AM45" s="997"/>
      <c r="AN45" s="997"/>
      <c r="AO45" s="997"/>
      <c r="AP45" s="997"/>
      <c r="AQ45" s="997"/>
      <c r="AR45" s="997"/>
      <c r="AS45" s="997"/>
      <c r="AT45" s="997"/>
      <c r="AU45" s="997"/>
      <c r="AV45" s="997"/>
      <c r="AW45" s="997"/>
      <c r="AX45" s="997"/>
      <c r="AY45" s="997"/>
      <c r="AZ45" s="1068"/>
      <c r="BA45" s="1068"/>
      <c r="BB45" s="1068"/>
      <c r="BC45" s="1068"/>
      <c r="BD45" s="1068"/>
      <c r="BE45" s="1004"/>
      <c r="BF45" s="1004"/>
      <c r="BG45" s="1004"/>
      <c r="BH45" s="1004"/>
      <c r="BI45" s="1005"/>
      <c r="BJ45" s="203"/>
      <c r="BK45" s="203"/>
      <c r="BL45" s="203"/>
      <c r="BM45" s="203"/>
      <c r="BN45" s="203"/>
      <c r="BO45" s="216"/>
      <c r="BP45" s="216"/>
      <c r="BQ45" s="213">
        <v>39</v>
      </c>
      <c r="BR45" s="214"/>
      <c r="BS45" s="1042"/>
      <c r="BT45" s="1043"/>
      <c r="BU45" s="1043"/>
      <c r="BV45" s="1043"/>
      <c r="BW45" s="1043"/>
      <c r="BX45" s="1043"/>
      <c r="BY45" s="1043"/>
      <c r="BZ45" s="1043"/>
      <c r="CA45" s="1043"/>
      <c r="CB45" s="1043"/>
      <c r="CC45" s="1043"/>
      <c r="CD45" s="1043"/>
      <c r="CE45" s="1043"/>
      <c r="CF45" s="1043"/>
      <c r="CG45" s="1044"/>
      <c r="CH45" s="1017"/>
      <c r="CI45" s="1018"/>
      <c r="CJ45" s="1018"/>
      <c r="CK45" s="1018"/>
      <c r="CL45" s="1019"/>
      <c r="CM45" s="1017"/>
      <c r="CN45" s="1018"/>
      <c r="CO45" s="1018"/>
      <c r="CP45" s="1018"/>
      <c r="CQ45" s="1019"/>
      <c r="CR45" s="1017"/>
      <c r="CS45" s="1018"/>
      <c r="CT45" s="1018"/>
      <c r="CU45" s="1018"/>
      <c r="CV45" s="1019"/>
      <c r="CW45" s="1017"/>
      <c r="CX45" s="1018"/>
      <c r="CY45" s="1018"/>
      <c r="CZ45" s="1018"/>
      <c r="DA45" s="1019"/>
      <c r="DB45" s="1017"/>
      <c r="DC45" s="1018"/>
      <c r="DD45" s="1018"/>
      <c r="DE45" s="1018"/>
      <c r="DF45" s="1019"/>
      <c r="DG45" s="1017"/>
      <c r="DH45" s="1018"/>
      <c r="DI45" s="1018"/>
      <c r="DJ45" s="1018"/>
      <c r="DK45" s="1019"/>
      <c r="DL45" s="1017"/>
      <c r="DM45" s="1018"/>
      <c r="DN45" s="1018"/>
      <c r="DO45" s="1018"/>
      <c r="DP45" s="1019"/>
      <c r="DQ45" s="1017"/>
      <c r="DR45" s="1018"/>
      <c r="DS45" s="1018"/>
      <c r="DT45" s="1018"/>
      <c r="DU45" s="1019"/>
      <c r="DV45" s="1020"/>
      <c r="DW45" s="1021"/>
      <c r="DX45" s="1021"/>
      <c r="DY45" s="1021"/>
      <c r="DZ45" s="1022"/>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7"/>
      <c r="AG46" s="1048"/>
      <c r="AH46" s="1048"/>
      <c r="AI46" s="1048"/>
      <c r="AJ46" s="1049"/>
      <c r="AK46" s="1008"/>
      <c r="AL46" s="997"/>
      <c r="AM46" s="997"/>
      <c r="AN46" s="997"/>
      <c r="AO46" s="997"/>
      <c r="AP46" s="997"/>
      <c r="AQ46" s="997"/>
      <c r="AR46" s="997"/>
      <c r="AS46" s="997"/>
      <c r="AT46" s="997"/>
      <c r="AU46" s="997"/>
      <c r="AV46" s="997"/>
      <c r="AW46" s="997"/>
      <c r="AX46" s="997"/>
      <c r="AY46" s="997"/>
      <c r="AZ46" s="1068"/>
      <c r="BA46" s="1068"/>
      <c r="BB46" s="1068"/>
      <c r="BC46" s="1068"/>
      <c r="BD46" s="1068"/>
      <c r="BE46" s="1004"/>
      <c r="BF46" s="1004"/>
      <c r="BG46" s="1004"/>
      <c r="BH46" s="1004"/>
      <c r="BI46" s="1005"/>
      <c r="BJ46" s="203"/>
      <c r="BK46" s="203"/>
      <c r="BL46" s="203"/>
      <c r="BM46" s="203"/>
      <c r="BN46" s="203"/>
      <c r="BO46" s="216"/>
      <c r="BP46" s="216"/>
      <c r="BQ46" s="213">
        <v>40</v>
      </c>
      <c r="BR46" s="214"/>
      <c r="BS46" s="1042"/>
      <c r="BT46" s="1043"/>
      <c r="BU46" s="1043"/>
      <c r="BV46" s="1043"/>
      <c r="BW46" s="1043"/>
      <c r="BX46" s="1043"/>
      <c r="BY46" s="1043"/>
      <c r="BZ46" s="1043"/>
      <c r="CA46" s="1043"/>
      <c r="CB46" s="1043"/>
      <c r="CC46" s="1043"/>
      <c r="CD46" s="1043"/>
      <c r="CE46" s="1043"/>
      <c r="CF46" s="1043"/>
      <c r="CG46" s="1044"/>
      <c r="CH46" s="1017"/>
      <c r="CI46" s="1018"/>
      <c r="CJ46" s="1018"/>
      <c r="CK46" s="1018"/>
      <c r="CL46" s="1019"/>
      <c r="CM46" s="1017"/>
      <c r="CN46" s="1018"/>
      <c r="CO46" s="1018"/>
      <c r="CP46" s="1018"/>
      <c r="CQ46" s="1019"/>
      <c r="CR46" s="1017"/>
      <c r="CS46" s="1018"/>
      <c r="CT46" s="1018"/>
      <c r="CU46" s="1018"/>
      <c r="CV46" s="1019"/>
      <c r="CW46" s="1017"/>
      <c r="CX46" s="1018"/>
      <c r="CY46" s="1018"/>
      <c r="CZ46" s="1018"/>
      <c r="DA46" s="1019"/>
      <c r="DB46" s="1017"/>
      <c r="DC46" s="1018"/>
      <c r="DD46" s="1018"/>
      <c r="DE46" s="1018"/>
      <c r="DF46" s="1019"/>
      <c r="DG46" s="1017"/>
      <c r="DH46" s="1018"/>
      <c r="DI46" s="1018"/>
      <c r="DJ46" s="1018"/>
      <c r="DK46" s="1019"/>
      <c r="DL46" s="1017"/>
      <c r="DM46" s="1018"/>
      <c r="DN46" s="1018"/>
      <c r="DO46" s="1018"/>
      <c r="DP46" s="1019"/>
      <c r="DQ46" s="1017"/>
      <c r="DR46" s="1018"/>
      <c r="DS46" s="1018"/>
      <c r="DT46" s="1018"/>
      <c r="DU46" s="1019"/>
      <c r="DV46" s="1020"/>
      <c r="DW46" s="1021"/>
      <c r="DX46" s="1021"/>
      <c r="DY46" s="1021"/>
      <c r="DZ46" s="1022"/>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7"/>
      <c r="AG47" s="1048"/>
      <c r="AH47" s="1048"/>
      <c r="AI47" s="1048"/>
      <c r="AJ47" s="1049"/>
      <c r="AK47" s="1008"/>
      <c r="AL47" s="997"/>
      <c r="AM47" s="997"/>
      <c r="AN47" s="997"/>
      <c r="AO47" s="997"/>
      <c r="AP47" s="997"/>
      <c r="AQ47" s="997"/>
      <c r="AR47" s="997"/>
      <c r="AS47" s="997"/>
      <c r="AT47" s="997"/>
      <c r="AU47" s="997"/>
      <c r="AV47" s="997"/>
      <c r="AW47" s="997"/>
      <c r="AX47" s="997"/>
      <c r="AY47" s="997"/>
      <c r="AZ47" s="1068"/>
      <c r="BA47" s="1068"/>
      <c r="BB47" s="1068"/>
      <c r="BC47" s="1068"/>
      <c r="BD47" s="1068"/>
      <c r="BE47" s="1004"/>
      <c r="BF47" s="1004"/>
      <c r="BG47" s="1004"/>
      <c r="BH47" s="1004"/>
      <c r="BI47" s="1005"/>
      <c r="BJ47" s="203"/>
      <c r="BK47" s="203"/>
      <c r="BL47" s="203"/>
      <c r="BM47" s="203"/>
      <c r="BN47" s="203"/>
      <c r="BO47" s="216"/>
      <c r="BP47" s="216"/>
      <c r="BQ47" s="213">
        <v>41</v>
      </c>
      <c r="BR47" s="214"/>
      <c r="BS47" s="1042"/>
      <c r="BT47" s="1043"/>
      <c r="BU47" s="1043"/>
      <c r="BV47" s="1043"/>
      <c r="BW47" s="1043"/>
      <c r="BX47" s="1043"/>
      <c r="BY47" s="1043"/>
      <c r="BZ47" s="1043"/>
      <c r="CA47" s="1043"/>
      <c r="CB47" s="1043"/>
      <c r="CC47" s="1043"/>
      <c r="CD47" s="1043"/>
      <c r="CE47" s="1043"/>
      <c r="CF47" s="1043"/>
      <c r="CG47" s="1044"/>
      <c r="CH47" s="1017"/>
      <c r="CI47" s="1018"/>
      <c r="CJ47" s="1018"/>
      <c r="CK47" s="1018"/>
      <c r="CL47" s="1019"/>
      <c r="CM47" s="1017"/>
      <c r="CN47" s="1018"/>
      <c r="CO47" s="1018"/>
      <c r="CP47" s="1018"/>
      <c r="CQ47" s="1019"/>
      <c r="CR47" s="1017"/>
      <c r="CS47" s="1018"/>
      <c r="CT47" s="1018"/>
      <c r="CU47" s="1018"/>
      <c r="CV47" s="1019"/>
      <c r="CW47" s="1017"/>
      <c r="CX47" s="1018"/>
      <c r="CY47" s="1018"/>
      <c r="CZ47" s="1018"/>
      <c r="DA47" s="1019"/>
      <c r="DB47" s="1017"/>
      <c r="DC47" s="1018"/>
      <c r="DD47" s="1018"/>
      <c r="DE47" s="1018"/>
      <c r="DF47" s="1019"/>
      <c r="DG47" s="1017"/>
      <c r="DH47" s="1018"/>
      <c r="DI47" s="1018"/>
      <c r="DJ47" s="1018"/>
      <c r="DK47" s="1019"/>
      <c r="DL47" s="1017"/>
      <c r="DM47" s="1018"/>
      <c r="DN47" s="1018"/>
      <c r="DO47" s="1018"/>
      <c r="DP47" s="1019"/>
      <c r="DQ47" s="1017"/>
      <c r="DR47" s="1018"/>
      <c r="DS47" s="1018"/>
      <c r="DT47" s="1018"/>
      <c r="DU47" s="1019"/>
      <c r="DV47" s="1020"/>
      <c r="DW47" s="1021"/>
      <c r="DX47" s="1021"/>
      <c r="DY47" s="1021"/>
      <c r="DZ47" s="1022"/>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7"/>
      <c r="AG48" s="1048"/>
      <c r="AH48" s="1048"/>
      <c r="AI48" s="1048"/>
      <c r="AJ48" s="1049"/>
      <c r="AK48" s="1008"/>
      <c r="AL48" s="997"/>
      <c r="AM48" s="997"/>
      <c r="AN48" s="997"/>
      <c r="AO48" s="997"/>
      <c r="AP48" s="997"/>
      <c r="AQ48" s="997"/>
      <c r="AR48" s="997"/>
      <c r="AS48" s="997"/>
      <c r="AT48" s="997"/>
      <c r="AU48" s="997"/>
      <c r="AV48" s="997"/>
      <c r="AW48" s="997"/>
      <c r="AX48" s="997"/>
      <c r="AY48" s="997"/>
      <c r="AZ48" s="1068"/>
      <c r="BA48" s="1068"/>
      <c r="BB48" s="1068"/>
      <c r="BC48" s="1068"/>
      <c r="BD48" s="1068"/>
      <c r="BE48" s="1004"/>
      <c r="BF48" s="1004"/>
      <c r="BG48" s="1004"/>
      <c r="BH48" s="1004"/>
      <c r="BI48" s="1005"/>
      <c r="BJ48" s="203"/>
      <c r="BK48" s="203"/>
      <c r="BL48" s="203"/>
      <c r="BM48" s="203"/>
      <c r="BN48" s="203"/>
      <c r="BO48" s="216"/>
      <c r="BP48" s="216"/>
      <c r="BQ48" s="213">
        <v>42</v>
      </c>
      <c r="BR48" s="214"/>
      <c r="BS48" s="1042"/>
      <c r="BT48" s="1043"/>
      <c r="BU48" s="1043"/>
      <c r="BV48" s="1043"/>
      <c r="BW48" s="1043"/>
      <c r="BX48" s="1043"/>
      <c r="BY48" s="1043"/>
      <c r="BZ48" s="1043"/>
      <c r="CA48" s="1043"/>
      <c r="CB48" s="1043"/>
      <c r="CC48" s="1043"/>
      <c r="CD48" s="1043"/>
      <c r="CE48" s="1043"/>
      <c r="CF48" s="1043"/>
      <c r="CG48" s="1044"/>
      <c r="CH48" s="1017"/>
      <c r="CI48" s="1018"/>
      <c r="CJ48" s="1018"/>
      <c r="CK48" s="1018"/>
      <c r="CL48" s="1019"/>
      <c r="CM48" s="1017"/>
      <c r="CN48" s="1018"/>
      <c r="CO48" s="1018"/>
      <c r="CP48" s="1018"/>
      <c r="CQ48" s="1019"/>
      <c r="CR48" s="1017"/>
      <c r="CS48" s="1018"/>
      <c r="CT48" s="1018"/>
      <c r="CU48" s="1018"/>
      <c r="CV48" s="1019"/>
      <c r="CW48" s="1017"/>
      <c r="CX48" s="1018"/>
      <c r="CY48" s="1018"/>
      <c r="CZ48" s="1018"/>
      <c r="DA48" s="1019"/>
      <c r="DB48" s="1017"/>
      <c r="DC48" s="1018"/>
      <c r="DD48" s="1018"/>
      <c r="DE48" s="1018"/>
      <c r="DF48" s="1019"/>
      <c r="DG48" s="1017"/>
      <c r="DH48" s="1018"/>
      <c r="DI48" s="1018"/>
      <c r="DJ48" s="1018"/>
      <c r="DK48" s="1019"/>
      <c r="DL48" s="1017"/>
      <c r="DM48" s="1018"/>
      <c r="DN48" s="1018"/>
      <c r="DO48" s="1018"/>
      <c r="DP48" s="1019"/>
      <c r="DQ48" s="1017"/>
      <c r="DR48" s="1018"/>
      <c r="DS48" s="1018"/>
      <c r="DT48" s="1018"/>
      <c r="DU48" s="1019"/>
      <c r="DV48" s="1020"/>
      <c r="DW48" s="1021"/>
      <c r="DX48" s="1021"/>
      <c r="DY48" s="1021"/>
      <c r="DZ48" s="1022"/>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7"/>
      <c r="AG49" s="1048"/>
      <c r="AH49" s="1048"/>
      <c r="AI49" s="1048"/>
      <c r="AJ49" s="1049"/>
      <c r="AK49" s="1008"/>
      <c r="AL49" s="997"/>
      <c r="AM49" s="997"/>
      <c r="AN49" s="997"/>
      <c r="AO49" s="997"/>
      <c r="AP49" s="997"/>
      <c r="AQ49" s="997"/>
      <c r="AR49" s="997"/>
      <c r="AS49" s="997"/>
      <c r="AT49" s="997"/>
      <c r="AU49" s="997"/>
      <c r="AV49" s="997"/>
      <c r="AW49" s="997"/>
      <c r="AX49" s="997"/>
      <c r="AY49" s="997"/>
      <c r="AZ49" s="1068"/>
      <c r="BA49" s="1068"/>
      <c r="BB49" s="1068"/>
      <c r="BC49" s="1068"/>
      <c r="BD49" s="1068"/>
      <c r="BE49" s="1004"/>
      <c r="BF49" s="1004"/>
      <c r="BG49" s="1004"/>
      <c r="BH49" s="1004"/>
      <c r="BI49" s="1005"/>
      <c r="BJ49" s="203"/>
      <c r="BK49" s="203"/>
      <c r="BL49" s="203"/>
      <c r="BM49" s="203"/>
      <c r="BN49" s="203"/>
      <c r="BO49" s="216"/>
      <c r="BP49" s="216"/>
      <c r="BQ49" s="213">
        <v>43</v>
      </c>
      <c r="BR49" s="214"/>
      <c r="BS49" s="1042"/>
      <c r="BT49" s="1043"/>
      <c r="BU49" s="1043"/>
      <c r="BV49" s="1043"/>
      <c r="BW49" s="1043"/>
      <c r="BX49" s="1043"/>
      <c r="BY49" s="1043"/>
      <c r="BZ49" s="1043"/>
      <c r="CA49" s="1043"/>
      <c r="CB49" s="1043"/>
      <c r="CC49" s="1043"/>
      <c r="CD49" s="1043"/>
      <c r="CE49" s="1043"/>
      <c r="CF49" s="1043"/>
      <c r="CG49" s="1044"/>
      <c r="CH49" s="1017"/>
      <c r="CI49" s="1018"/>
      <c r="CJ49" s="1018"/>
      <c r="CK49" s="1018"/>
      <c r="CL49" s="1019"/>
      <c r="CM49" s="1017"/>
      <c r="CN49" s="1018"/>
      <c r="CO49" s="1018"/>
      <c r="CP49" s="1018"/>
      <c r="CQ49" s="1019"/>
      <c r="CR49" s="1017"/>
      <c r="CS49" s="1018"/>
      <c r="CT49" s="1018"/>
      <c r="CU49" s="1018"/>
      <c r="CV49" s="1019"/>
      <c r="CW49" s="1017"/>
      <c r="CX49" s="1018"/>
      <c r="CY49" s="1018"/>
      <c r="CZ49" s="1018"/>
      <c r="DA49" s="1019"/>
      <c r="DB49" s="1017"/>
      <c r="DC49" s="1018"/>
      <c r="DD49" s="1018"/>
      <c r="DE49" s="1018"/>
      <c r="DF49" s="1019"/>
      <c r="DG49" s="1017"/>
      <c r="DH49" s="1018"/>
      <c r="DI49" s="1018"/>
      <c r="DJ49" s="1018"/>
      <c r="DK49" s="1019"/>
      <c r="DL49" s="1017"/>
      <c r="DM49" s="1018"/>
      <c r="DN49" s="1018"/>
      <c r="DO49" s="1018"/>
      <c r="DP49" s="1019"/>
      <c r="DQ49" s="1017"/>
      <c r="DR49" s="1018"/>
      <c r="DS49" s="1018"/>
      <c r="DT49" s="1018"/>
      <c r="DU49" s="1019"/>
      <c r="DV49" s="1020"/>
      <c r="DW49" s="1021"/>
      <c r="DX49" s="1021"/>
      <c r="DY49" s="1021"/>
      <c r="DZ49" s="1022"/>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51"/>
      <c r="S50" s="1051"/>
      <c r="T50" s="1051"/>
      <c r="U50" s="1051"/>
      <c r="V50" s="1051"/>
      <c r="W50" s="1051"/>
      <c r="X50" s="1051"/>
      <c r="Y50" s="1051"/>
      <c r="Z50" s="1051"/>
      <c r="AA50" s="1051"/>
      <c r="AB50" s="1051"/>
      <c r="AC50" s="1051"/>
      <c r="AD50" s="1051"/>
      <c r="AE50" s="1067"/>
      <c r="AF50" s="1047"/>
      <c r="AG50" s="1048"/>
      <c r="AH50" s="1048"/>
      <c r="AI50" s="1048"/>
      <c r="AJ50" s="1049"/>
      <c r="AK50" s="1050"/>
      <c r="AL50" s="1051"/>
      <c r="AM50" s="1051"/>
      <c r="AN50" s="1051"/>
      <c r="AO50" s="1051"/>
      <c r="AP50" s="1051"/>
      <c r="AQ50" s="1051"/>
      <c r="AR50" s="1051"/>
      <c r="AS50" s="1051"/>
      <c r="AT50" s="1051"/>
      <c r="AU50" s="1051"/>
      <c r="AV50" s="1051"/>
      <c r="AW50" s="1051"/>
      <c r="AX50" s="1051"/>
      <c r="AY50" s="1051"/>
      <c r="AZ50" s="1052"/>
      <c r="BA50" s="1052"/>
      <c r="BB50" s="1052"/>
      <c r="BC50" s="1052"/>
      <c r="BD50" s="1052"/>
      <c r="BE50" s="1004"/>
      <c r="BF50" s="1004"/>
      <c r="BG50" s="1004"/>
      <c r="BH50" s="1004"/>
      <c r="BI50" s="1005"/>
      <c r="BJ50" s="203"/>
      <c r="BK50" s="203"/>
      <c r="BL50" s="203"/>
      <c r="BM50" s="203"/>
      <c r="BN50" s="203"/>
      <c r="BO50" s="216"/>
      <c r="BP50" s="216"/>
      <c r="BQ50" s="213">
        <v>44</v>
      </c>
      <c r="BR50" s="214"/>
      <c r="BS50" s="1042"/>
      <c r="BT50" s="1043"/>
      <c r="BU50" s="1043"/>
      <c r="BV50" s="1043"/>
      <c r="BW50" s="1043"/>
      <c r="BX50" s="1043"/>
      <c r="BY50" s="1043"/>
      <c r="BZ50" s="1043"/>
      <c r="CA50" s="1043"/>
      <c r="CB50" s="1043"/>
      <c r="CC50" s="1043"/>
      <c r="CD50" s="1043"/>
      <c r="CE50" s="1043"/>
      <c r="CF50" s="1043"/>
      <c r="CG50" s="1044"/>
      <c r="CH50" s="1017"/>
      <c r="CI50" s="1018"/>
      <c r="CJ50" s="1018"/>
      <c r="CK50" s="1018"/>
      <c r="CL50" s="1019"/>
      <c r="CM50" s="1017"/>
      <c r="CN50" s="1018"/>
      <c r="CO50" s="1018"/>
      <c r="CP50" s="1018"/>
      <c r="CQ50" s="1019"/>
      <c r="CR50" s="1017"/>
      <c r="CS50" s="1018"/>
      <c r="CT50" s="1018"/>
      <c r="CU50" s="1018"/>
      <c r="CV50" s="1019"/>
      <c r="CW50" s="1017"/>
      <c r="CX50" s="1018"/>
      <c r="CY50" s="1018"/>
      <c r="CZ50" s="1018"/>
      <c r="DA50" s="1019"/>
      <c r="DB50" s="1017"/>
      <c r="DC50" s="1018"/>
      <c r="DD50" s="1018"/>
      <c r="DE50" s="1018"/>
      <c r="DF50" s="1019"/>
      <c r="DG50" s="1017"/>
      <c r="DH50" s="1018"/>
      <c r="DI50" s="1018"/>
      <c r="DJ50" s="1018"/>
      <c r="DK50" s="1019"/>
      <c r="DL50" s="1017"/>
      <c r="DM50" s="1018"/>
      <c r="DN50" s="1018"/>
      <c r="DO50" s="1018"/>
      <c r="DP50" s="1019"/>
      <c r="DQ50" s="1017"/>
      <c r="DR50" s="1018"/>
      <c r="DS50" s="1018"/>
      <c r="DT50" s="1018"/>
      <c r="DU50" s="1019"/>
      <c r="DV50" s="1020"/>
      <c r="DW50" s="1021"/>
      <c r="DX50" s="1021"/>
      <c r="DY50" s="1021"/>
      <c r="DZ50" s="1022"/>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51"/>
      <c r="S51" s="1051"/>
      <c r="T51" s="1051"/>
      <c r="U51" s="1051"/>
      <c r="V51" s="1051"/>
      <c r="W51" s="1051"/>
      <c r="X51" s="1051"/>
      <c r="Y51" s="1051"/>
      <c r="Z51" s="1051"/>
      <c r="AA51" s="1051"/>
      <c r="AB51" s="1051"/>
      <c r="AC51" s="1051"/>
      <c r="AD51" s="1051"/>
      <c r="AE51" s="1067"/>
      <c r="AF51" s="1047"/>
      <c r="AG51" s="1048"/>
      <c r="AH51" s="1048"/>
      <c r="AI51" s="1048"/>
      <c r="AJ51" s="1049"/>
      <c r="AK51" s="1050"/>
      <c r="AL51" s="1051"/>
      <c r="AM51" s="1051"/>
      <c r="AN51" s="1051"/>
      <c r="AO51" s="1051"/>
      <c r="AP51" s="1051"/>
      <c r="AQ51" s="1051"/>
      <c r="AR51" s="1051"/>
      <c r="AS51" s="1051"/>
      <c r="AT51" s="1051"/>
      <c r="AU51" s="1051"/>
      <c r="AV51" s="1051"/>
      <c r="AW51" s="1051"/>
      <c r="AX51" s="1051"/>
      <c r="AY51" s="1051"/>
      <c r="AZ51" s="1052"/>
      <c r="BA51" s="1052"/>
      <c r="BB51" s="1052"/>
      <c r="BC51" s="1052"/>
      <c r="BD51" s="1052"/>
      <c r="BE51" s="1004"/>
      <c r="BF51" s="1004"/>
      <c r="BG51" s="1004"/>
      <c r="BH51" s="1004"/>
      <c r="BI51" s="1005"/>
      <c r="BJ51" s="203"/>
      <c r="BK51" s="203"/>
      <c r="BL51" s="203"/>
      <c r="BM51" s="203"/>
      <c r="BN51" s="203"/>
      <c r="BO51" s="216"/>
      <c r="BP51" s="216"/>
      <c r="BQ51" s="213">
        <v>45</v>
      </c>
      <c r="BR51" s="214"/>
      <c r="BS51" s="1042"/>
      <c r="BT51" s="1043"/>
      <c r="BU51" s="1043"/>
      <c r="BV51" s="1043"/>
      <c r="BW51" s="1043"/>
      <c r="BX51" s="1043"/>
      <c r="BY51" s="1043"/>
      <c r="BZ51" s="1043"/>
      <c r="CA51" s="1043"/>
      <c r="CB51" s="1043"/>
      <c r="CC51" s="1043"/>
      <c r="CD51" s="1043"/>
      <c r="CE51" s="1043"/>
      <c r="CF51" s="1043"/>
      <c r="CG51" s="1044"/>
      <c r="CH51" s="1017"/>
      <c r="CI51" s="1018"/>
      <c r="CJ51" s="1018"/>
      <c r="CK51" s="1018"/>
      <c r="CL51" s="1019"/>
      <c r="CM51" s="1017"/>
      <c r="CN51" s="1018"/>
      <c r="CO51" s="1018"/>
      <c r="CP51" s="1018"/>
      <c r="CQ51" s="1019"/>
      <c r="CR51" s="1017"/>
      <c r="CS51" s="1018"/>
      <c r="CT51" s="1018"/>
      <c r="CU51" s="1018"/>
      <c r="CV51" s="1019"/>
      <c r="CW51" s="1017"/>
      <c r="CX51" s="1018"/>
      <c r="CY51" s="1018"/>
      <c r="CZ51" s="1018"/>
      <c r="DA51" s="1019"/>
      <c r="DB51" s="1017"/>
      <c r="DC51" s="1018"/>
      <c r="DD51" s="1018"/>
      <c r="DE51" s="1018"/>
      <c r="DF51" s="1019"/>
      <c r="DG51" s="1017"/>
      <c r="DH51" s="1018"/>
      <c r="DI51" s="1018"/>
      <c r="DJ51" s="1018"/>
      <c r="DK51" s="1019"/>
      <c r="DL51" s="1017"/>
      <c r="DM51" s="1018"/>
      <c r="DN51" s="1018"/>
      <c r="DO51" s="1018"/>
      <c r="DP51" s="1019"/>
      <c r="DQ51" s="1017"/>
      <c r="DR51" s="1018"/>
      <c r="DS51" s="1018"/>
      <c r="DT51" s="1018"/>
      <c r="DU51" s="1019"/>
      <c r="DV51" s="1020"/>
      <c r="DW51" s="1021"/>
      <c r="DX51" s="1021"/>
      <c r="DY51" s="1021"/>
      <c r="DZ51" s="1022"/>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51"/>
      <c r="S52" s="1051"/>
      <c r="T52" s="1051"/>
      <c r="U52" s="1051"/>
      <c r="V52" s="1051"/>
      <c r="W52" s="1051"/>
      <c r="X52" s="1051"/>
      <c r="Y52" s="1051"/>
      <c r="Z52" s="1051"/>
      <c r="AA52" s="1051"/>
      <c r="AB52" s="1051"/>
      <c r="AC52" s="1051"/>
      <c r="AD52" s="1051"/>
      <c r="AE52" s="1067"/>
      <c r="AF52" s="1047"/>
      <c r="AG52" s="1048"/>
      <c r="AH52" s="1048"/>
      <c r="AI52" s="1048"/>
      <c r="AJ52" s="1049"/>
      <c r="AK52" s="1050"/>
      <c r="AL52" s="1051"/>
      <c r="AM52" s="1051"/>
      <c r="AN52" s="1051"/>
      <c r="AO52" s="1051"/>
      <c r="AP52" s="1051"/>
      <c r="AQ52" s="1051"/>
      <c r="AR52" s="1051"/>
      <c r="AS52" s="1051"/>
      <c r="AT52" s="1051"/>
      <c r="AU52" s="1051"/>
      <c r="AV52" s="1051"/>
      <c r="AW52" s="1051"/>
      <c r="AX52" s="1051"/>
      <c r="AY52" s="1051"/>
      <c r="AZ52" s="1052"/>
      <c r="BA52" s="1052"/>
      <c r="BB52" s="1052"/>
      <c r="BC52" s="1052"/>
      <c r="BD52" s="1052"/>
      <c r="BE52" s="1004"/>
      <c r="BF52" s="1004"/>
      <c r="BG52" s="1004"/>
      <c r="BH52" s="1004"/>
      <c r="BI52" s="1005"/>
      <c r="BJ52" s="203"/>
      <c r="BK52" s="203"/>
      <c r="BL52" s="203"/>
      <c r="BM52" s="203"/>
      <c r="BN52" s="203"/>
      <c r="BO52" s="216"/>
      <c r="BP52" s="216"/>
      <c r="BQ52" s="213">
        <v>46</v>
      </c>
      <c r="BR52" s="214"/>
      <c r="BS52" s="1042"/>
      <c r="BT52" s="1043"/>
      <c r="BU52" s="1043"/>
      <c r="BV52" s="1043"/>
      <c r="BW52" s="1043"/>
      <c r="BX52" s="1043"/>
      <c r="BY52" s="1043"/>
      <c r="BZ52" s="1043"/>
      <c r="CA52" s="1043"/>
      <c r="CB52" s="1043"/>
      <c r="CC52" s="1043"/>
      <c r="CD52" s="1043"/>
      <c r="CE52" s="1043"/>
      <c r="CF52" s="1043"/>
      <c r="CG52" s="1044"/>
      <c r="CH52" s="1017"/>
      <c r="CI52" s="1018"/>
      <c r="CJ52" s="1018"/>
      <c r="CK52" s="1018"/>
      <c r="CL52" s="1019"/>
      <c r="CM52" s="1017"/>
      <c r="CN52" s="1018"/>
      <c r="CO52" s="1018"/>
      <c r="CP52" s="1018"/>
      <c r="CQ52" s="1019"/>
      <c r="CR52" s="1017"/>
      <c r="CS52" s="1018"/>
      <c r="CT52" s="1018"/>
      <c r="CU52" s="1018"/>
      <c r="CV52" s="1019"/>
      <c r="CW52" s="1017"/>
      <c r="CX52" s="1018"/>
      <c r="CY52" s="1018"/>
      <c r="CZ52" s="1018"/>
      <c r="DA52" s="1019"/>
      <c r="DB52" s="1017"/>
      <c r="DC52" s="1018"/>
      <c r="DD52" s="1018"/>
      <c r="DE52" s="1018"/>
      <c r="DF52" s="1019"/>
      <c r="DG52" s="1017"/>
      <c r="DH52" s="1018"/>
      <c r="DI52" s="1018"/>
      <c r="DJ52" s="1018"/>
      <c r="DK52" s="1019"/>
      <c r="DL52" s="1017"/>
      <c r="DM52" s="1018"/>
      <c r="DN52" s="1018"/>
      <c r="DO52" s="1018"/>
      <c r="DP52" s="1019"/>
      <c r="DQ52" s="1017"/>
      <c r="DR52" s="1018"/>
      <c r="DS52" s="1018"/>
      <c r="DT52" s="1018"/>
      <c r="DU52" s="1019"/>
      <c r="DV52" s="1020"/>
      <c r="DW52" s="1021"/>
      <c r="DX52" s="1021"/>
      <c r="DY52" s="1021"/>
      <c r="DZ52" s="1022"/>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51"/>
      <c r="S53" s="1051"/>
      <c r="T53" s="1051"/>
      <c r="U53" s="1051"/>
      <c r="V53" s="1051"/>
      <c r="W53" s="1051"/>
      <c r="X53" s="1051"/>
      <c r="Y53" s="1051"/>
      <c r="Z53" s="1051"/>
      <c r="AA53" s="1051"/>
      <c r="AB53" s="1051"/>
      <c r="AC53" s="1051"/>
      <c r="AD53" s="1051"/>
      <c r="AE53" s="1067"/>
      <c r="AF53" s="1047"/>
      <c r="AG53" s="1048"/>
      <c r="AH53" s="1048"/>
      <c r="AI53" s="1048"/>
      <c r="AJ53" s="1049"/>
      <c r="AK53" s="1050"/>
      <c r="AL53" s="1051"/>
      <c r="AM53" s="1051"/>
      <c r="AN53" s="1051"/>
      <c r="AO53" s="1051"/>
      <c r="AP53" s="1051"/>
      <c r="AQ53" s="1051"/>
      <c r="AR53" s="1051"/>
      <c r="AS53" s="1051"/>
      <c r="AT53" s="1051"/>
      <c r="AU53" s="1051"/>
      <c r="AV53" s="1051"/>
      <c r="AW53" s="1051"/>
      <c r="AX53" s="1051"/>
      <c r="AY53" s="1051"/>
      <c r="AZ53" s="1052"/>
      <c r="BA53" s="1052"/>
      <c r="BB53" s="1052"/>
      <c r="BC53" s="1052"/>
      <c r="BD53" s="1052"/>
      <c r="BE53" s="1004"/>
      <c r="BF53" s="1004"/>
      <c r="BG53" s="1004"/>
      <c r="BH53" s="1004"/>
      <c r="BI53" s="1005"/>
      <c r="BJ53" s="203"/>
      <c r="BK53" s="203"/>
      <c r="BL53" s="203"/>
      <c r="BM53" s="203"/>
      <c r="BN53" s="203"/>
      <c r="BO53" s="216"/>
      <c r="BP53" s="216"/>
      <c r="BQ53" s="213">
        <v>47</v>
      </c>
      <c r="BR53" s="214"/>
      <c r="BS53" s="1042"/>
      <c r="BT53" s="1043"/>
      <c r="BU53" s="1043"/>
      <c r="BV53" s="1043"/>
      <c r="BW53" s="1043"/>
      <c r="BX53" s="1043"/>
      <c r="BY53" s="1043"/>
      <c r="BZ53" s="1043"/>
      <c r="CA53" s="1043"/>
      <c r="CB53" s="1043"/>
      <c r="CC53" s="1043"/>
      <c r="CD53" s="1043"/>
      <c r="CE53" s="1043"/>
      <c r="CF53" s="1043"/>
      <c r="CG53" s="1044"/>
      <c r="CH53" s="1017"/>
      <c r="CI53" s="1018"/>
      <c r="CJ53" s="1018"/>
      <c r="CK53" s="1018"/>
      <c r="CL53" s="1019"/>
      <c r="CM53" s="1017"/>
      <c r="CN53" s="1018"/>
      <c r="CO53" s="1018"/>
      <c r="CP53" s="1018"/>
      <c r="CQ53" s="1019"/>
      <c r="CR53" s="1017"/>
      <c r="CS53" s="1018"/>
      <c r="CT53" s="1018"/>
      <c r="CU53" s="1018"/>
      <c r="CV53" s="1019"/>
      <c r="CW53" s="1017"/>
      <c r="CX53" s="1018"/>
      <c r="CY53" s="1018"/>
      <c r="CZ53" s="1018"/>
      <c r="DA53" s="1019"/>
      <c r="DB53" s="1017"/>
      <c r="DC53" s="1018"/>
      <c r="DD53" s="1018"/>
      <c r="DE53" s="1018"/>
      <c r="DF53" s="1019"/>
      <c r="DG53" s="1017"/>
      <c r="DH53" s="1018"/>
      <c r="DI53" s="1018"/>
      <c r="DJ53" s="1018"/>
      <c r="DK53" s="1019"/>
      <c r="DL53" s="1017"/>
      <c r="DM53" s="1018"/>
      <c r="DN53" s="1018"/>
      <c r="DO53" s="1018"/>
      <c r="DP53" s="1019"/>
      <c r="DQ53" s="1017"/>
      <c r="DR53" s="1018"/>
      <c r="DS53" s="1018"/>
      <c r="DT53" s="1018"/>
      <c r="DU53" s="1019"/>
      <c r="DV53" s="1020"/>
      <c r="DW53" s="1021"/>
      <c r="DX53" s="1021"/>
      <c r="DY53" s="1021"/>
      <c r="DZ53" s="1022"/>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51"/>
      <c r="S54" s="1051"/>
      <c r="T54" s="1051"/>
      <c r="U54" s="1051"/>
      <c r="V54" s="1051"/>
      <c r="W54" s="1051"/>
      <c r="X54" s="1051"/>
      <c r="Y54" s="1051"/>
      <c r="Z54" s="1051"/>
      <c r="AA54" s="1051"/>
      <c r="AB54" s="1051"/>
      <c r="AC54" s="1051"/>
      <c r="AD54" s="1051"/>
      <c r="AE54" s="1067"/>
      <c r="AF54" s="1047"/>
      <c r="AG54" s="1048"/>
      <c r="AH54" s="1048"/>
      <c r="AI54" s="1048"/>
      <c r="AJ54" s="1049"/>
      <c r="AK54" s="1050"/>
      <c r="AL54" s="1051"/>
      <c r="AM54" s="1051"/>
      <c r="AN54" s="1051"/>
      <c r="AO54" s="1051"/>
      <c r="AP54" s="1051"/>
      <c r="AQ54" s="1051"/>
      <c r="AR54" s="1051"/>
      <c r="AS54" s="1051"/>
      <c r="AT54" s="1051"/>
      <c r="AU54" s="1051"/>
      <c r="AV54" s="1051"/>
      <c r="AW54" s="1051"/>
      <c r="AX54" s="1051"/>
      <c r="AY54" s="1051"/>
      <c r="AZ54" s="1052"/>
      <c r="BA54" s="1052"/>
      <c r="BB54" s="1052"/>
      <c r="BC54" s="1052"/>
      <c r="BD54" s="1052"/>
      <c r="BE54" s="1004"/>
      <c r="BF54" s="1004"/>
      <c r="BG54" s="1004"/>
      <c r="BH54" s="1004"/>
      <c r="BI54" s="1005"/>
      <c r="BJ54" s="203"/>
      <c r="BK54" s="203"/>
      <c r="BL54" s="203"/>
      <c r="BM54" s="203"/>
      <c r="BN54" s="203"/>
      <c r="BO54" s="216"/>
      <c r="BP54" s="216"/>
      <c r="BQ54" s="213">
        <v>48</v>
      </c>
      <c r="BR54" s="214"/>
      <c r="BS54" s="1042"/>
      <c r="BT54" s="1043"/>
      <c r="BU54" s="1043"/>
      <c r="BV54" s="1043"/>
      <c r="BW54" s="1043"/>
      <c r="BX54" s="1043"/>
      <c r="BY54" s="1043"/>
      <c r="BZ54" s="1043"/>
      <c r="CA54" s="1043"/>
      <c r="CB54" s="1043"/>
      <c r="CC54" s="1043"/>
      <c r="CD54" s="1043"/>
      <c r="CE54" s="1043"/>
      <c r="CF54" s="1043"/>
      <c r="CG54" s="1044"/>
      <c r="CH54" s="1017"/>
      <c r="CI54" s="1018"/>
      <c r="CJ54" s="1018"/>
      <c r="CK54" s="1018"/>
      <c r="CL54" s="1019"/>
      <c r="CM54" s="1017"/>
      <c r="CN54" s="1018"/>
      <c r="CO54" s="1018"/>
      <c r="CP54" s="1018"/>
      <c r="CQ54" s="1019"/>
      <c r="CR54" s="1017"/>
      <c r="CS54" s="1018"/>
      <c r="CT54" s="1018"/>
      <c r="CU54" s="1018"/>
      <c r="CV54" s="1019"/>
      <c r="CW54" s="1017"/>
      <c r="CX54" s="1018"/>
      <c r="CY54" s="1018"/>
      <c r="CZ54" s="1018"/>
      <c r="DA54" s="1019"/>
      <c r="DB54" s="1017"/>
      <c r="DC54" s="1018"/>
      <c r="DD54" s="1018"/>
      <c r="DE54" s="1018"/>
      <c r="DF54" s="1019"/>
      <c r="DG54" s="1017"/>
      <c r="DH54" s="1018"/>
      <c r="DI54" s="1018"/>
      <c r="DJ54" s="1018"/>
      <c r="DK54" s="1019"/>
      <c r="DL54" s="1017"/>
      <c r="DM54" s="1018"/>
      <c r="DN54" s="1018"/>
      <c r="DO54" s="1018"/>
      <c r="DP54" s="1019"/>
      <c r="DQ54" s="1017"/>
      <c r="DR54" s="1018"/>
      <c r="DS54" s="1018"/>
      <c r="DT54" s="1018"/>
      <c r="DU54" s="1019"/>
      <c r="DV54" s="1020"/>
      <c r="DW54" s="1021"/>
      <c r="DX54" s="1021"/>
      <c r="DY54" s="1021"/>
      <c r="DZ54" s="1022"/>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51"/>
      <c r="S55" s="1051"/>
      <c r="T55" s="1051"/>
      <c r="U55" s="1051"/>
      <c r="V55" s="1051"/>
      <c r="W55" s="1051"/>
      <c r="X55" s="1051"/>
      <c r="Y55" s="1051"/>
      <c r="Z55" s="1051"/>
      <c r="AA55" s="1051"/>
      <c r="AB55" s="1051"/>
      <c r="AC55" s="1051"/>
      <c r="AD55" s="1051"/>
      <c r="AE55" s="1067"/>
      <c r="AF55" s="1047"/>
      <c r="AG55" s="1048"/>
      <c r="AH55" s="1048"/>
      <c r="AI55" s="1048"/>
      <c r="AJ55" s="1049"/>
      <c r="AK55" s="1050"/>
      <c r="AL55" s="1051"/>
      <c r="AM55" s="1051"/>
      <c r="AN55" s="1051"/>
      <c r="AO55" s="1051"/>
      <c r="AP55" s="1051"/>
      <c r="AQ55" s="1051"/>
      <c r="AR55" s="1051"/>
      <c r="AS55" s="1051"/>
      <c r="AT55" s="1051"/>
      <c r="AU55" s="1051"/>
      <c r="AV55" s="1051"/>
      <c r="AW55" s="1051"/>
      <c r="AX55" s="1051"/>
      <c r="AY55" s="1051"/>
      <c r="AZ55" s="1052"/>
      <c r="BA55" s="1052"/>
      <c r="BB55" s="1052"/>
      <c r="BC55" s="1052"/>
      <c r="BD55" s="1052"/>
      <c r="BE55" s="1004"/>
      <c r="BF55" s="1004"/>
      <c r="BG55" s="1004"/>
      <c r="BH55" s="1004"/>
      <c r="BI55" s="1005"/>
      <c r="BJ55" s="203"/>
      <c r="BK55" s="203"/>
      <c r="BL55" s="203"/>
      <c r="BM55" s="203"/>
      <c r="BN55" s="203"/>
      <c r="BO55" s="216"/>
      <c r="BP55" s="216"/>
      <c r="BQ55" s="213">
        <v>49</v>
      </c>
      <c r="BR55" s="214"/>
      <c r="BS55" s="1042"/>
      <c r="BT55" s="1043"/>
      <c r="BU55" s="1043"/>
      <c r="BV55" s="1043"/>
      <c r="BW55" s="1043"/>
      <c r="BX55" s="1043"/>
      <c r="BY55" s="1043"/>
      <c r="BZ55" s="1043"/>
      <c r="CA55" s="1043"/>
      <c r="CB55" s="1043"/>
      <c r="CC55" s="1043"/>
      <c r="CD55" s="1043"/>
      <c r="CE55" s="1043"/>
      <c r="CF55" s="1043"/>
      <c r="CG55" s="1044"/>
      <c r="CH55" s="1017"/>
      <c r="CI55" s="1018"/>
      <c r="CJ55" s="1018"/>
      <c r="CK55" s="1018"/>
      <c r="CL55" s="1019"/>
      <c r="CM55" s="1017"/>
      <c r="CN55" s="1018"/>
      <c r="CO55" s="1018"/>
      <c r="CP55" s="1018"/>
      <c r="CQ55" s="1019"/>
      <c r="CR55" s="1017"/>
      <c r="CS55" s="1018"/>
      <c r="CT55" s="1018"/>
      <c r="CU55" s="1018"/>
      <c r="CV55" s="1019"/>
      <c r="CW55" s="1017"/>
      <c r="CX55" s="1018"/>
      <c r="CY55" s="1018"/>
      <c r="CZ55" s="1018"/>
      <c r="DA55" s="1019"/>
      <c r="DB55" s="1017"/>
      <c r="DC55" s="1018"/>
      <c r="DD55" s="1018"/>
      <c r="DE55" s="1018"/>
      <c r="DF55" s="1019"/>
      <c r="DG55" s="1017"/>
      <c r="DH55" s="1018"/>
      <c r="DI55" s="1018"/>
      <c r="DJ55" s="1018"/>
      <c r="DK55" s="1019"/>
      <c r="DL55" s="1017"/>
      <c r="DM55" s="1018"/>
      <c r="DN55" s="1018"/>
      <c r="DO55" s="1018"/>
      <c r="DP55" s="1019"/>
      <c r="DQ55" s="1017"/>
      <c r="DR55" s="1018"/>
      <c r="DS55" s="1018"/>
      <c r="DT55" s="1018"/>
      <c r="DU55" s="1019"/>
      <c r="DV55" s="1020"/>
      <c r="DW55" s="1021"/>
      <c r="DX55" s="1021"/>
      <c r="DY55" s="1021"/>
      <c r="DZ55" s="1022"/>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51"/>
      <c r="S56" s="1051"/>
      <c r="T56" s="1051"/>
      <c r="U56" s="1051"/>
      <c r="V56" s="1051"/>
      <c r="W56" s="1051"/>
      <c r="X56" s="1051"/>
      <c r="Y56" s="1051"/>
      <c r="Z56" s="1051"/>
      <c r="AA56" s="1051"/>
      <c r="AB56" s="1051"/>
      <c r="AC56" s="1051"/>
      <c r="AD56" s="1051"/>
      <c r="AE56" s="1067"/>
      <c r="AF56" s="1047"/>
      <c r="AG56" s="1048"/>
      <c r="AH56" s="1048"/>
      <c r="AI56" s="1048"/>
      <c r="AJ56" s="1049"/>
      <c r="AK56" s="1050"/>
      <c r="AL56" s="1051"/>
      <c r="AM56" s="1051"/>
      <c r="AN56" s="1051"/>
      <c r="AO56" s="1051"/>
      <c r="AP56" s="1051"/>
      <c r="AQ56" s="1051"/>
      <c r="AR56" s="1051"/>
      <c r="AS56" s="1051"/>
      <c r="AT56" s="1051"/>
      <c r="AU56" s="1051"/>
      <c r="AV56" s="1051"/>
      <c r="AW56" s="1051"/>
      <c r="AX56" s="1051"/>
      <c r="AY56" s="1051"/>
      <c r="AZ56" s="1052"/>
      <c r="BA56" s="1052"/>
      <c r="BB56" s="1052"/>
      <c r="BC56" s="1052"/>
      <c r="BD56" s="1052"/>
      <c r="BE56" s="1004"/>
      <c r="BF56" s="1004"/>
      <c r="BG56" s="1004"/>
      <c r="BH56" s="1004"/>
      <c r="BI56" s="1005"/>
      <c r="BJ56" s="203"/>
      <c r="BK56" s="203"/>
      <c r="BL56" s="203"/>
      <c r="BM56" s="203"/>
      <c r="BN56" s="203"/>
      <c r="BO56" s="216"/>
      <c r="BP56" s="216"/>
      <c r="BQ56" s="213">
        <v>50</v>
      </c>
      <c r="BR56" s="214"/>
      <c r="BS56" s="1042"/>
      <c r="BT56" s="1043"/>
      <c r="BU56" s="1043"/>
      <c r="BV56" s="1043"/>
      <c r="BW56" s="1043"/>
      <c r="BX56" s="1043"/>
      <c r="BY56" s="1043"/>
      <c r="BZ56" s="1043"/>
      <c r="CA56" s="1043"/>
      <c r="CB56" s="1043"/>
      <c r="CC56" s="1043"/>
      <c r="CD56" s="1043"/>
      <c r="CE56" s="1043"/>
      <c r="CF56" s="1043"/>
      <c r="CG56" s="1044"/>
      <c r="CH56" s="1017"/>
      <c r="CI56" s="1018"/>
      <c r="CJ56" s="1018"/>
      <c r="CK56" s="1018"/>
      <c r="CL56" s="1019"/>
      <c r="CM56" s="1017"/>
      <c r="CN56" s="1018"/>
      <c r="CO56" s="1018"/>
      <c r="CP56" s="1018"/>
      <c r="CQ56" s="1019"/>
      <c r="CR56" s="1017"/>
      <c r="CS56" s="1018"/>
      <c r="CT56" s="1018"/>
      <c r="CU56" s="1018"/>
      <c r="CV56" s="1019"/>
      <c r="CW56" s="1017"/>
      <c r="CX56" s="1018"/>
      <c r="CY56" s="1018"/>
      <c r="CZ56" s="1018"/>
      <c r="DA56" s="1019"/>
      <c r="DB56" s="1017"/>
      <c r="DC56" s="1018"/>
      <c r="DD56" s="1018"/>
      <c r="DE56" s="1018"/>
      <c r="DF56" s="1019"/>
      <c r="DG56" s="1017"/>
      <c r="DH56" s="1018"/>
      <c r="DI56" s="1018"/>
      <c r="DJ56" s="1018"/>
      <c r="DK56" s="1019"/>
      <c r="DL56" s="1017"/>
      <c r="DM56" s="1018"/>
      <c r="DN56" s="1018"/>
      <c r="DO56" s="1018"/>
      <c r="DP56" s="1019"/>
      <c r="DQ56" s="1017"/>
      <c r="DR56" s="1018"/>
      <c r="DS56" s="1018"/>
      <c r="DT56" s="1018"/>
      <c r="DU56" s="1019"/>
      <c r="DV56" s="1020"/>
      <c r="DW56" s="1021"/>
      <c r="DX56" s="1021"/>
      <c r="DY56" s="1021"/>
      <c r="DZ56" s="1022"/>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51"/>
      <c r="S57" s="1051"/>
      <c r="T57" s="1051"/>
      <c r="U57" s="1051"/>
      <c r="V57" s="1051"/>
      <c r="W57" s="1051"/>
      <c r="X57" s="1051"/>
      <c r="Y57" s="1051"/>
      <c r="Z57" s="1051"/>
      <c r="AA57" s="1051"/>
      <c r="AB57" s="1051"/>
      <c r="AC57" s="1051"/>
      <c r="AD57" s="1051"/>
      <c r="AE57" s="1067"/>
      <c r="AF57" s="1047"/>
      <c r="AG57" s="1048"/>
      <c r="AH57" s="1048"/>
      <c r="AI57" s="1048"/>
      <c r="AJ57" s="1049"/>
      <c r="AK57" s="1050"/>
      <c r="AL57" s="1051"/>
      <c r="AM57" s="1051"/>
      <c r="AN57" s="1051"/>
      <c r="AO57" s="1051"/>
      <c r="AP57" s="1051"/>
      <c r="AQ57" s="1051"/>
      <c r="AR57" s="1051"/>
      <c r="AS57" s="1051"/>
      <c r="AT57" s="1051"/>
      <c r="AU57" s="1051"/>
      <c r="AV57" s="1051"/>
      <c r="AW57" s="1051"/>
      <c r="AX57" s="1051"/>
      <c r="AY57" s="1051"/>
      <c r="AZ57" s="1052"/>
      <c r="BA57" s="1052"/>
      <c r="BB57" s="1052"/>
      <c r="BC57" s="1052"/>
      <c r="BD57" s="1052"/>
      <c r="BE57" s="1004"/>
      <c r="BF57" s="1004"/>
      <c r="BG57" s="1004"/>
      <c r="BH57" s="1004"/>
      <c r="BI57" s="1005"/>
      <c r="BJ57" s="203"/>
      <c r="BK57" s="203"/>
      <c r="BL57" s="203"/>
      <c r="BM57" s="203"/>
      <c r="BN57" s="203"/>
      <c r="BO57" s="216"/>
      <c r="BP57" s="216"/>
      <c r="BQ57" s="213">
        <v>51</v>
      </c>
      <c r="BR57" s="214"/>
      <c r="BS57" s="1042"/>
      <c r="BT57" s="1043"/>
      <c r="BU57" s="1043"/>
      <c r="BV57" s="1043"/>
      <c r="BW57" s="1043"/>
      <c r="BX57" s="1043"/>
      <c r="BY57" s="1043"/>
      <c r="BZ57" s="1043"/>
      <c r="CA57" s="1043"/>
      <c r="CB57" s="1043"/>
      <c r="CC57" s="1043"/>
      <c r="CD57" s="1043"/>
      <c r="CE57" s="1043"/>
      <c r="CF57" s="1043"/>
      <c r="CG57" s="1044"/>
      <c r="CH57" s="1017"/>
      <c r="CI57" s="1018"/>
      <c r="CJ57" s="1018"/>
      <c r="CK57" s="1018"/>
      <c r="CL57" s="1019"/>
      <c r="CM57" s="1017"/>
      <c r="CN57" s="1018"/>
      <c r="CO57" s="1018"/>
      <c r="CP57" s="1018"/>
      <c r="CQ57" s="1019"/>
      <c r="CR57" s="1017"/>
      <c r="CS57" s="1018"/>
      <c r="CT57" s="1018"/>
      <c r="CU57" s="1018"/>
      <c r="CV57" s="1019"/>
      <c r="CW57" s="1017"/>
      <c r="CX57" s="1018"/>
      <c r="CY57" s="1018"/>
      <c r="CZ57" s="1018"/>
      <c r="DA57" s="1019"/>
      <c r="DB57" s="1017"/>
      <c r="DC57" s="1018"/>
      <c r="DD57" s="1018"/>
      <c r="DE57" s="1018"/>
      <c r="DF57" s="1019"/>
      <c r="DG57" s="1017"/>
      <c r="DH57" s="1018"/>
      <c r="DI57" s="1018"/>
      <c r="DJ57" s="1018"/>
      <c r="DK57" s="1019"/>
      <c r="DL57" s="1017"/>
      <c r="DM57" s="1018"/>
      <c r="DN57" s="1018"/>
      <c r="DO57" s="1018"/>
      <c r="DP57" s="1019"/>
      <c r="DQ57" s="1017"/>
      <c r="DR57" s="1018"/>
      <c r="DS57" s="1018"/>
      <c r="DT57" s="1018"/>
      <c r="DU57" s="1019"/>
      <c r="DV57" s="1020"/>
      <c r="DW57" s="1021"/>
      <c r="DX57" s="1021"/>
      <c r="DY57" s="1021"/>
      <c r="DZ57" s="1022"/>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51"/>
      <c r="S58" s="1051"/>
      <c r="T58" s="1051"/>
      <c r="U58" s="1051"/>
      <c r="V58" s="1051"/>
      <c r="W58" s="1051"/>
      <c r="X58" s="1051"/>
      <c r="Y58" s="1051"/>
      <c r="Z58" s="1051"/>
      <c r="AA58" s="1051"/>
      <c r="AB58" s="1051"/>
      <c r="AC58" s="1051"/>
      <c r="AD58" s="1051"/>
      <c r="AE58" s="1067"/>
      <c r="AF58" s="1047"/>
      <c r="AG58" s="1048"/>
      <c r="AH58" s="1048"/>
      <c r="AI58" s="1048"/>
      <c r="AJ58" s="1049"/>
      <c r="AK58" s="1050"/>
      <c r="AL58" s="1051"/>
      <c r="AM58" s="1051"/>
      <c r="AN58" s="1051"/>
      <c r="AO58" s="1051"/>
      <c r="AP58" s="1051"/>
      <c r="AQ58" s="1051"/>
      <c r="AR58" s="1051"/>
      <c r="AS58" s="1051"/>
      <c r="AT58" s="1051"/>
      <c r="AU58" s="1051"/>
      <c r="AV58" s="1051"/>
      <c r="AW58" s="1051"/>
      <c r="AX58" s="1051"/>
      <c r="AY58" s="1051"/>
      <c r="AZ58" s="1052"/>
      <c r="BA58" s="1052"/>
      <c r="BB58" s="1052"/>
      <c r="BC58" s="1052"/>
      <c r="BD58" s="1052"/>
      <c r="BE58" s="1004"/>
      <c r="BF58" s="1004"/>
      <c r="BG58" s="1004"/>
      <c r="BH58" s="1004"/>
      <c r="BI58" s="1005"/>
      <c r="BJ58" s="203"/>
      <c r="BK58" s="203"/>
      <c r="BL58" s="203"/>
      <c r="BM58" s="203"/>
      <c r="BN58" s="203"/>
      <c r="BO58" s="216"/>
      <c r="BP58" s="216"/>
      <c r="BQ58" s="213">
        <v>52</v>
      </c>
      <c r="BR58" s="214"/>
      <c r="BS58" s="1042"/>
      <c r="BT58" s="1043"/>
      <c r="BU58" s="1043"/>
      <c r="BV58" s="1043"/>
      <c r="BW58" s="1043"/>
      <c r="BX58" s="1043"/>
      <c r="BY58" s="1043"/>
      <c r="BZ58" s="1043"/>
      <c r="CA58" s="1043"/>
      <c r="CB58" s="1043"/>
      <c r="CC58" s="1043"/>
      <c r="CD58" s="1043"/>
      <c r="CE58" s="1043"/>
      <c r="CF58" s="1043"/>
      <c r="CG58" s="1044"/>
      <c r="CH58" s="1017"/>
      <c r="CI58" s="1018"/>
      <c r="CJ58" s="1018"/>
      <c r="CK58" s="1018"/>
      <c r="CL58" s="1019"/>
      <c r="CM58" s="1017"/>
      <c r="CN58" s="1018"/>
      <c r="CO58" s="1018"/>
      <c r="CP58" s="1018"/>
      <c r="CQ58" s="1019"/>
      <c r="CR58" s="1017"/>
      <c r="CS58" s="1018"/>
      <c r="CT58" s="1018"/>
      <c r="CU58" s="1018"/>
      <c r="CV58" s="1019"/>
      <c r="CW58" s="1017"/>
      <c r="CX58" s="1018"/>
      <c r="CY58" s="1018"/>
      <c r="CZ58" s="1018"/>
      <c r="DA58" s="1019"/>
      <c r="DB58" s="1017"/>
      <c r="DC58" s="1018"/>
      <c r="DD58" s="1018"/>
      <c r="DE58" s="1018"/>
      <c r="DF58" s="1019"/>
      <c r="DG58" s="1017"/>
      <c r="DH58" s="1018"/>
      <c r="DI58" s="1018"/>
      <c r="DJ58" s="1018"/>
      <c r="DK58" s="1019"/>
      <c r="DL58" s="1017"/>
      <c r="DM58" s="1018"/>
      <c r="DN58" s="1018"/>
      <c r="DO58" s="1018"/>
      <c r="DP58" s="1019"/>
      <c r="DQ58" s="1017"/>
      <c r="DR58" s="1018"/>
      <c r="DS58" s="1018"/>
      <c r="DT58" s="1018"/>
      <c r="DU58" s="1019"/>
      <c r="DV58" s="1020"/>
      <c r="DW58" s="1021"/>
      <c r="DX58" s="1021"/>
      <c r="DY58" s="1021"/>
      <c r="DZ58" s="1022"/>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51"/>
      <c r="S59" s="1051"/>
      <c r="T59" s="1051"/>
      <c r="U59" s="1051"/>
      <c r="V59" s="1051"/>
      <c r="W59" s="1051"/>
      <c r="X59" s="1051"/>
      <c r="Y59" s="1051"/>
      <c r="Z59" s="1051"/>
      <c r="AA59" s="1051"/>
      <c r="AB59" s="1051"/>
      <c r="AC59" s="1051"/>
      <c r="AD59" s="1051"/>
      <c r="AE59" s="1067"/>
      <c r="AF59" s="1047"/>
      <c r="AG59" s="1048"/>
      <c r="AH59" s="1048"/>
      <c r="AI59" s="1048"/>
      <c r="AJ59" s="1049"/>
      <c r="AK59" s="1050"/>
      <c r="AL59" s="1051"/>
      <c r="AM59" s="1051"/>
      <c r="AN59" s="1051"/>
      <c r="AO59" s="1051"/>
      <c r="AP59" s="1051"/>
      <c r="AQ59" s="1051"/>
      <c r="AR59" s="1051"/>
      <c r="AS59" s="1051"/>
      <c r="AT59" s="1051"/>
      <c r="AU59" s="1051"/>
      <c r="AV59" s="1051"/>
      <c r="AW59" s="1051"/>
      <c r="AX59" s="1051"/>
      <c r="AY59" s="1051"/>
      <c r="AZ59" s="1052"/>
      <c r="BA59" s="1052"/>
      <c r="BB59" s="1052"/>
      <c r="BC59" s="1052"/>
      <c r="BD59" s="1052"/>
      <c r="BE59" s="1004"/>
      <c r="BF59" s="1004"/>
      <c r="BG59" s="1004"/>
      <c r="BH59" s="1004"/>
      <c r="BI59" s="1005"/>
      <c r="BJ59" s="203"/>
      <c r="BK59" s="203"/>
      <c r="BL59" s="203"/>
      <c r="BM59" s="203"/>
      <c r="BN59" s="203"/>
      <c r="BO59" s="216"/>
      <c r="BP59" s="216"/>
      <c r="BQ59" s="213">
        <v>53</v>
      </c>
      <c r="BR59" s="214"/>
      <c r="BS59" s="1042"/>
      <c r="BT59" s="1043"/>
      <c r="BU59" s="1043"/>
      <c r="BV59" s="1043"/>
      <c r="BW59" s="1043"/>
      <c r="BX59" s="1043"/>
      <c r="BY59" s="1043"/>
      <c r="BZ59" s="1043"/>
      <c r="CA59" s="1043"/>
      <c r="CB59" s="1043"/>
      <c r="CC59" s="1043"/>
      <c r="CD59" s="1043"/>
      <c r="CE59" s="1043"/>
      <c r="CF59" s="1043"/>
      <c r="CG59" s="1044"/>
      <c r="CH59" s="1017"/>
      <c r="CI59" s="1018"/>
      <c r="CJ59" s="1018"/>
      <c r="CK59" s="1018"/>
      <c r="CL59" s="1019"/>
      <c r="CM59" s="1017"/>
      <c r="CN59" s="1018"/>
      <c r="CO59" s="1018"/>
      <c r="CP59" s="1018"/>
      <c r="CQ59" s="1019"/>
      <c r="CR59" s="1017"/>
      <c r="CS59" s="1018"/>
      <c r="CT59" s="1018"/>
      <c r="CU59" s="1018"/>
      <c r="CV59" s="1019"/>
      <c r="CW59" s="1017"/>
      <c r="CX59" s="1018"/>
      <c r="CY59" s="1018"/>
      <c r="CZ59" s="1018"/>
      <c r="DA59" s="1019"/>
      <c r="DB59" s="1017"/>
      <c r="DC59" s="1018"/>
      <c r="DD59" s="1018"/>
      <c r="DE59" s="1018"/>
      <c r="DF59" s="1019"/>
      <c r="DG59" s="1017"/>
      <c r="DH59" s="1018"/>
      <c r="DI59" s="1018"/>
      <c r="DJ59" s="1018"/>
      <c r="DK59" s="1019"/>
      <c r="DL59" s="1017"/>
      <c r="DM59" s="1018"/>
      <c r="DN59" s="1018"/>
      <c r="DO59" s="1018"/>
      <c r="DP59" s="1019"/>
      <c r="DQ59" s="1017"/>
      <c r="DR59" s="1018"/>
      <c r="DS59" s="1018"/>
      <c r="DT59" s="1018"/>
      <c r="DU59" s="1019"/>
      <c r="DV59" s="1020"/>
      <c r="DW59" s="1021"/>
      <c r="DX59" s="1021"/>
      <c r="DY59" s="1021"/>
      <c r="DZ59" s="1022"/>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51"/>
      <c r="S60" s="1051"/>
      <c r="T60" s="1051"/>
      <c r="U60" s="1051"/>
      <c r="V60" s="1051"/>
      <c r="W60" s="1051"/>
      <c r="X60" s="1051"/>
      <c r="Y60" s="1051"/>
      <c r="Z60" s="1051"/>
      <c r="AA60" s="1051"/>
      <c r="AB60" s="1051"/>
      <c r="AC60" s="1051"/>
      <c r="AD60" s="1051"/>
      <c r="AE60" s="1067"/>
      <c r="AF60" s="1047"/>
      <c r="AG60" s="1048"/>
      <c r="AH60" s="1048"/>
      <c r="AI60" s="1048"/>
      <c r="AJ60" s="1049"/>
      <c r="AK60" s="1050"/>
      <c r="AL60" s="1051"/>
      <c r="AM60" s="1051"/>
      <c r="AN60" s="1051"/>
      <c r="AO60" s="1051"/>
      <c r="AP60" s="1051"/>
      <c r="AQ60" s="1051"/>
      <c r="AR60" s="1051"/>
      <c r="AS60" s="1051"/>
      <c r="AT60" s="1051"/>
      <c r="AU60" s="1051"/>
      <c r="AV60" s="1051"/>
      <c r="AW60" s="1051"/>
      <c r="AX60" s="1051"/>
      <c r="AY60" s="1051"/>
      <c r="AZ60" s="1052"/>
      <c r="BA60" s="1052"/>
      <c r="BB60" s="1052"/>
      <c r="BC60" s="1052"/>
      <c r="BD60" s="1052"/>
      <c r="BE60" s="1004"/>
      <c r="BF60" s="1004"/>
      <c r="BG60" s="1004"/>
      <c r="BH60" s="1004"/>
      <c r="BI60" s="1005"/>
      <c r="BJ60" s="203"/>
      <c r="BK60" s="203"/>
      <c r="BL60" s="203"/>
      <c r="BM60" s="203"/>
      <c r="BN60" s="203"/>
      <c r="BO60" s="216"/>
      <c r="BP60" s="216"/>
      <c r="BQ60" s="213">
        <v>54</v>
      </c>
      <c r="BR60" s="214"/>
      <c r="BS60" s="1042"/>
      <c r="BT60" s="1043"/>
      <c r="BU60" s="1043"/>
      <c r="BV60" s="1043"/>
      <c r="BW60" s="1043"/>
      <c r="BX60" s="1043"/>
      <c r="BY60" s="1043"/>
      <c r="BZ60" s="1043"/>
      <c r="CA60" s="1043"/>
      <c r="CB60" s="1043"/>
      <c r="CC60" s="1043"/>
      <c r="CD60" s="1043"/>
      <c r="CE60" s="1043"/>
      <c r="CF60" s="1043"/>
      <c r="CG60" s="1044"/>
      <c r="CH60" s="1017"/>
      <c r="CI60" s="1018"/>
      <c r="CJ60" s="1018"/>
      <c r="CK60" s="1018"/>
      <c r="CL60" s="1019"/>
      <c r="CM60" s="1017"/>
      <c r="CN60" s="1018"/>
      <c r="CO60" s="1018"/>
      <c r="CP60" s="1018"/>
      <c r="CQ60" s="1019"/>
      <c r="CR60" s="1017"/>
      <c r="CS60" s="1018"/>
      <c r="CT60" s="1018"/>
      <c r="CU60" s="1018"/>
      <c r="CV60" s="1019"/>
      <c r="CW60" s="1017"/>
      <c r="CX60" s="1018"/>
      <c r="CY60" s="1018"/>
      <c r="CZ60" s="1018"/>
      <c r="DA60" s="1019"/>
      <c r="DB60" s="1017"/>
      <c r="DC60" s="1018"/>
      <c r="DD60" s="1018"/>
      <c r="DE60" s="1018"/>
      <c r="DF60" s="1019"/>
      <c r="DG60" s="1017"/>
      <c r="DH60" s="1018"/>
      <c r="DI60" s="1018"/>
      <c r="DJ60" s="1018"/>
      <c r="DK60" s="1019"/>
      <c r="DL60" s="1017"/>
      <c r="DM60" s="1018"/>
      <c r="DN60" s="1018"/>
      <c r="DO60" s="1018"/>
      <c r="DP60" s="1019"/>
      <c r="DQ60" s="1017"/>
      <c r="DR60" s="1018"/>
      <c r="DS60" s="1018"/>
      <c r="DT60" s="1018"/>
      <c r="DU60" s="1019"/>
      <c r="DV60" s="1020"/>
      <c r="DW60" s="1021"/>
      <c r="DX60" s="1021"/>
      <c r="DY60" s="1021"/>
      <c r="DZ60" s="1022"/>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51"/>
      <c r="S61" s="1051"/>
      <c r="T61" s="1051"/>
      <c r="U61" s="1051"/>
      <c r="V61" s="1051"/>
      <c r="W61" s="1051"/>
      <c r="X61" s="1051"/>
      <c r="Y61" s="1051"/>
      <c r="Z61" s="1051"/>
      <c r="AA61" s="1051"/>
      <c r="AB61" s="1051"/>
      <c r="AC61" s="1051"/>
      <c r="AD61" s="1051"/>
      <c r="AE61" s="1067"/>
      <c r="AF61" s="1047"/>
      <c r="AG61" s="1048"/>
      <c r="AH61" s="1048"/>
      <c r="AI61" s="1048"/>
      <c r="AJ61" s="1049"/>
      <c r="AK61" s="1050"/>
      <c r="AL61" s="1051"/>
      <c r="AM61" s="1051"/>
      <c r="AN61" s="1051"/>
      <c r="AO61" s="1051"/>
      <c r="AP61" s="1051"/>
      <c r="AQ61" s="1051"/>
      <c r="AR61" s="1051"/>
      <c r="AS61" s="1051"/>
      <c r="AT61" s="1051"/>
      <c r="AU61" s="1051"/>
      <c r="AV61" s="1051"/>
      <c r="AW61" s="1051"/>
      <c r="AX61" s="1051"/>
      <c r="AY61" s="1051"/>
      <c r="AZ61" s="1052"/>
      <c r="BA61" s="1052"/>
      <c r="BB61" s="1052"/>
      <c r="BC61" s="1052"/>
      <c r="BD61" s="1052"/>
      <c r="BE61" s="1004"/>
      <c r="BF61" s="1004"/>
      <c r="BG61" s="1004"/>
      <c r="BH61" s="1004"/>
      <c r="BI61" s="1005"/>
      <c r="BJ61" s="203"/>
      <c r="BK61" s="203"/>
      <c r="BL61" s="203"/>
      <c r="BM61" s="203"/>
      <c r="BN61" s="203"/>
      <c r="BO61" s="216"/>
      <c r="BP61" s="216"/>
      <c r="BQ61" s="213">
        <v>55</v>
      </c>
      <c r="BR61" s="214"/>
      <c r="BS61" s="1042"/>
      <c r="BT61" s="1043"/>
      <c r="BU61" s="1043"/>
      <c r="BV61" s="1043"/>
      <c r="BW61" s="1043"/>
      <c r="BX61" s="1043"/>
      <c r="BY61" s="1043"/>
      <c r="BZ61" s="1043"/>
      <c r="CA61" s="1043"/>
      <c r="CB61" s="1043"/>
      <c r="CC61" s="1043"/>
      <c r="CD61" s="1043"/>
      <c r="CE61" s="1043"/>
      <c r="CF61" s="1043"/>
      <c r="CG61" s="1044"/>
      <c r="CH61" s="1017"/>
      <c r="CI61" s="1018"/>
      <c r="CJ61" s="1018"/>
      <c r="CK61" s="1018"/>
      <c r="CL61" s="1019"/>
      <c r="CM61" s="1017"/>
      <c r="CN61" s="1018"/>
      <c r="CO61" s="1018"/>
      <c r="CP61" s="1018"/>
      <c r="CQ61" s="1019"/>
      <c r="CR61" s="1017"/>
      <c r="CS61" s="1018"/>
      <c r="CT61" s="1018"/>
      <c r="CU61" s="1018"/>
      <c r="CV61" s="1019"/>
      <c r="CW61" s="1017"/>
      <c r="CX61" s="1018"/>
      <c r="CY61" s="1018"/>
      <c r="CZ61" s="1018"/>
      <c r="DA61" s="1019"/>
      <c r="DB61" s="1017"/>
      <c r="DC61" s="1018"/>
      <c r="DD61" s="1018"/>
      <c r="DE61" s="1018"/>
      <c r="DF61" s="1019"/>
      <c r="DG61" s="1017"/>
      <c r="DH61" s="1018"/>
      <c r="DI61" s="1018"/>
      <c r="DJ61" s="1018"/>
      <c r="DK61" s="1019"/>
      <c r="DL61" s="1017"/>
      <c r="DM61" s="1018"/>
      <c r="DN61" s="1018"/>
      <c r="DO61" s="1018"/>
      <c r="DP61" s="1019"/>
      <c r="DQ61" s="1017"/>
      <c r="DR61" s="1018"/>
      <c r="DS61" s="1018"/>
      <c r="DT61" s="1018"/>
      <c r="DU61" s="1019"/>
      <c r="DV61" s="1020"/>
      <c r="DW61" s="1021"/>
      <c r="DX61" s="1021"/>
      <c r="DY61" s="1021"/>
      <c r="DZ61" s="1022"/>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51"/>
      <c r="S62" s="1051"/>
      <c r="T62" s="1051"/>
      <c r="U62" s="1051"/>
      <c r="V62" s="1051"/>
      <c r="W62" s="1051"/>
      <c r="X62" s="1051"/>
      <c r="Y62" s="1051"/>
      <c r="Z62" s="1051"/>
      <c r="AA62" s="1051"/>
      <c r="AB62" s="1051"/>
      <c r="AC62" s="1051"/>
      <c r="AD62" s="1051"/>
      <c r="AE62" s="1067"/>
      <c r="AF62" s="1047"/>
      <c r="AG62" s="1048"/>
      <c r="AH62" s="1048"/>
      <c r="AI62" s="1048"/>
      <c r="AJ62" s="1049"/>
      <c r="AK62" s="1050"/>
      <c r="AL62" s="1051"/>
      <c r="AM62" s="1051"/>
      <c r="AN62" s="1051"/>
      <c r="AO62" s="1051"/>
      <c r="AP62" s="1051"/>
      <c r="AQ62" s="1051"/>
      <c r="AR62" s="1051"/>
      <c r="AS62" s="1051"/>
      <c r="AT62" s="1051"/>
      <c r="AU62" s="1051"/>
      <c r="AV62" s="1051"/>
      <c r="AW62" s="1051"/>
      <c r="AX62" s="1051"/>
      <c r="AY62" s="1051"/>
      <c r="AZ62" s="1052"/>
      <c r="BA62" s="1052"/>
      <c r="BB62" s="1052"/>
      <c r="BC62" s="1052"/>
      <c r="BD62" s="1052"/>
      <c r="BE62" s="1004"/>
      <c r="BF62" s="1004"/>
      <c r="BG62" s="1004"/>
      <c r="BH62" s="1004"/>
      <c r="BI62" s="1005"/>
      <c r="BJ62" s="1060" t="s">
        <v>382</v>
      </c>
      <c r="BK62" s="1061"/>
      <c r="BL62" s="1061"/>
      <c r="BM62" s="1061"/>
      <c r="BN62" s="1062"/>
      <c r="BO62" s="216"/>
      <c r="BP62" s="216"/>
      <c r="BQ62" s="213">
        <v>56</v>
      </c>
      <c r="BR62" s="214"/>
      <c r="BS62" s="1042"/>
      <c r="BT62" s="1043"/>
      <c r="BU62" s="1043"/>
      <c r="BV62" s="1043"/>
      <c r="BW62" s="1043"/>
      <c r="BX62" s="1043"/>
      <c r="BY62" s="1043"/>
      <c r="BZ62" s="1043"/>
      <c r="CA62" s="1043"/>
      <c r="CB62" s="1043"/>
      <c r="CC62" s="1043"/>
      <c r="CD62" s="1043"/>
      <c r="CE62" s="1043"/>
      <c r="CF62" s="1043"/>
      <c r="CG62" s="1044"/>
      <c r="CH62" s="1017"/>
      <c r="CI62" s="1018"/>
      <c r="CJ62" s="1018"/>
      <c r="CK62" s="1018"/>
      <c r="CL62" s="1019"/>
      <c r="CM62" s="1017"/>
      <c r="CN62" s="1018"/>
      <c r="CO62" s="1018"/>
      <c r="CP62" s="1018"/>
      <c r="CQ62" s="1019"/>
      <c r="CR62" s="1017"/>
      <c r="CS62" s="1018"/>
      <c r="CT62" s="1018"/>
      <c r="CU62" s="1018"/>
      <c r="CV62" s="1019"/>
      <c r="CW62" s="1017"/>
      <c r="CX62" s="1018"/>
      <c r="CY62" s="1018"/>
      <c r="CZ62" s="1018"/>
      <c r="DA62" s="1019"/>
      <c r="DB62" s="1017"/>
      <c r="DC62" s="1018"/>
      <c r="DD62" s="1018"/>
      <c r="DE62" s="1018"/>
      <c r="DF62" s="1019"/>
      <c r="DG62" s="1017"/>
      <c r="DH62" s="1018"/>
      <c r="DI62" s="1018"/>
      <c r="DJ62" s="1018"/>
      <c r="DK62" s="1019"/>
      <c r="DL62" s="1017"/>
      <c r="DM62" s="1018"/>
      <c r="DN62" s="1018"/>
      <c r="DO62" s="1018"/>
      <c r="DP62" s="1019"/>
      <c r="DQ62" s="1017"/>
      <c r="DR62" s="1018"/>
      <c r="DS62" s="1018"/>
      <c r="DT62" s="1018"/>
      <c r="DU62" s="1019"/>
      <c r="DV62" s="1020"/>
      <c r="DW62" s="1021"/>
      <c r="DX62" s="1021"/>
      <c r="DY62" s="1021"/>
      <c r="DZ62" s="1022"/>
      <c r="EA62" s="197"/>
    </row>
    <row r="63" spans="1:131" s="198" customFormat="1" ht="26.25" customHeight="1" thickBot="1">
      <c r="A63" s="215" t="s">
        <v>363</v>
      </c>
      <c r="B63" s="970" t="s">
        <v>383</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6"/>
      <c r="AF63" s="1057">
        <v>262</v>
      </c>
      <c r="AG63" s="985"/>
      <c r="AH63" s="985"/>
      <c r="AI63" s="985"/>
      <c r="AJ63" s="1058"/>
      <c r="AK63" s="1059"/>
      <c r="AL63" s="989"/>
      <c r="AM63" s="989"/>
      <c r="AN63" s="989"/>
      <c r="AO63" s="989"/>
      <c r="AP63" s="985">
        <v>2204</v>
      </c>
      <c r="AQ63" s="985"/>
      <c r="AR63" s="985"/>
      <c r="AS63" s="985"/>
      <c r="AT63" s="985"/>
      <c r="AU63" s="985">
        <v>1378</v>
      </c>
      <c r="AV63" s="985"/>
      <c r="AW63" s="985"/>
      <c r="AX63" s="985"/>
      <c r="AY63" s="985"/>
      <c r="AZ63" s="1053"/>
      <c r="BA63" s="1053"/>
      <c r="BB63" s="1053"/>
      <c r="BC63" s="1053"/>
      <c r="BD63" s="1053"/>
      <c r="BE63" s="986"/>
      <c r="BF63" s="986"/>
      <c r="BG63" s="986"/>
      <c r="BH63" s="986"/>
      <c r="BI63" s="987"/>
      <c r="BJ63" s="1054" t="s">
        <v>108</v>
      </c>
      <c r="BK63" s="977"/>
      <c r="BL63" s="977"/>
      <c r="BM63" s="977"/>
      <c r="BN63" s="1055"/>
      <c r="BO63" s="216"/>
      <c r="BP63" s="216"/>
      <c r="BQ63" s="213">
        <v>57</v>
      </c>
      <c r="BR63" s="214"/>
      <c r="BS63" s="1042"/>
      <c r="BT63" s="1043"/>
      <c r="BU63" s="1043"/>
      <c r="BV63" s="1043"/>
      <c r="BW63" s="1043"/>
      <c r="BX63" s="1043"/>
      <c r="BY63" s="1043"/>
      <c r="BZ63" s="1043"/>
      <c r="CA63" s="1043"/>
      <c r="CB63" s="1043"/>
      <c r="CC63" s="1043"/>
      <c r="CD63" s="1043"/>
      <c r="CE63" s="1043"/>
      <c r="CF63" s="1043"/>
      <c r="CG63" s="1044"/>
      <c r="CH63" s="1017"/>
      <c r="CI63" s="1018"/>
      <c r="CJ63" s="1018"/>
      <c r="CK63" s="1018"/>
      <c r="CL63" s="1019"/>
      <c r="CM63" s="1017"/>
      <c r="CN63" s="1018"/>
      <c r="CO63" s="1018"/>
      <c r="CP63" s="1018"/>
      <c r="CQ63" s="1019"/>
      <c r="CR63" s="1017"/>
      <c r="CS63" s="1018"/>
      <c r="CT63" s="1018"/>
      <c r="CU63" s="1018"/>
      <c r="CV63" s="1019"/>
      <c r="CW63" s="1017"/>
      <c r="CX63" s="1018"/>
      <c r="CY63" s="1018"/>
      <c r="CZ63" s="1018"/>
      <c r="DA63" s="1019"/>
      <c r="DB63" s="1017"/>
      <c r="DC63" s="1018"/>
      <c r="DD63" s="1018"/>
      <c r="DE63" s="1018"/>
      <c r="DF63" s="1019"/>
      <c r="DG63" s="1017"/>
      <c r="DH63" s="1018"/>
      <c r="DI63" s="1018"/>
      <c r="DJ63" s="1018"/>
      <c r="DK63" s="1019"/>
      <c r="DL63" s="1017"/>
      <c r="DM63" s="1018"/>
      <c r="DN63" s="1018"/>
      <c r="DO63" s="1018"/>
      <c r="DP63" s="1019"/>
      <c r="DQ63" s="1017"/>
      <c r="DR63" s="1018"/>
      <c r="DS63" s="1018"/>
      <c r="DT63" s="1018"/>
      <c r="DU63" s="1019"/>
      <c r="DV63" s="1020"/>
      <c r="DW63" s="1021"/>
      <c r="DX63" s="1021"/>
      <c r="DY63" s="1021"/>
      <c r="DZ63" s="102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2"/>
      <c r="BT64" s="1043"/>
      <c r="BU64" s="1043"/>
      <c r="BV64" s="1043"/>
      <c r="BW64" s="1043"/>
      <c r="BX64" s="1043"/>
      <c r="BY64" s="1043"/>
      <c r="BZ64" s="1043"/>
      <c r="CA64" s="1043"/>
      <c r="CB64" s="1043"/>
      <c r="CC64" s="1043"/>
      <c r="CD64" s="1043"/>
      <c r="CE64" s="1043"/>
      <c r="CF64" s="1043"/>
      <c r="CG64" s="1044"/>
      <c r="CH64" s="1017"/>
      <c r="CI64" s="1018"/>
      <c r="CJ64" s="1018"/>
      <c r="CK64" s="1018"/>
      <c r="CL64" s="1019"/>
      <c r="CM64" s="1017"/>
      <c r="CN64" s="1018"/>
      <c r="CO64" s="1018"/>
      <c r="CP64" s="1018"/>
      <c r="CQ64" s="1019"/>
      <c r="CR64" s="1017"/>
      <c r="CS64" s="1018"/>
      <c r="CT64" s="1018"/>
      <c r="CU64" s="1018"/>
      <c r="CV64" s="1019"/>
      <c r="CW64" s="1017"/>
      <c r="CX64" s="1018"/>
      <c r="CY64" s="1018"/>
      <c r="CZ64" s="1018"/>
      <c r="DA64" s="1019"/>
      <c r="DB64" s="1017"/>
      <c r="DC64" s="1018"/>
      <c r="DD64" s="1018"/>
      <c r="DE64" s="1018"/>
      <c r="DF64" s="1019"/>
      <c r="DG64" s="1017"/>
      <c r="DH64" s="1018"/>
      <c r="DI64" s="1018"/>
      <c r="DJ64" s="1018"/>
      <c r="DK64" s="1019"/>
      <c r="DL64" s="1017"/>
      <c r="DM64" s="1018"/>
      <c r="DN64" s="1018"/>
      <c r="DO64" s="1018"/>
      <c r="DP64" s="1019"/>
      <c r="DQ64" s="1017"/>
      <c r="DR64" s="1018"/>
      <c r="DS64" s="1018"/>
      <c r="DT64" s="1018"/>
      <c r="DU64" s="1019"/>
      <c r="DV64" s="1020"/>
      <c r="DW64" s="1021"/>
      <c r="DX64" s="1021"/>
      <c r="DY64" s="1021"/>
      <c r="DZ64" s="1022"/>
      <c r="EA64" s="197"/>
    </row>
    <row r="65" spans="1:131" s="198" customFormat="1" ht="26.25" customHeight="1" thickBot="1">
      <c r="A65" s="203" t="s">
        <v>384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2"/>
      <c r="BT65" s="1043"/>
      <c r="BU65" s="1043"/>
      <c r="BV65" s="1043"/>
      <c r="BW65" s="1043"/>
      <c r="BX65" s="1043"/>
      <c r="BY65" s="1043"/>
      <c r="BZ65" s="1043"/>
      <c r="CA65" s="1043"/>
      <c r="CB65" s="1043"/>
      <c r="CC65" s="1043"/>
      <c r="CD65" s="1043"/>
      <c r="CE65" s="1043"/>
      <c r="CF65" s="1043"/>
      <c r="CG65" s="1044"/>
      <c r="CH65" s="1017"/>
      <c r="CI65" s="1018"/>
      <c r="CJ65" s="1018"/>
      <c r="CK65" s="1018"/>
      <c r="CL65" s="1019"/>
      <c r="CM65" s="1017"/>
      <c r="CN65" s="1018"/>
      <c r="CO65" s="1018"/>
      <c r="CP65" s="1018"/>
      <c r="CQ65" s="1019"/>
      <c r="CR65" s="1017"/>
      <c r="CS65" s="1018"/>
      <c r="CT65" s="1018"/>
      <c r="CU65" s="1018"/>
      <c r="CV65" s="1019"/>
      <c r="CW65" s="1017"/>
      <c r="CX65" s="1018"/>
      <c r="CY65" s="1018"/>
      <c r="CZ65" s="1018"/>
      <c r="DA65" s="1019"/>
      <c r="DB65" s="1017"/>
      <c r="DC65" s="1018"/>
      <c r="DD65" s="1018"/>
      <c r="DE65" s="1018"/>
      <c r="DF65" s="1019"/>
      <c r="DG65" s="1017"/>
      <c r="DH65" s="1018"/>
      <c r="DI65" s="1018"/>
      <c r="DJ65" s="1018"/>
      <c r="DK65" s="1019"/>
      <c r="DL65" s="1017"/>
      <c r="DM65" s="1018"/>
      <c r="DN65" s="1018"/>
      <c r="DO65" s="1018"/>
      <c r="DP65" s="1019"/>
      <c r="DQ65" s="1017"/>
      <c r="DR65" s="1018"/>
      <c r="DS65" s="1018"/>
      <c r="DT65" s="1018"/>
      <c r="DU65" s="1019"/>
      <c r="DV65" s="1020"/>
      <c r="DW65" s="1021"/>
      <c r="DX65" s="1021"/>
      <c r="DY65" s="1021"/>
      <c r="DZ65" s="1022"/>
      <c r="EA65" s="197"/>
    </row>
    <row r="66" spans="1:131" s="198" customFormat="1" ht="26.25" customHeight="1">
      <c r="A66" s="1023" t="s">
        <v>385</v>
      </c>
      <c r="B66" s="1024"/>
      <c r="C66" s="1024"/>
      <c r="D66" s="1024"/>
      <c r="E66" s="1024"/>
      <c r="F66" s="1024"/>
      <c r="G66" s="1024"/>
      <c r="H66" s="1024"/>
      <c r="I66" s="1024"/>
      <c r="J66" s="1024"/>
      <c r="K66" s="1024"/>
      <c r="L66" s="1024"/>
      <c r="M66" s="1024"/>
      <c r="N66" s="1024"/>
      <c r="O66" s="1024"/>
      <c r="P66" s="1025"/>
      <c r="Q66" s="1029" t="s">
        <v>367</v>
      </c>
      <c r="R66" s="1030"/>
      <c r="S66" s="1030"/>
      <c r="T66" s="1030"/>
      <c r="U66" s="1031"/>
      <c r="V66" s="1029" t="s">
        <v>368</v>
      </c>
      <c r="W66" s="1030"/>
      <c r="X66" s="1030"/>
      <c r="Y66" s="1030"/>
      <c r="Z66" s="1031"/>
      <c r="AA66" s="1029" t="s">
        <v>369</v>
      </c>
      <c r="AB66" s="1030"/>
      <c r="AC66" s="1030"/>
      <c r="AD66" s="1030"/>
      <c r="AE66" s="1031"/>
      <c r="AF66" s="1035" t="s">
        <v>370</v>
      </c>
      <c r="AG66" s="1036"/>
      <c r="AH66" s="1036"/>
      <c r="AI66" s="1036"/>
      <c r="AJ66" s="1037"/>
      <c r="AK66" s="1029" t="s">
        <v>371</v>
      </c>
      <c r="AL66" s="1024"/>
      <c r="AM66" s="1024"/>
      <c r="AN66" s="1024"/>
      <c r="AO66" s="1025"/>
      <c r="AP66" s="1029" t="s">
        <v>372</v>
      </c>
      <c r="AQ66" s="1030"/>
      <c r="AR66" s="1030"/>
      <c r="AS66" s="1030"/>
      <c r="AT66" s="1031"/>
      <c r="AU66" s="1029" t="s">
        <v>386</v>
      </c>
      <c r="AV66" s="1030"/>
      <c r="AW66" s="1030"/>
      <c r="AX66" s="1030"/>
      <c r="AY66" s="1031"/>
      <c r="AZ66" s="1029" t="s">
        <v>350</v>
      </c>
      <c r="BA66" s="1030"/>
      <c r="BB66" s="1030"/>
      <c r="BC66" s="1030"/>
      <c r="BD66" s="1045"/>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6"/>
      <c r="B67" s="1027"/>
      <c r="C67" s="1027"/>
      <c r="D67" s="1027"/>
      <c r="E67" s="1027"/>
      <c r="F67" s="1027"/>
      <c r="G67" s="1027"/>
      <c r="H67" s="1027"/>
      <c r="I67" s="1027"/>
      <c r="J67" s="1027"/>
      <c r="K67" s="1027"/>
      <c r="L67" s="1027"/>
      <c r="M67" s="1027"/>
      <c r="N67" s="1027"/>
      <c r="O67" s="1027"/>
      <c r="P67" s="1028"/>
      <c r="Q67" s="1032"/>
      <c r="R67" s="1033"/>
      <c r="S67" s="1033"/>
      <c r="T67" s="1033"/>
      <c r="U67" s="1034"/>
      <c r="V67" s="1032"/>
      <c r="W67" s="1033"/>
      <c r="X67" s="1033"/>
      <c r="Y67" s="1033"/>
      <c r="Z67" s="1034"/>
      <c r="AA67" s="1032"/>
      <c r="AB67" s="1033"/>
      <c r="AC67" s="1033"/>
      <c r="AD67" s="1033"/>
      <c r="AE67" s="1034"/>
      <c r="AF67" s="1038"/>
      <c r="AG67" s="1039"/>
      <c r="AH67" s="1039"/>
      <c r="AI67" s="1039"/>
      <c r="AJ67" s="1040"/>
      <c r="AK67" s="1041"/>
      <c r="AL67" s="1027"/>
      <c r="AM67" s="1027"/>
      <c r="AN67" s="1027"/>
      <c r="AO67" s="1028"/>
      <c r="AP67" s="1032"/>
      <c r="AQ67" s="1033"/>
      <c r="AR67" s="1033"/>
      <c r="AS67" s="1033"/>
      <c r="AT67" s="1034"/>
      <c r="AU67" s="1032"/>
      <c r="AV67" s="1033"/>
      <c r="AW67" s="1033"/>
      <c r="AX67" s="1033"/>
      <c r="AY67" s="1034"/>
      <c r="AZ67" s="1032"/>
      <c r="BA67" s="1033"/>
      <c r="BB67" s="1033"/>
      <c r="BC67" s="1033"/>
      <c r="BD67" s="1046"/>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3" t="s">
        <v>539</v>
      </c>
      <c r="C68" s="1014"/>
      <c r="D68" s="1014"/>
      <c r="E68" s="1014"/>
      <c r="F68" s="1014"/>
      <c r="G68" s="1014"/>
      <c r="H68" s="1014"/>
      <c r="I68" s="1014"/>
      <c r="J68" s="1014"/>
      <c r="K68" s="1014"/>
      <c r="L68" s="1014"/>
      <c r="M68" s="1014"/>
      <c r="N68" s="1014"/>
      <c r="O68" s="1014"/>
      <c r="P68" s="1015"/>
      <c r="Q68" s="1016">
        <v>26273</v>
      </c>
      <c r="R68" s="1010"/>
      <c r="S68" s="1010"/>
      <c r="T68" s="1010"/>
      <c r="U68" s="1010"/>
      <c r="V68" s="1010">
        <v>25836</v>
      </c>
      <c r="W68" s="1010"/>
      <c r="X68" s="1010"/>
      <c r="Y68" s="1010"/>
      <c r="Z68" s="1010"/>
      <c r="AA68" s="1010">
        <v>437</v>
      </c>
      <c r="AB68" s="1010"/>
      <c r="AC68" s="1010"/>
      <c r="AD68" s="1010"/>
      <c r="AE68" s="1010"/>
      <c r="AF68" s="1010">
        <v>437</v>
      </c>
      <c r="AG68" s="1010"/>
      <c r="AH68" s="1010"/>
      <c r="AI68" s="1010"/>
      <c r="AJ68" s="1010"/>
      <c r="AK68" s="1010">
        <v>2695</v>
      </c>
      <c r="AL68" s="1010"/>
      <c r="AM68" s="1010"/>
      <c r="AN68" s="1010"/>
      <c r="AO68" s="1010"/>
      <c r="AP68" s="1010" t="s">
        <v>477</v>
      </c>
      <c r="AQ68" s="1010"/>
      <c r="AR68" s="1010"/>
      <c r="AS68" s="1010"/>
      <c r="AT68" s="1010"/>
      <c r="AU68" s="1010" t="s">
        <v>477</v>
      </c>
      <c r="AV68" s="1010"/>
      <c r="AW68" s="1010"/>
      <c r="AX68" s="1010"/>
      <c r="AY68" s="1010"/>
      <c r="AZ68" s="1011"/>
      <c r="BA68" s="1011"/>
      <c r="BB68" s="1011"/>
      <c r="BC68" s="1011"/>
      <c r="BD68" s="1012"/>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540</v>
      </c>
      <c r="C69" s="1001"/>
      <c r="D69" s="1001"/>
      <c r="E69" s="1001"/>
      <c r="F69" s="1001"/>
      <c r="G69" s="1001"/>
      <c r="H69" s="1001"/>
      <c r="I69" s="1001"/>
      <c r="J69" s="1001"/>
      <c r="K69" s="1001"/>
      <c r="L69" s="1001"/>
      <c r="M69" s="1001"/>
      <c r="N69" s="1001"/>
      <c r="O69" s="1001"/>
      <c r="P69" s="1002"/>
      <c r="Q69" s="1003">
        <v>199</v>
      </c>
      <c r="R69" s="997"/>
      <c r="S69" s="997"/>
      <c r="T69" s="997"/>
      <c r="U69" s="997"/>
      <c r="V69" s="997">
        <v>159</v>
      </c>
      <c r="W69" s="997"/>
      <c r="X69" s="997"/>
      <c r="Y69" s="997"/>
      <c r="Z69" s="997"/>
      <c r="AA69" s="997">
        <v>40</v>
      </c>
      <c r="AB69" s="997"/>
      <c r="AC69" s="997"/>
      <c r="AD69" s="997"/>
      <c r="AE69" s="997"/>
      <c r="AF69" s="997">
        <v>40</v>
      </c>
      <c r="AG69" s="997"/>
      <c r="AH69" s="997"/>
      <c r="AI69" s="997"/>
      <c r="AJ69" s="997"/>
      <c r="AK69" s="997" t="s">
        <v>477</v>
      </c>
      <c r="AL69" s="997"/>
      <c r="AM69" s="997"/>
      <c r="AN69" s="997"/>
      <c r="AO69" s="997"/>
      <c r="AP69" s="997" t="s">
        <v>477</v>
      </c>
      <c r="AQ69" s="997"/>
      <c r="AR69" s="997"/>
      <c r="AS69" s="997"/>
      <c r="AT69" s="997"/>
      <c r="AU69" s="997" t="s">
        <v>477</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541</v>
      </c>
      <c r="C70" s="1001"/>
      <c r="D70" s="1001"/>
      <c r="E70" s="1001"/>
      <c r="F70" s="1001"/>
      <c r="G70" s="1001"/>
      <c r="H70" s="1001"/>
      <c r="I70" s="1001"/>
      <c r="J70" s="1001"/>
      <c r="K70" s="1001"/>
      <c r="L70" s="1001"/>
      <c r="M70" s="1001"/>
      <c r="N70" s="1001"/>
      <c r="O70" s="1001"/>
      <c r="P70" s="1002"/>
      <c r="Q70" s="1003">
        <v>111</v>
      </c>
      <c r="R70" s="997"/>
      <c r="S70" s="997"/>
      <c r="T70" s="997"/>
      <c r="U70" s="997"/>
      <c r="V70" s="997">
        <v>104</v>
      </c>
      <c r="W70" s="997"/>
      <c r="X70" s="997"/>
      <c r="Y70" s="997"/>
      <c r="Z70" s="997"/>
      <c r="AA70" s="997">
        <v>7</v>
      </c>
      <c r="AB70" s="997"/>
      <c r="AC70" s="997"/>
      <c r="AD70" s="997"/>
      <c r="AE70" s="997"/>
      <c r="AF70" s="997">
        <v>7</v>
      </c>
      <c r="AG70" s="997"/>
      <c r="AH70" s="997"/>
      <c r="AI70" s="997"/>
      <c r="AJ70" s="997"/>
      <c r="AK70" s="997">
        <v>2</v>
      </c>
      <c r="AL70" s="997"/>
      <c r="AM70" s="997"/>
      <c r="AN70" s="997"/>
      <c r="AO70" s="997"/>
      <c r="AP70" s="997" t="s">
        <v>477</v>
      </c>
      <c r="AQ70" s="997"/>
      <c r="AR70" s="997"/>
      <c r="AS70" s="997"/>
      <c r="AT70" s="997"/>
      <c r="AU70" s="997" t="s">
        <v>477</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542</v>
      </c>
      <c r="C71" s="1001"/>
      <c r="D71" s="1001"/>
      <c r="E71" s="1001"/>
      <c r="F71" s="1001"/>
      <c r="G71" s="1001"/>
      <c r="H71" s="1001"/>
      <c r="I71" s="1001"/>
      <c r="J71" s="1001"/>
      <c r="K71" s="1001"/>
      <c r="L71" s="1001"/>
      <c r="M71" s="1001"/>
      <c r="N71" s="1001"/>
      <c r="O71" s="1001"/>
      <c r="P71" s="1002"/>
      <c r="Q71" s="1003">
        <v>127</v>
      </c>
      <c r="R71" s="997"/>
      <c r="S71" s="997"/>
      <c r="T71" s="997"/>
      <c r="U71" s="997"/>
      <c r="V71" s="997">
        <v>104</v>
      </c>
      <c r="W71" s="997"/>
      <c r="X71" s="997"/>
      <c r="Y71" s="997"/>
      <c r="Z71" s="997"/>
      <c r="AA71" s="997">
        <v>23</v>
      </c>
      <c r="AB71" s="997"/>
      <c r="AC71" s="997"/>
      <c r="AD71" s="997"/>
      <c r="AE71" s="997"/>
      <c r="AF71" s="997">
        <v>23</v>
      </c>
      <c r="AG71" s="997"/>
      <c r="AH71" s="997"/>
      <c r="AI71" s="997"/>
      <c r="AJ71" s="997"/>
      <c r="AK71" s="997" t="s">
        <v>477</v>
      </c>
      <c r="AL71" s="997"/>
      <c r="AM71" s="997"/>
      <c r="AN71" s="997"/>
      <c r="AO71" s="997"/>
      <c r="AP71" s="997" t="s">
        <v>477</v>
      </c>
      <c r="AQ71" s="997"/>
      <c r="AR71" s="997"/>
      <c r="AS71" s="997"/>
      <c r="AT71" s="997"/>
      <c r="AU71" s="997" t="s">
        <v>477</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543</v>
      </c>
      <c r="C72" s="1001"/>
      <c r="D72" s="1001"/>
      <c r="E72" s="1001"/>
      <c r="F72" s="1001"/>
      <c r="G72" s="1001"/>
      <c r="H72" s="1001"/>
      <c r="I72" s="1001"/>
      <c r="J72" s="1001"/>
      <c r="K72" s="1001"/>
      <c r="L72" s="1001"/>
      <c r="M72" s="1001"/>
      <c r="N72" s="1001"/>
      <c r="O72" s="1001"/>
      <c r="P72" s="1002"/>
      <c r="Q72" s="1003">
        <v>4685</v>
      </c>
      <c r="R72" s="997"/>
      <c r="S72" s="997"/>
      <c r="T72" s="997"/>
      <c r="U72" s="997"/>
      <c r="V72" s="997">
        <v>4539</v>
      </c>
      <c r="W72" s="997"/>
      <c r="X72" s="997"/>
      <c r="Y72" s="997"/>
      <c r="Z72" s="997"/>
      <c r="AA72" s="997">
        <v>145</v>
      </c>
      <c r="AB72" s="997"/>
      <c r="AC72" s="997"/>
      <c r="AD72" s="997"/>
      <c r="AE72" s="997"/>
      <c r="AF72" s="997">
        <v>145</v>
      </c>
      <c r="AG72" s="997"/>
      <c r="AH72" s="997"/>
      <c r="AI72" s="997"/>
      <c r="AJ72" s="997"/>
      <c r="AK72" s="997">
        <v>73</v>
      </c>
      <c r="AL72" s="997"/>
      <c r="AM72" s="997"/>
      <c r="AN72" s="997"/>
      <c r="AO72" s="997"/>
      <c r="AP72" s="997" t="s">
        <v>477</v>
      </c>
      <c r="AQ72" s="997"/>
      <c r="AR72" s="997"/>
      <c r="AS72" s="997"/>
      <c r="AT72" s="997"/>
      <c r="AU72" s="997" t="s">
        <v>477</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544</v>
      </c>
      <c r="C73" s="1001"/>
      <c r="D73" s="1001"/>
      <c r="E73" s="1001"/>
      <c r="F73" s="1001"/>
      <c r="G73" s="1001"/>
      <c r="H73" s="1001"/>
      <c r="I73" s="1001"/>
      <c r="J73" s="1001"/>
      <c r="K73" s="1001"/>
      <c r="L73" s="1001"/>
      <c r="M73" s="1001"/>
      <c r="N73" s="1001"/>
      <c r="O73" s="1001"/>
      <c r="P73" s="1002"/>
      <c r="Q73" s="1003">
        <v>546090</v>
      </c>
      <c r="R73" s="997"/>
      <c r="S73" s="997"/>
      <c r="T73" s="997"/>
      <c r="U73" s="997"/>
      <c r="V73" s="997">
        <v>535514</v>
      </c>
      <c r="W73" s="997"/>
      <c r="X73" s="997"/>
      <c r="Y73" s="997"/>
      <c r="Z73" s="997"/>
      <c r="AA73" s="997">
        <v>10576</v>
      </c>
      <c r="AB73" s="997"/>
      <c r="AC73" s="997"/>
      <c r="AD73" s="997"/>
      <c r="AE73" s="997"/>
      <c r="AF73" s="997">
        <v>10576</v>
      </c>
      <c r="AG73" s="997"/>
      <c r="AH73" s="997"/>
      <c r="AI73" s="997"/>
      <c r="AJ73" s="997"/>
      <c r="AK73" s="997">
        <v>7248</v>
      </c>
      <c r="AL73" s="997"/>
      <c r="AM73" s="997"/>
      <c r="AN73" s="997"/>
      <c r="AO73" s="997"/>
      <c r="AP73" s="997" t="s">
        <v>477</v>
      </c>
      <c r="AQ73" s="997"/>
      <c r="AR73" s="997"/>
      <c r="AS73" s="997"/>
      <c r="AT73" s="997"/>
      <c r="AU73" s="997" t="s">
        <v>477</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545</v>
      </c>
      <c r="C74" s="1001"/>
      <c r="D74" s="1001"/>
      <c r="E74" s="1001"/>
      <c r="F74" s="1001"/>
      <c r="G74" s="1001"/>
      <c r="H74" s="1001"/>
      <c r="I74" s="1001"/>
      <c r="J74" s="1001"/>
      <c r="K74" s="1001"/>
      <c r="L74" s="1001"/>
      <c r="M74" s="1001"/>
      <c r="N74" s="1001"/>
      <c r="O74" s="1001"/>
      <c r="P74" s="1002"/>
      <c r="Q74" s="1003">
        <v>7187</v>
      </c>
      <c r="R74" s="997"/>
      <c r="S74" s="997"/>
      <c r="T74" s="997"/>
      <c r="U74" s="997"/>
      <c r="V74" s="997">
        <v>5977</v>
      </c>
      <c r="W74" s="997"/>
      <c r="X74" s="997"/>
      <c r="Y74" s="997"/>
      <c r="Z74" s="997"/>
      <c r="AA74" s="997">
        <v>1210</v>
      </c>
      <c r="AB74" s="997"/>
      <c r="AC74" s="997"/>
      <c r="AD74" s="997"/>
      <c r="AE74" s="997"/>
      <c r="AF74" s="997">
        <v>5470</v>
      </c>
      <c r="AG74" s="997"/>
      <c r="AH74" s="997"/>
      <c r="AI74" s="997"/>
      <c r="AJ74" s="997"/>
      <c r="AK74" s="997" t="s">
        <v>538</v>
      </c>
      <c r="AL74" s="997"/>
      <c r="AM74" s="997"/>
      <c r="AN74" s="997"/>
      <c r="AO74" s="997"/>
      <c r="AP74" s="997">
        <v>8098</v>
      </c>
      <c r="AQ74" s="997"/>
      <c r="AR74" s="997"/>
      <c r="AS74" s="997"/>
      <c r="AT74" s="997"/>
      <c r="AU74" s="997">
        <v>1</v>
      </c>
      <c r="AV74" s="997"/>
      <c r="AW74" s="997"/>
      <c r="AX74" s="997"/>
      <c r="AY74" s="997"/>
      <c r="AZ74" s="1004" t="s">
        <v>379</v>
      </c>
      <c r="BA74" s="1004"/>
      <c r="BB74" s="1004"/>
      <c r="BC74" s="1004"/>
      <c r="BD74" s="1005"/>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t="s">
        <v>546</v>
      </c>
      <c r="C75" s="1001"/>
      <c r="D75" s="1001"/>
      <c r="E75" s="1001"/>
      <c r="F75" s="1001"/>
      <c r="G75" s="1001"/>
      <c r="H75" s="1001"/>
      <c r="I75" s="1001"/>
      <c r="J75" s="1001"/>
      <c r="K75" s="1001"/>
      <c r="L75" s="1001"/>
      <c r="M75" s="1001"/>
      <c r="N75" s="1001"/>
      <c r="O75" s="1001"/>
      <c r="P75" s="1002"/>
      <c r="Q75" s="1006">
        <v>5314</v>
      </c>
      <c r="R75" s="1007"/>
      <c r="S75" s="1007"/>
      <c r="T75" s="1007"/>
      <c r="U75" s="1008"/>
      <c r="V75" s="1009">
        <v>5184</v>
      </c>
      <c r="W75" s="1007"/>
      <c r="X75" s="1007"/>
      <c r="Y75" s="1007"/>
      <c r="Z75" s="1008"/>
      <c r="AA75" s="1009">
        <v>130</v>
      </c>
      <c r="AB75" s="1007"/>
      <c r="AC75" s="1007"/>
      <c r="AD75" s="1007"/>
      <c r="AE75" s="1008"/>
      <c r="AF75" s="1009">
        <v>130</v>
      </c>
      <c r="AG75" s="1007"/>
      <c r="AH75" s="1007"/>
      <c r="AI75" s="1007"/>
      <c r="AJ75" s="1008"/>
      <c r="AK75" s="1009" t="s">
        <v>537</v>
      </c>
      <c r="AL75" s="1007"/>
      <c r="AM75" s="1007"/>
      <c r="AN75" s="1007"/>
      <c r="AO75" s="1008"/>
      <c r="AP75" s="1009">
        <v>2304</v>
      </c>
      <c r="AQ75" s="1007"/>
      <c r="AR75" s="1007"/>
      <c r="AS75" s="1007"/>
      <c r="AT75" s="1008"/>
      <c r="AU75" s="1009">
        <v>104</v>
      </c>
      <c r="AV75" s="1007"/>
      <c r="AW75" s="1007"/>
      <c r="AX75" s="1007"/>
      <c r="AY75" s="1008"/>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t="s">
        <v>547</v>
      </c>
      <c r="C76" s="1001"/>
      <c r="D76" s="1001"/>
      <c r="E76" s="1001"/>
      <c r="F76" s="1001"/>
      <c r="G76" s="1001"/>
      <c r="H76" s="1001"/>
      <c r="I76" s="1001"/>
      <c r="J76" s="1001"/>
      <c r="K76" s="1001"/>
      <c r="L76" s="1001"/>
      <c r="M76" s="1001"/>
      <c r="N76" s="1001"/>
      <c r="O76" s="1001"/>
      <c r="P76" s="1002"/>
      <c r="Q76" s="1006">
        <v>157</v>
      </c>
      <c r="R76" s="1007"/>
      <c r="S76" s="1007"/>
      <c r="T76" s="1007"/>
      <c r="U76" s="1008"/>
      <c r="V76" s="1009">
        <v>145</v>
      </c>
      <c r="W76" s="1007"/>
      <c r="X76" s="1007"/>
      <c r="Y76" s="1007"/>
      <c r="Z76" s="1008"/>
      <c r="AA76" s="1009">
        <v>12</v>
      </c>
      <c r="AB76" s="1007"/>
      <c r="AC76" s="1007"/>
      <c r="AD76" s="1007"/>
      <c r="AE76" s="1008"/>
      <c r="AF76" s="1009">
        <v>12</v>
      </c>
      <c r="AG76" s="1007"/>
      <c r="AH76" s="1007"/>
      <c r="AI76" s="1007"/>
      <c r="AJ76" s="1008"/>
      <c r="AK76" s="1009" t="s">
        <v>537</v>
      </c>
      <c r="AL76" s="1007"/>
      <c r="AM76" s="1007"/>
      <c r="AN76" s="1007"/>
      <c r="AO76" s="1008"/>
      <c r="AP76" s="1009" t="s">
        <v>477</v>
      </c>
      <c r="AQ76" s="1007"/>
      <c r="AR76" s="1007"/>
      <c r="AS76" s="1007"/>
      <c r="AT76" s="1008"/>
      <c r="AU76" s="1009" t="s">
        <v>477</v>
      </c>
      <c r="AV76" s="1007"/>
      <c r="AW76" s="1007"/>
      <c r="AX76" s="1007"/>
      <c r="AY76" s="1008"/>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t="s">
        <v>548</v>
      </c>
      <c r="C77" s="1001"/>
      <c r="D77" s="1001"/>
      <c r="E77" s="1001"/>
      <c r="F77" s="1001"/>
      <c r="G77" s="1001"/>
      <c r="H77" s="1001"/>
      <c r="I77" s="1001"/>
      <c r="J77" s="1001"/>
      <c r="K77" s="1001"/>
      <c r="L77" s="1001"/>
      <c r="M77" s="1001"/>
      <c r="N77" s="1001"/>
      <c r="O77" s="1001"/>
      <c r="P77" s="1002"/>
      <c r="Q77" s="1006">
        <v>4858</v>
      </c>
      <c r="R77" s="1007"/>
      <c r="S77" s="1007"/>
      <c r="T77" s="1007"/>
      <c r="U77" s="1008"/>
      <c r="V77" s="1009">
        <v>4835</v>
      </c>
      <c r="W77" s="1007"/>
      <c r="X77" s="1007"/>
      <c r="Y77" s="1007"/>
      <c r="Z77" s="1008"/>
      <c r="AA77" s="1009">
        <v>23</v>
      </c>
      <c r="AB77" s="1007"/>
      <c r="AC77" s="1007"/>
      <c r="AD77" s="1007"/>
      <c r="AE77" s="1008"/>
      <c r="AF77" s="1009">
        <v>1978</v>
      </c>
      <c r="AG77" s="1007"/>
      <c r="AH77" s="1007"/>
      <c r="AI77" s="1007"/>
      <c r="AJ77" s="1008"/>
      <c r="AK77" s="1009" t="s">
        <v>537</v>
      </c>
      <c r="AL77" s="1007"/>
      <c r="AM77" s="1007"/>
      <c r="AN77" s="1007"/>
      <c r="AO77" s="1008"/>
      <c r="AP77" s="1009">
        <v>12095</v>
      </c>
      <c r="AQ77" s="1007"/>
      <c r="AR77" s="1007"/>
      <c r="AS77" s="1007"/>
      <c r="AT77" s="1008"/>
      <c r="AU77" s="1009">
        <v>73</v>
      </c>
      <c r="AV77" s="1007"/>
      <c r="AW77" s="1007"/>
      <c r="AX77" s="1007"/>
      <c r="AY77" s="1008"/>
      <c r="AZ77" s="1004" t="s">
        <v>379</v>
      </c>
      <c r="BA77" s="1004"/>
      <c r="BB77" s="1004"/>
      <c r="BC77" s="1004"/>
      <c r="BD77" s="1005"/>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t="s">
        <v>549</v>
      </c>
      <c r="C78" s="1001"/>
      <c r="D78" s="1001"/>
      <c r="E78" s="1001"/>
      <c r="F78" s="1001"/>
      <c r="G78" s="1001"/>
      <c r="H78" s="1001"/>
      <c r="I78" s="1001"/>
      <c r="J78" s="1001"/>
      <c r="K78" s="1001"/>
      <c r="L78" s="1001"/>
      <c r="M78" s="1001"/>
      <c r="N78" s="1001"/>
      <c r="O78" s="1001"/>
      <c r="P78" s="1002"/>
      <c r="Q78" s="1003">
        <v>3297</v>
      </c>
      <c r="R78" s="997"/>
      <c r="S78" s="997"/>
      <c r="T78" s="997"/>
      <c r="U78" s="997"/>
      <c r="V78" s="997">
        <v>3341</v>
      </c>
      <c r="W78" s="997"/>
      <c r="X78" s="997"/>
      <c r="Y78" s="997"/>
      <c r="Z78" s="997"/>
      <c r="AA78" s="997">
        <v>-44</v>
      </c>
      <c r="AB78" s="997"/>
      <c r="AC78" s="997"/>
      <c r="AD78" s="997"/>
      <c r="AE78" s="997"/>
      <c r="AF78" s="997">
        <v>939</v>
      </c>
      <c r="AG78" s="997"/>
      <c r="AH78" s="997"/>
      <c r="AI78" s="997"/>
      <c r="AJ78" s="997"/>
      <c r="AK78" s="997" t="s">
        <v>537</v>
      </c>
      <c r="AL78" s="997"/>
      <c r="AM78" s="997"/>
      <c r="AN78" s="997"/>
      <c r="AO78" s="997"/>
      <c r="AP78" s="997">
        <v>1679</v>
      </c>
      <c r="AQ78" s="997"/>
      <c r="AR78" s="997"/>
      <c r="AS78" s="997"/>
      <c r="AT78" s="997"/>
      <c r="AU78" s="997">
        <v>59</v>
      </c>
      <c r="AV78" s="997"/>
      <c r="AW78" s="997"/>
      <c r="AX78" s="997"/>
      <c r="AY78" s="997"/>
      <c r="AZ78" s="1004" t="s">
        <v>379</v>
      </c>
      <c r="BA78" s="1004"/>
      <c r="BB78" s="1004"/>
      <c r="BC78" s="1004"/>
      <c r="BD78" s="1005"/>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363</v>
      </c>
      <c r="B88" s="970" t="s">
        <v>387</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19757</v>
      </c>
      <c r="AG88" s="985"/>
      <c r="AH88" s="985"/>
      <c r="AI88" s="985"/>
      <c r="AJ88" s="985"/>
      <c r="AK88" s="989"/>
      <c r="AL88" s="989"/>
      <c r="AM88" s="989"/>
      <c r="AN88" s="989"/>
      <c r="AO88" s="989"/>
      <c r="AP88" s="985">
        <v>24176</v>
      </c>
      <c r="AQ88" s="985"/>
      <c r="AR88" s="985"/>
      <c r="AS88" s="985"/>
      <c r="AT88" s="985"/>
      <c r="AU88" s="985">
        <v>236</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970" t="s">
        <v>388</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389</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390</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393</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394</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395</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396</v>
      </c>
      <c r="AB109" s="918"/>
      <c r="AC109" s="918"/>
      <c r="AD109" s="918"/>
      <c r="AE109" s="919"/>
      <c r="AF109" s="920" t="s">
        <v>283</v>
      </c>
      <c r="AG109" s="918"/>
      <c r="AH109" s="918"/>
      <c r="AI109" s="918"/>
      <c r="AJ109" s="919"/>
      <c r="AK109" s="920" t="s">
        <v>282</v>
      </c>
      <c r="AL109" s="918"/>
      <c r="AM109" s="918"/>
      <c r="AN109" s="918"/>
      <c r="AO109" s="919"/>
      <c r="AP109" s="920" t="s">
        <v>397</v>
      </c>
      <c r="AQ109" s="918"/>
      <c r="AR109" s="918"/>
      <c r="AS109" s="918"/>
      <c r="AT109" s="949"/>
      <c r="AU109" s="917" t="s">
        <v>395</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396</v>
      </c>
      <c r="BR109" s="918"/>
      <c r="BS109" s="918"/>
      <c r="BT109" s="918"/>
      <c r="BU109" s="919"/>
      <c r="BV109" s="920" t="s">
        <v>283</v>
      </c>
      <c r="BW109" s="918"/>
      <c r="BX109" s="918"/>
      <c r="BY109" s="918"/>
      <c r="BZ109" s="919"/>
      <c r="CA109" s="920" t="s">
        <v>282</v>
      </c>
      <c r="CB109" s="918"/>
      <c r="CC109" s="918"/>
      <c r="CD109" s="918"/>
      <c r="CE109" s="919"/>
      <c r="CF109" s="958" t="s">
        <v>397</v>
      </c>
      <c r="CG109" s="958"/>
      <c r="CH109" s="958"/>
      <c r="CI109" s="958"/>
      <c r="CJ109" s="958"/>
      <c r="CK109" s="920" t="s">
        <v>398</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396</v>
      </c>
      <c r="DH109" s="918"/>
      <c r="DI109" s="918"/>
      <c r="DJ109" s="918"/>
      <c r="DK109" s="919"/>
      <c r="DL109" s="920" t="s">
        <v>283</v>
      </c>
      <c r="DM109" s="918"/>
      <c r="DN109" s="918"/>
      <c r="DO109" s="918"/>
      <c r="DP109" s="919"/>
      <c r="DQ109" s="920" t="s">
        <v>282</v>
      </c>
      <c r="DR109" s="918"/>
      <c r="DS109" s="918"/>
      <c r="DT109" s="918"/>
      <c r="DU109" s="919"/>
      <c r="DV109" s="920" t="s">
        <v>397</v>
      </c>
      <c r="DW109" s="918"/>
      <c r="DX109" s="918"/>
      <c r="DY109" s="918"/>
      <c r="DZ109" s="949"/>
    </row>
    <row r="110" spans="1:131" s="197" customFormat="1" ht="26.25" customHeight="1">
      <c r="A110" s="787" t="s">
        <v>399</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423133</v>
      </c>
      <c r="AB110" s="903"/>
      <c r="AC110" s="903"/>
      <c r="AD110" s="903"/>
      <c r="AE110" s="904"/>
      <c r="AF110" s="905">
        <v>402731</v>
      </c>
      <c r="AG110" s="903"/>
      <c r="AH110" s="903"/>
      <c r="AI110" s="903"/>
      <c r="AJ110" s="904"/>
      <c r="AK110" s="905">
        <v>382210</v>
      </c>
      <c r="AL110" s="903"/>
      <c r="AM110" s="903"/>
      <c r="AN110" s="903"/>
      <c r="AO110" s="904"/>
      <c r="AP110" s="906">
        <v>14.4</v>
      </c>
      <c r="AQ110" s="907"/>
      <c r="AR110" s="907"/>
      <c r="AS110" s="907"/>
      <c r="AT110" s="908"/>
      <c r="AU110" s="950" t="s">
        <v>60</v>
      </c>
      <c r="AV110" s="951"/>
      <c r="AW110" s="951"/>
      <c r="AX110" s="951"/>
      <c r="AY110" s="952"/>
      <c r="AZ110" s="846" t="s">
        <v>400</v>
      </c>
      <c r="BA110" s="788"/>
      <c r="BB110" s="788"/>
      <c r="BC110" s="788"/>
      <c r="BD110" s="788"/>
      <c r="BE110" s="788"/>
      <c r="BF110" s="788"/>
      <c r="BG110" s="788"/>
      <c r="BH110" s="788"/>
      <c r="BI110" s="788"/>
      <c r="BJ110" s="788"/>
      <c r="BK110" s="788"/>
      <c r="BL110" s="788"/>
      <c r="BM110" s="788"/>
      <c r="BN110" s="788"/>
      <c r="BO110" s="788"/>
      <c r="BP110" s="789"/>
      <c r="BQ110" s="829">
        <v>4243170</v>
      </c>
      <c r="BR110" s="830"/>
      <c r="BS110" s="830"/>
      <c r="BT110" s="830"/>
      <c r="BU110" s="830"/>
      <c r="BV110" s="830">
        <v>4240222</v>
      </c>
      <c r="BW110" s="830"/>
      <c r="BX110" s="830"/>
      <c r="BY110" s="830"/>
      <c r="BZ110" s="830"/>
      <c r="CA110" s="830">
        <v>4273794</v>
      </c>
      <c r="CB110" s="830"/>
      <c r="CC110" s="830"/>
      <c r="CD110" s="830"/>
      <c r="CE110" s="830"/>
      <c r="CF110" s="891">
        <v>160.80000000000001</v>
      </c>
      <c r="CG110" s="892"/>
      <c r="CH110" s="892"/>
      <c r="CI110" s="892"/>
      <c r="CJ110" s="892"/>
      <c r="CK110" s="946" t="s">
        <v>401</v>
      </c>
      <c r="CL110" s="894"/>
      <c r="CM110" s="899" t="s">
        <v>402</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403</v>
      </c>
      <c r="DH110" s="830"/>
      <c r="DI110" s="830"/>
      <c r="DJ110" s="830"/>
      <c r="DK110" s="830"/>
      <c r="DL110" s="830" t="s">
        <v>403</v>
      </c>
      <c r="DM110" s="830"/>
      <c r="DN110" s="830"/>
      <c r="DO110" s="830"/>
      <c r="DP110" s="830"/>
      <c r="DQ110" s="830" t="s">
        <v>403</v>
      </c>
      <c r="DR110" s="830"/>
      <c r="DS110" s="830"/>
      <c r="DT110" s="830"/>
      <c r="DU110" s="830"/>
      <c r="DV110" s="831" t="s">
        <v>403</v>
      </c>
      <c r="DW110" s="831"/>
      <c r="DX110" s="831"/>
      <c r="DY110" s="831"/>
      <c r="DZ110" s="832"/>
    </row>
    <row r="111" spans="1:131" s="197" customFormat="1" ht="26.25" customHeight="1">
      <c r="A111" s="808" t="s">
        <v>404</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405</v>
      </c>
      <c r="AB111" s="939"/>
      <c r="AC111" s="939"/>
      <c r="AD111" s="939"/>
      <c r="AE111" s="940"/>
      <c r="AF111" s="941" t="s">
        <v>405</v>
      </c>
      <c r="AG111" s="939"/>
      <c r="AH111" s="939"/>
      <c r="AI111" s="939"/>
      <c r="AJ111" s="940"/>
      <c r="AK111" s="941" t="s">
        <v>405</v>
      </c>
      <c r="AL111" s="939"/>
      <c r="AM111" s="939"/>
      <c r="AN111" s="939"/>
      <c r="AO111" s="940"/>
      <c r="AP111" s="942" t="s">
        <v>405</v>
      </c>
      <c r="AQ111" s="943"/>
      <c r="AR111" s="943"/>
      <c r="AS111" s="943"/>
      <c r="AT111" s="944"/>
      <c r="AU111" s="953"/>
      <c r="AV111" s="954"/>
      <c r="AW111" s="954"/>
      <c r="AX111" s="954"/>
      <c r="AY111" s="955"/>
      <c r="AZ111" s="797" t="s">
        <v>406</v>
      </c>
      <c r="BA111" s="798"/>
      <c r="BB111" s="798"/>
      <c r="BC111" s="798"/>
      <c r="BD111" s="798"/>
      <c r="BE111" s="798"/>
      <c r="BF111" s="798"/>
      <c r="BG111" s="798"/>
      <c r="BH111" s="798"/>
      <c r="BI111" s="798"/>
      <c r="BJ111" s="798"/>
      <c r="BK111" s="798"/>
      <c r="BL111" s="798"/>
      <c r="BM111" s="798"/>
      <c r="BN111" s="798"/>
      <c r="BO111" s="798"/>
      <c r="BP111" s="799"/>
      <c r="BQ111" s="800">
        <v>872474</v>
      </c>
      <c r="BR111" s="801"/>
      <c r="BS111" s="801"/>
      <c r="BT111" s="801"/>
      <c r="BU111" s="801"/>
      <c r="BV111" s="801">
        <v>811436</v>
      </c>
      <c r="BW111" s="801"/>
      <c r="BX111" s="801"/>
      <c r="BY111" s="801"/>
      <c r="BZ111" s="801"/>
      <c r="CA111" s="801">
        <v>776042</v>
      </c>
      <c r="CB111" s="801"/>
      <c r="CC111" s="801"/>
      <c r="CD111" s="801"/>
      <c r="CE111" s="801"/>
      <c r="CF111" s="878">
        <v>29.2</v>
      </c>
      <c r="CG111" s="879"/>
      <c r="CH111" s="879"/>
      <c r="CI111" s="879"/>
      <c r="CJ111" s="879"/>
      <c r="CK111" s="947"/>
      <c r="CL111" s="896"/>
      <c r="CM111" s="833" t="s">
        <v>407</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403</v>
      </c>
      <c r="DH111" s="801"/>
      <c r="DI111" s="801"/>
      <c r="DJ111" s="801"/>
      <c r="DK111" s="801"/>
      <c r="DL111" s="801" t="s">
        <v>403</v>
      </c>
      <c r="DM111" s="801"/>
      <c r="DN111" s="801"/>
      <c r="DO111" s="801"/>
      <c r="DP111" s="801"/>
      <c r="DQ111" s="801" t="s">
        <v>403</v>
      </c>
      <c r="DR111" s="801"/>
      <c r="DS111" s="801"/>
      <c r="DT111" s="801"/>
      <c r="DU111" s="801"/>
      <c r="DV111" s="853" t="s">
        <v>403</v>
      </c>
      <c r="DW111" s="853"/>
      <c r="DX111" s="853"/>
      <c r="DY111" s="853"/>
      <c r="DZ111" s="854"/>
    </row>
    <row r="112" spans="1:131" s="197" customFormat="1" ht="26.25" customHeight="1">
      <c r="A112" s="932" t="s">
        <v>408</v>
      </c>
      <c r="B112" s="933"/>
      <c r="C112" s="798" t="s">
        <v>409</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108</v>
      </c>
      <c r="AB112" s="814"/>
      <c r="AC112" s="814"/>
      <c r="AD112" s="814"/>
      <c r="AE112" s="815"/>
      <c r="AF112" s="816" t="s">
        <v>108</v>
      </c>
      <c r="AG112" s="814"/>
      <c r="AH112" s="814"/>
      <c r="AI112" s="814"/>
      <c r="AJ112" s="815"/>
      <c r="AK112" s="816" t="s">
        <v>108</v>
      </c>
      <c r="AL112" s="814"/>
      <c r="AM112" s="814"/>
      <c r="AN112" s="814"/>
      <c r="AO112" s="815"/>
      <c r="AP112" s="784" t="s">
        <v>108</v>
      </c>
      <c r="AQ112" s="785"/>
      <c r="AR112" s="785"/>
      <c r="AS112" s="785"/>
      <c r="AT112" s="786"/>
      <c r="AU112" s="953"/>
      <c r="AV112" s="954"/>
      <c r="AW112" s="954"/>
      <c r="AX112" s="954"/>
      <c r="AY112" s="955"/>
      <c r="AZ112" s="797" t="s">
        <v>410</v>
      </c>
      <c r="BA112" s="798"/>
      <c r="BB112" s="798"/>
      <c r="BC112" s="798"/>
      <c r="BD112" s="798"/>
      <c r="BE112" s="798"/>
      <c r="BF112" s="798"/>
      <c r="BG112" s="798"/>
      <c r="BH112" s="798"/>
      <c r="BI112" s="798"/>
      <c r="BJ112" s="798"/>
      <c r="BK112" s="798"/>
      <c r="BL112" s="798"/>
      <c r="BM112" s="798"/>
      <c r="BN112" s="798"/>
      <c r="BO112" s="798"/>
      <c r="BP112" s="799"/>
      <c r="BQ112" s="800">
        <v>1598906</v>
      </c>
      <c r="BR112" s="801"/>
      <c r="BS112" s="801"/>
      <c r="BT112" s="801"/>
      <c r="BU112" s="801"/>
      <c r="BV112" s="801">
        <v>1497874</v>
      </c>
      <c r="BW112" s="801"/>
      <c r="BX112" s="801"/>
      <c r="BY112" s="801"/>
      <c r="BZ112" s="801"/>
      <c r="CA112" s="801">
        <v>1377795</v>
      </c>
      <c r="CB112" s="801"/>
      <c r="CC112" s="801"/>
      <c r="CD112" s="801"/>
      <c r="CE112" s="801"/>
      <c r="CF112" s="878">
        <v>51.8</v>
      </c>
      <c r="CG112" s="879"/>
      <c r="CH112" s="879"/>
      <c r="CI112" s="879"/>
      <c r="CJ112" s="879"/>
      <c r="CK112" s="947"/>
      <c r="CL112" s="896"/>
      <c r="CM112" s="833" t="s">
        <v>411</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108</v>
      </c>
      <c r="DH112" s="801"/>
      <c r="DI112" s="801"/>
      <c r="DJ112" s="801"/>
      <c r="DK112" s="801"/>
      <c r="DL112" s="801" t="s">
        <v>108</v>
      </c>
      <c r="DM112" s="801"/>
      <c r="DN112" s="801"/>
      <c r="DO112" s="801"/>
      <c r="DP112" s="801"/>
      <c r="DQ112" s="801" t="s">
        <v>108</v>
      </c>
      <c r="DR112" s="801"/>
      <c r="DS112" s="801"/>
      <c r="DT112" s="801"/>
      <c r="DU112" s="801"/>
      <c r="DV112" s="853" t="s">
        <v>108</v>
      </c>
      <c r="DW112" s="853"/>
      <c r="DX112" s="853"/>
      <c r="DY112" s="853"/>
      <c r="DZ112" s="854"/>
    </row>
    <row r="113" spans="1:130" s="197" customFormat="1" ht="26.25" customHeight="1">
      <c r="A113" s="934"/>
      <c r="B113" s="935"/>
      <c r="C113" s="798" t="s">
        <v>412</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132329</v>
      </c>
      <c r="AB113" s="939"/>
      <c r="AC113" s="939"/>
      <c r="AD113" s="939"/>
      <c r="AE113" s="940"/>
      <c r="AF113" s="941">
        <v>135730</v>
      </c>
      <c r="AG113" s="939"/>
      <c r="AH113" s="939"/>
      <c r="AI113" s="939"/>
      <c r="AJ113" s="940"/>
      <c r="AK113" s="941">
        <v>131121</v>
      </c>
      <c r="AL113" s="939"/>
      <c r="AM113" s="939"/>
      <c r="AN113" s="939"/>
      <c r="AO113" s="940"/>
      <c r="AP113" s="942">
        <v>4.9000000000000004</v>
      </c>
      <c r="AQ113" s="943"/>
      <c r="AR113" s="943"/>
      <c r="AS113" s="943"/>
      <c r="AT113" s="944"/>
      <c r="AU113" s="953"/>
      <c r="AV113" s="954"/>
      <c r="AW113" s="954"/>
      <c r="AX113" s="954"/>
      <c r="AY113" s="955"/>
      <c r="AZ113" s="797" t="s">
        <v>413</v>
      </c>
      <c r="BA113" s="798"/>
      <c r="BB113" s="798"/>
      <c r="BC113" s="798"/>
      <c r="BD113" s="798"/>
      <c r="BE113" s="798"/>
      <c r="BF113" s="798"/>
      <c r="BG113" s="798"/>
      <c r="BH113" s="798"/>
      <c r="BI113" s="798"/>
      <c r="BJ113" s="798"/>
      <c r="BK113" s="798"/>
      <c r="BL113" s="798"/>
      <c r="BM113" s="798"/>
      <c r="BN113" s="798"/>
      <c r="BO113" s="798"/>
      <c r="BP113" s="799"/>
      <c r="BQ113" s="800">
        <v>258394</v>
      </c>
      <c r="BR113" s="801"/>
      <c r="BS113" s="801"/>
      <c r="BT113" s="801"/>
      <c r="BU113" s="801"/>
      <c r="BV113" s="801">
        <v>240271</v>
      </c>
      <c r="BW113" s="801"/>
      <c r="BX113" s="801"/>
      <c r="BY113" s="801"/>
      <c r="BZ113" s="801"/>
      <c r="CA113" s="801">
        <v>235597</v>
      </c>
      <c r="CB113" s="801"/>
      <c r="CC113" s="801"/>
      <c r="CD113" s="801"/>
      <c r="CE113" s="801"/>
      <c r="CF113" s="878">
        <v>8.9</v>
      </c>
      <c r="CG113" s="879"/>
      <c r="CH113" s="879"/>
      <c r="CI113" s="879"/>
      <c r="CJ113" s="879"/>
      <c r="CK113" s="947"/>
      <c r="CL113" s="896"/>
      <c r="CM113" s="833" t="s">
        <v>414</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108</v>
      </c>
      <c r="DH113" s="814"/>
      <c r="DI113" s="814"/>
      <c r="DJ113" s="814"/>
      <c r="DK113" s="815"/>
      <c r="DL113" s="816" t="s">
        <v>108</v>
      </c>
      <c r="DM113" s="814"/>
      <c r="DN113" s="814"/>
      <c r="DO113" s="814"/>
      <c r="DP113" s="815"/>
      <c r="DQ113" s="816" t="s">
        <v>108</v>
      </c>
      <c r="DR113" s="814"/>
      <c r="DS113" s="814"/>
      <c r="DT113" s="814"/>
      <c r="DU113" s="815"/>
      <c r="DV113" s="784" t="s">
        <v>108</v>
      </c>
      <c r="DW113" s="785"/>
      <c r="DX113" s="785"/>
      <c r="DY113" s="785"/>
      <c r="DZ113" s="786"/>
    </row>
    <row r="114" spans="1:130" s="197" customFormat="1" ht="26.25" customHeight="1">
      <c r="A114" s="934"/>
      <c r="B114" s="935"/>
      <c r="C114" s="798" t="s">
        <v>415</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45940</v>
      </c>
      <c r="AB114" s="814"/>
      <c r="AC114" s="814"/>
      <c r="AD114" s="814"/>
      <c r="AE114" s="815"/>
      <c r="AF114" s="816">
        <v>30964</v>
      </c>
      <c r="AG114" s="814"/>
      <c r="AH114" s="814"/>
      <c r="AI114" s="814"/>
      <c r="AJ114" s="815"/>
      <c r="AK114" s="816">
        <v>31052</v>
      </c>
      <c r="AL114" s="814"/>
      <c r="AM114" s="814"/>
      <c r="AN114" s="814"/>
      <c r="AO114" s="815"/>
      <c r="AP114" s="784">
        <v>1.2</v>
      </c>
      <c r="AQ114" s="785"/>
      <c r="AR114" s="785"/>
      <c r="AS114" s="785"/>
      <c r="AT114" s="786"/>
      <c r="AU114" s="953"/>
      <c r="AV114" s="954"/>
      <c r="AW114" s="954"/>
      <c r="AX114" s="954"/>
      <c r="AY114" s="955"/>
      <c r="AZ114" s="797" t="s">
        <v>416</v>
      </c>
      <c r="BA114" s="798"/>
      <c r="BB114" s="798"/>
      <c r="BC114" s="798"/>
      <c r="BD114" s="798"/>
      <c r="BE114" s="798"/>
      <c r="BF114" s="798"/>
      <c r="BG114" s="798"/>
      <c r="BH114" s="798"/>
      <c r="BI114" s="798"/>
      <c r="BJ114" s="798"/>
      <c r="BK114" s="798"/>
      <c r="BL114" s="798"/>
      <c r="BM114" s="798"/>
      <c r="BN114" s="798"/>
      <c r="BO114" s="798"/>
      <c r="BP114" s="799"/>
      <c r="BQ114" s="800">
        <v>1784848</v>
      </c>
      <c r="BR114" s="801"/>
      <c r="BS114" s="801"/>
      <c r="BT114" s="801"/>
      <c r="BU114" s="801"/>
      <c r="BV114" s="801">
        <v>1644543</v>
      </c>
      <c r="BW114" s="801"/>
      <c r="BX114" s="801"/>
      <c r="BY114" s="801"/>
      <c r="BZ114" s="801"/>
      <c r="CA114" s="801">
        <v>1651351</v>
      </c>
      <c r="CB114" s="801"/>
      <c r="CC114" s="801"/>
      <c r="CD114" s="801"/>
      <c r="CE114" s="801"/>
      <c r="CF114" s="878">
        <v>62.1</v>
      </c>
      <c r="CG114" s="879"/>
      <c r="CH114" s="879"/>
      <c r="CI114" s="879"/>
      <c r="CJ114" s="879"/>
      <c r="CK114" s="947"/>
      <c r="CL114" s="896"/>
      <c r="CM114" s="833" t="s">
        <v>417</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108</v>
      </c>
      <c r="DH114" s="814"/>
      <c r="DI114" s="814"/>
      <c r="DJ114" s="814"/>
      <c r="DK114" s="815"/>
      <c r="DL114" s="816" t="s">
        <v>108</v>
      </c>
      <c r="DM114" s="814"/>
      <c r="DN114" s="814"/>
      <c r="DO114" s="814"/>
      <c r="DP114" s="815"/>
      <c r="DQ114" s="816" t="s">
        <v>108</v>
      </c>
      <c r="DR114" s="814"/>
      <c r="DS114" s="814"/>
      <c r="DT114" s="814"/>
      <c r="DU114" s="815"/>
      <c r="DV114" s="784" t="s">
        <v>108</v>
      </c>
      <c r="DW114" s="785"/>
      <c r="DX114" s="785"/>
      <c r="DY114" s="785"/>
      <c r="DZ114" s="786"/>
    </row>
    <row r="115" spans="1:130" s="197" customFormat="1" ht="26.25" customHeight="1">
      <c r="A115" s="934"/>
      <c r="B115" s="935"/>
      <c r="C115" s="798" t="s">
        <v>418</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75595</v>
      </c>
      <c r="AB115" s="939"/>
      <c r="AC115" s="939"/>
      <c r="AD115" s="939"/>
      <c r="AE115" s="940"/>
      <c r="AF115" s="941">
        <v>65235</v>
      </c>
      <c r="AG115" s="939"/>
      <c r="AH115" s="939"/>
      <c r="AI115" s="939"/>
      <c r="AJ115" s="940"/>
      <c r="AK115" s="941">
        <v>53810</v>
      </c>
      <c r="AL115" s="939"/>
      <c r="AM115" s="939"/>
      <c r="AN115" s="939"/>
      <c r="AO115" s="940"/>
      <c r="AP115" s="942">
        <v>2</v>
      </c>
      <c r="AQ115" s="943"/>
      <c r="AR115" s="943"/>
      <c r="AS115" s="943"/>
      <c r="AT115" s="944"/>
      <c r="AU115" s="953"/>
      <c r="AV115" s="954"/>
      <c r="AW115" s="954"/>
      <c r="AX115" s="954"/>
      <c r="AY115" s="955"/>
      <c r="AZ115" s="797" t="s">
        <v>419</v>
      </c>
      <c r="BA115" s="798"/>
      <c r="BB115" s="798"/>
      <c r="BC115" s="798"/>
      <c r="BD115" s="798"/>
      <c r="BE115" s="798"/>
      <c r="BF115" s="798"/>
      <c r="BG115" s="798"/>
      <c r="BH115" s="798"/>
      <c r="BI115" s="798"/>
      <c r="BJ115" s="798"/>
      <c r="BK115" s="798"/>
      <c r="BL115" s="798"/>
      <c r="BM115" s="798"/>
      <c r="BN115" s="798"/>
      <c r="BO115" s="798"/>
      <c r="BP115" s="799"/>
      <c r="BQ115" s="800" t="s">
        <v>108</v>
      </c>
      <c r="BR115" s="801"/>
      <c r="BS115" s="801"/>
      <c r="BT115" s="801"/>
      <c r="BU115" s="801"/>
      <c r="BV115" s="801" t="s">
        <v>108</v>
      </c>
      <c r="BW115" s="801"/>
      <c r="BX115" s="801"/>
      <c r="BY115" s="801"/>
      <c r="BZ115" s="801"/>
      <c r="CA115" s="801" t="s">
        <v>108</v>
      </c>
      <c r="CB115" s="801"/>
      <c r="CC115" s="801"/>
      <c r="CD115" s="801"/>
      <c r="CE115" s="801"/>
      <c r="CF115" s="878" t="s">
        <v>108</v>
      </c>
      <c r="CG115" s="879"/>
      <c r="CH115" s="879"/>
      <c r="CI115" s="879"/>
      <c r="CJ115" s="879"/>
      <c r="CK115" s="947"/>
      <c r="CL115" s="896"/>
      <c r="CM115" s="797" t="s">
        <v>420</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108</v>
      </c>
      <c r="DH115" s="814"/>
      <c r="DI115" s="814"/>
      <c r="DJ115" s="814"/>
      <c r="DK115" s="815"/>
      <c r="DL115" s="816" t="s">
        <v>108</v>
      </c>
      <c r="DM115" s="814"/>
      <c r="DN115" s="814"/>
      <c r="DO115" s="814"/>
      <c r="DP115" s="815"/>
      <c r="DQ115" s="816" t="s">
        <v>108</v>
      </c>
      <c r="DR115" s="814"/>
      <c r="DS115" s="814"/>
      <c r="DT115" s="814"/>
      <c r="DU115" s="815"/>
      <c r="DV115" s="784" t="s">
        <v>108</v>
      </c>
      <c r="DW115" s="785"/>
      <c r="DX115" s="785"/>
      <c r="DY115" s="785"/>
      <c r="DZ115" s="786"/>
    </row>
    <row r="116" spans="1:130" s="197" customFormat="1" ht="26.25" customHeight="1">
      <c r="A116" s="936"/>
      <c r="B116" s="937"/>
      <c r="C116" s="876" t="s">
        <v>421</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108</v>
      </c>
      <c r="AB116" s="814"/>
      <c r="AC116" s="814"/>
      <c r="AD116" s="814"/>
      <c r="AE116" s="815"/>
      <c r="AF116" s="816" t="s">
        <v>108</v>
      </c>
      <c r="AG116" s="814"/>
      <c r="AH116" s="814"/>
      <c r="AI116" s="814"/>
      <c r="AJ116" s="815"/>
      <c r="AK116" s="816" t="s">
        <v>108</v>
      </c>
      <c r="AL116" s="814"/>
      <c r="AM116" s="814"/>
      <c r="AN116" s="814"/>
      <c r="AO116" s="815"/>
      <c r="AP116" s="784" t="s">
        <v>108</v>
      </c>
      <c r="AQ116" s="785"/>
      <c r="AR116" s="785"/>
      <c r="AS116" s="785"/>
      <c r="AT116" s="786"/>
      <c r="AU116" s="953"/>
      <c r="AV116" s="954"/>
      <c r="AW116" s="954"/>
      <c r="AX116" s="954"/>
      <c r="AY116" s="955"/>
      <c r="AZ116" s="797" t="s">
        <v>422</v>
      </c>
      <c r="BA116" s="798"/>
      <c r="BB116" s="798"/>
      <c r="BC116" s="798"/>
      <c r="BD116" s="798"/>
      <c r="BE116" s="798"/>
      <c r="BF116" s="798"/>
      <c r="BG116" s="798"/>
      <c r="BH116" s="798"/>
      <c r="BI116" s="798"/>
      <c r="BJ116" s="798"/>
      <c r="BK116" s="798"/>
      <c r="BL116" s="798"/>
      <c r="BM116" s="798"/>
      <c r="BN116" s="798"/>
      <c r="BO116" s="798"/>
      <c r="BP116" s="799"/>
      <c r="BQ116" s="800" t="s">
        <v>108</v>
      </c>
      <c r="BR116" s="801"/>
      <c r="BS116" s="801"/>
      <c r="BT116" s="801"/>
      <c r="BU116" s="801"/>
      <c r="BV116" s="801" t="s">
        <v>108</v>
      </c>
      <c r="BW116" s="801"/>
      <c r="BX116" s="801"/>
      <c r="BY116" s="801"/>
      <c r="BZ116" s="801"/>
      <c r="CA116" s="801" t="s">
        <v>108</v>
      </c>
      <c r="CB116" s="801"/>
      <c r="CC116" s="801"/>
      <c r="CD116" s="801"/>
      <c r="CE116" s="801"/>
      <c r="CF116" s="878" t="s">
        <v>108</v>
      </c>
      <c r="CG116" s="879"/>
      <c r="CH116" s="879"/>
      <c r="CI116" s="879"/>
      <c r="CJ116" s="879"/>
      <c r="CK116" s="947"/>
      <c r="CL116" s="896"/>
      <c r="CM116" s="833" t="s">
        <v>423</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108</v>
      </c>
      <c r="DH116" s="814"/>
      <c r="DI116" s="814"/>
      <c r="DJ116" s="814"/>
      <c r="DK116" s="815"/>
      <c r="DL116" s="816" t="s">
        <v>108</v>
      </c>
      <c r="DM116" s="814"/>
      <c r="DN116" s="814"/>
      <c r="DO116" s="814"/>
      <c r="DP116" s="815"/>
      <c r="DQ116" s="816" t="s">
        <v>108</v>
      </c>
      <c r="DR116" s="814"/>
      <c r="DS116" s="814"/>
      <c r="DT116" s="814"/>
      <c r="DU116" s="815"/>
      <c r="DV116" s="784" t="s">
        <v>108</v>
      </c>
      <c r="DW116" s="785"/>
      <c r="DX116" s="785"/>
      <c r="DY116" s="785"/>
      <c r="DZ116" s="786"/>
    </row>
    <row r="117" spans="1:130" s="197" customFormat="1" ht="26.25" customHeight="1">
      <c r="A117" s="917" t="s">
        <v>166</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424</v>
      </c>
      <c r="Z117" s="919"/>
      <c r="AA117" s="924">
        <v>676997</v>
      </c>
      <c r="AB117" s="925"/>
      <c r="AC117" s="925"/>
      <c r="AD117" s="925"/>
      <c r="AE117" s="926"/>
      <c r="AF117" s="928">
        <v>634660</v>
      </c>
      <c r="AG117" s="925"/>
      <c r="AH117" s="925"/>
      <c r="AI117" s="925"/>
      <c r="AJ117" s="926"/>
      <c r="AK117" s="928">
        <v>598193</v>
      </c>
      <c r="AL117" s="925"/>
      <c r="AM117" s="925"/>
      <c r="AN117" s="925"/>
      <c r="AO117" s="926"/>
      <c r="AP117" s="929"/>
      <c r="AQ117" s="930"/>
      <c r="AR117" s="930"/>
      <c r="AS117" s="930"/>
      <c r="AT117" s="931"/>
      <c r="AU117" s="953"/>
      <c r="AV117" s="954"/>
      <c r="AW117" s="954"/>
      <c r="AX117" s="954"/>
      <c r="AY117" s="955"/>
      <c r="AZ117" s="875" t="s">
        <v>425</v>
      </c>
      <c r="BA117" s="876"/>
      <c r="BB117" s="876"/>
      <c r="BC117" s="876"/>
      <c r="BD117" s="876"/>
      <c r="BE117" s="876"/>
      <c r="BF117" s="876"/>
      <c r="BG117" s="876"/>
      <c r="BH117" s="876"/>
      <c r="BI117" s="876"/>
      <c r="BJ117" s="876"/>
      <c r="BK117" s="876"/>
      <c r="BL117" s="876"/>
      <c r="BM117" s="876"/>
      <c r="BN117" s="876"/>
      <c r="BO117" s="876"/>
      <c r="BP117" s="877"/>
      <c r="BQ117" s="887" t="s">
        <v>426</v>
      </c>
      <c r="BR117" s="888"/>
      <c r="BS117" s="888"/>
      <c r="BT117" s="888"/>
      <c r="BU117" s="888"/>
      <c r="BV117" s="888" t="s">
        <v>426</v>
      </c>
      <c r="BW117" s="888"/>
      <c r="BX117" s="888"/>
      <c r="BY117" s="888"/>
      <c r="BZ117" s="888"/>
      <c r="CA117" s="888" t="s">
        <v>426</v>
      </c>
      <c r="CB117" s="888"/>
      <c r="CC117" s="888"/>
      <c r="CD117" s="888"/>
      <c r="CE117" s="888"/>
      <c r="CF117" s="878" t="s">
        <v>426</v>
      </c>
      <c r="CG117" s="879"/>
      <c r="CH117" s="879"/>
      <c r="CI117" s="879"/>
      <c r="CJ117" s="879"/>
      <c r="CK117" s="947"/>
      <c r="CL117" s="896"/>
      <c r="CM117" s="833" t="s">
        <v>427</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v>1933</v>
      </c>
      <c r="DH117" s="814"/>
      <c r="DI117" s="814"/>
      <c r="DJ117" s="814"/>
      <c r="DK117" s="815"/>
      <c r="DL117" s="816" t="s">
        <v>426</v>
      </c>
      <c r="DM117" s="814"/>
      <c r="DN117" s="814"/>
      <c r="DO117" s="814"/>
      <c r="DP117" s="815"/>
      <c r="DQ117" s="816" t="s">
        <v>426</v>
      </c>
      <c r="DR117" s="814"/>
      <c r="DS117" s="814"/>
      <c r="DT117" s="814"/>
      <c r="DU117" s="815"/>
      <c r="DV117" s="784" t="s">
        <v>426</v>
      </c>
      <c r="DW117" s="785"/>
      <c r="DX117" s="785"/>
      <c r="DY117" s="785"/>
      <c r="DZ117" s="786"/>
    </row>
    <row r="118" spans="1:130" s="197" customFormat="1" ht="26.25" customHeight="1">
      <c r="A118" s="917" t="s">
        <v>398</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396</v>
      </c>
      <c r="AB118" s="918"/>
      <c r="AC118" s="918"/>
      <c r="AD118" s="918"/>
      <c r="AE118" s="919"/>
      <c r="AF118" s="920" t="s">
        <v>283</v>
      </c>
      <c r="AG118" s="918"/>
      <c r="AH118" s="918"/>
      <c r="AI118" s="918"/>
      <c r="AJ118" s="919"/>
      <c r="AK118" s="920" t="s">
        <v>282</v>
      </c>
      <c r="AL118" s="918"/>
      <c r="AM118" s="918"/>
      <c r="AN118" s="918"/>
      <c r="AO118" s="919"/>
      <c r="AP118" s="921" t="s">
        <v>397</v>
      </c>
      <c r="AQ118" s="922"/>
      <c r="AR118" s="922"/>
      <c r="AS118" s="922"/>
      <c r="AT118" s="923"/>
      <c r="AU118" s="956"/>
      <c r="AV118" s="957"/>
      <c r="AW118" s="957"/>
      <c r="AX118" s="957"/>
      <c r="AY118" s="957"/>
      <c r="AZ118" s="228" t="s">
        <v>166</v>
      </c>
      <c r="BA118" s="228"/>
      <c r="BB118" s="228"/>
      <c r="BC118" s="228"/>
      <c r="BD118" s="228"/>
      <c r="BE118" s="228"/>
      <c r="BF118" s="228"/>
      <c r="BG118" s="228"/>
      <c r="BH118" s="228"/>
      <c r="BI118" s="228"/>
      <c r="BJ118" s="228"/>
      <c r="BK118" s="228"/>
      <c r="BL118" s="228"/>
      <c r="BM118" s="228"/>
      <c r="BN118" s="228"/>
      <c r="BO118" s="867" t="s">
        <v>428</v>
      </c>
      <c r="BP118" s="868"/>
      <c r="BQ118" s="887">
        <v>8757792</v>
      </c>
      <c r="BR118" s="888"/>
      <c r="BS118" s="888"/>
      <c r="BT118" s="888"/>
      <c r="BU118" s="888"/>
      <c r="BV118" s="888">
        <v>8434346</v>
      </c>
      <c r="BW118" s="888"/>
      <c r="BX118" s="888"/>
      <c r="BY118" s="888"/>
      <c r="BZ118" s="888"/>
      <c r="CA118" s="888">
        <v>8314579</v>
      </c>
      <c r="CB118" s="888"/>
      <c r="CC118" s="888"/>
      <c r="CD118" s="888"/>
      <c r="CE118" s="888"/>
      <c r="CF118" s="773"/>
      <c r="CG118" s="774"/>
      <c r="CH118" s="774"/>
      <c r="CI118" s="774"/>
      <c r="CJ118" s="871"/>
      <c r="CK118" s="947"/>
      <c r="CL118" s="896"/>
      <c r="CM118" s="833" t="s">
        <v>429</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426</v>
      </c>
      <c r="DH118" s="814"/>
      <c r="DI118" s="814"/>
      <c r="DJ118" s="814"/>
      <c r="DK118" s="815"/>
      <c r="DL118" s="816" t="s">
        <v>426</v>
      </c>
      <c r="DM118" s="814"/>
      <c r="DN118" s="814"/>
      <c r="DO118" s="814"/>
      <c r="DP118" s="815"/>
      <c r="DQ118" s="816" t="s">
        <v>426</v>
      </c>
      <c r="DR118" s="814"/>
      <c r="DS118" s="814"/>
      <c r="DT118" s="814"/>
      <c r="DU118" s="815"/>
      <c r="DV118" s="784" t="s">
        <v>426</v>
      </c>
      <c r="DW118" s="785"/>
      <c r="DX118" s="785"/>
      <c r="DY118" s="785"/>
      <c r="DZ118" s="786"/>
    </row>
    <row r="119" spans="1:130" s="197" customFormat="1" ht="26.25" customHeight="1">
      <c r="A119" s="893" t="s">
        <v>401</v>
      </c>
      <c r="B119" s="894"/>
      <c r="C119" s="899" t="s">
        <v>402</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426</v>
      </c>
      <c r="AB119" s="903"/>
      <c r="AC119" s="903"/>
      <c r="AD119" s="903"/>
      <c r="AE119" s="904"/>
      <c r="AF119" s="905" t="s">
        <v>426</v>
      </c>
      <c r="AG119" s="903"/>
      <c r="AH119" s="903"/>
      <c r="AI119" s="903"/>
      <c r="AJ119" s="904"/>
      <c r="AK119" s="905" t="s">
        <v>426</v>
      </c>
      <c r="AL119" s="903"/>
      <c r="AM119" s="903"/>
      <c r="AN119" s="903"/>
      <c r="AO119" s="904"/>
      <c r="AP119" s="906" t="s">
        <v>426</v>
      </c>
      <c r="AQ119" s="907"/>
      <c r="AR119" s="907"/>
      <c r="AS119" s="907"/>
      <c r="AT119" s="908"/>
      <c r="AU119" s="909" t="s">
        <v>430</v>
      </c>
      <c r="AV119" s="910"/>
      <c r="AW119" s="910"/>
      <c r="AX119" s="910"/>
      <c r="AY119" s="911"/>
      <c r="AZ119" s="846" t="s">
        <v>431</v>
      </c>
      <c r="BA119" s="788"/>
      <c r="BB119" s="788"/>
      <c r="BC119" s="788"/>
      <c r="BD119" s="788"/>
      <c r="BE119" s="788"/>
      <c r="BF119" s="788"/>
      <c r="BG119" s="788"/>
      <c r="BH119" s="788"/>
      <c r="BI119" s="788"/>
      <c r="BJ119" s="788"/>
      <c r="BK119" s="788"/>
      <c r="BL119" s="788"/>
      <c r="BM119" s="788"/>
      <c r="BN119" s="788"/>
      <c r="BO119" s="788"/>
      <c r="BP119" s="789"/>
      <c r="BQ119" s="829">
        <v>1589995</v>
      </c>
      <c r="BR119" s="830"/>
      <c r="BS119" s="830"/>
      <c r="BT119" s="830"/>
      <c r="BU119" s="830"/>
      <c r="BV119" s="830">
        <v>1583154</v>
      </c>
      <c r="BW119" s="830"/>
      <c r="BX119" s="830"/>
      <c r="BY119" s="830"/>
      <c r="BZ119" s="830"/>
      <c r="CA119" s="830">
        <v>1694230</v>
      </c>
      <c r="CB119" s="830"/>
      <c r="CC119" s="830"/>
      <c r="CD119" s="830"/>
      <c r="CE119" s="830"/>
      <c r="CF119" s="891">
        <v>63.7</v>
      </c>
      <c r="CG119" s="892"/>
      <c r="CH119" s="892"/>
      <c r="CI119" s="892"/>
      <c r="CJ119" s="892"/>
      <c r="CK119" s="948"/>
      <c r="CL119" s="898"/>
      <c r="CM119" s="855" t="s">
        <v>432</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870541</v>
      </c>
      <c r="DH119" s="747"/>
      <c r="DI119" s="747"/>
      <c r="DJ119" s="747"/>
      <c r="DK119" s="748"/>
      <c r="DL119" s="749">
        <v>811436</v>
      </c>
      <c r="DM119" s="747"/>
      <c r="DN119" s="747"/>
      <c r="DO119" s="747"/>
      <c r="DP119" s="748"/>
      <c r="DQ119" s="749">
        <v>776042</v>
      </c>
      <c r="DR119" s="747"/>
      <c r="DS119" s="747"/>
      <c r="DT119" s="747"/>
      <c r="DU119" s="748"/>
      <c r="DV119" s="837">
        <v>29.2</v>
      </c>
      <c r="DW119" s="838"/>
      <c r="DX119" s="838"/>
      <c r="DY119" s="838"/>
      <c r="DZ119" s="839"/>
    </row>
    <row r="120" spans="1:130" s="197" customFormat="1" ht="26.25" customHeight="1">
      <c r="A120" s="895"/>
      <c r="B120" s="896"/>
      <c r="C120" s="833" t="s">
        <v>407</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426</v>
      </c>
      <c r="AB120" s="814"/>
      <c r="AC120" s="814"/>
      <c r="AD120" s="814"/>
      <c r="AE120" s="815"/>
      <c r="AF120" s="816" t="s">
        <v>426</v>
      </c>
      <c r="AG120" s="814"/>
      <c r="AH120" s="814"/>
      <c r="AI120" s="814"/>
      <c r="AJ120" s="815"/>
      <c r="AK120" s="816" t="s">
        <v>426</v>
      </c>
      <c r="AL120" s="814"/>
      <c r="AM120" s="814"/>
      <c r="AN120" s="814"/>
      <c r="AO120" s="815"/>
      <c r="AP120" s="784" t="s">
        <v>426</v>
      </c>
      <c r="AQ120" s="785"/>
      <c r="AR120" s="785"/>
      <c r="AS120" s="785"/>
      <c r="AT120" s="786"/>
      <c r="AU120" s="912"/>
      <c r="AV120" s="913"/>
      <c r="AW120" s="913"/>
      <c r="AX120" s="913"/>
      <c r="AY120" s="914"/>
      <c r="AZ120" s="797" t="s">
        <v>433</v>
      </c>
      <c r="BA120" s="798"/>
      <c r="BB120" s="798"/>
      <c r="BC120" s="798"/>
      <c r="BD120" s="798"/>
      <c r="BE120" s="798"/>
      <c r="BF120" s="798"/>
      <c r="BG120" s="798"/>
      <c r="BH120" s="798"/>
      <c r="BI120" s="798"/>
      <c r="BJ120" s="798"/>
      <c r="BK120" s="798"/>
      <c r="BL120" s="798"/>
      <c r="BM120" s="798"/>
      <c r="BN120" s="798"/>
      <c r="BO120" s="798"/>
      <c r="BP120" s="799"/>
      <c r="BQ120" s="800" t="s">
        <v>426</v>
      </c>
      <c r="BR120" s="801"/>
      <c r="BS120" s="801"/>
      <c r="BT120" s="801"/>
      <c r="BU120" s="801"/>
      <c r="BV120" s="801" t="s">
        <v>426</v>
      </c>
      <c r="BW120" s="801"/>
      <c r="BX120" s="801"/>
      <c r="BY120" s="801"/>
      <c r="BZ120" s="801"/>
      <c r="CA120" s="801" t="s">
        <v>426</v>
      </c>
      <c r="CB120" s="801"/>
      <c r="CC120" s="801"/>
      <c r="CD120" s="801"/>
      <c r="CE120" s="801"/>
      <c r="CF120" s="878" t="s">
        <v>426</v>
      </c>
      <c r="CG120" s="879"/>
      <c r="CH120" s="879"/>
      <c r="CI120" s="879"/>
      <c r="CJ120" s="879"/>
      <c r="CK120" s="880" t="s">
        <v>434</v>
      </c>
      <c r="CL120" s="840"/>
      <c r="CM120" s="840"/>
      <c r="CN120" s="840"/>
      <c r="CO120" s="841"/>
      <c r="CP120" s="884" t="s">
        <v>435</v>
      </c>
      <c r="CQ120" s="885"/>
      <c r="CR120" s="885"/>
      <c r="CS120" s="885"/>
      <c r="CT120" s="885"/>
      <c r="CU120" s="885"/>
      <c r="CV120" s="885"/>
      <c r="CW120" s="885"/>
      <c r="CX120" s="885"/>
      <c r="CY120" s="885"/>
      <c r="CZ120" s="885"/>
      <c r="DA120" s="885"/>
      <c r="DB120" s="885"/>
      <c r="DC120" s="885"/>
      <c r="DD120" s="885"/>
      <c r="DE120" s="885"/>
      <c r="DF120" s="886"/>
      <c r="DG120" s="829">
        <v>1598906</v>
      </c>
      <c r="DH120" s="830"/>
      <c r="DI120" s="830"/>
      <c r="DJ120" s="830"/>
      <c r="DK120" s="830"/>
      <c r="DL120" s="830">
        <v>1497874</v>
      </c>
      <c r="DM120" s="830"/>
      <c r="DN120" s="830"/>
      <c r="DO120" s="830"/>
      <c r="DP120" s="830"/>
      <c r="DQ120" s="830">
        <v>1377795</v>
      </c>
      <c r="DR120" s="830"/>
      <c r="DS120" s="830"/>
      <c r="DT120" s="830"/>
      <c r="DU120" s="830"/>
      <c r="DV120" s="831">
        <v>51.8</v>
      </c>
      <c r="DW120" s="831"/>
      <c r="DX120" s="831"/>
      <c r="DY120" s="831"/>
      <c r="DZ120" s="832"/>
    </row>
    <row r="121" spans="1:130" s="197" customFormat="1" ht="26.25" customHeight="1">
      <c r="A121" s="895"/>
      <c r="B121" s="896"/>
      <c r="C121" s="872" t="s">
        <v>436</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426</v>
      </c>
      <c r="AB121" s="814"/>
      <c r="AC121" s="814"/>
      <c r="AD121" s="814"/>
      <c r="AE121" s="815"/>
      <c r="AF121" s="816" t="s">
        <v>426</v>
      </c>
      <c r="AG121" s="814"/>
      <c r="AH121" s="814"/>
      <c r="AI121" s="814"/>
      <c r="AJ121" s="815"/>
      <c r="AK121" s="816" t="s">
        <v>426</v>
      </c>
      <c r="AL121" s="814"/>
      <c r="AM121" s="814"/>
      <c r="AN121" s="814"/>
      <c r="AO121" s="815"/>
      <c r="AP121" s="784" t="s">
        <v>426</v>
      </c>
      <c r="AQ121" s="785"/>
      <c r="AR121" s="785"/>
      <c r="AS121" s="785"/>
      <c r="AT121" s="786"/>
      <c r="AU121" s="912"/>
      <c r="AV121" s="913"/>
      <c r="AW121" s="913"/>
      <c r="AX121" s="913"/>
      <c r="AY121" s="914"/>
      <c r="AZ121" s="875" t="s">
        <v>437</v>
      </c>
      <c r="BA121" s="876"/>
      <c r="BB121" s="876"/>
      <c r="BC121" s="876"/>
      <c r="BD121" s="876"/>
      <c r="BE121" s="876"/>
      <c r="BF121" s="876"/>
      <c r="BG121" s="876"/>
      <c r="BH121" s="876"/>
      <c r="BI121" s="876"/>
      <c r="BJ121" s="876"/>
      <c r="BK121" s="876"/>
      <c r="BL121" s="876"/>
      <c r="BM121" s="876"/>
      <c r="BN121" s="876"/>
      <c r="BO121" s="876"/>
      <c r="BP121" s="877"/>
      <c r="BQ121" s="887">
        <v>4743362</v>
      </c>
      <c r="BR121" s="888"/>
      <c r="BS121" s="888"/>
      <c r="BT121" s="888"/>
      <c r="BU121" s="888"/>
      <c r="BV121" s="888">
        <v>4684680</v>
      </c>
      <c r="BW121" s="888"/>
      <c r="BX121" s="888"/>
      <c r="BY121" s="888"/>
      <c r="BZ121" s="888"/>
      <c r="CA121" s="888">
        <v>4712078</v>
      </c>
      <c r="CB121" s="888"/>
      <c r="CC121" s="888"/>
      <c r="CD121" s="888"/>
      <c r="CE121" s="888"/>
      <c r="CF121" s="889">
        <v>177.2</v>
      </c>
      <c r="CG121" s="890"/>
      <c r="CH121" s="890"/>
      <c r="CI121" s="890"/>
      <c r="CJ121" s="890"/>
      <c r="CK121" s="881"/>
      <c r="CL121" s="842"/>
      <c r="CM121" s="842"/>
      <c r="CN121" s="842"/>
      <c r="CO121" s="843"/>
      <c r="CP121" s="858" t="s">
        <v>438</v>
      </c>
      <c r="CQ121" s="859"/>
      <c r="CR121" s="859"/>
      <c r="CS121" s="859"/>
      <c r="CT121" s="859"/>
      <c r="CU121" s="859"/>
      <c r="CV121" s="859"/>
      <c r="CW121" s="859"/>
      <c r="CX121" s="859"/>
      <c r="CY121" s="859"/>
      <c r="CZ121" s="859"/>
      <c r="DA121" s="859"/>
      <c r="DB121" s="859"/>
      <c r="DC121" s="859"/>
      <c r="DD121" s="859"/>
      <c r="DE121" s="859"/>
      <c r="DF121" s="860"/>
      <c r="DG121" s="800" t="s">
        <v>426</v>
      </c>
      <c r="DH121" s="801"/>
      <c r="DI121" s="801"/>
      <c r="DJ121" s="801"/>
      <c r="DK121" s="801"/>
      <c r="DL121" s="801" t="s">
        <v>426</v>
      </c>
      <c r="DM121" s="801"/>
      <c r="DN121" s="801"/>
      <c r="DO121" s="801"/>
      <c r="DP121" s="801"/>
      <c r="DQ121" s="801" t="s">
        <v>426</v>
      </c>
      <c r="DR121" s="801"/>
      <c r="DS121" s="801"/>
      <c r="DT121" s="801"/>
      <c r="DU121" s="801"/>
      <c r="DV121" s="853" t="s">
        <v>426</v>
      </c>
      <c r="DW121" s="853"/>
      <c r="DX121" s="853"/>
      <c r="DY121" s="853"/>
      <c r="DZ121" s="854"/>
    </row>
    <row r="122" spans="1:130" s="197" customFormat="1" ht="26.25" customHeight="1">
      <c r="A122" s="895"/>
      <c r="B122" s="896"/>
      <c r="C122" s="833" t="s">
        <v>417</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426</v>
      </c>
      <c r="AB122" s="814"/>
      <c r="AC122" s="814"/>
      <c r="AD122" s="814"/>
      <c r="AE122" s="815"/>
      <c r="AF122" s="816" t="s">
        <v>426</v>
      </c>
      <c r="AG122" s="814"/>
      <c r="AH122" s="814"/>
      <c r="AI122" s="814"/>
      <c r="AJ122" s="815"/>
      <c r="AK122" s="816" t="s">
        <v>426</v>
      </c>
      <c r="AL122" s="814"/>
      <c r="AM122" s="814"/>
      <c r="AN122" s="814"/>
      <c r="AO122" s="815"/>
      <c r="AP122" s="784" t="s">
        <v>426</v>
      </c>
      <c r="AQ122" s="785"/>
      <c r="AR122" s="785"/>
      <c r="AS122" s="785"/>
      <c r="AT122" s="786"/>
      <c r="AU122" s="915"/>
      <c r="AV122" s="916"/>
      <c r="AW122" s="916"/>
      <c r="AX122" s="916"/>
      <c r="AY122" s="916"/>
      <c r="AZ122" s="228" t="s">
        <v>166</v>
      </c>
      <c r="BA122" s="228"/>
      <c r="BB122" s="228"/>
      <c r="BC122" s="228"/>
      <c r="BD122" s="228"/>
      <c r="BE122" s="228"/>
      <c r="BF122" s="228"/>
      <c r="BG122" s="228"/>
      <c r="BH122" s="228"/>
      <c r="BI122" s="228"/>
      <c r="BJ122" s="228"/>
      <c r="BK122" s="228"/>
      <c r="BL122" s="228"/>
      <c r="BM122" s="228"/>
      <c r="BN122" s="228"/>
      <c r="BO122" s="867" t="s">
        <v>439</v>
      </c>
      <c r="BP122" s="868"/>
      <c r="BQ122" s="869">
        <v>6333357</v>
      </c>
      <c r="BR122" s="870"/>
      <c r="BS122" s="870"/>
      <c r="BT122" s="870"/>
      <c r="BU122" s="870"/>
      <c r="BV122" s="870">
        <v>6267834</v>
      </c>
      <c r="BW122" s="870"/>
      <c r="BX122" s="870"/>
      <c r="BY122" s="870"/>
      <c r="BZ122" s="870"/>
      <c r="CA122" s="870">
        <v>6406308</v>
      </c>
      <c r="CB122" s="870"/>
      <c r="CC122" s="870"/>
      <c r="CD122" s="870"/>
      <c r="CE122" s="870"/>
      <c r="CF122" s="773"/>
      <c r="CG122" s="774"/>
      <c r="CH122" s="774"/>
      <c r="CI122" s="774"/>
      <c r="CJ122" s="871"/>
      <c r="CK122" s="881"/>
      <c r="CL122" s="842"/>
      <c r="CM122" s="842"/>
      <c r="CN122" s="842"/>
      <c r="CO122" s="843"/>
      <c r="CP122" s="858" t="s">
        <v>376</v>
      </c>
      <c r="CQ122" s="859"/>
      <c r="CR122" s="859"/>
      <c r="CS122" s="859"/>
      <c r="CT122" s="859"/>
      <c r="CU122" s="859"/>
      <c r="CV122" s="859"/>
      <c r="CW122" s="859"/>
      <c r="CX122" s="859"/>
      <c r="CY122" s="859"/>
      <c r="CZ122" s="859"/>
      <c r="DA122" s="859"/>
      <c r="DB122" s="859"/>
      <c r="DC122" s="859"/>
      <c r="DD122" s="859"/>
      <c r="DE122" s="859"/>
      <c r="DF122" s="860"/>
      <c r="DG122" s="800" t="s">
        <v>108</v>
      </c>
      <c r="DH122" s="801"/>
      <c r="DI122" s="801"/>
      <c r="DJ122" s="801"/>
      <c r="DK122" s="801"/>
      <c r="DL122" s="801" t="s">
        <v>108</v>
      </c>
      <c r="DM122" s="801"/>
      <c r="DN122" s="801"/>
      <c r="DO122" s="801"/>
      <c r="DP122" s="801"/>
      <c r="DQ122" s="801" t="s">
        <v>108</v>
      </c>
      <c r="DR122" s="801"/>
      <c r="DS122" s="801"/>
      <c r="DT122" s="801"/>
      <c r="DU122" s="801"/>
      <c r="DV122" s="853" t="s">
        <v>108</v>
      </c>
      <c r="DW122" s="853"/>
      <c r="DX122" s="853"/>
      <c r="DY122" s="853"/>
      <c r="DZ122" s="854"/>
    </row>
    <row r="123" spans="1:130" s="197" customFormat="1" ht="26.25" customHeight="1" thickBot="1">
      <c r="A123" s="895"/>
      <c r="B123" s="896"/>
      <c r="C123" s="833" t="s">
        <v>423</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108</v>
      </c>
      <c r="AB123" s="814"/>
      <c r="AC123" s="814"/>
      <c r="AD123" s="814"/>
      <c r="AE123" s="815"/>
      <c r="AF123" s="816" t="s">
        <v>108</v>
      </c>
      <c r="AG123" s="814"/>
      <c r="AH123" s="814"/>
      <c r="AI123" s="814"/>
      <c r="AJ123" s="815"/>
      <c r="AK123" s="816" t="s">
        <v>108</v>
      </c>
      <c r="AL123" s="814"/>
      <c r="AM123" s="814"/>
      <c r="AN123" s="814"/>
      <c r="AO123" s="815"/>
      <c r="AP123" s="784" t="s">
        <v>108</v>
      </c>
      <c r="AQ123" s="785"/>
      <c r="AR123" s="785"/>
      <c r="AS123" s="785"/>
      <c r="AT123" s="786"/>
      <c r="AU123" s="864" t="s">
        <v>440</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93.9</v>
      </c>
      <c r="BR123" s="862"/>
      <c r="BS123" s="862"/>
      <c r="BT123" s="862"/>
      <c r="BU123" s="862"/>
      <c r="BV123" s="862">
        <v>85.7</v>
      </c>
      <c r="BW123" s="862"/>
      <c r="BX123" s="862"/>
      <c r="BY123" s="862"/>
      <c r="BZ123" s="862"/>
      <c r="CA123" s="862">
        <v>71.7</v>
      </c>
      <c r="CB123" s="862"/>
      <c r="CC123" s="862"/>
      <c r="CD123" s="862"/>
      <c r="CE123" s="862"/>
      <c r="CF123" s="760"/>
      <c r="CG123" s="761"/>
      <c r="CH123" s="761"/>
      <c r="CI123" s="761"/>
      <c r="CJ123" s="863"/>
      <c r="CK123" s="881"/>
      <c r="CL123" s="842"/>
      <c r="CM123" s="842"/>
      <c r="CN123" s="842"/>
      <c r="CO123" s="843"/>
      <c r="CP123" s="858" t="s">
        <v>377</v>
      </c>
      <c r="CQ123" s="859"/>
      <c r="CR123" s="859"/>
      <c r="CS123" s="859"/>
      <c r="CT123" s="859"/>
      <c r="CU123" s="859"/>
      <c r="CV123" s="859"/>
      <c r="CW123" s="859"/>
      <c r="CX123" s="859"/>
      <c r="CY123" s="859"/>
      <c r="CZ123" s="859"/>
      <c r="DA123" s="859"/>
      <c r="DB123" s="859"/>
      <c r="DC123" s="859"/>
      <c r="DD123" s="859"/>
      <c r="DE123" s="859"/>
      <c r="DF123" s="860"/>
      <c r="DG123" s="813" t="s">
        <v>108</v>
      </c>
      <c r="DH123" s="814"/>
      <c r="DI123" s="814"/>
      <c r="DJ123" s="814"/>
      <c r="DK123" s="815"/>
      <c r="DL123" s="816" t="s">
        <v>108</v>
      </c>
      <c r="DM123" s="814"/>
      <c r="DN123" s="814"/>
      <c r="DO123" s="814"/>
      <c r="DP123" s="815"/>
      <c r="DQ123" s="816" t="s">
        <v>108</v>
      </c>
      <c r="DR123" s="814"/>
      <c r="DS123" s="814"/>
      <c r="DT123" s="814"/>
      <c r="DU123" s="815"/>
      <c r="DV123" s="784" t="s">
        <v>108</v>
      </c>
      <c r="DW123" s="785"/>
      <c r="DX123" s="785"/>
      <c r="DY123" s="785"/>
      <c r="DZ123" s="786"/>
    </row>
    <row r="124" spans="1:130" s="197" customFormat="1" ht="26.25" customHeight="1">
      <c r="A124" s="895"/>
      <c r="B124" s="896"/>
      <c r="C124" s="833" t="s">
        <v>427</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108</v>
      </c>
      <c r="AB124" s="814"/>
      <c r="AC124" s="814"/>
      <c r="AD124" s="814"/>
      <c r="AE124" s="815"/>
      <c r="AF124" s="816" t="s">
        <v>108</v>
      </c>
      <c r="AG124" s="814"/>
      <c r="AH124" s="814"/>
      <c r="AI124" s="814"/>
      <c r="AJ124" s="815"/>
      <c r="AK124" s="816" t="s">
        <v>108</v>
      </c>
      <c r="AL124" s="814"/>
      <c r="AM124" s="814"/>
      <c r="AN124" s="814"/>
      <c r="AO124" s="815"/>
      <c r="AP124" s="784" t="s">
        <v>108</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441</v>
      </c>
      <c r="CQ124" s="859"/>
      <c r="CR124" s="859"/>
      <c r="CS124" s="859"/>
      <c r="CT124" s="859"/>
      <c r="CU124" s="859"/>
      <c r="CV124" s="859"/>
      <c r="CW124" s="859"/>
      <c r="CX124" s="859"/>
      <c r="CY124" s="859"/>
      <c r="CZ124" s="859"/>
      <c r="DA124" s="859"/>
      <c r="DB124" s="859"/>
      <c r="DC124" s="859"/>
      <c r="DD124" s="859"/>
      <c r="DE124" s="859"/>
      <c r="DF124" s="860"/>
      <c r="DG124" s="746" t="s">
        <v>108</v>
      </c>
      <c r="DH124" s="747"/>
      <c r="DI124" s="747"/>
      <c r="DJ124" s="747"/>
      <c r="DK124" s="748"/>
      <c r="DL124" s="749" t="s">
        <v>108</v>
      </c>
      <c r="DM124" s="747"/>
      <c r="DN124" s="747"/>
      <c r="DO124" s="747"/>
      <c r="DP124" s="748"/>
      <c r="DQ124" s="749" t="s">
        <v>108</v>
      </c>
      <c r="DR124" s="747"/>
      <c r="DS124" s="747"/>
      <c r="DT124" s="747"/>
      <c r="DU124" s="748"/>
      <c r="DV124" s="837" t="s">
        <v>108</v>
      </c>
      <c r="DW124" s="838"/>
      <c r="DX124" s="838"/>
      <c r="DY124" s="838"/>
      <c r="DZ124" s="839"/>
    </row>
    <row r="125" spans="1:130" s="197" customFormat="1" ht="26.25" customHeight="1" thickBot="1">
      <c r="A125" s="895"/>
      <c r="B125" s="896"/>
      <c r="C125" s="833" t="s">
        <v>429</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108</v>
      </c>
      <c r="AB125" s="814"/>
      <c r="AC125" s="814"/>
      <c r="AD125" s="814"/>
      <c r="AE125" s="815"/>
      <c r="AF125" s="816" t="s">
        <v>108</v>
      </c>
      <c r="AG125" s="814"/>
      <c r="AH125" s="814"/>
      <c r="AI125" s="814"/>
      <c r="AJ125" s="815"/>
      <c r="AK125" s="816" t="s">
        <v>108</v>
      </c>
      <c r="AL125" s="814"/>
      <c r="AM125" s="814"/>
      <c r="AN125" s="814"/>
      <c r="AO125" s="815"/>
      <c r="AP125" s="784" t="s">
        <v>108</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442</v>
      </c>
      <c r="CL125" s="840"/>
      <c r="CM125" s="840"/>
      <c r="CN125" s="840"/>
      <c r="CO125" s="841"/>
      <c r="CP125" s="846" t="s">
        <v>443</v>
      </c>
      <c r="CQ125" s="788"/>
      <c r="CR125" s="788"/>
      <c r="CS125" s="788"/>
      <c r="CT125" s="788"/>
      <c r="CU125" s="788"/>
      <c r="CV125" s="788"/>
      <c r="CW125" s="788"/>
      <c r="CX125" s="788"/>
      <c r="CY125" s="788"/>
      <c r="CZ125" s="788"/>
      <c r="DA125" s="788"/>
      <c r="DB125" s="788"/>
      <c r="DC125" s="788"/>
      <c r="DD125" s="788"/>
      <c r="DE125" s="788"/>
      <c r="DF125" s="789"/>
      <c r="DG125" s="829" t="s">
        <v>108</v>
      </c>
      <c r="DH125" s="830"/>
      <c r="DI125" s="830"/>
      <c r="DJ125" s="830"/>
      <c r="DK125" s="830"/>
      <c r="DL125" s="830" t="s">
        <v>108</v>
      </c>
      <c r="DM125" s="830"/>
      <c r="DN125" s="830"/>
      <c r="DO125" s="830"/>
      <c r="DP125" s="830"/>
      <c r="DQ125" s="830" t="s">
        <v>108</v>
      </c>
      <c r="DR125" s="830"/>
      <c r="DS125" s="830"/>
      <c r="DT125" s="830"/>
      <c r="DU125" s="830"/>
      <c r="DV125" s="831" t="s">
        <v>108</v>
      </c>
      <c r="DW125" s="831"/>
      <c r="DX125" s="831"/>
      <c r="DY125" s="831"/>
      <c r="DZ125" s="832"/>
    </row>
    <row r="126" spans="1:130" s="197" customFormat="1" ht="26.25" customHeight="1">
      <c r="A126" s="895"/>
      <c r="B126" s="896"/>
      <c r="C126" s="833" t="s">
        <v>432</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75595</v>
      </c>
      <c r="AB126" s="814"/>
      <c r="AC126" s="814"/>
      <c r="AD126" s="814"/>
      <c r="AE126" s="815"/>
      <c r="AF126" s="816">
        <v>65235</v>
      </c>
      <c r="AG126" s="814"/>
      <c r="AH126" s="814"/>
      <c r="AI126" s="814"/>
      <c r="AJ126" s="815"/>
      <c r="AK126" s="816">
        <v>53810</v>
      </c>
      <c r="AL126" s="814"/>
      <c r="AM126" s="814"/>
      <c r="AN126" s="814"/>
      <c r="AO126" s="815"/>
      <c r="AP126" s="784">
        <v>2</v>
      </c>
      <c r="AQ126" s="785"/>
      <c r="AR126" s="785"/>
      <c r="AS126" s="785"/>
      <c r="AT126" s="786"/>
      <c r="AU126" s="233"/>
      <c r="AV126" s="233"/>
      <c r="AW126" s="233"/>
      <c r="AX126" s="836" t="s">
        <v>444</v>
      </c>
      <c r="AY126" s="794"/>
      <c r="AZ126" s="794"/>
      <c r="BA126" s="794"/>
      <c r="BB126" s="794"/>
      <c r="BC126" s="794"/>
      <c r="BD126" s="794"/>
      <c r="BE126" s="795"/>
      <c r="BF126" s="793" t="s">
        <v>445</v>
      </c>
      <c r="BG126" s="794"/>
      <c r="BH126" s="794"/>
      <c r="BI126" s="794"/>
      <c r="BJ126" s="794"/>
      <c r="BK126" s="794"/>
      <c r="BL126" s="795"/>
      <c r="BM126" s="793" t="s">
        <v>446</v>
      </c>
      <c r="BN126" s="794"/>
      <c r="BO126" s="794"/>
      <c r="BP126" s="794"/>
      <c r="BQ126" s="794"/>
      <c r="BR126" s="794"/>
      <c r="BS126" s="795"/>
      <c r="BT126" s="793" t="s">
        <v>447</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448</v>
      </c>
      <c r="CQ126" s="798"/>
      <c r="CR126" s="798"/>
      <c r="CS126" s="798"/>
      <c r="CT126" s="798"/>
      <c r="CU126" s="798"/>
      <c r="CV126" s="798"/>
      <c r="CW126" s="798"/>
      <c r="CX126" s="798"/>
      <c r="CY126" s="798"/>
      <c r="CZ126" s="798"/>
      <c r="DA126" s="798"/>
      <c r="DB126" s="798"/>
      <c r="DC126" s="798"/>
      <c r="DD126" s="798"/>
      <c r="DE126" s="798"/>
      <c r="DF126" s="799"/>
      <c r="DG126" s="800" t="s">
        <v>108</v>
      </c>
      <c r="DH126" s="801"/>
      <c r="DI126" s="801"/>
      <c r="DJ126" s="801"/>
      <c r="DK126" s="801"/>
      <c r="DL126" s="801" t="s">
        <v>108</v>
      </c>
      <c r="DM126" s="801"/>
      <c r="DN126" s="801"/>
      <c r="DO126" s="801"/>
      <c r="DP126" s="801"/>
      <c r="DQ126" s="801" t="s">
        <v>108</v>
      </c>
      <c r="DR126" s="801"/>
      <c r="DS126" s="801"/>
      <c r="DT126" s="801"/>
      <c r="DU126" s="801"/>
      <c r="DV126" s="853" t="s">
        <v>108</v>
      </c>
      <c r="DW126" s="853"/>
      <c r="DX126" s="853"/>
      <c r="DY126" s="853"/>
      <c r="DZ126" s="854"/>
    </row>
    <row r="127" spans="1:130" s="197" customFormat="1" ht="26.25" customHeight="1" thickBot="1">
      <c r="A127" s="897"/>
      <c r="B127" s="898"/>
      <c r="C127" s="855" t="s">
        <v>449</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108</v>
      </c>
      <c r="AB127" s="814"/>
      <c r="AC127" s="814"/>
      <c r="AD127" s="814"/>
      <c r="AE127" s="815"/>
      <c r="AF127" s="816" t="s">
        <v>108</v>
      </c>
      <c r="AG127" s="814"/>
      <c r="AH127" s="814"/>
      <c r="AI127" s="814"/>
      <c r="AJ127" s="815"/>
      <c r="AK127" s="816" t="s">
        <v>108</v>
      </c>
      <c r="AL127" s="814"/>
      <c r="AM127" s="814"/>
      <c r="AN127" s="814"/>
      <c r="AO127" s="815"/>
      <c r="AP127" s="784" t="s">
        <v>108</v>
      </c>
      <c r="AQ127" s="785"/>
      <c r="AR127" s="785"/>
      <c r="AS127" s="785"/>
      <c r="AT127" s="786"/>
      <c r="AU127" s="233"/>
      <c r="AV127" s="233"/>
      <c r="AW127" s="233"/>
      <c r="AX127" s="787" t="s">
        <v>450</v>
      </c>
      <c r="AY127" s="788"/>
      <c r="AZ127" s="788"/>
      <c r="BA127" s="788"/>
      <c r="BB127" s="788"/>
      <c r="BC127" s="788"/>
      <c r="BD127" s="788"/>
      <c r="BE127" s="789"/>
      <c r="BF127" s="790" t="s">
        <v>108</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451</v>
      </c>
      <c r="CQ127" s="782"/>
      <c r="CR127" s="782"/>
      <c r="CS127" s="782"/>
      <c r="CT127" s="782"/>
      <c r="CU127" s="782"/>
      <c r="CV127" s="782"/>
      <c r="CW127" s="782"/>
      <c r="CX127" s="782"/>
      <c r="CY127" s="782"/>
      <c r="CZ127" s="782"/>
      <c r="DA127" s="782"/>
      <c r="DB127" s="782"/>
      <c r="DC127" s="782"/>
      <c r="DD127" s="782"/>
      <c r="DE127" s="782"/>
      <c r="DF127" s="783"/>
      <c r="DG127" s="849" t="s">
        <v>108</v>
      </c>
      <c r="DH127" s="850"/>
      <c r="DI127" s="850"/>
      <c r="DJ127" s="850"/>
      <c r="DK127" s="850"/>
      <c r="DL127" s="850" t="s">
        <v>108</v>
      </c>
      <c r="DM127" s="850"/>
      <c r="DN127" s="850"/>
      <c r="DO127" s="850"/>
      <c r="DP127" s="850"/>
      <c r="DQ127" s="850" t="s">
        <v>108</v>
      </c>
      <c r="DR127" s="850"/>
      <c r="DS127" s="850"/>
      <c r="DT127" s="850"/>
      <c r="DU127" s="850"/>
      <c r="DV127" s="851" t="s">
        <v>108</v>
      </c>
      <c r="DW127" s="851"/>
      <c r="DX127" s="851"/>
      <c r="DY127" s="851"/>
      <c r="DZ127" s="852"/>
    </row>
    <row r="128" spans="1:130" s="197" customFormat="1" ht="26.25" customHeight="1">
      <c r="A128" s="825" t="s">
        <v>452</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453</v>
      </c>
      <c r="X128" s="827"/>
      <c r="Y128" s="827"/>
      <c r="Z128" s="828"/>
      <c r="AA128" s="753">
        <v>95</v>
      </c>
      <c r="AB128" s="754"/>
      <c r="AC128" s="754"/>
      <c r="AD128" s="754"/>
      <c r="AE128" s="755"/>
      <c r="AF128" s="756" t="s">
        <v>108</v>
      </c>
      <c r="AG128" s="754"/>
      <c r="AH128" s="754"/>
      <c r="AI128" s="754"/>
      <c r="AJ128" s="755"/>
      <c r="AK128" s="756" t="s">
        <v>108</v>
      </c>
      <c r="AL128" s="754"/>
      <c r="AM128" s="754"/>
      <c r="AN128" s="754"/>
      <c r="AO128" s="755"/>
      <c r="AP128" s="757"/>
      <c r="AQ128" s="758"/>
      <c r="AR128" s="758"/>
      <c r="AS128" s="758"/>
      <c r="AT128" s="759"/>
      <c r="AU128" s="235"/>
      <c r="AV128" s="235"/>
      <c r="AW128" s="235"/>
      <c r="AX128" s="802" t="s">
        <v>454</v>
      </c>
      <c r="AY128" s="798"/>
      <c r="AZ128" s="798"/>
      <c r="BA128" s="798"/>
      <c r="BB128" s="798"/>
      <c r="BC128" s="798"/>
      <c r="BD128" s="798"/>
      <c r="BE128" s="799"/>
      <c r="BF128" s="820" t="s">
        <v>455</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456</v>
      </c>
      <c r="X129" s="811"/>
      <c r="Y129" s="811"/>
      <c r="Z129" s="812"/>
      <c r="AA129" s="813">
        <v>2994314</v>
      </c>
      <c r="AB129" s="814"/>
      <c r="AC129" s="814"/>
      <c r="AD129" s="814"/>
      <c r="AE129" s="815"/>
      <c r="AF129" s="816">
        <v>2939632</v>
      </c>
      <c r="AG129" s="814"/>
      <c r="AH129" s="814"/>
      <c r="AI129" s="814"/>
      <c r="AJ129" s="815"/>
      <c r="AK129" s="816">
        <v>3062114</v>
      </c>
      <c r="AL129" s="814"/>
      <c r="AM129" s="814"/>
      <c r="AN129" s="814"/>
      <c r="AO129" s="815"/>
      <c r="AP129" s="817"/>
      <c r="AQ129" s="818"/>
      <c r="AR129" s="818"/>
      <c r="AS129" s="818"/>
      <c r="AT129" s="819"/>
      <c r="AU129" s="235"/>
      <c r="AV129" s="235"/>
      <c r="AW129" s="235"/>
      <c r="AX129" s="802" t="s">
        <v>457</v>
      </c>
      <c r="AY129" s="798"/>
      <c r="AZ129" s="798"/>
      <c r="BA129" s="798"/>
      <c r="BB129" s="798"/>
      <c r="BC129" s="798"/>
      <c r="BD129" s="798"/>
      <c r="BE129" s="799"/>
      <c r="BF129" s="803">
        <v>8.6999999999999993</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458</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459</v>
      </c>
      <c r="X130" s="811"/>
      <c r="Y130" s="811"/>
      <c r="Z130" s="812"/>
      <c r="AA130" s="813">
        <v>414875</v>
      </c>
      <c r="AB130" s="814"/>
      <c r="AC130" s="814"/>
      <c r="AD130" s="814"/>
      <c r="AE130" s="815"/>
      <c r="AF130" s="816">
        <v>414197</v>
      </c>
      <c r="AG130" s="814"/>
      <c r="AH130" s="814"/>
      <c r="AI130" s="814"/>
      <c r="AJ130" s="815"/>
      <c r="AK130" s="816">
        <v>403569</v>
      </c>
      <c r="AL130" s="814"/>
      <c r="AM130" s="814"/>
      <c r="AN130" s="814"/>
      <c r="AO130" s="815"/>
      <c r="AP130" s="817"/>
      <c r="AQ130" s="818"/>
      <c r="AR130" s="818"/>
      <c r="AS130" s="818"/>
      <c r="AT130" s="819"/>
      <c r="AU130" s="235"/>
      <c r="AV130" s="235"/>
      <c r="AW130" s="235"/>
      <c r="AX130" s="781" t="s">
        <v>460</v>
      </c>
      <c r="AY130" s="782"/>
      <c r="AZ130" s="782"/>
      <c r="BA130" s="782"/>
      <c r="BB130" s="782"/>
      <c r="BC130" s="782"/>
      <c r="BD130" s="782"/>
      <c r="BE130" s="783"/>
      <c r="BF130" s="735">
        <v>71.7</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461</v>
      </c>
      <c r="X131" s="744"/>
      <c r="Y131" s="744"/>
      <c r="Z131" s="745"/>
      <c r="AA131" s="746">
        <v>2579439</v>
      </c>
      <c r="AB131" s="747"/>
      <c r="AC131" s="747"/>
      <c r="AD131" s="747"/>
      <c r="AE131" s="748"/>
      <c r="AF131" s="749">
        <v>2525435</v>
      </c>
      <c r="AG131" s="747"/>
      <c r="AH131" s="747"/>
      <c r="AI131" s="747"/>
      <c r="AJ131" s="748"/>
      <c r="AK131" s="749">
        <v>2658545</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462</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463</v>
      </c>
      <c r="W132" s="767"/>
      <c r="X132" s="767"/>
      <c r="Y132" s="767"/>
      <c r="Z132" s="768"/>
      <c r="AA132" s="769">
        <v>10.15829411</v>
      </c>
      <c r="AB132" s="770"/>
      <c r="AC132" s="770"/>
      <c r="AD132" s="770"/>
      <c r="AE132" s="771"/>
      <c r="AF132" s="772">
        <v>8.7297039919999992</v>
      </c>
      <c r="AG132" s="770"/>
      <c r="AH132" s="770"/>
      <c r="AI132" s="770"/>
      <c r="AJ132" s="771"/>
      <c r="AK132" s="772">
        <v>7.3206960949999997</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464</v>
      </c>
      <c r="W133" s="776"/>
      <c r="X133" s="776"/>
      <c r="Y133" s="776"/>
      <c r="Z133" s="777"/>
      <c r="AA133" s="778">
        <v>12.3</v>
      </c>
      <c r="AB133" s="779"/>
      <c r="AC133" s="779"/>
      <c r="AD133" s="779"/>
      <c r="AE133" s="780"/>
      <c r="AF133" s="778">
        <v>10.5</v>
      </c>
      <c r="AG133" s="779"/>
      <c r="AH133" s="779"/>
      <c r="AI133" s="779"/>
      <c r="AJ133" s="780"/>
      <c r="AK133" s="778">
        <v>8.6999999999999993</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49" t="s">
        <v>467</v>
      </c>
      <c r="L7" s="254"/>
      <c r="M7" s="255" t="s">
        <v>468</v>
      </c>
      <c r="N7" s="256"/>
    </row>
    <row r="8" spans="1:16">
      <c r="A8" s="248"/>
      <c r="B8" s="244"/>
      <c r="C8" s="244"/>
      <c r="D8" s="244"/>
      <c r="E8" s="244"/>
      <c r="F8" s="244"/>
      <c r="G8" s="257"/>
      <c r="H8" s="258"/>
      <c r="I8" s="258"/>
      <c r="J8" s="259"/>
      <c r="K8" s="1150"/>
      <c r="L8" s="260" t="s">
        <v>469</v>
      </c>
      <c r="M8" s="261" t="s">
        <v>470</v>
      </c>
      <c r="N8" s="262" t="s">
        <v>471</v>
      </c>
    </row>
    <row r="9" spans="1:16">
      <c r="A9" s="248"/>
      <c r="B9" s="244"/>
      <c r="C9" s="244"/>
      <c r="D9" s="244"/>
      <c r="E9" s="244"/>
      <c r="F9" s="244"/>
      <c r="G9" s="1163" t="s">
        <v>472</v>
      </c>
      <c r="H9" s="1164"/>
      <c r="I9" s="1164"/>
      <c r="J9" s="1165"/>
      <c r="K9" s="263">
        <v>983496</v>
      </c>
      <c r="L9" s="264">
        <v>115407</v>
      </c>
      <c r="M9" s="265">
        <v>114146</v>
      </c>
      <c r="N9" s="266">
        <v>1.1000000000000001</v>
      </c>
    </row>
    <row r="10" spans="1:16">
      <c r="A10" s="248"/>
      <c r="B10" s="244"/>
      <c r="C10" s="244"/>
      <c r="D10" s="244"/>
      <c r="E10" s="244"/>
      <c r="F10" s="244"/>
      <c r="G10" s="1163" t="s">
        <v>473</v>
      </c>
      <c r="H10" s="1164"/>
      <c r="I10" s="1164"/>
      <c r="J10" s="1165"/>
      <c r="K10" s="267">
        <v>36733</v>
      </c>
      <c r="L10" s="268">
        <v>4310</v>
      </c>
      <c r="M10" s="269">
        <v>10658</v>
      </c>
      <c r="N10" s="270">
        <v>-59.6</v>
      </c>
    </row>
    <row r="11" spans="1:16" ht="13.5" customHeight="1">
      <c r="A11" s="248"/>
      <c r="B11" s="244"/>
      <c r="C11" s="244"/>
      <c r="D11" s="244"/>
      <c r="E11" s="244"/>
      <c r="F11" s="244"/>
      <c r="G11" s="1163" t="s">
        <v>474</v>
      </c>
      <c r="H11" s="1164"/>
      <c r="I11" s="1164"/>
      <c r="J11" s="1165"/>
      <c r="K11" s="267">
        <v>96476</v>
      </c>
      <c r="L11" s="268">
        <v>11321</v>
      </c>
      <c r="M11" s="269">
        <v>17529</v>
      </c>
      <c r="N11" s="270">
        <v>-35.4</v>
      </c>
    </row>
    <row r="12" spans="1:16" ht="13.5" customHeight="1">
      <c r="A12" s="248"/>
      <c r="B12" s="244"/>
      <c r="C12" s="244"/>
      <c r="D12" s="244"/>
      <c r="E12" s="244"/>
      <c r="F12" s="244"/>
      <c r="G12" s="1163" t="s">
        <v>475</v>
      </c>
      <c r="H12" s="1164"/>
      <c r="I12" s="1164"/>
      <c r="J12" s="1165"/>
      <c r="K12" s="267">
        <v>31123</v>
      </c>
      <c r="L12" s="268">
        <v>3652</v>
      </c>
      <c r="M12" s="269">
        <v>1257</v>
      </c>
      <c r="N12" s="270">
        <v>190.5</v>
      </c>
    </row>
    <row r="13" spans="1:16" ht="13.5" customHeight="1">
      <c r="A13" s="248"/>
      <c r="B13" s="244"/>
      <c r="C13" s="244"/>
      <c r="D13" s="244"/>
      <c r="E13" s="244"/>
      <c r="F13" s="244"/>
      <c r="G13" s="1163" t="s">
        <v>476</v>
      </c>
      <c r="H13" s="1164"/>
      <c r="I13" s="1164"/>
      <c r="J13" s="1165"/>
      <c r="K13" s="267" t="s">
        <v>477</v>
      </c>
      <c r="L13" s="268" t="s">
        <v>477</v>
      </c>
      <c r="M13" s="269" t="s">
        <v>477</v>
      </c>
      <c r="N13" s="270" t="s">
        <v>477</v>
      </c>
    </row>
    <row r="14" spans="1:16" ht="13.5" customHeight="1">
      <c r="A14" s="248"/>
      <c r="B14" s="244"/>
      <c r="C14" s="244"/>
      <c r="D14" s="244"/>
      <c r="E14" s="244"/>
      <c r="F14" s="244"/>
      <c r="G14" s="1163" t="s">
        <v>478</v>
      </c>
      <c r="H14" s="1164"/>
      <c r="I14" s="1164"/>
      <c r="J14" s="1165"/>
      <c r="K14" s="267">
        <v>34491</v>
      </c>
      <c r="L14" s="268">
        <v>4047</v>
      </c>
      <c r="M14" s="269">
        <v>5389</v>
      </c>
      <c r="N14" s="270">
        <v>-24.9</v>
      </c>
    </row>
    <row r="15" spans="1:16" ht="13.5" customHeight="1">
      <c r="A15" s="248"/>
      <c r="B15" s="244"/>
      <c r="C15" s="244"/>
      <c r="D15" s="244"/>
      <c r="E15" s="244"/>
      <c r="F15" s="244"/>
      <c r="G15" s="1163" t="s">
        <v>479</v>
      </c>
      <c r="H15" s="1164"/>
      <c r="I15" s="1164"/>
      <c r="J15" s="1165"/>
      <c r="K15" s="267">
        <v>20643</v>
      </c>
      <c r="L15" s="268">
        <v>2422</v>
      </c>
      <c r="M15" s="269">
        <v>2513</v>
      </c>
      <c r="N15" s="270">
        <v>-3.6</v>
      </c>
    </row>
    <row r="16" spans="1:16">
      <c r="A16" s="248"/>
      <c r="B16" s="244"/>
      <c r="C16" s="244"/>
      <c r="D16" s="244"/>
      <c r="E16" s="244"/>
      <c r="F16" s="244"/>
      <c r="G16" s="1166" t="s">
        <v>480</v>
      </c>
      <c r="H16" s="1167"/>
      <c r="I16" s="1167"/>
      <c r="J16" s="1168"/>
      <c r="K16" s="268">
        <v>-139879</v>
      </c>
      <c r="L16" s="268">
        <v>-16414</v>
      </c>
      <c r="M16" s="269">
        <v>-11876</v>
      </c>
      <c r="N16" s="270">
        <v>38.200000000000003</v>
      </c>
    </row>
    <row r="17" spans="1:16">
      <c r="A17" s="248"/>
      <c r="B17" s="244"/>
      <c r="C17" s="244"/>
      <c r="D17" s="244"/>
      <c r="E17" s="244"/>
      <c r="F17" s="244"/>
      <c r="G17" s="1166" t="s">
        <v>166</v>
      </c>
      <c r="H17" s="1167"/>
      <c r="I17" s="1167"/>
      <c r="J17" s="1168"/>
      <c r="K17" s="268">
        <v>1063083</v>
      </c>
      <c r="L17" s="268">
        <v>124746</v>
      </c>
      <c r="M17" s="269">
        <v>139615</v>
      </c>
      <c r="N17" s="270">
        <v>-10.7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60" t="s">
        <v>485</v>
      </c>
      <c r="H21" s="1161"/>
      <c r="I21" s="1161"/>
      <c r="J21" s="1162"/>
      <c r="K21" s="280">
        <v>13.03</v>
      </c>
      <c r="L21" s="281">
        <v>13.07</v>
      </c>
      <c r="M21" s="282">
        <v>-0.04</v>
      </c>
      <c r="N21" s="249"/>
      <c r="O21" s="283"/>
      <c r="P21" s="279"/>
    </row>
    <row r="22" spans="1:16" s="284" customFormat="1">
      <c r="A22" s="279"/>
      <c r="B22" s="249"/>
      <c r="C22" s="249"/>
      <c r="D22" s="249"/>
      <c r="E22" s="249"/>
      <c r="F22" s="249"/>
      <c r="G22" s="1160" t="s">
        <v>486</v>
      </c>
      <c r="H22" s="1161"/>
      <c r="I22" s="1161"/>
      <c r="J22" s="1162"/>
      <c r="K22" s="285">
        <v>97.8</v>
      </c>
      <c r="L22" s="286">
        <v>95</v>
      </c>
      <c r="M22" s="287">
        <v>2.8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49" t="s">
        <v>467</v>
      </c>
      <c r="L30" s="254"/>
      <c r="M30" s="255" t="s">
        <v>468</v>
      </c>
      <c r="N30" s="256"/>
    </row>
    <row r="31" spans="1:16">
      <c r="A31" s="248"/>
      <c r="B31" s="244"/>
      <c r="C31" s="244"/>
      <c r="D31" s="244"/>
      <c r="E31" s="244"/>
      <c r="F31" s="244"/>
      <c r="G31" s="257"/>
      <c r="H31" s="258"/>
      <c r="I31" s="258"/>
      <c r="J31" s="259"/>
      <c r="K31" s="1150"/>
      <c r="L31" s="260" t="s">
        <v>469</v>
      </c>
      <c r="M31" s="261" t="s">
        <v>470</v>
      </c>
      <c r="N31" s="262" t="s">
        <v>471</v>
      </c>
    </row>
    <row r="32" spans="1:16" ht="27" customHeight="1">
      <c r="A32" s="248"/>
      <c r="B32" s="244"/>
      <c r="C32" s="244"/>
      <c r="D32" s="244"/>
      <c r="E32" s="244"/>
      <c r="F32" s="244"/>
      <c r="G32" s="1151" t="s">
        <v>490</v>
      </c>
      <c r="H32" s="1152"/>
      <c r="I32" s="1152"/>
      <c r="J32" s="1153"/>
      <c r="K32" s="294">
        <v>382210</v>
      </c>
      <c r="L32" s="294">
        <v>44850</v>
      </c>
      <c r="M32" s="295">
        <v>64386</v>
      </c>
      <c r="N32" s="296">
        <v>-30.3</v>
      </c>
    </row>
    <row r="33" spans="1:16" ht="13.5" customHeight="1">
      <c r="A33" s="248"/>
      <c r="B33" s="244"/>
      <c r="C33" s="244"/>
      <c r="D33" s="244"/>
      <c r="E33" s="244"/>
      <c r="F33" s="244"/>
      <c r="G33" s="1151" t="s">
        <v>491</v>
      </c>
      <c r="H33" s="1152"/>
      <c r="I33" s="1152"/>
      <c r="J33" s="1153"/>
      <c r="K33" s="294" t="s">
        <v>477</v>
      </c>
      <c r="L33" s="294" t="s">
        <v>477</v>
      </c>
      <c r="M33" s="295" t="s">
        <v>477</v>
      </c>
      <c r="N33" s="296" t="s">
        <v>477</v>
      </c>
    </row>
    <row r="34" spans="1:16" ht="27" customHeight="1">
      <c r="A34" s="248"/>
      <c r="B34" s="244"/>
      <c r="C34" s="244"/>
      <c r="D34" s="244"/>
      <c r="E34" s="244"/>
      <c r="F34" s="244"/>
      <c r="G34" s="1151" t="s">
        <v>492</v>
      </c>
      <c r="H34" s="1152"/>
      <c r="I34" s="1152"/>
      <c r="J34" s="1153"/>
      <c r="K34" s="294" t="s">
        <v>477</v>
      </c>
      <c r="L34" s="294" t="s">
        <v>477</v>
      </c>
      <c r="M34" s="295">
        <v>1</v>
      </c>
      <c r="N34" s="296" t="s">
        <v>477</v>
      </c>
    </row>
    <row r="35" spans="1:16" ht="27" customHeight="1">
      <c r="A35" s="248"/>
      <c r="B35" s="244"/>
      <c r="C35" s="244"/>
      <c r="D35" s="244"/>
      <c r="E35" s="244"/>
      <c r="F35" s="244"/>
      <c r="G35" s="1151" t="s">
        <v>493</v>
      </c>
      <c r="H35" s="1152"/>
      <c r="I35" s="1152"/>
      <c r="J35" s="1153"/>
      <c r="K35" s="294">
        <v>131121</v>
      </c>
      <c r="L35" s="294">
        <v>15386</v>
      </c>
      <c r="M35" s="295">
        <v>18584</v>
      </c>
      <c r="N35" s="296">
        <v>-17.2</v>
      </c>
    </row>
    <row r="36" spans="1:16" ht="27" customHeight="1">
      <c r="A36" s="248"/>
      <c r="B36" s="244"/>
      <c r="C36" s="244"/>
      <c r="D36" s="244"/>
      <c r="E36" s="244"/>
      <c r="F36" s="244"/>
      <c r="G36" s="1151" t="s">
        <v>494</v>
      </c>
      <c r="H36" s="1152"/>
      <c r="I36" s="1152"/>
      <c r="J36" s="1153"/>
      <c r="K36" s="294">
        <v>31052</v>
      </c>
      <c r="L36" s="294">
        <v>3644</v>
      </c>
      <c r="M36" s="295">
        <v>4740</v>
      </c>
      <c r="N36" s="296">
        <v>-23.1</v>
      </c>
    </row>
    <row r="37" spans="1:16" ht="13.5" customHeight="1">
      <c r="A37" s="248"/>
      <c r="B37" s="244"/>
      <c r="C37" s="244"/>
      <c r="D37" s="244"/>
      <c r="E37" s="244"/>
      <c r="F37" s="244"/>
      <c r="G37" s="1151" t="s">
        <v>495</v>
      </c>
      <c r="H37" s="1152"/>
      <c r="I37" s="1152"/>
      <c r="J37" s="1153"/>
      <c r="K37" s="294">
        <v>53810</v>
      </c>
      <c r="L37" s="294">
        <v>6314</v>
      </c>
      <c r="M37" s="295">
        <v>1431</v>
      </c>
      <c r="N37" s="296">
        <v>341.2</v>
      </c>
    </row>
    <row r="38" spans="1:16" ht="27" customHeight="1">
      <c r="A38" s="248"/>
      <c r="B38" s="244"/>
      <c r="C38" s="244"/>
      <c r="D38" s="244"/>
      <c r="E38" s="244"/>
      <c r="F38" s="244"/>
      <c r="G38" s="1154" t="s">
        <v>496</v>
      </c>
      <c r="H38" s="1155"/>
      <c r="I38" s="1155"/>
      <c r="J38" s="1156"/>
      <c r="K38" s="297" t="s">
        <v>477</v>
      </c>
      <c r="L38" s="297" t="s">
        <v>477</v>
      </c>
      <c r="M38" s="298">
        <v>15</v>
      </c>
      <c r="N38" s="299" t="s">
        <v>477</v>
      </c>
      <c r="O38" s="293"/>
    </row>
    <row r="39" spans="1:16">
      <c r="A39" s="248"/>
      <c r="B39" s="244"/>
      <c r="C39" s="244"/>
      <c r="D39" s="244"/>
      <c r="E39" s="244"/>
      <c r="F39" s="244"/>
      <c r="G39" s="1154" t="s">
        <v>497</v>
      </c>
      <c r="H39" s="1155"/>
      <c r="I39" s="1155"/>
      <c r="J39" s="1156"/>
      <c r="K39" s="300" t="s">
        <v>477</v>
      </c>
      <c r="L39" s="300" t="s">
        <v>477</v>
      </c>
      <c r="M39" s="301">
        <v>-2634</v>
      </c>
      <c r="N39" s="302" t="s">
        <v>477</v>
      </c>
      <c r="O39" s="293"/>
    </row>
    <row r="40" spans="1:16" ht="27" customHeight="1">
      <c r="A40" s="248"/>
      <c r="B40" s="244"/>
      <c r="C40" s="244"/>
      <c r="D40" s="244"/>
      <c r="E40" s="244"/>
      <c r="F40" s="244"/>
      <c r="G40" s="1151" t="s">
        <v>498</v>
      </c>
      <c r="H40" s="1152"/>
      <c r="I40" s="1152"/>
      <c r="J40" s="1153"/>
      <c r="K40" s="300">
        <v>-403569</v>
      </c>
      <c r="L40" s="300">
        <v>-47356</v>
      </c>
      <c r="M40" s="301">
        <v>-59733</v>
      </c>
      <c r="N40" s="302">
        <v>-20.7</v>
      </c>
      <c r="O40" s="293"/>
    </row>
    <row r="41" spans="1:16">
      <c r="A41" s="248"/>
      <c r="B41" s="244"/>
      <c r="C41" s="244"/>
      <c r="D41" s="244"/>
      <c r="E41" s="244"/>
      <c r="F41" s="244"/>
      <c r="G41" s="1157" t="s">
        <v>277</v>
      </c>
      <c r="H41" s="1158"/>
      <c r="I41" s="1158"/>
      <c r="J41" s="1159"/>
      <c r="K41" s="294">
        <v>194624</v>
      </c>
      <c r="L41" s="300">
        <v>22838</v>
      </c>
      <c r="M41" s="301">
        <v>26789</v>
      </c>
      <c r="N41" s="302">
        <v>-14.7</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44" t="s">
        <v>467</v>
      </c>
      <c r="J49" s="1146" t="s">
        <v>502</v>
      </c>
      <c r="K49" s="1147"/>
      <c r="L49" s="1147"/>
      <c r="M49" s="1147"/>
      <c r="N49" s="1148"/>
    </row>
    <row r="50" spans="1:14">
      <c r="A50" s="248"/>
      <c r="B50" s="244"/>
      <c r="C50" s="244"/>
      <c r="D50" s="244"/>
      <c r="E50" s="244"/>
      <c r="F50" s="244"/>
      <c r="G50" s="312"/>
      <c r="H50" s="313"/>
      <c r="I50" s="1145"/>
      <c r="J50" s="314" t="s">
        <v>503</v>
      </c>
      <c r="K50" s="315" t="s">
        <v>504</v>
      </c>
      <c r="L50" s="316" t="s">
        <v>505</v>
      </c>
      <c r="M50" s="317" t="s">
        <v>506</v>
      </c>
      <c r="N50" s="318" t="s">
        <v>507</v>
      </c>
    </row>
    <row r="51" spans="1:14">
      <c r="A51" s="248"/>
      <c r="B51" s="244"/>
      <c r="C51" s="244"/>
      <c r="D51" s="244"/>
      <c r="E51" s="244"/>
      <c r="F51" s="244"/>
      <c r="G51" s="310" t="s">
        <v>508</v>
      </c>
      <c r="H51" s="311"/>
      <c r="I51" s="319">
        <v>595149</v>
      </c>
      <c r="J51" s="320">
        <v>64753</v>
      </c>
      <c r="K51" s="321">
        <v>75.8</v>
      </c>
      <c r="L51" s="322">
        <v>92021</v>
      </c>
      <c r="M51" s="323">
        <v>-24.5</v>
      </c>
      <c r="N51" s="324">
        <v>100.3</v>
      </c>
    </row>
    <row r="52" spans="1:14">
      <c r="A52" s="248"/>
      <c r="B52" s="244"/>
      <c r="C52" s="244"/>
      <c r="D52" s="244"/>
      <c r="E52" s="244"/>
      <c r="F52" s="244"/>
      <c r="G52" s="325"/>
      <c r="H52" s="326" t="s">
        <v>509</v>
      </c>
      <c r="I52" s="327">
        <v>331518</v>
      </c>
      <c r="J52" s="328">
        <v>36070</v>
      </c>
      <c r="K52" s="329">
        <v>-0.6</v>
      </c>
      <c r="L52" s="330">
        <v>52579</v>
      </c>
      <c r="M52" s="331">
        <v>-23.2</v>
      </c>
      <c r="N52" s="332">
        <v>22.6</v>
      </c>
    </row>
    <row r="53" spans="1:14">
      <c r="A53" s="248"/>
      <c r="B53" s="244"/>
      <c r="C53" s="244"/>
      <c r="D53" s="244"/>
      <c r="E53" s="244"/>
      <c r="F53" s="244"/>
      <c r="G53" s="310" t="s">
        <v>510</v>
      </c>
      <c r="H53" s="311"/>
      <c r="I53" s="319">
        <v>686823</v>
      </c>
      <c r="J53" s="320">
        <v>76399</v>
      </c>
      <c r="K53" s="321">
        <v>18</v>
      </c>
      <c r="L53" s="322">
        <v>94828</v>
      </c>
      <c r="M53" s="323">
        <v>3.1</v>
      </c>
      <c r="N53" s="324">
        <v>14.9</v>
      </c>
    </row>
    <row r="54" spans="1:14">
      <c r="A54" s="248"/>
      <c r="B54" s="244"/>
      <c r="C54" s="244"/>
      <c r="D54" s="244"/>
      <c r="E54" s="244"/>
      <c r="F54" s="244"/>
      <c r="G54" s="325"/>
      <c r="H54" s="326" t="s">
        <v>509</v>
      </c>
      <c r="I54" s="327">
        <v>292573</v>
      </c>
      <c r="J54" s="328">
        <v>32544</v>
      </c>
      <c r="K54" s="329">
        <v>-9.8000000000000007</v>
      </c>
      <c r="L54" s="330">
        <v>55133</v>
      </c>
      <c r="M54" s="331">
        <v>4.9000000000000004</v>
      </c>
      <c r="N54" s="332">
        <v>-14.7</v>
      </c>
    </row>
    <row r="55" spans="1:14">
      <c r="A55" s="248"/>
      <c r="B55" s="244"/>
      <c r="C55" s="244"/>
      <c r="D55" s="244"/>
      <c r="E55" s="244"/>
      <c r="F55" s="244"/>
      <c r="G55" s="310" t="s">
        <v>511</v>
      </c>
      <c r="H55" s="311"/>
      <c r="I55" s="319">
        <v>810369</v>
      </c>
      <c r="J55" s="320">
        <v>91258</v>
      </c>
      <c r="K55" s="321">
        <v>19.399999999999999</v>
      </c>
      <c r="L55" s="322">
        <v>119674</v>
      </c>
      <c r="M55" s="323">
        <v>26.2</v>
      </c>
      <c r="N55" s="324">
        <v>-6.8</v>
      </c>
    </row>
    <row r="56" spans="1:14">
      <c r="A56" s="248"/>
      <c r="B56" s="244"/>
      <c r="C56" s="244"/>
      <c r="D56" s="244"/>
      <c r="E56" s="244"/>
      <c r="F56" s="244"/>
      <c r="G56" s="325"/>
      <c r="H56" s="326" t="s">
        <v>509</v>
      </c>
      <c r="I56" s="327">
        <v>399485</v>
      </c>
      <c r="J56" s="328">
        <v>44987</v>
      </c>
      <c r="K56" s="329">
        <v>38.200000000000003</v>
      </c>
      <c r="L56" s="330">
        <v>57803</v>
      </c>
      <c r="M56" s="331">
        <v>4.8</v>
      </c>
      <c r="N56" s="332">
        <v>33.4</v>
      </c>
    </row>
    <row r="57" spans="1:14">
      <c r="A57" s="248"/>
      <c r="B57" s="244"/>
      <c r="C57" s="244"/>
      <c r="D57" s="244"/>
      <c r="E57" s="244"/>
      <c r="F57" s="244"/>
      <c r="G57" s="310" t="s">
        <v>512</v>
      </c>
      <c r="H57" s="311"/>
      <c r="I57" s="319">
        <v>474042</v>
      </c>
      <c r="J57" s="320">
        <v>54513</v>
      </c>
      <c r="K57" s="321">
        <v>-40.299999999999997</v>
      </c>
      <c r="L57" s="322">
        <v>119685</v>
      </c>
      <c r="M57" s="323">
        <v>0</v>
      </c>
      <c r="N57" s="324">
        <v>-40.299999999999997</v>
      </c>
    </row>
    <row r="58" spans="1:14">
      <c r="A58" s="248"/>
      <c r="B58" s="244"/>
      <c r="C58" s="244"/>
      <c r="D58" s="244"/>
      <c r="E58" s="244"/>
      <c r="F58" s="244"/>
      <c r="G58" s="325"/>
      <c r="H58" s="326" t="s">
        <v>509</v>
      </c>
      <c r="I58" s="327">
        <v>339649</v>
      </c>
      <c r="J58" s="328">
        <v>39058</v>
      </c>
      <c r="K58" s="329">
        <v>-13.2</v>
      </c>
      <c r="L58" s="330">
        <v>68464</v>
      </c>
      <c r="M58" s="331">
        <v>18.399999999999999</v>
      </c>
      <c r="N58" s="332">
        <v>-31.6</v>
      </c>
    </row>
    <row r="59" spans="1:14">
      <c r="A59" s="248"/>
      <c r="B59" s="244"/>
      <c r="C59" s="244"/>
      <c r="D59" s="244"/>
      <c r="E59" s="244"/>
      <c r="F59" s="244"/>
      <c r="G59" s="310" t="s">
        <v>513</v>
      </c>
      <c r="H59" s="311"/>
      <c r="I59" s="319">
        <v>534864</v>
      </c>
      <c r="J59" s="320">
        <v>62763</v>
      </c>
      <c r="K59" s="321">
        <v>15.1</v>
      </c>
      <c r="L59" s="322">
        <v>109920</v>
      </c>
      <c r="M59" s="323">
        <v>-8.1999999999999993</v>
      </c>
      <c r="N59" s="324">
        <v>23.3</v>
      </c>
    </row>
    <row r="60" spans="1:14">
      <c r="A60" s="248"/>
      <c r="B60" s="244"/>
      <c r="C60" s="244"/>
      <c r="D60" s="244"/>
      <c r="E60" s="244"/>
      <c r="F60" s="244"/>
      <c r="G60" s="325"/>
      <c r="H60" s="326" t="s">
        <v>509</v>
      </c>
      <c r="I60" s="333">
        <v>324541</v>
      </c>
      <c r="J60" s="328">
        <v>38083</v>
      </c>
      <c r="K60" s="329">
        <v>-2.5</v>
      </c>
      <c r="L60" s="330">
        <v>62739</v>
      </c>
      <c r="M60" s="331">
        <v>-8.4</v>
      </c>
      <c r="N60" s="332">
        <v>5.9</v>
      </c>
    </row>
    <row r="61" spans="1:14">
      <c r="A61" s="248"/>
      <c r="B61" s="244"/>
      <c r="C61" s="244"/>
      <c r="D61" s="244"/>
      <c r="E61" s="244"/>
      <c r="F61" s="244"/>
      <c r="G61" s="310" t="s">
        <v>514</v>
      </c>
      <c r="H61" s="334"/>
      <c r="I61" s="335">
        <v>620249</v>
      </c>
      <c r="J61" s="336">
        <v>69937</v>
      </c>
      <c r="K61" s="337">
        <v>17.600000000000001</v>
      </c>
      <c r="L61" s="338">
        <v>107226</v>
      </c>
      <c r="M61" s="339">
        <v>-0.7</v>
      </c>
      <c r="N61" s="324">
        <v>18.3</v>
      </c>
    </row>
    <row r="62" spans="1:14">
      <c r="A62" s="248"/>
      <c r="B62" s="244"/>
      <c r="C62" s="244"/>
      <c r="D62" s="244"/>
      <c r="E62" s="244"/>
      <c r="F62" s="244"/>
      <c r="G62" s="325"/>
      <c r="H62" s="326" t="s">
        <v>509</v>
      </c>
      <c r="I62" s="327">
        <v>337553</v>
      </c>
      <c r="J62" s="328">
        <v>38148</v>
      </c>
      <c r="K62" s="329">
        <v>2.4</v>
      </c>
      <c r="L62" s="330">
        <v>59344</v>
      </c>
      <c r="M62" s="331">
        <v>-0.7</v>
      </c>
      <c r="N62" s="332">
        <v>3.1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69" t="s">
        <v>3</v>
      </c>
      <c r="D47" s="1169"/>
      <c r="E47" s="1170"/>
      <c r="F47" s="11">
        <v>21.94</v>
      </c>
      <c r="G47" s="12">
        <v>22.73</v>
      </c>
      <c r="H47" s="12">
        <v>22.89</v>
      </c>
      <c r="I47" s="12">
        <v>21.1</v>
      </c>
      <c r="J47" s="13">
        <v>26.02</v>
      </c>
    </row>
    <row r="48" spans="2:10" ht="57.75" customHeight="1">
      <c r="B48" s="14"/>
      <c r="C48" s="1171" t="s">
        <v>4</v>
      </c>
      <c r="D48" s="1171"/>
      <c r="E48" s="1172"/>
      <c r="F48" s="15">
        <v>7.99</v>
      </c>
      <c r="G48" s="16">
        <v>3.61</v>
      </c>
      <c r="H48" s="16">
        <v>6.27</v>
      </c>
      <c r="I48" s="16">
        <v>5.53</v>
      </c>
      <c r="J48" s="17">
        <v>28.72</v>
      </c>
    </row>
    <row r="49" spans="2:10" ht="57.75" customHeight="1" thickBot="1">
      <c r="B49" s="18"/>
      <c r="C49" s="1173" t="s">
        <v>5</v>
      </c>
      <c r="D49" s="1173"/>
      <c r="E49" s="1174"/>
      <c r="F49" s="19">
        <v>1.33</v>
      </c>
      <c r="G49" s="20" t="s">
        <v>521</v>
      </c>
      <c r="H49" s="20">
        <v>2.84</v>
      </c>
      <c r="I49" s="20" t="s">
        <v>522</v>
      </c>
      <c r="J49" s="21">
        <v>29.18</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81" t="s">
        <v>523</v>
      </c>
      <c r="D34" s="1181"/>
      <c r="E34" s="1182"/>
      <c r="F34" s="32">
        <v>7.9</v>
      </c>
      <c r="G34" s="33">
        <v>3.39</v>
      </c>
      <c r="H34" s="33">
        <v>5.93</v>
      </c>
      <c r="I34" s="33">
        <v>5.36</v>
      </c>
      <c r="J34" s="34">
        <v>28.53</v>
      </c>
      <c r="K34" s="22"/>
      <c r="L34" s="22"/>
      <c r="M34" s="22"/>
      <c r="N34" s="22"/>
      <c r="O34" s="22"/>
      <c r="P34" s="22"/>
    </row>
    <row r="35" spans="1:16" ht="39" customHeight="1">
      <c r="A35" s="22"/>
      <c r="B35" s="35"/>
      <c r="C35" s="1175" t="s">
        <v>524</v>
      </c>
      <c r="D35" s="1176"/>
      <c r="E35" s="1177"/>
      <c r="F35" s="36">
        <v>7.2</v>
      </c>
      <c r="G35" s="37">
        <v>6.17</v>
      </c>
      <c r="H35" s="37">
        <v>6.59</v>
      </c>
      <c r="I35" s="37">
        <v>6.27</v>
      </c>
      <c r="J35" s="38">
        <v>5.87</v>
      </c>
      <c r="K35" s="22"/>
      <c r="L35" s="22"/>
      <c r="M35" s="22"/>
      <c r="N35" s="22"/>
      <c r="O35" s="22"/>
      <c r="P35" s="22"/>
    </row>
    <row r="36" spans="1:16" ht="39" customHeight="1">
      <c r="A36" s="22"/>
      <c r="B36" s="35"/>
      <c r="C36" s="1175" t="s">
        <v>525</v>
      </c>
      <c r="D36" s="1176"/>
      <c r="E36" s="1177"/>
      <c r="F36" s="36">
        <v>1.17</v>
      </c>
      <c r="G36" s="37">
        <v>1.39</v>
      </c>
      <c r="H36" s="37">
        <v>1.91</v>
      </c>
      <c r="I36" s="37">
        <v>2.5</v>
      </c>
      <c r="J36" s="38">
        <v>1.65</v>
      </c>
      <c r="K36" s="22"/>
      <c r="L36" s="22"/>
      <c r="M36" s="22"/>
      <c r="N36" s="22"/>
      <c r="O36" s="22"/>
      <c r="P36" s="22"/>
    </row>
    <row r="37" spans="1:16" ht="39" customHeight="1">
      <c r="A37" s="22"/>
      <c r="B37" s="35"/>
      <c r="C37" s="1175" t="s">
        <v>526</v>
      </c>
      <c r="D37" s="1176"/>
      <c r="E37" s="1177"/>
      <c r="F37" s="36">
        <v>2.85</v>
      </c>
      <c r="G37" s="37">
        <v>3.67</v>
      </c>
      <c r="H37" s="37">
        <v>2.2799999999999998</v>
      </c>
      <c r="I37" s="37">
        <v>2.87</v>
      </c>
      <c r="J37" s="38">
        <v>0.88</v>
      </c>
      <c r="K37" s="22"/>
      <c r="L37" s="22"/>
      <c r="M37" s="22"/>
      <c r="N37" s="22"/>
      <c r="O37" s="22"/>
      <c r="P37" s="22"/>
    </row>
    <row r="38" spans="1:16" ht="39" customHeight="1">
      <c r="A38" s="22"/>
      <c r="B38" s="35"/>
      <c r="C38" s="1175" t="s">
        <v>527</v>
      </c>
      <c r="D38" s="1176"/>
      <c r="E38" s="1177"/>
      <c r="F38" s="36">
        <v>7.0000000000000007E-2</v>
      </c>
      <c r="G38" s="37">
        <v>0.2</v>
      </c>
      <c r="H38" s="37">
        <v>0.34</v>
      </c>
      <c r="I38" s="37">
        <v>0.16</v>
      </c>
      <c r="J38" s="38">
        <v>0.18</v>
      </c>
      <c r="K38" s="22"/>
      <c r="L38" s="22"/>
      <c r="M38" s="22"/>
      <c r="N38" s="22"/>
      <c r="O38" s="22"/>
      <c r="P38" s="22"/>
    </row>
    <row r="39" spans="1:16" ht="39" customHeight="1">
      <c r="A39" s="22"/>
      <c r="B39" s="35"/>
      <c r="C39" s="1175" t="s">
        <v>528</v>
      </c>
      <c r="D39" s="1176"/>
      <c r="E39" s="1177"/>
      <c r="F39" s="36">
        <v>0.03</v>
      </c>
      <c r="G39" s="37">
        <v>0.11</v>
      </c>
      <c r="H39" s="37">
        <v>0.05</v>
      </c>
      <c r="I39" s="37">
        <v>0.09</v>
      </c>
      <c r="J39" s="38">
        <v>0.14000000000000001</v>
      </c>
      <c r="K39" s="22"/>
      <c r="L39" s="22"/>
      <c r="M39" s="22"/>
      <c r="N39" s="22"/>
      <c r="O39" s="22"/>
      <c r="P39" s="22"/>
    </row>
    <row r="40" spans="1:16" ht="39" customHeight="1">
      <c r="A40" s="22"/>
      <c r="B40" s="35"/>
      <c r="C40" s="1175" t="s">
        <v>529</v>
      </c>
      <c r="D40" s="1176"/>
      <c r="E40" s="1177"/>
      <c r="F40" s="36">
        <v>0.03</v>
      </c>
      <c r="G40" s="37">
        <v>0.04</v>
      </c>
      <c r="H40" s="37">
        <v>0.03</v>
      </c>
      <c r="I40" s="37">
        <v>0.04</v>
      </c>
      <c r="J40" s="38">
        <v>0</v>
      </c>
      <c r="K40" s="22"/>
      <c r="L40" s="22"/>
      <c r="M40" s="22"/>
      <c r="N40" s="22"/>
      <c r="O40" s="22"/>
      <c r="P40" s="22"/>
    </row>
    <row r="41" spans="1:16" ht="39" customHeight="1">
      <c r="A41" s="22"/>
      <c r="B41" s="35"/>
      <c r="C41" s="1175"/>
      <c r="D41" s="1176"/>
      <c r="E41" s="1177"/>
      <c r="F41" s="36"/>
      <c r="G41" s="37"/>
      <c r="H41" s="37"/>
      <c r="I41" s="37"/>
      <c r="J41" s="38"/>
      <c r="K41" s="22"/>
      <c r="L41" s="22"/>
      <c r="M41" s="22"/>
      <c r="N41" s="22"/>
      <c r="O41" s="22"/>
      <c r="P41" s="22"/>
    </row>
    <row r="42" spans="1:16" ht="39" customHeight="1">
      <c r="A42" s="22"/>
      <c r="B42" s="39"/>
      <c r="C42" s="1175" t="s">
        <v>530</v>
      </c>
      <c r="D42" s="1176"/>
      <c r="E42" s="1177"/>
      <c r="F42" s="36" t="s">
        <v>477</v>
      </c>
      <c r="G42" s="37" t="s">
        <v>477</v>
      </c>
      <c r="H42" s="37" t="s">
        <v>477</v>
      </c>
      <c r="I42" s="37" t="s">
        <v>477</v>
      </c>
      <c r="J42" s="38" t="s">
        <v>477</v>
      </c>
      <c r="K42" s="22"/>
      <c r="L42" s="22"/>
      <c r="M42" s="22"/>
      <c r="N42" s="22"/>
      <c r="O42" s="22"/>
      <c r="P42" s="22"/>
    </row>
    <row r="43" spans="1:16" ht="39" customHeight="1" thickBot="1">
      <c r="A43" s="22"/>
      <c r="B43" s="40"/>
      <c r="C43" s="1178" t="s">
        <v>531</v>
      </c>
      <c r="D43" s="1179"/>
      <c r="E43" s="1180"/>
      <c r="F43" s="41" t="s">
        <v>477</v>
      </c>
      <c r="G43" s="42" t="s">
        <v>477</v>
      </c>
      <c r="H43" s="42" t="s">
        <v>477</v>
      </c>
      <c r="I43" s="42" t="s">
        <v>477</v>
      </c>
      <c r="J43" s="43" t="s">
        <v>477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91" t="s">
        <v>11</v>
      </c>
      <c r="C45" s="1192"/>
      <c r="D45" s="58"/>
      <c r="E45" s="1197" t="s">
        <v>12</v>
      </c>
      <c r="F45" s="1197"/>
      <c r="G45" s="1197"/>
      <c r="H45" s="1197"/>
      <c r="I45" s="1197"/>
      <c r="J45" s="1198"/>
      <c r="K45" s="59">
        <v>459</v>
      </c>
      <c r="L45" s="60">
        <v>445</v>
      </c>
      <c r="M45" s="60">
        <v>423</v>
      </c>
      <c r="N45" s="60">
        <v>403</v>
      </c>
      <c r="O45" s="61">
        <v>382</v>
      </c>
      <c r="P45" s="48"/>
      <c r="Q45" s="48"/>
      <c r="R45" s="48"/>
      <c r="S45" s="48"/>
      <c r="T45" s="48"/>
      <c r="U45" s="48"/>
    </row>
    <row r="46" spans="1:21" ht="30.75" customHeight="1">
      <c r="A46" s="48"/>
      <c r="B46" s="1193"/>
      <c r="C46" s="1194"/>
      <c r="D46" s="62"/>
      <c r="E46" s="1185" t="s">
        <v>13</v>
      </c>
      <c r="F46" s="1185"/>
      <c r="G46" s="1185"/>
      <c r="H46" s="1185"/>
      <c r="I46" s="1185"/>
      <c r="J46" s="1186"/>
      <c r="K46" s="63" t="s">
        <v>477</v>
      </c>
      <c r="L46" s="64" t="s">
        <v>477</v>
      </c>
      <c r="M46" s="64" t="s">
        <v>477</v>
      </c>
      <c r="N46" s="64" t="s">
        <v>477</v>
      </c>
      <c r="O46" s="65" t="s">
        <v>477</v>
      </c>
      <c r="P46" s="48"/>
      <c r="Q46" s="48"/>
      <c r="R46" s="48"/>
      <c r="S46" s="48"/>
      <c r="T46" s="48"/>
      <c r="U46" s="48"/>
    </row>
    <row r="47" spans="1:21" ht="30.75" customHeight="1">
      <c r="A47" s="48"/>
      <c r="B47" s="1193"/>
      <c r="C47" s="1194"/>
      <c r="D47" s="62"/>
      <c r="E47" s="1185" t="s">
        <v>14</v>
      </c>
      <c r="F47" s="1185"/>
      <c r="G47" s="1185"/>
      <c r="H47" s="1185"/>
      <c r="I47" s="1185"/>
      <c r="J47" s="1186"/>
      <c r="K47" s="63" t="s">
        <v>477</v>
      </c>
      <c r="L47" s="64" t="s">
        <v>477</v>
      </c>
      <c r="M47" s="64" t="s">
        <v>477</v>
      </c>
      <c r="N47" s="64" t="s">
        <v>477</v>
      </c>
      <c r="O47" s="65" t="s">
        <v>477</v>
      </c>
      <c r="P47" s="48"/>
      <c r="Q47" s="48"/>
      <c r="R47" s="48"/>
      <c r="S47" s="48"/>
      <c r="T47" s="48"/>
      <c r="U47" s="48"/>
    </row>
    <row r="48" spans="1:21" ht="30.75" customHeight="1">
      <c r="A48" s="48"/>
      <c r="B48" s="1193"/>
      <c r="C48" s="1194"/>
      <c r="D48" s="62"/>
      <c r="E48" s="1185" t="s">
        <v>15</v>
      </c>
      <c r="F48" s="1185"/>
      <c r="G48" s="1185"/>
      <c r="H48" s="1185"/>
      <c r="I48" s="1185"/>
      <c r="J48" s="1186"/>
      <c r="K48" s="63">
        <v>137</v>
      </c>
      <c r="L48" s="64">
        <v>137</v>
      </c>
      <c r="M48" s="64">
        <v>132</v>
      </c>
      <c r="N48" s="64">
        <v>136</v>
      </c>
      <c r="O48" s="65">
        <v>131</v>
      </c>
      <c r="P48" s="48"/>
      <c r="Q48" s="48"/>
      <c r="R48" s="48"/>
      <c r="S48" s="48"/>
      <c r="T48" s="48"/>
      <c r="U48" s="48"/>
    </row>
    <row r="49" spans="1:21" ht="30.75" customHeight="1">
      <c r="A49" s="48"/>
      <c r="B49" s="1193"/>
      <c r="C49" s="1194"/>
      <c r="D49" s="62"/>
      <c r="E49" s="1185" t="s">
        <v>16</v>
      </c>
      <c r="F49" s="1185"/>
      <c r="G49" s="1185"/>
      <c r="H49" s="1185"/>
      <c r="I49" s="1185"/>
      <c r="J49" s="1186"/>
      <c r="K49" s="63">
        <v>74</v>
      </c>
      <c r="L49" s="64">
        <v>60</v>
      </c>
      <c r="M49" s="64">
        <v>46</v>
      </c>
      <c r="N49" s="64">
        <v>31</v>
      </c>
      <c r="O49" s="65">
        <v>31</v>
      </c>
      <c r="P49" s="48"/>
      <c r="Q49" s="48"/>
      <c r="R49" s="48"/>
      <c r="S49" s="48"/>
      <c r="T49" s="48"/>
      <c r="U49" s="48"/>
    </row>
    <row r="50" spans="1:21" ht="30.75" customHeight="1">
      <c r="A50" s="48"/>
      <c r="B50" s="1193"/>
      <c r="C50" s="1194"/>
      <c r="D50" s="62"/>
      <c r="E50" s="1185" t="s">
        <v>17</v>
      </c>
      <c r="F50" s="1185"/>
      <c r="G50" s="1185"/>
      <c r="H50" s="1185"/>
      <c r="I50" s="1185"/>
      <c r="J50" s="1186"/>
      <c r="K50" s="63">
        <v>113</v>
      </c>
      <c r="L50" s="64">
        <v>98</v>
      </c>
      <c r="M50" s="64">
        <v>76</v>
      </c>
      <c r="N50" s="64">
        <v>65</v>
      </c>
      <c r="O50" s="65">
        <v>54</v>
      </c>
      <c r="P50" s="48"/>
      <c r="Q50" s="48"/>
      <c r="R50" s="48"/>
      <c r="S50" s="48"/>
      <c r="T50" s="48"/>
      <c r="U50" s="48"/>
    </row>
    <row r="51" spans="1:21" ht="30.75" customHeight="1">
      <c r="A51" s="48"/>
      <c r="B51" s="1195"/>
      <c r="C51" s="1196"/>
      <c r="D51" s="66"/>
      <c r="E51" s="1185" t="s">
        <v>18</v>
      </c>
      <c r="F51" s="1185"/>
      <c r="G51" s="1185"/>
      <c r="H51" s="1185"/>
      <c r="I51" s="1185"/>
      <c r="J51" s="1186"/>
      <c r="K51" s="63" t="s">
        <v>477</v>
      </c>
      <c r="L51" s="64" t="s">
        <v>477</v>
      </c>
      <c r="M51" s="64" t="s">
        <v>477</v>
      </c>
      <c r="N51" s="64" t="s">
        <v>477</v>
      </c>
      <c r="O51" s="65" t="s">
        <v>477</v>
      </c>
      <c r="P51" s="48"/>
      <c r="Q51" s="48"/>
      <c r="R51" s="48"/>
      <c r="S51" s="48"/>
      <c r="T51" s="48"/>
      <c r="U51" s="48"/>
    </row>
    <row r="52" spans="1:21" ht="30.75" customHeight="1">
      <c r="A52" s="48"/>
      <c r="B52" s="1183" t="s">
        <v>19</v>
      </c>
      <c r="C52" s="1184"/>
      <c r="D52" s="66"/>
      <c r="E52" s="1185" t="s">
        <v>20</v>
      </c>
      <c r="F52" s="1185"/>
      <c r="G52" s="1185"/>
      <c r="H52" s="1185"/>
      <c r="I52" s="1185"/>
      <c r="J52" s="1186"/>
      <c r="K52" s="63">
        <v>406</v>
      </c>
      <c r="L52" s="64">
        <v>410</v>
      </c>
      <c r="M52" s="64">
        <v>415</v>
      </c>
      <c r="N52" s="64">
        <v>414</v>
      </c>
      <c r="O52" s="65">
        <v>404</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377</v>
      </c>
      <c r="L53" s="69">
        <v>330</v>
      </c>
      <c r="M53" s="69">
        <v>262</v>
      </c>
      <c r="N53" s="69">
        <v>221</v>
      </c>
      <c r="O53" s="70">
        <v>194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516</v>
      </c>
      <c r="J40" s="79" t="s">
        <v>517</v>
      </c>
      <c r="K40" s="79" t="s">
        <v>518</v>
      </c>
      <c r="L40" s="79" t="s">
        <v>519</v>
      </c>
      <c r="M40" s="80" t="s">
        <v>520</v>
      </c>
    </row>
    <row r="41" spans="2:13" ht="27.75" customHeight="1">
      <c r="B41" s="1211" t="s">
        <v>24</v>
      </c>
      <c r="C41" s="1212"/>
      <c r="D41" s="81"/>
      <c r="E41" s="1213" t="s">
        <v>25</v>
      </c>
      <c r="F41" s="1213"/>
      <c r="G41" s="1213"/>
      <c r="H41" s="1214"/>
      <c r="I41" s="82">
        <v>4137</v>
      </c>
      <c r="J41" s="83">
        <v>4122</v>
      </c>
      <c r="K41" s="83">
        <v>4243</v>
      </c>
      <c r="L41" s="83">
        <v>4240</v>
      </c>
      <c r="M41" s="84">
        <v>4274</v>
      </c>
    </row>
    <row r="42" spans="2:13" ht="27.75" customHeight="1">
      <c r="B42" s="1201"/>
      <c r="C42" s="1202"/>
      <c r="D42" s="85"/>
      <c r="E42" s="1205" t="s">
        <v>26</v>
      </c>
      <c r="F42" s="1205"/>
      <c r="G42" s="1205"/>
      <c r="H42" s="1206"/>
      <c r="I42" s="86">
        <v>1025</v>
      </c>
      <c r="J42" s="87">
        <v>944</v>
      </c>
      <c r="K42" s="87">
        <v>872</v>
      </c>
      <c r="L42" s="87">
        <v>811</v>
      </c>
      <c r="M42" s="88">
        <v>776</v>
      </c>
    </row>
    <row r="43" spans="2:13" ht="27.75" customHeight="1">
      <c r="B43" s="1201"/>
      <c r="C43" s="1202"/>
      <c r="D43" s="85"/>
      <c r="E43" s="1205" t="s">
        <v>27</v>
      </c>
      <c r="F43" s="1205"/>
      <c r="G43" s="1205"/>
      <c r="H43" s="1206"/>
      <c r="I43" s="86">
        <v>1806</v>
      </c>
      <c r="J43" s="87">
        <v>1710</v>
      </c>
      <c r="K43" s="87">
        <v>1599</v>
      </c>
      <c r="L43" s="87">
        <v>1498</v>
      </c>
      <c r="M43" s="88">
        <v>1378</v>
      </c>
    </row>
    <row r="44" spans="2:13" ht="27.75" customHeight="1">
      <c r="B44" s="1201"/>
      <c r="C44" s="1202"/>
      <c r="D44" s="85"/>
      <c r="E44" s="1205" t="s">
        <v>28</v>
      </c>
      <c r="F44" s="1205"/>
      <c r="G44" s="1205"/>
      <c r="H44" s="1206"/>
      <c r="I44" s="86">
        <v>412</v>
      </c>
      <c r="J44" s="87">
        <v>284</v>
      </c>
      <c r="K44" s="87">
        <v>258</v>
      </c>
      <c r="L44" s="87">
        <v>240</v>
      </c>
      <c r="M44" s="88">
        <v>236</v>
      </c>
    </row>
    <row r="45" spans="2:13" ht="27.75" customHeight="1">
      <c r="B45" s="1201"/>
      <c r="C45" s="1202"/>
      <c r="D45" s="85"/>
      <c r="E45" s="1205" t="s">
        <v>29</v>
      </c>
      <c r="F45" s="1205"/>
      <c r="G45" s="1205"/>
      <c r="H45" s="1206"/>
      <c r="I45" s="86">
        <v>1821</v>
      </c>
      <c r="J45" s="87">
        <v>1782</v>
      </c>
      <c r="K45" s="87">
        <v>1785</v>
      </c>
      <c r="L45" s="87">
        <v>1645</v>
      </c>
      <c r="M45" s="88">
        <v>1651</v>
      </c>
    </row>
    <row r="46" spans="2:13" ht="27.75" customHeight="1">
      <c r="B46" s="1201"/>
      <c r="C46" s="1202"/>
      <c r="D46" s="85"/>
      <c r="E46" s="1205" t="s">
        <v>30</v>
      </c>
      <c r="F46" s="1205"/>
      <c r="G46" s="1205"/>
      <c r="H46" s="1206"/>
      <c r="I46" s="86">
        <v>10</v>
      </c>
      <c r="J46" s="87" t="s">
        <v>477</v>
      </c>
      <c r="K46" s="87" t="s">
        <v>477</v>
      </c>
      <c r="L46" s="87" t="s">
        <v>477</v>
      </c>
      <c r="M46" s="88" t="s">
        <v>477</v>
      </c>
    </row>
    <row r="47" spans="2:13" ht="27.75" customHeight="1">
      <c r="B47" s="1201"/>
      <c r="C47" s="1202"/>
      <c r="D47" s="85"/>
      <c r="E47" s="1205" t="s">
        <v>31</v>
      </c>
      <c r="F47" s="1205"/>
      <c r="G47" s="1205"/>
      <c r="H47" s="1206"/>
      <c r="I47" s="86" t="s">
        <v>477</v>
      </c>
      <c r="J47" s="87" t="s">
        <v>477</v>
      </c>
      <c r="K47" s="87" t="s">
        <v>477</v>
      </c>
      <c r="L47" s="87" t="s">
        <v>477</v>
      </c>
      <c r="M47" s="88" t="s">
        <v>477</v>
      </c>
    </row>
    <row r="48" spans="2:13" ht="27.75" customHeight="1">
      <c r="B48" s="1203"/>
      <c r="C48" s="1204"/>
      <c r="D48" s="85"/>
      <c r="E48" s="1205" t="s">
        <v>32</v>
      </c>
      <c r="F48" s="1205"/>
      <c r="G48" s="1205"/>
      <c r="H48" s="1206"/>
      <c r="I48" s="86" t="s">
        <v>477</v>
      </c>
      <c r="J48" s="87" t="s">
        <v>477</v>
      </c>
      <c r="K48" s="87" t="s">
        <v>477</v>
      </c>
      <c r="L48" s="87" t="s">
        <v>477</v>
      </c>
      <c r="M48" s="88" t="s">
        <v>477</v>
      </c>
    </row>
    <row r="49" spans="2:13" ht="27.75" customHeight="1">
      <c r="B49" s="1199" t="s">
        <v>33</v>
      </c>
      <c r="C49" s="1200"/>
      <c r="D49" s="89"/>
      <c r="E49" s="1205" t="s">
        <v>34</v>
      </c>
      <c r="F49" s="1205"/>
      <c r="G49" s="1205"/>
      <c r="H49" s="1206"/>
      <c r="I49" s="86">
        <v>1386</v>
      </c>
      <c r="J49" s="87">
        <v>1436</v>
      </c>
      <c r="K49" s="87">
        <v>1590</v>
      </c>
      <c r="L49" s="87">
        <v>1583</v>
      </c>
      <c r="M49" s="88">
        <v>1694</v>
      </c>
    </row>
    <row r="50" spans="2:13" ht="27.75" customHeight="1">
      <c r="B50" s="1201"/>
      <c r="C50" s="1202"/>
      <c r="D50" s="85"/>
      <c r="E50" s="1205" t="s">
        <v>35</v>
      </c>
      <c r="F50" s="1205"/>
      <c r="G50" s="1205"/>
      <c r="H50" s="1206"/>
      <c r="I50" s="86" t="s">
        <v>477</v>
      </c>
      <c r="J50" s="87" t="s">
        <v>477</v>
      </c>
      <c r="K50" s="87" t="s">
        <v>477</v>
      </c>
      <c r="L50" s="87" t="s">
        <v>477</v>
      </c>
      <c r="M50" s="88" t="s">
        <v>477</v>
      </c>
    </row>
    <row r="51" spans="2:13" ht="27.75" customHeight="1">
      <c r="B51" s="1203"/>
      <c r="C51" s="1204"/>
      <c r="D51" s="85"/>
      <c r="E51" s="1205" t="s">
        <v>36</v>
      </c>
      <c r="F51" s="1205"/>
      <c r="G51" s="1205"/>
      <c r="H51" s="1206"/>
      <c r="I51" s="86">
        <v>4562</v>
      </c>
      <c r="J51" s="87">
        <v>4734</v>
      </c>
      <c r="K51" s="87">
        <v>4743</v>
      </c>
      <c r="L51" s="87">
        <v>4685</v>
      </c>
      <c r="M51" s="88">
        <v>4712</v>
      </c>
    </row>
    <row r="52" spans="2:13" ht="27.75" customHeight="1" thickBot="1">
      <c r="B52" s="1207" t="s">
        <v>37</v>
      </c>
      <c r="C52" s="1208"/>
      <c r="D52" s="90"/>
      <c r="E52" s="1209" t="s">
        <v>38</v>
      </c>
      <c r="F52" s="1209"/>
      <c r="G52" s="1209"/>
      <c r="H52" s="1210"/>
      <c r="I52" s="91">
        <v>3264</v>
      </c>
      <c r="J52" s="92">
        <v>2671</v>
      </c>
      <c r="K52" s="92">
        <v>2424</v>
      </c>
      <c r="L52" s="92">
        <v>2167</v>
      </c>
      <c r="M52" s="93">
        <v>1908</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550</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550</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551</v>
      </c>
      <c r="C41" s="246"/>
      <c r="D41" s="246"/>
      <c r="E41" s="246"/>
      <c r="F41" s="246"/>
      <c r="G41" s="246"/>
      <c r="H41" s="246"/>
      <c r="I41" s="246"/>
      <c r="J41" s="246"/>
      <c r="K41" s="246"/>
      <c r="L41" s="246"/>
      <c r="M41" s="246"/>
      <c r="N41" s="246"/>
      <c r="O41" s="246"/>
      <c r="P41" s="247"/>
    </row>
    <row r="42" spans="2:17">
      <c r="B42" s="248"/>
      <c r="C42" s="244"/>
      <c r="D42" s="244"/>
      <c r="E42" s="244"/>
      <c r="F42" s="244"/>
      <c r="G42" s="351" t="s">
        <v>552</v>
      </c>
      <c r="I42" s="352"/>
      <c r="J42" s="352"/>
      <c r="K42" s="352"/>
      <c r="L42" s="244"/>
      <c r="M42" s="244"/>
      <c r="N42" s="244"/>
      <c r="O42" s="244"/>
    </row>
    <row r="43" spans="2:17">
      <c r="B43" s="248"/>
      <c r="C43" s="244"/>
      <c r="D43" s="244"/>
      <c r="E43" s="244"/>
      <c r="F43" s="244"/>
      <c r="G43" s="1215"/>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553</v>
      </c>
    </row>
    <row r="50" spans="1:17">
      <c r="B50" s="248"/>
      <c r="C50" s="244"/>
      <c r="D50" s="244"/>
      <c r="E50" s="244"/>
      <c r="F50" s="244"/>
      <c r="G50" s="1224"/>
      <c r="H50" s="1225"/>
      <c r="I50" s="1225"/>
      <c r="J50" s="1226"/>
      <c r="K50" s="354" t="s">
        <v>516</v>
      </c>
      <c r="L50" s="354" t="s">
        <v>517</v>
      </c>
      <c r="M50" s="354" t="s">
        <v>518</v>
      </c>
      <c r="N50" s="354" t="s">
        <v>519</v>
      </c>
      <c r="O50" s="354" t="s">
        <v>520</v>
      </c>
    </row>
    <row r="51" spans="1:17">
      <c r="B51" s="248"/>
      <c r="C51" s="244"/>
      <c r="D51" s="244"/>
      <c r="E51" s="244"/>
      <c r="F51" s="244"/>
      <c r="G51" s="1227" t="s">
        <v>554</v>
      </c>
      <c r="H51" s="1228"/>
      <c r="I51" s="1233" t="s">
        <v>555</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556</v>
      </c>
      <c r="J53" s="1237"/>
      <c r="K53" s="1238"/>
      <c r="L53" s="1238"/>
      <c r="M53" s="1238"/>
      <c r="N53" s="1238"/>
      <c r="O53" s="1238"/>
    </row>
    <row r="54" spans="1:17">
      <c r="A54" s="355"/>
      <c r="B54" s="248"/>
      <c r="C54" s="244"/>
      <c r="D54" s="244"/>
      <c r="E54" s="244"/>
      <c r="F54" s="244"/>
      <c r="G54" s="1231"/>
      <c r="H54" s="1232"/>
      <c r="I54" s="1237"/>
      <c r="J54" s="1237"/>
      <c r="K54" s="1239"/>
      <c r="L54" s="1239"/>
      <c r="M54" s="1239"/>
      <c r="N54" s="1239"/>
      <c r="O54" s="1239"/>
    </row>
    <row r="55" spans="1:17">
      <c r="A55" s="355"/>
      <c r="B55" s="248"/>
      <c r="C55" s="244"/>
      <c r="D55" s="244"/>
      <c r="E55" s="244"/>
      <c r="F55" s="244"/>
      <c r="G55" s="1240" t="s">
        <v>557</v>
      </c>
      <c r="H55" s="1241"/>
      <c r="I55" s="1237" t="s">
        <v>555</v>
      </c>
      <c r="J55" s="1237"/>
      <c r="K55" s="1235"/>
      <c r="L55" s="1235"/>
      <c r="M55" s="1235"/>
      <c r="N55" s="1235"/>
      <c r="O55" s="1235"/>
    </row>
    <row r="56" spans="1:17">
      <c r="A56" s="355"/>
      <c r="B56" s="248"/>
      <c r="C56" s="244"/>
      <c r="D56" s="244"/>
      <c r="E56" s="244"/>
      <c r="F56" s="244"/>
      <c r="G56" s="1242"/>
      <c r="H56" s="1243"/>
      <c r="I56" s="1237"/>
      <c r="J56" s="1237"/>
      <c r="K56" s="1236"/>
      <c r="L56" s="1236"/>
      <c r="M56" s="1236"/>
      <c r="N56" s="1236"/>
      <c r="O56" s="1236"/>
    </row>
    <row r="57" spans="1:17" s="355" customFormat="1">
      <c r="B57" s="356"/>
      <c r="C57" s="352"/>
      <c r="D57" s="352"/>
      <c r="E57" s="352"/>
      <c r="F57" s="352"/>
      <c r="G57" s="1242"/>
      <c r="H57" s="1243"/>
      <c r="I57" s="1246" t="s">
        <v>558</v>
      </c>
      <c r="J57" s="1246"/>
      <c r="K57" s="1238"/>
      <c r="L57" s="1238"/>
      <c r="M57" s="1238"/>
      <c r="N57" s="1238"/>
      <c r="O57" s="1238"/>
      <c r="P57" s="357"/>
      <c r="Q57" s="356"/>
    </row>
    <row r="58" spans="1:17" s="355" customFormat="1">
      <c r="A58" s="243"/>
      <c r="B58" s="356"/>
      <c r="C58" s="352"/>
      <c r="D58" s="352"/>
      <c r="E58" s="352"/>
      <c r="F58" s="352"/>
      <c r="G58" s="1244"/>
      <c r="H58" s="1245"/>
      <c r="I58" s="1246"/>
      <c r="J58" s="1246"/>
      <c r="K58" s="1239"/>
      <c r="L58" s="1239"/>
      <c r="M58" s="1239"/>
      <c r="N58" s="1239"/>
      <c r="O58" s="1239"/>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559</v>
      </c>
      <c r="C63" s="244"/>
      <c r="D63" s="244"/>
      <c r="E63" s="244"/>
      <c r="F63" s="244"/>
      <c r="G63" s="244"/>
      <c r="H63" s="244"/>
      <c r="I63" s="244"/>
      <c r="J63" s="244"/>
      <c r="K63" s="244"/>
      <c r="L63" s="244"/>
      <c r="M63" s="244"/>
      <c r="N63" s="244"/>
      <c r="O63" s="244"/>
    </row>
    <row r="64" spans="1:17">
      <c r="B64" s="248"/>
      <c r="C64" s="244"/>
      <c r="D64" s="244"/>
      <c r="E64" s="244"/>
      <c r="F64" s="244"/>
      <c r="G64" s="351" t="s">
        <v>552</v>
      </c>
      <c r="I64" s="352"/>
      <c r="J64" s="352"/>
      <c r="K64" s="352"/>
      <c r="L64" s="244"/>
      <c r="M64" s="244"/>
      <c r="N64" s="244"/>
      <c r="O64" s="244"/>
    </row>
    <row r="65" spans="2:30">
      <c r="B65" s="248"/>
      <c r="C65" s="244"/>
      <c r="D65" s="244"/>
      <c r="E65" s="244"/>
      <c r="F65" s="244"/>
      <c r="G65" s="1247" t="s">
        <v>562</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560</v>
      </c>
      <c r="I71" s="368"/>
      <c r="J71" s="364"/>
      <c r="K71" s="364"/>
      <c r="L71" s="365"/>
      <c r="M71" s="364"/>
      <c r="N71" s="365"/>
      <c r="O71" s="366"/>
    </row>
    <row r="72" spans="2:30">
      <c r="B72" s="248"/>
      <c r="C72" s="244"/>
      <c r="D72" s="244"/>
      <c r="E72" s="244"/>
      <c r="F72" s="244"/>
      <c r="G72" s="1224"/>
      <c r="H72" s="1225"/>
      <c r="I72" s="1225"/>
      <c r="J72" s="1226"/>
      <c r="K72" s="354" t="s">
        <v>516</v>
      </c>
      <c r="L72" s="354" t="s">
        <v>517</v>
      </c>
      <c r="M72" s="354" t="s">
        <v>518</v>
      </c>
      <c r="N72" s="354" t="s">
        <v>519</v>
      </c>
      <c r="O72" s="354" t="s">
        <v>520</v>
      </c>
    </row>
    <row r="73" spans="2:30">
      <c r="B73" s="248"/>
      <c r="C73" s="244"/>
      <c r="D73" s="244"/>
      <c r="E73" s="244"/>
      <c r="F73" s="244"/>
      <c r="G73" s="1227" t="s">
        <v>554</v>
      </c>
      <c r="H73" s="1228"/>
      <c r="I73" s="1233" t="s">
        <v>555</v>
      </c>
      <c r="J73" s="1233"/>
      <c r="K73" s="1248">
        <v>123.9</v>
      </c>
      <c r="L73" s="1248">
        <v>103.4</v>
      </c>
      <c r="M73" s="1236">
        <v>93.9</v>
      </c>
      <c r="N73" s="1236">
        <v>85.7</v>
      </c>
      <c r="O73" s="1236">
        <v>71.7</v>
      </c>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561</v>
      </c>
      <c r="J75" s="1237"/>
      <c r="K75" s="1249">
        <v>14.8</v>
      </c>
      <c r="L75" s="1249">
        <v>13.6</v>
      </c>
      <c r="M75" s="1249">
        <v>12.3</v>
      </c>
      <c r="N75" s="1249">
        <v>10.5</v>
      </c>
      <c r="O75" s="1249">
        <v>8.6999999999999993</v>
      </c>
      <c r="U75" s="243">
        <v>81.2</v>
      </c>
      <c r="W75" s="243">
        <v>87.2</v>
      </c>
      <c r="Y75" s="243">
        <v>99.8</v>
      </c>
      <c r="AA75" s="243">
        <v>109.5</v>
      </c>
      <c r="AC75" s="243">
        <v>115.2</v>
      </c>
    </row>
    <row r="76" spans="2:30">
      <c r="B76" s="248"/>
      <c r="C76" s="244"/>
      <c r="D76" s="244"/>
      <c r="E76" s="244"/>
      <c r="F76" s="244"/>
      <c r="G76" s="1231"/>
      <c r="H76" s="1232"/>
      <c r="I76" s="1237"/>
      <c r="J76" s="1237"/>
      <c r="K76" s="1239"/>
      <c r="L76" s="1239"/>
      <c r="M76" s="1239"/>
      <c r="N76" s="1239"/>
      <c r="O76" s="1239"/>
    </row>
    <row r="77" spans="2:30">
      <c r="B77" s="248"/>
      <c r="C77" s="244"/>
      <c r="D77" s="244"/>
      <c r="E77" s="244"/>
      <c r="F77" s="244"/>
      <c r="G77" s="1240" t="s">
        <v>557</v>
      </c>
      <c r="H77" s="1241"/>
      <c r="I77" s="1237" t="s">
        <v>555</v>
      </c>
      <c r="J77" s="1237"/>
      <c r="K77" s="1248">
        <v>38.6</v>
      </c>
      <c r="L77" s="1248">
        <v>28.4</v>
      </c>
      <c r="M77" s="1236">
        <v>20.5</v>
      </c>
      <c r="N77" s="1236">
        <v>17.899999999999999</v>
      </c>
      <c r="O77" s="1236">
        <v>27</v>
      </c>
      <c r="R77" s="243">
        <v>12.3</v>
      </c>
      <c r="T77" s="243">
        <v>11.1</v>
      </c>
    </row>
    <row r="78" spans="2:30">
      <c r="B78" s="248"/>
      <c r="C78" s="244"/>
      <c r="D78" s="244"/>
      <c r="E78" s="244"/>
      <c r="F78" s="244"/>
      <c r="G78" s="1242"/>
      <c r="H78" s="1243"/>
      <c r="I78" s="1237"/>
      <c r="J78" s="1237"/>
      <c r="K78" s="1248"/>
      <c r="L78" s="1248"/>
      <c r="M78" s="1236"/>
      <c r="N78" s="1236"/>
      <c r="O78" s="1236"/>
    </row>
    <row r="79" spans="2:30">
      <c r="B79" s="248"/>
      <c r="C79" s="244"/>
      <c r="D79" s="244"/>
      <c r="E79" s="244"/>
      <c r="F79" s="244"/>
      <c r="G79" s="1242"/>
      <c r="H79" s="1243"/>
      <c r="I79" s="1250" t="s">
        <v>561</v>
      </c>
      <c r="J79" s="1246"/>
      <c r="K79" s="1251">
        <v>12.6</v>
      </c>
      <c r="L79" s="1251">
        <v>11.4</v>
      </c>
      <c r="M79" s="1251">
        <v>10.5</v>
      </c>
      <c r="N79" s="1251">
        <v>9.5</v>
      </c>
      <c r="O79" s="1251">
        <v>8.6999999999999993</v>
      </c>
      <c r="V79" s="243">
        <v>53.5</v>
      </c>
      <c r="X79" s="243">
        <v>48.2</v>
      </c>
      <c r="Z79" s="243">
        <v>34.200000000000003</v>
      </c>
      <c r="AB79" s="243">
        <v>30.3</v>
      </c>
      <c r="AD79" s="243">
        <v>28.9</v>
      </c>
    </row>
    <row r="80" spans="2:30">
      <c r="B80" s="248"/>
      <c r="C80" s="244"/>
      <c r="D80" s="244"/>
      <c r="E80" s="244"/>
      <c r="F80" s="244"/>
      <c r="G80" s="1244"/>
      <c r="H80" s="1245"/>
      <c r="I80" s="1246"/>
      <c r="J80" s="1246"/>
      <c r="K80" s="1251"/>
      <c r="L80" s="1251"/>
      <c r="M80" s="1251"/>
      <c r="N80" s="1251"/>
      <c r="O80" s="125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515</v>
      </c>
      <c r="G2" s="111"/>
      <c r="H2" s="112"/>
    </row>
    <row r="3" spans="1:8">
      <c r="A3" s="108" t="s">
        <v>508</v>
      </c>
      <c r="B3" s="113"/>
      <c r="C3" s="114"/>
      <c r="D3" s="115">
        <v>64753</v>
      </c>
      <c r="E3" s="116"/>
      <c r="F3" s="117">
        <v>92021</v>
      </c>
      <c r="G3" s="118"/>
      <c r="H3" s="119"/>
    </row>
    <row r="4" spans="1:8">
      <c r="A4" s="120"/>
      <c r="B4" s="121"/>
      <c r="C4" s="122"/>
      <c r="D4" s="123">
        <v>36070</v>
      </c>
      <c r="E4" s="124"/>
      <c r="F4" s="125">
        <v>52579</v>
      </c>
      <c r="G4" s="126"/>
      <c r="H4" s="127"/>
    </row>
    <row r="5" spans="1:8">
      <c r="A5" s="108" t="s">
        <v>510</v>
      </c>
      <c r="B5" s="113"/>
      <c r="C5" s="114"/>
      <c r="D5" s="115">
        <v>76399</v>
      </c>
      <c r="E5" s="116"/>
      <c r="F5" s="117">
        <v>94828</v>
      </c>
      <c r="G5" s="118"/>
      <c r="H5" s="119"/>
    </row>
    <row r="6" spans="1:8">
      <c r="A6" s="120"/>
      <c r="B6" s="121"/>
      <c r="C6" s="122"/>
      <c r="D6" s="123">
        <v>32544</v>
      </c>
      <c r="E6" s="124"/>
      <c r="F6" s="125">
        <v>55133</v>
      </c>
      <c r="G6" s="126"/>
      <c r="H6" s="127"/>
    </row>
    <row r="7" spans="1:8">
      <c r="A7" s="108" t="s">
        <v>511</v>
      </c>
      <c r="B7" s="113"/>
      <c r="C7" s="114"/>
      <c r="D7" s="115">
        <v>91258</v>
      </c>
      <c r="E7" s="116"/>
      <c r="F7" s="117">
        <v>119674</v>
      </c>
      <c r="G7" s="118"/>
      <c r="H7" s="119"/>
    </row>
    <row r="8" spans="1:8">
      <c r="A8" s="120"/>
      <c r="B8" s="121"/>
      <c r="C8" s="122"/>
      <c r="D8" s="123">
        <v>44987</v>
      </c>
      <c r="E8" s="124"/>
      <c r="F8" s="125">
        <v>57803</v>
      </c>
      <c r="G8" s="126"/>
      <c r="H8" s="127"/>
    </row>
    <row r="9" spans="1:8">
      <c r="A9" s="108" t="s">
        <v>512</v>
      </c>
      <c r="B9" s="113"/>
      <c r="C9" s="114"/>
      <c r="D9" s="115">
        <v>54513</v>
      </c>
      <c r="E9" s="116"/>
      <c r="F9" s="117">
        <v>119685</v>
      </c>
      <c r="G9" s="118"/>
      <c r="H9" s="119"/>
    </row>
    <row r="10" spans="1:8">
      <c r="A10" s="120"/>
      <c r="B10" s="121"/>
      <c r="C10" s="122"/>
      <c r="D10" s="123">
        <v>39058</v>
      </c>
      <c r="E10" s="124"/>
      <c r="F10" s="125">
        <v>68464</v>
      </c>
      <c r="G10" s="126"/>
      <c r="H10" s="127"/>
    </row>
    <row r="11" spans="1:8">
      <c r="A11" s="108" t="s">
        <v>513</v>
      </c>
      <c r="B11" s="113"/>
      <c r="C11" s="114"/>
      <c r="D11" s="115">
        <v>62763</v>
      </c>
      <c r="E11" s="116"/>
      <c r="F11" s="117">
        <v>109920</v>
      </c>
      <c r="G11" s="118"/>
      <c r="H11" s="119"/>
    </row>
    <row r="12" spans="1:8">
      <c r="A12" s="120"/>
      <c r="B12" s="121"/>
      <c r="C12" s="128"/>
      <c r="D12" s="123">
        <v>38083</v>
      </c>
      <c r="E12" s="124"/>
      <c r="F12" s="125">
        <v>62739</v>
      </c>
      <c r="G12" s="126"/>
      <c r="H12" s="127"/>
    </row>
    <row r="13" spans="1:8">
      <c r="A13" s="108"/>
      <c r="B13" s="113"/>
      <c r="C13" s="129"/>
      <c r="D13" s="130">
        <v>69937</v>
      </c>
      <c r="E13" s="131"/>
      <c r="F13" s="132">
        <v>107226</v>
      </c>
      <c r="G13" s="133"/>
      <c r="H13" s="119"/>
    </row>
    <row r="14" spans="1:8">
      <c r="A14" s="120"/>
      <c r="B14" s="121"/>
      <c r="C14" s="122"/>
      <c r="D14" s="123">
        <v>38148</v>
      </c>
      <c r="E14" s="124"/>
      <c r="F14" s="125">
        <v>59344</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7.99</v>
      </c>
      <c r="C19" s="134">
        <f>ROUND(VALUE(SUBSTITUTE(実質収支比率等に係る経年分析!G$48,"▲","-")),2)</f>
        <v>3.61</v>
      </c>
      <c r="D19" s="134">
        <f>ROUND(VALUE(SUBSTITUTE(実質収支比率等に係る経年分析!H$48,"▲","-")),2)</f>
        <v>6.27</v>
      </c>
      <c r="E19" s="134">
        <f>ROUND(VALUE(SUBSTITUTE(実質収支比率等に係る経年分析!I$48,"▲","-")),2)</f>
        <v>5.53</v>
      </c>
      <c r="F19" s="134">
        <f>ROUND(VALUE(SUBSTITUTE(実質収支比率等に係る経年分析!J$48,"▲","-")),2)</f>
        <v>28.72</v>
      </c>
    </row>
    <row r="20" spans="1:11">
      <c r="A20" s="134" t="s">
        <v>43</v>
      </c>
      <c r="B20" s="134">
        <f>ROUND(VALUE(SUBSTITUTE(実質収支比率等に係る経年分析!F$47,"▲","-")),2)</f>
        <v>21.94</v>
      </c>
      <c r="C20" s="134">
        <f>ROUND(VALUE(SUBSTITUTE(実質収支比率等に係る経年分析!G$47,"▲","-")),2)</f>
        <v>22.73</v>
      </c>
      <c r="D20" s="134">
        <f>ROUND(VALUE(SUBSTITUTE(実質収支比率等に係る経年分析!H$47,"▲","-")),2)</f>
        <v>22.89</v>
      </c>
      <c r="E20" s="134">
        <f>ROUND(VALUE(SUBSTITUTE(実質収支比率等に係る経年分析!I$47,"▲","-")),2)</f>
        <v>21.1</v>
      </c>
      <c r="F20" s="134">
        <f>ROUND(VALUE(SUBSTITUTE(実質収支比率等に係る経年分析!J$47,"▲","-")),2)</f>
        <v>26.02</v>
      </c>
    </row>
    <row r="21" spans="1:11">
      <c r="A21" s="134" t="s">
        <v>44</v>
      </c>
      <c r="B21" s="134">
        <f>IF(ISNUMBER(VALUE(SUBSTITUTE(実質収支比率等に係る経年分析!F$49,"▲","-"))),ROUND(VALUE(SUBSTITUTE(実質収支比率等に係る経年分析!F$49,"▲","-")),2),NA())</f>
        <v>1.33</v>
      </c>
      <c r="C21" s="134">
        <f>IF(ISNUMBER(VALUE(SUBSTITUTE(実質収支比率等に係る経年分析!G$49,"▲","-"))),ROUND(VALUE(SUBSTITUTE(実質収支比率等に係る経年分析!G$49,"▲","-")),2),NA())</f>
        <v>-4.07</v>
      </c>
      <c r="D21" s="134">
        <f>IF(ISNUMBER(VALUE(SUBSTITUTE(実質収支比率等に係る経年分析!H$49,"▲","-"))),ROUND(VALUE(SUBSTITUTE(実質収支比率等に係る経年分析!H$49,"▲","-")),2),NA())</f>
        <v>2.84</v>
      </c>
      <c r="E21" s="134">
        <f>IF(ISNUMBER(VALUE(SUBSTITUTE(実質収支比率等に係る経年分析!I$49,"▲","-"))),ROUND(VALUE(SUBSTITUTE(実質収支比率等に係る経年分析!I$49,"▲","-")),2),NA())</f>
        <v>-3.08</v>
      </c>
      <c r="F21" s="134">
        <f>IF(ISNUMBER(VALUE(SUBSTITUTE(実質収支比率等に係る経年分析!J$49,"▲","-"))),ROUND(VALUE(SUBSTITUTE(実質収支比率等に係る経年分析!J$49,"▲","-")),2),NA())</f>
        <v>29.18</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長南町後期高齢者医療特別会計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長南町農業集落排水事業特別会計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0.09</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0.14000000000000001</v>
      </c>
    </row>
    <row r="32" spans="1:11">
      <c r="A32" s="135" t="str">
        <f>IF(連結実質赤字比率に係る赤字・黒字の構成分析!C$38="",NA(),連結実質赤字比率に係る赤字・黒字の構成分析!C$38)</f>
        <v>長南町笠森霊園事業特別会計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7.0000000000000007E-2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0.18</v>
      </c>
    </row>
    <row r="33" spans="1:16">
      <c r="A33" s="135" t="str">
        <f>IF(連結実質赤字比率に係る赤字・黒字の構成分析!C$37="",NA(),連結実質赤字比率に係る赤字・黒字の構成分析!C$37)</f>
        <v>長南町国民健康保険特別会計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2.85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3.67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2.2799999999999998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2.87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0.88</v>
      </c>
    </row>
    <row r="34" spans="1:16">
      <c r="A34" s="135" t="str">
        <f>IF(連結実質赤字比率に係る赤字・黒字の構成分析!C$36="",NA(),連結実質赤字比率に係る赤字・黒字の構成分析!C$36)</f>
        <v>長南町介護保険特別会計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1.17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1.39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1.91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1.65</v>
      </c>
    </row>
    <row r="35" spans="1:16">
      <c r="A35" s="135" t="str">
        <f>IF(連結実質赤字比率に係る赤字・黒字の構成分析!C$35="",NA(),連結実質赤字比率に係る赤字・黒字の構成分析!C$35)</f>
        <v>長南町ガス事業会計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6.17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6.59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6.27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5.87</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3.39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5.93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5.36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28.53</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406</v>
      </c>
      <c r="E42" s="136"/>
      <c r="F42" s="136"/>
      <c r="G42" s="136">
        <f>'実質公債費比率（分子）の構造'!L$52</f>
        <v>410</v>
      </c>
      <c r="H42" s="136"/>
      <c r="I42" s="136"/>
      <c r="J42" s="136">
        <f>'実質公債費比率（分子）の構造'!M$52</f>
        <v>415</v>
      </c>
      <c r="K42" s="136"/>
      <c r="L42" s="136"/>
      <c r="M42" s="136">
        <f>'実質公債費比率（分子）の構造'!N$52</f>
        <v>414</v>
      </c>
      <c r="N42" s="136"/>
      <c r="O42" s="136"/>
      <c r="P42" s="136">
        <f>'実質公債費比率（分子）の構造'!O$52</f>
        <v>404</v>
      </c>
    </row>
    <row r="43" spans="1:16">
      <c r="A43" s="136" t="s">
        <v>18</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113</v>
      </c>
      <c r="C44" s="136"/>
      <c r="D44" s="136"/>
      <c r="E44" s="136">
        <f>'実質公債費比率（分子）の構造'!L$50</f>
        <v>98</v>
      </c>
      <c r="F44" s="136"/>
      <c r="G44" s="136"/>
      <c r="H44" s="136">
        <f>'実質公債費比率（分子）の構造'!M$50</f>
        <v>76</v>
      </c>
      <c r="I44" s="136"/>
      <c r="J44" s="136"/>
      <c r="K44" s="136">
        <f>'実質公債費比率（分子）の構造'!N$50</f>
        <v>65</v>
      </c>
      <c r="L44" s="136"/>
      <c r="M44" s="136"/>
      <c r="N44" s="136">
        <f>'実質公債費比率（分子）の構造'!O$50</f>
        <v>54</v>
      </c>
      <c r="O44" s="136"/>
      <c r="P44" s="136"/>
    </row>
    <row r="45" spans="1:16">
      <c r="A45" s="136" t="s">
        <v>53</v>
      </c>
      <c r="B45" s="136">
        <f>'実質公債費比率（分子）の構造'!K$49</f>
        <v>74</v>
      </c>
      <c r="C45" s="136"/>
      <c r="D45" s="136"/>
      <c r="E45" s="136">
        <f>'実質公債費比率（分子）の構造'!L$49</f>
        <v>60</v>
      </c>
      <c r="F45" s="136"/>
      <c r="G45" s="136"/>
      <c r="H45" s="136">
        <f>'実質公債費比率（分子）の構造'!M$49</f>
        <v>46</v>
      </c>
      <c r="I45" s="136"/>
      <c r="J45" s="136"/>
      <c r="K45" s="136">
        <f>'実質公債費比率（分子）の構造'!N$49</f>
        <v>31</v>
      </c>
      <c r="L45" s="136"/>
      <c r="M45" s="136"/>
      <c r="N45" s="136">
        <f>'実質公債費比率（分子）の構造'!O$49</f>
        <v>31</v>
      </c>
      <c r="O45" s="136"/>
      <c r="P45" s="136"/>
    </row>
    <row r="46" spans="1:16">
      <c r="A46" s="136" t="s">
        <v>54</v>
      </c>
      <c r="B46" s="136">
        <f>'実質公債費比率（分子）の構造'!K$48</f>
        <v>137</v>
      </c>
      <c r="C46" s="136"/>
      <c r="D46" s="136"/>
      <c r="E46" s="136">
        <f>'実質公債費比率（分子）の構造'!L$48</f>
        <v>137</v>
      </c>
      <c r="F46" s="136"/>
      <c r="G46" s="136"/>
      <c r="H46" s="136">
        <f>'実質公債費比率（分子）の構造'!M$48</f>
        <v>132</v>
      </c>
      <c r="I46" s="136"/>
      <c r="J46" s="136"/>
      <c r="K46" s="136">
        <f>'実質公債費比率（分子）の構造'!N$48</f>
        <v>136</v>
      </c>
      <c r="L46" s="136"/>
      <c r="M46" s="136"/>
      <c r="N46" s="136">
        <f>'実質公債費比率（分子）の構造'!O$48</f>
        <v>131</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459</v>
      </c>
      <c r="C49" s="136"/>
      <c r="D49" s="136"/>
      <c r="E49" s="136">
        <f>'実質公債費比率（分子）の構造'!L$45</f>
        <v>445</v>
      </c>
      <c r="F49" s="136"/>
      <c r="G49" s="136"/>
      <c r="H49" s="136">
        <f>'実質公債費比率（分子）の構造'!M$45</f>
        <v>423</v>
      </c>
      <c r="I49" s="136"/>
      <c r="J49" s="136"/>
      <c r="K49" s="136">
        <f>'実質公債費比率（分子）の構造'!N$45</f>
        <v>403</v>
      </c>
      <c r="L49" s="136"/>
      <c r="M49" s="136"/>
      <c r="N49" s="136">
        <f>'実質公債費比率（分子）の構造'!O$45</f>
        <v>382</v>
      </c>
      <c r="O49" s="136"/>
      <c r="P49" s="136"/>
    </row>
    <row r="50" spans="1:16">
      <c r="A50" s="136" t="s">
        <v>58</v>
      </c>
      <c r="B50" s="136" t="e">
        <f>NA()</f>
        <v>#N/A</v>
      </c>
      <c r="C50" s="136">
        <f>IF(ISNUMBER('実質公債費比率（分子）の構造'!K$53),'実質公債費比率（分子）の構造'!K$53,NA())</f>
        <v>377</v>
      </c>
      <c r="D50" s="136" t="e">
        <f>NA()</f>
        <v>#N/A</v>
      </c>
      <c r="E50" s="136" t="e">
        <f>NA()</f>
        <v>#N/A</v>
      </c>
      <c r="F50" s="136">
        <f>IF(ISNUMBER('実質公債費比率（分子）の構造'!L$53),'実質公債費比率（分子）の構造'!L$53,NA())</f>
        <v>330</v>
      </c>
      <c r="G50" s="136" t="e">
        <f>NA()</f>
        <v>#N/A</v>
      </c>
      <c r="H50" s="136" t="e">
        <f>NA()</f>
        <v>#N/A</v>
      </c>
      <c r="I50" s="136">
        <f>IF(ISNUMBER('実質公債費比率（分子）の構造'!M$53),'実質公債費比率（分子）の構造'!M$53,NA())</f>
        <v>262</v>
      </c>
      <c r="J50" s="136" t="e">
        <f>NA()</f>
        <v>#N/A</v>
      </c>
      <c r="K50" s="136" t="e">
        <f>NA()</f>
        <v>#N/A</v>
      </c>
      <c r="L50" s="136">
        <f>IF(ISNUMBER('実質公債費比率（分子）の構造'!N$53),'実質公債費比率（分子）の構造'!N$53,NA())</f>
        <v>221</v>
      </c>
      <c r="M50" s="136" t="e">
        <f>NA()</f>
        <v>#N/A</v>
      </c>
      <c r="N50" s="136" t="e">
        <f>NA()</f>
        <v>#N/A</v>
      </c>
      <c r="O50" s="136">
        <f>IF(ISNUMBER('実質公債費比率（分子）の構造'!O$53),'実質公債費比率（分子）の構造'!O$53,NA())</f>
        <v>194</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4562</v>
      </c>
      <c r="E56" s="135"/>
      <c r="F56" s="135"/>
      <c r="G56" s="135">
        <f>'将来負担比率（分子）の構造'!J$51</f>
        <v>4734</v>
      </c>
      <c r="H56" s="135"/>
      <c r="I56" s="135"/>
      <c r="J56" s="135">
        <f>'将来負担比率（分子）の構造'!K$51</f>
        <v>4743</v>
      </c>
      <c r="K56" s="135"/>
      <c r="L56" s="135"/>
      <c r="M56" s="135">
        <f>'将来負担比率（分子）の構造'!L$51</f>
        <v>4685</v>
      </c>
      <c r="N56" s="135"/>
      <c r="O56" s="135"/>
      <c r="P56" s="135">
        <f>'将来負担比率（分子）の構造'!M$51</f>
        <v>4712</v>
      </c>
    </row>
    <row r="57" spans="1:16">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34</v>
      </c>
      <c r="B58" s="135"/>
      <c r="C58" s="135"/>
      <c r="D58" s="135">
        <f>'将来負担比率（分子）の構造'!I$49</f>
        <v>1386</v>
      </c>
      <c r="E58" s="135"/>
      <c r="F58" s="135"/>
      <c r="G58" s="135">
        <f>'将来負担比率（分子）の構造'!J$49</f>
        <v>1436</v>
      </c>
      <c r="H58" s="135"/>
      <c r="I58" s="135"/>
      <c r="J58" s="135">
        <f>'将来負担比率（分子）の構造'!K$49</f>
        <v>1590</v>
      </c>
      <c r="K58" s="135"/>
      <c r="L58" s="135"/>
      <c r="M58" s="135">
        <f>'将来負担比率（分子）の構造'!L$49</f>
        <v>1583</v>
      </c>
      <c r="N58" s="135"/>
      <c r="O58" s="135"/>
      <c r="P58" s="135">
        <f>'将来負担比率（分子）の構造'!M$49</f>
        <v>1694</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10</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1821</v>
      </c>
      <c r="C62" s="135"/>
      <c r="D62" s="135"/>
      <c r="E62" s="135">
        <f>'将来負担比率（分子）の構造'!J$45</f>
        <v>1782</v>
      </c>
      <c r="F62" s="135"/>
      <c r="G62" s="135"/>
      <c r="H62" s="135">
        <f>'将来負担比率（分子）の構造'!K$45</f>
        <v>1785</v>
      </c>
      <c r="I62" s="135"/>
      <c r="J62" s="135"/>
      <c r="K62" s="135">
        <f>'将来負担比率（分子）の構造'!L$45</f>
        <v>1645</v>
      </c>
      <c r="L62" s="135"/>
      <c r="M62" s="135"/>
      <c r="N62" s="135">
        <f>'将来負担比率（分子）の構造'!M$45</f>
        <v>1651</v>
      </c>
      <c r="O62" s="135"/>
      <c r="P62" s="135"/>
    </row>
    <row r="63" spans="1:16">
      <c r="A63" s="135" t="s">
        <v>28</v>
      </c>
      <c r="B63" s="135">
        <f>'将来負担比率（分子）の構造'!I$44</f>
        <v>412</v>
      </c>
      <c r="C63" s="135"/>
      <c r="D63" s="135"/>
      <c r="E63" s="135">
        <f>'将来負担比率（分子）の構造'!J$44</f>
        <v>284</v>
      </c>
      <c r="F63" s="135"/>
      <c r="G63" s="135"/>
      <c r="H63" s="135">
        <f>'将来負担比率（分子）の構造'!K$44</f>
        <v>258</v>
      </c>
      <c r="I63" s="135"/>
      <c r="J63" s="135"/>
      <c r="K63" s="135">
        <f>'将来負担比率（分子）の構造'!L$44</f>
        <v>240</v>
      </c>
      <c r="L63" s="135"/>
      <c r="M63" s="135"/>
      <c r="N63" s="135">
        <f>'将来負担比率（分子）の構造'!M$44</f>
        <v>236</v>
      </c>
      <c r="O63" s="135"/>
      <c r="P63" s="135"/>
    </row>
    <row r="64" spans="1:16">
      <c r="A64" s="135" t="s">
        <v>27</v>
      </c>
      <c r="B64" s="135">
        <f>'将来負担比率（分子）の構造'!I$43</f>
        <v>1806</v>
      </c>
      <c r="C64" s="135"/>
      <c r="D64" s="135"/>
      <c r="E64" s="135">
        <f>'将来負担比率（分子）の構造'!J$43</f>
        <v>1710</v>
      </c>
      <c r="F64" s="135"/>
      <c r="G64" s="135"/>
      <c r="H64" s="135">
        <f>'将来負担比率（分子）の構造'!K$43</f>
        <v>1599</v>
      </c>
      <c r="I64" s="135"/>
      <c r="J64" s="135"/>
      <c r="K64" s="135">
        <f>'将来負担比率（分子）の構造'!L$43</f>
        <v>1498</v>
      </c>
      <c r="L64" s="135"/>
      <c r="M64" s="135"/>
      <c r="N64" s="135">
        <f>'将来負担比率（分子）の構造'!M$43</f>
        <v>1378</v>
      </c>
      <c r="O64" s="135"/>
      <c r="P64" s="135"/>
    </row>
    <row r="65" spans="1:16">
      <c r="A65" s="135" t="s">
        <v>26</v>
      </c>
      <c r="B65" s="135">
        <f>'将来負担比率（分子）の構造'!I$42</f>
        <v>1025</v>
      </c>
      <c r="C65" s="135"/>
      <c r="D65" s="135"/>
      <c r="E65" s="135">
        <f>'将来負担比率（分子）の構造'!J$42</f>
        <v>944</v>
      </c>
      <c r="F65" s="135"/>
      <c r="G65" s="135"/>
      <c r="H65" s="135">
        <f>'将来負担比率（分子）の構造'!K$42</f>
        <v>872</v>
      </c>
      <c r="I65" s="135"/>
      <c r="J65" s="135"/>
      <c r="K65" s="135">
        <f>'将来負担比率（分子）の構造'!L$42</f>
        <v>811</v>
      </c>
      <c r="L65" s="135"/>
      <c r="M65" s="135"/>
      <c r="N65" s="135">
        <f>'将来負担比率（分子）の構造'!M$42</f>
        <v>776</v>
      </c>
      <c r="O65" s="135"/>
      <c r="P65" s="135"/>
    </row>
    <row r="66" spans="1:16">
      <c r="A66" s="135" t="s">
        <v>25</v>
      </c>
      <c r="B66" s="135">
        <f>'将来負担比率（分子）の構造'!I$41</f>
        <v>4137</v>
      </c>
      <c r="C66" s="135"/>
      <c r="D66" s="135"/>
      <c r="E66" s="135">
        <f>'将来負担比率（分子）の構造'!J$41</f>
        <v>4122</v>
      </c>
      <c r="F66" s="135"/>
      <c r="G66" s="135"/>
      <c r="H66" s="135">
        <f>'将来負担比率（分子）の構造'!K$41</f>
        <v>4243</v>
      </c>
      <c r="I66" s="135"/>
      <c r="J66" s="135"/>
      <c r="K66" s="135">
        <f>'将来負担比率（分子）の構造'!L$41</f>
        <v>4240</v>
      </c>
      <c r="L66" s="135"/>
      <c r="M66" s="135"/>
      <c r="N66" s="135">
        <f>'将来負担比率（分子）の構造'!M$41</f>
        <v>4274</v>
      </c>
      <c r="O66" s="135"/>
      <c r="P66" s="135"/>
    </row>
    <row r="67" spans="1:16">
      <c r="A67" s="135" t="s">
        <v>62</v>
      </c>
      <c r="B67" s="135" t="e">
        <f>NA()</f>
        <v>#N/A</v>
      </c>
      <c r="C67" s="135">
        <f>IF(ISNUMBER('将来負担比率（分子）の構造'!I$52), IF('将来負担比率（分子）の構造'!I$52 &lt; 0, 0, '将来負担比率（分子）の構造'!I$52), NA())</f>
        <v>3264</v>
      </c>
      <c r="D67" s="135" t="e">
        <f>NA()</f>
        <v>#N/A</v>
      </c>
      <c r="E67" s="135" t="e">
        <f>NA()</f>
        <v>#N/A</v>
      </c>
      <c r="F67" s="135">
        <f>IF(ISNUMBER('将来負担比率（分子）の構造'!J$52), IF('将来負担比率（分子）の構造'!J$52 &lt; 0, 0, '将来負担比率（分子）の構造'!J$52), NA())</f>
        <v>2671</v>
      </c>
      <c r="G67" s="135" t="e">
        <f>NA()</f>
        <v>#N/A</v>
      </c>
      <c r="H67" s="135" t="e">
        <f>NA()</f>
        <v>#N/A</v>
      </c>
      <c r="I67" s="135">
        <f>IF(ISNUMBER('将来負担比率（分子）の構造'!K$52), IF('将来負担比率（分子）の構造'!K$52 &lt; 0, 0, '将来負担比率（分子）の構造'!K$52), NA())</f>
        <v>2424</v>
      </c>
      <c r="J67" s="135" t="e">
        <f>NA()</f>
        <v>#N/A</v>
      </c>
      <c r="K67" s="135" t="e">
        <f>NA()</f>
        <v>#N/A</v>
      </c>
      <c r="L67" s="135">
        <f>IF(ISNUMBER('将来負担比率（分子）の構造'!L$52), IF('将来負担比率（分子）の構造'!L$52 &lt; 0, 0, '将来負担比率（分子）の構造'!L$52), NA())</f>
        <v>2167</v>
      </c>
      <c r="M67" s="135" t="e">
        <f>NA()</f>
        <v>#N/A</v>
      </c>
      <c r="N67" s="135" t="e">
        <f>NA()</f>
        <v>#N/A</v>
      </c>
      <c r="O67" s="135">
        <f>IF(ISNUMBER('将来負担比率（分子）の構造'!M$52), IF('将来負担比率（分子）の構造'!M$52 &lt; 0, 0, '将来負担比率（分子）の構造'!M$52), NA())</f>
        <v>1908</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2017-03-10T12:29:25Z</cp:lastPrinted>
  <dcterms:created xsi:type="dcterms:W3CDTF">2017-02-15T17:36:17Z</dcterms:created>
  <dcterms:modified xsi:type="dcterms:W3CDTF">2017-04-20T09:01:05Z</dcterms:modified>
  <cp:category/>
</cp:coreProperties>
</file>