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15　柏市\"/>
    </mc:Choice>
  </mc:AlternateContent>
  <xr:revisionPtr revIDLastSave="0" documentId="13_ncr:1_{BE09AB1A-0388-4B61-A0BC-92E18D462B1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W38" i="10"/>
  <c r="BW39" i="10" s="1"/>
  <c r="BW40" i="10" s="1"/>
  <c r="BW41" i="10" s="1"/>
  <c r="BW42" i="10" s="1"/>
  <c r="BE38" i="10"/>
  <c r="AM38" i="10"/>
  <c r="U38" i="10"/>
  <c r="C38" i="10"/>
  <c r="BW37" i="10"/>
  <c r="BE37" i="10"/>
  <c r="AM37" i="10"/>
  <c r="BW36" i="10"/>
  <c r="BE36" i="10"/>
  <c r="BW35" i="10"/>
  <c r="BE35" i="10"/>
  <c r="CO34" i="10"/>
  <c r="CO35" i="10" s="1"/>
  <c r="CO36" i="10" s="1"/>
  <c r="CO37" i="10" s="1"/>
  <c r="CO38" i="10" s="1"/>
  <c r="CO39"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l="1"/>
  <c r="U37" i="10" l="1"/>
  <c r="AM34" i="10" s="1"/>
  <c r="AM35" i="10" s="1"/>
  <c r="AM36" i="10" s="1"/>
  <c r="BE34" i="10"/>
</calcChain>
</file>

<file path=xl/sharedStrings.xml><?xml version="1.0" encoding="utf-8"?>
<sst xmlns="http://schemas.openxmlformats.org/spreadsheetml/2006/main" count="1078" uniqueCount="579">
  <si>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</si>
  <si>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</si>
  <si>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</si>
  <si>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</si>
  <si>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</si>
  <si>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</si>
  <si>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</si>
  <si>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</si>
  <si>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</si>
  <si>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</si>
  <si>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</si>
  <si>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</si>
  <si>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</si>
  <si>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</si>
  <si>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</si>
  <si>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</si>
  <si>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</si>
  <si>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</si>
  <si>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</si>
  <si>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</si>
  <si>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</si>
  <si>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</si>
  <si>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</si>
  <si>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</si>
  <si>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</si>
  <si>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</si>
  <si>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</si>
  <si>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</si>
  <si>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</si>
  <si>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</si>
  <si>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</si>
  <si>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</si>
  <si>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</si>
  <si>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</si>
  <si>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</si>
  <si>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</si>
  <si>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</si>
  <si>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</si>
  <si>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</si>
  <si>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</si>
  <si>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</si>
  <si>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</si>
  <si>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</si>
  <si>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</si>
  <si>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</si>
  <si>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</si>
  <si>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</si>
  <si>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</si>
  <si>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</si>
  <si>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</si>
  <si>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</si>
  <si>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</si>
  <si>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</si>
  <si>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</si>
  <si>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</si>
  <si>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</si>
  <si>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</si>
  <si>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</si>
  <si>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</si>
  <si>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</si>
  <si>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</si>
  <si>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</si>
  <si>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</si>
  <si>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</si>
  <si>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</si>
  <si>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</si>
  <si>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</si>
  <si>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</si>
  <si>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</si>
  <si>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</si>
  <si>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</si>
  <si>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</si>
  <si>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</si>
  <si>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</si>
  <si>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</si>
  <si>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</si>
  <si>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</si>
  <si>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</si>
  <si>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</si>
  <si>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</si>
  <si>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</si>
  <si>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</si>
  <si>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</si>
  <si>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</si>
  <si>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</si>
  <si>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</si>
  <si>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</si>
  <si>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</si>
  <si>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</si>
  <si>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</si>
  <si>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</si>
  <si>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</si>
  <si>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</si>
  <si>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</si>
  <si>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</si>
  <si>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</si>
  <si>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</si>
  <si>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</si>
  <si>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</si>
  <si>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</si>
  <si>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</si>
  <si>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</si>
  <si>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</si>
  <si>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</si>
  <si>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</si>
  <si>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</si>
  <si>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</si>
  <si>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</si>
  <si>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</si>
  <si>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</si>
  <si>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</si>
  <si>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</si>
  <si>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</si>
  <si>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</si>
  <si>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</si>
  <si>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</si>
  <si>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</si>
  <si>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</si>
  <si>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</si>
  <si>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</si>
  <si>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</si>
  <si>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</si>
  <si>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</si>
  <si>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</si>
  <si>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</si>
  <si>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</si>
  <si>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</si>
  <si>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</si>
  <si>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</si>
  <si>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</si>
  <si>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</si>
  <si>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</si>
  <si>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</si>
  <si>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</si>
  <si>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</si>
  <si>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</si>
  <si>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</si>
  <si>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</si>
  <si>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</si>
  <si>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</si>
  <si>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</si>
  <si>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</si>
  <si>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</si>
  <si>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</si>
  <si>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</si>
  <si>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</si>
  <si>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</si>
  <si>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</si>
  <si>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</si>
  <si>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</si>
  <si>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</si>
  <si>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</si>
  <si>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</si>
  <si>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</si>
  <si>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</si>
  <si>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</si>
  <si>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</si>
  <si>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</si>
  <si>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</si>
  <si>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</si>
  <si>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</si>
  <si>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</si>
  <si>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</si>
  <si>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</si>
  <si>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</si>
  <si>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</si>
  <si>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</si>
  <si>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</si>
  <si>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</si>
  <si>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</si>
  <si>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</si>
  <si>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</si>
  <si>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</si>
  <si>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</si>
  <si>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</si>
  <si>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</si>
  <si>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</si>
  <si>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</si>
  <si>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</si>
  <si>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</si>
  <si>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</si>
  <si>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</si>
  <si>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</si>
  <si>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</si>
  <si>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</si>
  <si>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</si>
  <si>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</si>
  <si>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</si>
  <si>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</si>
  <si>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</si>
  <si>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</si>
  <si>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</si>
  <si>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</si>
  <si>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</si>
  <si>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</si>
  <si>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</si>
  <si>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</si>
  <si>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</si>
  <si>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</si>
  <si>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</si>
  <si>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</si>
  <si>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</si>
  <si>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</si>
  <si>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</si>
  <si>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</si>
  <si>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</si>
  <si>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</si>
  <si>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</si>
  <si>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</si>
  <si>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</si>
  <si>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</si>
  <si>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</si>
  <si>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</si>
  <si>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</si>
  <si>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</si>
  <si>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</si>
  <si>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</si>
  <si>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</si>
  <si>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</si>
  <si>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</si>
  <si>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</si>
  <si>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</si>
  <si>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</si>
  <si>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</si>
  <si>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</si>
  <si>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</si>
  <si>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</si>
  <si>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</si>
  <si>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</si>
  <si>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</si>
  <si>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</si>
  <si>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</si>
  <si>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</si>
  <si>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</si>
  <si>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</si>
  <si>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</si>
  <si>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</si>
  <si>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</si>
  <si>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</si>
  <si>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</si>
  <si>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</si>
  <si>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</si>
  <si>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</si>
  <si>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</si>
  <si>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</si>
  <si>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</si>
  <si>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</si>
  <si>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</si>
  <si>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</si>
  <si>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</si>
  <si>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</si>
  <si>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</si>
  <si>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</si>
  <si>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</si>
  <si>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</si>
  <si>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</si>
  <si>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</si>
  <si>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</si>
  <si>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</si>
  <si>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</si>
  <si>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</si>
  <si>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</si>
  <si>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</si>
  <si>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</si>
  <si>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</si>
  <si>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</si>
  <si>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</si>
  <si>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</si>
  <si>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</si>
  <si>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</si>
  <si>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</si>
  <si>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</si>
  <si>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</si>
  <si>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</si>
  <si>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</si>
  <si>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</si>
  <si>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</si>
  <si>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</si>
  <si>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</si>
  <si>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</si>
  <si>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</si>
  <si>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</si>
  <si>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</si>
  <si>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</si>
  <si>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</si>
  <si>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</si>
  <si>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</si>
  <si>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</si>
  <si>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</si>
  <si>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</si>
  <si>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</si>
  <si>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</si>
  <si>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</si>
  <si>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</si>
  <si>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</si>
  <si>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</si>
  <si>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</si>
  <si>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</si>
  <si>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</si>
  <si>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</si>
  <si>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</si>
  <si>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</si>
  <si>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</si>
  <si>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</si>
  <si>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</si>
  <si>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</si>
  <si>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</si>
  <si>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</si>
  <si>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</si>
  <si>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</si>
  <si>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</si>
  <si>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</si>
  <si>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</si>
  <si>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</si>
  <si>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</si>
  <si>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</si>
  <si>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</si>
  <si>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</si>
  <si>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</si>
  <si>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</si>
  <si>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</si>
  <si>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</si>
  <si>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</si>
  <si>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</si>
  <si>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</si>
  <si>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</si>
  <si>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</si>
  <si>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</si>
  <si>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</si>
  <si>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</si>
  <si>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</si>
  <si>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</si>
  <si>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</si>
  <si>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</si>
  <si>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</si>
  <si>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</si>
  <si>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</si>
  <si>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</si>
  <si>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</si>
  <si>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</si>
  <si>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</si>
  <si>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</si>
  <si>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</si>
  <si>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</si>
  <si>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</si>
  <si>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</si>
  <si>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</si>
  <si>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</si>
  <si>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</si>
  <si>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</si>
  <si>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</si>
  <si>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</si>
  <si>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</si>
  <si>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</si>
  <si>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</si>
  <si>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</si>
  <si>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</si>
  <si>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</si>
  <si>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</si>
  <si>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</si>
  <si>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</si>
  <si>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</si>
  <si>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</si>
  <si>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</si>
  <si>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</si>
  <si>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</si>
  <si>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</si>
  <si>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</si>
  <si>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</si>
  <si>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</si>
  <si>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</si>
  <si>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</si>
  <si>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</si>
  <si>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</si>
  <si>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</si>
  <si>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</si>
  <si>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</si>
  <si>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</si>
  <si>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</si>
  <si>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</si>
  <si>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</si>
  <si>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</si>
  <si>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</si>
  <si>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</si>
  <si>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</si>
  <si>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</si>
  <si>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</si>
  <si>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</si>
  <si>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</si>
  <si>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</si>
  <si>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</si>
  <si>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</si>
  <si>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</si>
  <si>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</si>
  <si>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</si>
  <si>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</si>
  <si>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</si>
  <si>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</si>
  <si>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</si>
  <si>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</si>
  <si>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</si>
  <si>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</si>
  <si>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</si>
  <si>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</si>
  <si>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</si>
  <si>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</si>
  <si>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</si>
  <si>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</si>
  <si>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</si>
  <si>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</si>
  <si>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</si>
  <si>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</si>
  <si>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</si>
  <si>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</si>
  <si>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</si>
  <si>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</si>
  <si>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</si>
  <si>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</si>
  <si>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</si>
  <si>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</si>
  <si>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</si>
  <si>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</si>
  <si>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</si>
  <si>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</si>
  <si>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</si>
  <si>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</si>
  <si>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</si>
  <si>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</si>
  <si>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</si>
  <si>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</si>
  <si>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</si>
  <si>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</si>
  <si>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</si>
  <si>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</si>
  <si>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</si>
  <si>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</si>
  <si>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</si>
  <si>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</si>
  <si>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</si>
  <si>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</si>
  <si>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</si>
  <si>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</si>
  <si>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</si>
  <si>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</si>
  <si>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</si>
  <si>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</si>
  <si>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</si>
  <si>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</si>
  <si>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</si>
  <si>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</si>
  <si>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</si>
  <si>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</si>
  <si>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</si>
  <si>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</si>
  <si>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</si>
  <si>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</si>
  <si>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</si>
  <si>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</si>
  <si>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</si>
  <si>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</si>
  <si>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</si>
  <si>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</si>
  <si>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</si>
  <si>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</si>
  <si>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</si>
  <si>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</si>
  <si>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</si>
  <si>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</si>
  <si>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</si>
  <si>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</si>
  <si>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</si>
  <si>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</si>
  <si>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</si>
  <si>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</si>
  <si>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</si>
  <si>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</si>
  <si>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</si>
  <si>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</si>
  <si>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</si>
  <si>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</si>
  <si>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</si>
  <si>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</si>
  <si>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</si>
  <si>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</si>
  <si>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</si>
  <si>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</si>
  <si>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</si>
  <si>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</si>
  <si>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</si>
  <si>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</si>
  <si>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</si>
  <si>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</si>
  <si>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</si>
  <si>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</si>
  <si>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</si>
  <si>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</si>
  <si>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</si>
  <si>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</si>
  <si>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</si>
  <si>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</si>
  <si>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</si>
  <si>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</si>
  <si>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</si>
  <si>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</si>
  <si>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</si>
  <si>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</si>
  <si>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</si>
  <si>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</si>
  <si>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</si>
  <si>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</si>
  <si>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</si>
  <si>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</si>
  <si>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</si>
  <si>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</si>
  <si>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</si>
  <si>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</si>
  <si>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</si>
  <si>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</si>
  <si>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</si>
  <si>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</si>
  <si>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</si>
  <si>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</si>
  <si>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</si>
  <si>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</si>
  <si>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</si>
  <si>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</si>
  <si>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</si>
  <si>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</si>
  <si>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</si>
  <si>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</si>
  <si>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</si>
  <si>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</si>
  <si>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</si>
  <si>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</si>
  <si>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</si>
  <si>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</si>
  <si>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</si>
  <si>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 2.33</t>
  </si>
  <si>
    <t>▲ 1.16</t>
  </si>
  <si>
    <t>水道事業会計</t>
  </si>
  <si>
    <t>下水道事業会計</t>
  </si>
  <si>
    <t>一般会計</t>
  </si>
  <si>
    <t>病院事業会計</t>
  </si>
  <si>
    <t>柏都市計画事業北柏駅北口土地区画整理事業特別会計</t>
  </si>
  <si>
    <t>国民健康保険事業特別会計</t>
  </si>
  <si>
    <t>介護保険事業特別会計</t>
  </si>
  <si>
    <t>公設総合地方卸売市場事業特別会計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</si>
  <si>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</si>
  <si>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</si>
  <si>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</si>
  <si>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</si>
  <si>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</si>
  <si>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</si>
  <si>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</si>
  <si>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</si>
  <si>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</si>
  <si>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</si>
  <si>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</si>
  <si>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</si>
  <si>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</si>
  <si>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</si>
  <si>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10"/>
  </si>
  <si>
    <t>柏・白井・鎌ケ谷環境衛生組合</t>
    <rPh sb="0" eb="1">
      <t>カシワ</t>
    </rPh>
    <rPh sb="2" eb="4">
      <t>シロイ</t>
    </rPh>
    <rPh sb="5" eb="8">
      <t>カマガヤ</t>
    </rPh>
    <rPh sb="8" eb="10">
      <t>カンキョウ</t>
    </rPh>
    <rPh sb="10" eb="12">
      <t>エイセイ</t>
    </rPh>
    <rPh sb="12" eb="13">
      <t>ク</t>
    </rPh>
    <rPh sb="13" eb="14">
      <t>ア</t>
    </rPh>
    <phoneticPr fontId="10"/>
  </si>
  <si>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10"/>
  </si>
  <si>
    <t>法適用企業</t>
  </si>
  <si>
    <t>ディー・エス・ケイ</t>
  </si>
  <si>
    <t>柏市医療公社</t>
    <rPh sb="0" eb="2">
      <t>カシワシ</t>
    </rPh>
    <rPh sb="2" eb="4">
      <t>イリョウ</t>
    </rPh>
    <rPh sb="4" eb="6">
      <t>コウシャ</t>
    </rPh>
    <phoneticPr fontId="10"/>
  </si>
  <si>
    <t>柏市みどりの基金</t>
    <rPh sb="0" eb="2">
      <t>カシワシ</t>
    </rPh>
    <rPh sb="6" eb="8">
      <t>キキン</t>
    </rPh>
    <phoneticPr fontId="10"/>
  </si>
  <si>
    <t>柏市土地開発公社</t>
    <rPh sb="0" eb="2">
      <t>カシワシ</t>
    </rPh>
    <rPh sb="2" eb="4">
      <t>トチ</t>
    </rPh>
    <rPh sb="4" eb="6">
      <t>カイハツ</t>
    </rPh>
    <rPh sb="6" eb="8">
      <t>コウシャ</t>
    </rPh>
    <phoneticPr fontId="10"/>
  </si>
  <si>
    <t>柏市まちづくり公社</t>
    <rPh sb="0" eb="2">
      <t>カシワシ</t>
    </rPh>
    <rPh sb="7" eb="9">
      <t>コウシャ</t>
    </rPh>
    <phoneticPr fontId="10"/>
  </si>
  <si>
    <t>道の駅しょうなん</t>
    <rPh sb="0" eb="1">
      <t>ミチ</t>
    </rPh>
    <rPh sb="2" eb="3">
      <t>エキ</t>
    </rPh>
    <phoneticPr fontId="10"/>
  </si>
  <si>
    <t>公共施設整備基金</t>
    <rPh sb="0" eb="2">
      <t>コウキョウ</t>
    </rPh>
    <rPh sb="2" eb="4">
      <t>シセツ</t>
    </rPh>
    <rPh sb="4" eb="6">
      <t>セイビ</t>
    </rPh>
    <rPh sb="6" eb="8">
      <t>キキン</t>
    </rPh>
    <phoneticPr fontId="5"/>
  </si>
  <si>
    <t>都市整備基金</t>
    <rPh sb="0" eb="4">
      <t>トシセイビ</t>
    </rPh>
    <rPh sb="4" eb="6">
      <t>キキン</t>
    </rPh>
    <phoneticPr fontId="2"/>
  </si>
  <si>
    <t>職員退職手当基金</t>
    <rPh sb="0" eb="2">
      <t>ショクイン</t>
    </rPh>
    <rPh sb="2" eb="4">
      <t>タイショク</t>
    </rPh>
    <rPh sb="4" eb="6">
      <t>テアテ</t>
    </rPh>
    <rPh sb="6" eb="8">
      <t>キキン</t>
    </rPh>
    <phoneticPr fontId="2"/>
  </si>
  <si>
    <t>寄付基金</t>
    <rPh sb="0" eb="4">
      <t>キフキキン</t>
    </rPh>
    <phoneticPr fontId="2"/>
  </si>
  <si>
    <t>新型コロナウイルス感染症対策利子補給基金</t>
    <rPh sb="0" eb="2">
      <t>シンガタ</t>
    </rPh>
    <rPh sb="9" eb="12">
      <t>カンセンショウ</t>
    </rPh>
    <rPh sb="12" eb="14">
      <t>タイサク</t>
    </rPh>
    <rPh sb="14" eb="16">
      <t>リシ</t>
    </rPh>
    <rPh sb="16" eb="20">
      <t>ホキュウキキン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</si>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</sst>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102-4E2E-A5B1-A7EE47B87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36537</c:v>
                </c:pt>
                <c:pt idx="1">
                  <c:v>36677</c:v>
                </c:pt>
                <c:pt idx="2">
                  <c:v>42907</c:v>
                </c:pt>
                <c:pt idx="3">
                  <c:v>36935</c:v>
                </c:pt>
                <c:pt idx="4">
                  <c:v>28465</c:v>
                </c:pt>
              </c:numCache>
            </c:numRef>
          </c:val>
          <c:smooth val="0"/>
          <c:extLst>
            <c:ext xmlns:c16="http://schemas.microsoft.com/office/drawing/2014/chart" uri="{C3380CC4-5D6E-409C-BE32-E72D297353CC}">
              <c16:uniqueId val="{00000001-7102-4E2E-A5B1-A7EE47B87D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6.28</c:v>
                </c:pt>
                <c:pt idx="2">
                  <c:v>6.42</c:v>
                </c:pt>
                <c:pt idx="3">
                  <c:v>6.99</c:v>
                </c:pt>
                <c:pt idx="4">
                  <c:v>5.63</c:v>
                </c:pt>
              </c:numCache>
            </c:numRef>
          </c:val>
          <c:extLst>
            <c:ext xmlns:c16="http://schemas.microsoft.com/office/drawing/2014/chart" uri="{C3380CC4-5D6E-409C-BE32-E72D297353CC}">
              <c16:uniqueId val="{00000000-8BB2-4599-876B-1DA6368137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16.149999999999999</c:v>
                </c:pt>
                <c:pt idx="1">
                  <c:v>14.43</c:v>
                </c:pt>
                <c:pt idx="2">
                  <c:v>16.63</c:v>
                </c:pt>
                <c:pt idx="3">
                  <c:v>19.79</c:v>
                </c:pt>
                <c:pt idx="4">
                  <c:v>22.6</c:v>
                </c:pt>
              </c:numCache>
            </c:numRef>
          </c:val>
          <c:extLst>
            <c:ext xmlns:c16="http://schemas.microsoft.com/office/drawing/2014/chart" uri="{C3380CC4-5D6E-409C-BE32-E72D297353CC}">
              <c16:uniqueId val="{00000001-8BB2-4599-876B-1DA6368137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-2.33</c:v>
                </c:pt>
                <c:pt idx="2">
                  <c:v>0.46</c:v>
                </c:pt>
                <c:pt idx="3">
                  <c:v>0.5</c:v>
                </c:pt>
                <c:pt idx="4">
                  <c:v>-1.1599999999999999</c:v>
                </c:pt>
              </c:numCache>
            </c:numRef>
          </c:val>
          <c:smooth val="0"/>
          <c:extLst>
            <c:ext xmlns:c16="http://schemas.microsoft.com/office/drawing/2014/chart" uri="{C3380CC4-5D6E-409C-BE32-E72D297353CC}">
              <c16:uniqueId val="{00000002-8BB2-4599-876B-1DA6368137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0.18</c:v>
                </c:pt>
                <c:pt idx="4">
                  <c:v>#N/A</c:v>
                </c:pt>
                <c:pt idx="5">
                  <c:v>0.19</c:v>
                </c:pt>
                <c:pt idx="6">
                  <c:v>#N/A</c:v>
                </c:pt>
                <c:pt idx="7">
                  <c:v>0.2</c:v>
                </c:pt>
                <c:pt idx="8">
                  <c:v>#N/A</c:v>
                </c:pt>
                <c:pt idx="9">
                  <c:v>0.16</c:v>
                </c:pt>
              </c:numCache>
            </c:numRef>
          </c:val>
          <c:extLst>
            <c:ext xmlns:c16="http://schemas.microsoft.com/office/drawing/2014/chart" uri="{C3380CC4-5D6E-409C-BE32-E72D297353CC}">
              <c16:uniqueId val="{00000000-AC62-42C2-8C94-AC7444C273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62-42C2-8C94-AC7444C273E3}"/>
            </c:ext>
          </c:extLst>
        </c:ser>
        <c:ser>
          <c:idx val="2"/>
          <c:order val="2"/>
          <c:tx>
            <c:strRef>
              <c:f>データシート!$A$29</c:f>
              <c:strCache>
                <c:ptCount val="1"/>
                <c:pt idx="0">
                  <c:v>公設総合地方卸売市場事業特別会計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0.17</c:v>
                </c:pt>
                <c:pt idx="4">
                  <c:v>#N/A</c:v>
                </c:pt>
                <c:pt idx="5">
                  <c:v>0.13</c:v>
                </c:pt>
                <c:pt idx="6">
                  <c:v>#N/A</c:v>
                </c:pt>
                <c:pt idx="7">
                  <c:v>0.12</c:v>
                </c:pt>
                <c:pt idx="8">
                  <c:v>#N/A</c:v>
                </c:pt>
                <c:pt idx="9">
                  <c:v>0.08</c:v>
                </c:pt>
              </c:numCache>
            </c:numRef>
          </c:val>
          <c:extLst>
            <c:ext xmlns:c16="http://schemas.microsoft.com/office/drawing/2014/chart" uri="{C3380CC4-5D6E-409C-BE32-E72D297353CC}">
              <c16:uniqueId val="{00000002-AC62-42C2-8C94-AC7444C273E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0.92</c:v>
                </c:pt>
                <c:pt idx="2">
                  <c:v>#N/A</c:v>
                </c:pt>
                <c:pt idx="3">
                  <c:v>1.33</c:v>
                </c:pt>
                <c:pt idx="4">
                  <c:v>#N/A</c:v>
                </c:pt>
                <c:pt idx="5">
                  <c:v>0.64</c:v>
                </c:pt>
                <c:pt idx="6">
                  <c:v>#N/A</c:v>
                </c:pt>
                <c:pt idx="7">
                  <c:v>0.72</c:v>
                </c:pt>
                <c:pt idx="8">
                  <c:v>#N/A</c:v>
                </c:pt>
                <c:pt idx="9">
                  <c:v>0.15</c:v>
                </c:pt>
              </c:numCache>
            </c:numRef>
          </c:val>
          <c:extLst>
            <c:ext xmlns:c16="http://schemas.microsoft.com/office/drawing/2014/chart" uri="{C3380CC4-5D6E-409C-BE32-E72D297353CC}">
              <c16:uniqueId val="{00000003-AC62-42C2-8C94-AC7444C273E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0.26</c:v>
                </c:pt>
                <c:pt idx="4">
                  <c:v>#N/A</c:v>
                </c:pt>
                <c:pt idx="5">
                  <c:v>0.47</c:v>
                </c:pt>
                <c:pt idx="6">
                  <c:v>#N/A</c:v>
                </c:pt>
                <c:pt idx="7">
                  <c:v>0.14000000000000001</c:v>
                </c:pt>
                <c:pt idx="8">
                  <c:v>#N/A</c:v>
                </c:pt>
                <c:pt idx="9">
                  <c:v>0.16</c:v>
                </c:pt>
              </c:numCache>
            </c:numRef>
          </c:val>
          <c:extLst>
            <c:ext xmlns:c16="http://schemas.microsoft.com/office/drawing/2014/chart" uri="{C3380CC4-5D6E-409C-BE32-E72D297353CC}">
              <c16:uniqueId val="{00000004-AC62-42C2-8C94-AC7444C273E3}"/>
            </c:ext>
          </c:extLst>
        </c:ser>
        <c:ser>
          <c:idx val="5"/>
          <c:order val="5"/>
          <c:tx>
            <c:strRef>
              <c:f>データシート!$A$32</c:f>
              <c:strCache>
                <c:ptCount val="1"/>
                <c:pt idx="0">
                  <c:v>柏都市計画事業北柏駅北口土地区画整理事業特別会計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0.09</c:v>
                </c:pt>
                <c:pt idx="4">
                  <c:v>#N/A</c:v>
                </c:pt>
                <c:pt idx="5">
                  <c:v>0.15</c:v>
                </c:pt>
                <c:pt idx="6">
                  <c:v>#N/A</c:v>
                </c:pt>
                <c:pt idx="7">
                  <c:v>0.2</c:v>
                </c:pt>
                <c:pt idx="8">
                  <c:v>#N/A</c:v>
                </c:pt>
                <c:pt idx="9">
                  <c:v>0.19</c:v>
                </c:pt>
              </c:numCache>
            </c:numRef>
          </c:val>
          <c:extLst>
            <c:ext xmlns:c16="http://schemas.microsoft.com/office/drawing/2014/chart" uri="{C3380CC4-5D6E-409C-BE32-E72D297353CC}">
              <c16:uniqueId val="{00000005-AC62-42C2-8C94-AC7444C273E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2.94</c:v>
                </c:pt>
                <c:pt idx="2">
                  <c:v>#N/A</c:v>
                </c:pt>
                <c:pt idx="3">
                  <c:v>2.82</c:v>
                </c:pt>
                <c:pt idx="4">
                  <c:v>#N/A</c:v>
                </c:pt>
                <c:pt idx="5">
                  <c:v>2.67</c:v>
                </c:pt>
                <c:pt idx="6">
                  <c:v>#N/A</c:v>
                </c:pt>
                <c:pt idx="7">
                  <c:v>2.63</c:v>
                </c:pt>
                <c:pt idx="8">
                  <c:v>#N/A</c:v>
                </c:pt>
                <c:pt idx="9">
                  <c:v>2.61</c:v>
                </c:pt>
              </c:numCache>
            </c:numRef>
          </c:val>
          <c:extLst>
            <c:ext xmlns:c16="http://schemas.microsoft.com/office/drawing/2014/chart" uri="{C3380CC4-5D6E-409C-BE32-E72D297353CC}">
              <c16:uniqueId val="{00000006-AC62-42C2-8C94-AC7444C273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4.8499999999999996</c:v>
                </c:pt>
                <c:pt idx="2">
                  <c:v>#N/A</c:v>
                </c:pt>
                <c:pt idx="3">
                  <c:v>6.07</c:v>
                </c:pt>
                <c:pt idx="4">
                  <c:v>#N/A</c:v>
                </c:pt>
                <c:pt idx="5">
                  <c:v>6.13</c:v>
                </c:pt>
                <c:pt idx="6">
                  <c:v>#N/A</c:v>
                </c:pt>
                <c:pt idx="7">
                  <c:v>6.64</c:v>
                </c:pt>
                <c:pt idx="8">
                  <c:v>#N/A</c:v>
                </c:pt>
                <c:pt idx="9">
                  <c:v>5.33</c:v>
                </c:pt>
              </c:numCache>
            </c:numRef>
          </c:val>
          <c:extLst>
            <c:ext xmlns:c16="http://schemas.microsoft.com/office/drawing/2014/chart" uri="{C3380CC4-5D6E-409C-BE32-E72D297353CC}">
              <c16:uniqueId val="{00000007-AC62-42C2-8C94-AC7444C273E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6.97</c:v>
                </c:pt>
                <c:pt idx="2">
                  <c:v>#N/A</c:v>
                </c:pt>
                <c:pt idx="3">
                  <c:v>6.2</c:v>
                </c:pt>
                <c:pt idx="4">
                  <c:v>#N/A</c:v>
                </c:pt>
                <c:pt idx="5">
                  <c:v>5.97</c:v>
                </c:pt>
                <c:pt idx="6">
                  <c:v>#N/A</c:v>
                </c:pt>
                <c:pt idx="7">
                  <c:v>5.91</c:v>
                </c:pt>
                <c:pt idx="8">
                  <c:v>#N/A</c:v>
                </c:pt>
                <c:pt idx="9">
                  <c:v>7.32</c:v>
                </c:pt>
              </c:numCache>
            </c:numRef>
          </c:val>
          <c:extLst>
            <c:ext xmlns:c16="http://schemas.microsoft.com/office/drawing/2014/chart" uri="{C3380CC4-5D6E-409C-BE32-E72D297353CC}">
              <c16:uniqueId val="{00000008-AC62-42C2-8C94-AC7444C273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12.74</c:v>
                </c:pt>
                <c:pt idx="2">
                  <c:v>#N/A</c:v>
                </c:pt>
                <c:pt idx="3">
                  <c:v>13.31</c:v>
                </c:pt>
                <c:pt idx="4">
                  <c:v>#N/A</c:v>
                </c:pt>
                <c:pt idx="5">
                  <c:v>10.39</c:v>
                </c:pt>
                <c:pt idx="6">
                  <c:v>#N/A</c:v>
                </c:pt>
                <c:pt idx="7">
                  <c:v>11.1</c:v>
                </c:pt>
                <c:pt idx="8">
                  <c:v>#N/A</c:v>
                </c:pt>
                <c:pt idx="9">
                  <c:v>11.04</c:v>
                </c:pt>
              </c:numCache>
            </c:numRef>
          </c:val>
          <c:extLst>
            <c:ext xmlns:c16="http://schemas.microsoft.com/office/drawing/2014/chart" uri="{C3380CC4-5D6E-409C-BE32-E72D297353CC}">
              <c16:uniqueId val="{00000009-AC62-42C2-8C94-AC7444C273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11049</c:v>
                </c:pt>
                <c:pt idx="5">
                  <c:v>10883</c:v>
                </c:pt>
                <c:pt idx="8">
                  <c:v>10182</c:v>
                </c:pt>
                <c:pt idx="11">
                  <c:v>10627</c:v>
                </c:pt>
                <c:pt idx="14">
                  <c:v>10442</c:v>
                </c:pt>
              </c:numCache>
            </c:numRef>
          </c:val>
          <c:extLst>
            <c:ext xmlns:c16="http://schemas.microsoft.com/office/drawing/2014/chart" uri="{C3380CC4-5D6E-409C-BE32-E72D297353CC}">
              <c16:uniqueId val="{00000000-AEAF-4132-A779-21F8FEDFAB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F-4132-A779-21F8FEDFAB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1024</c:v>
                </c:pt>
                <c:pt idx="3">
                  <c:v>2432</c:v>
                </c:pt>
                <c:pt idx="6">
                  <c:v>1385</c:v>
                </c:pt>
                <c:pt idx="9">
                  <c:v>977</c:v>
                </c:pt>
                <c:pt idx="12">
                  <c:v>701</c:v>
                </c:pt>
              </c:numCache>
            </c:numRef>
          </c:val>
          <c:extLst>
            <c:ext xmlns:c16="http://schemas.microsoft.com/office/drawing/2014/chart" uri="{C3380CC4-5D6E-409C-BE32-E72D297353CC}">
              <c16:uniqueId val="{00000002-AEAF-4132-A779-21F8FEDFAB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90</c:v>
                </c:pt>
                <c:pt idx="6">
                  <c:v>94</c:v>
                </c:pt>
                <c:pt idx="9">
                  <c:v>105</c:v>
                </c:pt>
                <c:pt idx="12">
                  <c:v>127</c:v>
                </c:pt>
              </c:numCache>
            </c:numRef>
          </c:val>
          <c:extLst>
            <c:ext xmlns:c16="http://schemas.microsoft.com/office/drawing/2014/chart" uri="{C3380CC4-5D6E-409C-BE32-E72D297353CC}">
              <c16:uniqueId val="{00000003-AEAF-4132-A779-21F8FEDFAB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813</c:v>
                </c:pt>
                <c:pt idx="3">
                  <c:v>1029</c:v>
                </c:pt>
                <c:pt idx="6">
                  <c:v>927</c:v>
                </c:pt>
                <c:pt idx="9">
                  <c:v>894</c:v>
                </c:pt>
                <c:pt idx="12">
                  <c:v>694</c:v>
                </c:pt>
              </c:numCache>
            </c:numRef>
          </c:val>
          <c:extLst>
            <c:ext xmlns:c16="http://schemas.microsoft.com/office/drawing/2014/chart" uri="{C3380CC4-5D6E-409C-BE32-E72D297353CC}">
              <c16:uniqueId val="{00000004-AEAF-4132-A779-21F8FEDFAB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F-4132-A779-21F8FEDFAB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F-4132-A779-21F8FEDFAB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10001</c:v>
                </c:pt>
                <c:pt idx="3">
                  <c:v>9942</c:v>
                </c:pt>
                <c:pt idx="6">
                  <c:v>9414</c:v>
                </c:pt>
                <c:pt idx="9">
                  <c:v>9098</c:v>
                </c:pt>
                <c:pt idx="12">
                  <c:v>9486</c:v>
                </c:pt>
              </c:numCache>
            </c:numRef>
          </c:val>
          <c:extLst>
            <c:ext xmlns:c16="http://schemas.microsoft.com/office/drawing/2014/chart" uri="{C3380CC4-5D6E-409C-BE32-E72D297353CC}">
              <c16:uniqueId val="{00000007-AEAF-4132-A779-21F8FEDFAB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868</c:v>
                </c:pt>
                <c:pt idx="2">
                  <c:v>#N/A</c:v>
                </c:pt>
                <c:pt idx="3">
                  <c:v>#N/A</c:v>
                </c:pt>
                <c:pt idx="4">
                  <c:v>2610</c:v>
                </c:pt>
                <c:pt idx="5">
                  <c:v>#N/A</c:v>
                </c:pt>
                <c:pt idx="6">
                  <c:v>#N/A</c:v>
                </c:pt>
                <c:pt idx="7">
                  <c:v>1638</c:v>
                </c:pt>
                <c:pt idx="8">
                  <c:v>#N/A</c:v>
                </c:pt>
                <c:pt idx="9">
                  <c:v>#N/A</c:v>
                </c:pt>
                <c:pt idx="10">
                  <c:v>447</c:v>
                </c:pt>
                <c:pt idx="11">
                  <c:v>#N/A</c:v>
                </c:pt>
                <c:pt idx="12">
                  <c:v>#N/A</c:v>
                </c:pt>
                <c:pt idx="13">
                  <c:v>566</c:v>
                </c:pt>
                <c:pt idx="14">
                  <c:v>#N/A</c:v>
                </c:pt>
              </c:numCache>
            </c:numRef>
          </c:val>
          <c:smooth val="0"/>
          <c:extLst>
            <c:ext xmlns:c16="http://schemas.microsoft.com/office/drawing/2014/chart" uri="{C3380CC4-5D6E-409C-BE32-E72D297353CC}">
              <c16:uniqueId val="{00000008-AEAF-4132-A779-21F8FEDFAB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91842</c:v>
                </c:pt>
                <c:pt idx="5">
                  <c:v>90524</c:v>
                </c:pt>
                <c:pt idx="8">
                  <c:v>90861</c:v>
                </c:pt>
                <c:pt idx="11">
                  <c:v>88154</c:v>
                </c:pt>
                <c:pt idx="14">
                  <c:v>83879</c:v>
                </c:pt>
              </c:numCache>
            </c:numRef>
          </c:val>
          <c:extLst>
            <c:ext xmlns:c16="http://schemas.microsoft.com/office/drawing/2014/chart" uri="{C3380CC4-5D6E-409C-BE32-E72D297353CC}">
              <c16:uniqueId val="{00000000-A0A6-4574-B142-99F994CA18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19263</c:v>
                </c:pt>
                <c:pt idx="5">
                  <c:v>18546</c:v>
                </c:pt>
                <c:pt idx="8">
                  <c:v>13120</c:v>
                </c:pt>
                <c:pt idx="11">
                  <c:v>13624</c:v>
                </c:pt>
                <c:pt idx="14">
                  <c:v>13024</c:v>
                </c:pt>
              </c:numCache>
            </c:numRef>
          </c:val>
          <c:extLst>
            <c:ext xmlns:c16="http://schemas.microsoft.com/office/drawing/2014/chart" uri="{C3380CC4-5D6E-409C-BE32-E72D297353CC}">
              <c16:uniqueId val="{00000001-A0A6-4574-B142-99F994CA18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41585</c:v>
                </c:pt>
                <c:pt idx="5">
                  <c:v>40525</c:v>
                </c:pt>
                <c:pt idx="8">
                  <c:v>47270</c:v>
                </c:pt>
                <c:pt idx="11">
                  <c:v>50352</c:v>
                </c:pt>
                <c:pt idx="14">
                  <c:v>54635</c:v>
                </c:pt>
              </c:numCache>
            </c:numRef>
          </c:val>
          <c:extLst>
            <c:ext xmlns:c16="http://schemas.microsoft.com/office/drawing/2014/chart" uri="{C3380CC4-5D6E-409C-BE32-E72D297353CC}">
              <c16:uniqueId val="{00000002-A0A6-4574-B142-99F994CA18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A6-4574-B142-99F994CA18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6-4574-B142-99F994CA18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793</c:v>
                </c:pt>
                <c:pt idx="3">
                  <c:v>830</c:v>
                </c:pt>
                <c:pt idx="6">
                  <c:v>833</c:v>
                </c:pt>
                <c:pt idx="9">
                  <c:v>812</c:v>
                </c:pt>
                <c:pt idx="12">
                  <c:v>791</c:v>
                </c:pt>
              </c:numCache>
            </c:numRef>
          </c:val>
          <c:extLst>
            <c:ext xmlns:c16="http://schemas.microsoft.com/office/drawing/2014/chart" uri="{C3380CC4-5D6E-409C-BE32-E72D297353CC}">
              <c16:uniqueId val="{00000005-A0A6-4574-B142-99F994CA18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16079</c:v>
                </c:pt>
                <c:pt idx="3">
                  <c:v>15631</c:v>
                </c:pt>
                <c:pt idx="6">
                  <c:v>15624</c:v>
                </c:pt>
                <c:pt idx="9">
                  <c:v>15382</c:v>
                </c:pt>
                <c:pt idx="12">
                  <c:v>15936</c:v>
                </c:pt>
              </c:numCache>
            </c:numRef>
          </c:val>
          <c:extLst>
            <c:ext xmlns:c16="http://schemas.microsoft.com/office/drawing/2014/chart" uri="{C3380CC4-5D6E-409C-BE32-E72D297353CC}">
              <c16:uniqueId val="{00000006-A0A6-4574-B142-99F994CA18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756</c:v>
                </c:pt>
                <c:pt idx="3">
                  <c:v>765</c:v>
                </c:pt>
                <c:pt idx="6">
                  <c:v>1224</c:v>
                </c:pt>
                <c:pt idx="9">
                  <c:v>1589</c:v>
                </c:pt>
                <c:pt idx="12">
                  <c:v>1442</c:v>
                </c:pt>
              </c:numCache>
            </c:numRef>
          </c:val>
          <c:extLst>
            <c:ext xmlns:c16="http://schemas.microsoft.com/office/drawing/2014/chart" uri="{C3380CC4-5D6E-409C-BE32-E72D297353CC}">
              <c16:uniqueId val="{00000007-A0A6-4574-B142-99F994CA18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8310</c:v>
                </c:pt>
                <c:pt idx="3">
                  <c:v>8132</c:v>
                </c:pt>
                <c:pt idx="6">
                  <c:v>7221</c:v>
                </c:pt>
                <c:pt idx="9">
                  <c:v>6753</c:v>
                </c:pt>
                <c:pt idx="12">
                  <c:v>5938</c:v>
                </c:pt>
              </c:numCache>
            </c:numRef>
          </c:val>
          <c:extLst>
            <c:ext xmlns:c16="http://schemas.microsoft.com/office/drawing/2014/chart" uri="{C3380CC4-5D6E-409C-BE32-E72D297353CC}">
              <c16:uniqueId val="{00000008-A0A6-4574-B142-99F994CA18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13033</c:v>
                </c:pt>
                <c:pt idx="3">
                  <c:v>11902</c:v>
                </c:pt>
                <c:pt idx="6">
                  <c:v>7473</c:v>
                </c:pt>
                <c:pt idx="9">
                  <c:v>6777</c:v>
                </c:pt>
                <c:pt idx="12">
                  <c:v>6715</c:v>
                </c:pt>
              </c:numCache>
            </c:numRef>
          </c:val>
          <c:extLst>
            <c:ext xmlns:c16="http://schemas.microsoft.com/office/drawing/2014/chart" uri="{C3380CC4-5D6E-409C-BE32-E72D297353CC}">
              <c16:uniqueId val="{00000009-A0A6-4574-B142-99F994CA18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89275</c:v>
                </c:pt>
                <c:pt idx="3">
                  <c:v>87840</c:v>
                </c:pt>
                <c:pt idx="6">
                  <c:v>86229</c:v>
                </c:pt>
                <c:pt idx="9">
                  <c:v>84752</c:v>
                </c:pt>
                <c:pt idx="12">
                  <c:v>81131</c:v>
                </c:pt>
              </c:numCache>
            </c:numRef>
          </c:val>
          <c:extLst>
            <c:ext xmlns:c16="http://schemas.microsoft.com/office/drawing/2014/chart" uri="{C3380CC4-5D6E-409C-BE32-E72D297353CC}">
              <c16:uniqueId val="{0000000A-A0A6-4574-B142-99F994CA18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A6-4574-B142-99F994CA18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14230</c:v>
                </c:pt>
                <c:pt idx="1">
                  <c:v>16734</c:v>
                </c:pt>
                <c:pt idx="2">
                  <c:v>19641</c:v>
                </c:pt>
              </c:numCache>
            </c:numRef>
          </c:val>
          <c:extLst>
            <c:ext xmlns:c16="http://schemas.microsoft.com/office/drawing/2014/chart" uri="{C3380CC4-5D6E-409C-BE32-E72D297353CC}">
              <c16:uniqueId val="{00000000-B44D-4B08-AD4D-2A875C041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4D-4B08-AD4D-2A875C041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23158</c:v>
                </c:pt>
                <c:pt idx="1">
                  <c:v>23563</c:v>
                </c:pt>
                <c:pt idx="2">
                  <c:v>24899</c:v>
                </c:pt>
              </c:numCache>
            </c:numRef>
          </c:val>
          <c:extLst>
            <c:ext xmlns:c16="http://schemas.microsoft.com/office/drawing/2014/chart" uri="{C3380CC4-5D6E-409C-BE32-E72D297353CC}">
              <c16:uniqueId val="{00000002-B44D-4B08-AD4D-2A875C041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年度単年の指数は，基準財政収入額において</a:t>
          </a:r>
          <a:r>
            <a:rPr kumimoji="1" lang="ja-JP" altLang="en-US" sz="1000">
              <a:solidFill>
                <a:schemeClr val="dk1"/>
              </a:solidFill>
              <a:effectLst/>
              <a:latin typeface="+mn-lt"/>
              <a:ea typeface="+mn-ea"/>
              <a:cs typeface="+mn-cs"/>
            </a:rPr>
            <a:t>市税収入</a:t>
          </a:r>
          <a:r>
            <a:rPr kumimoji="1" lang="ja-JP" altLang="ja-JP" sz="1000">
              <a:solidFill>
                <a:schemeClr val="dk1"/>
              </a:solidFill>
              <a:effectLst/>
              <a:latin typeface="+mn-lt"/>
              <a:ea typeface="+mn-ea"/>
              <a:cs typeface="+mn-cs"/>
            </a:rPr>
            <a:t>が増加した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臨時財政対策債振替額の減少により，基準財政需要額の伸びが基準財政収入額の伸びを上回ったため</a:t>
          </a:r>
          <a:r>
            <a:rPr kumimoji="1" lang="ja-JP" altLang="ja-JP" sz="1000">
              <a:solidFill>
                <a:schemeClr val="dk1"/>
              </a:solidFill>
              <a:effectLst/>
              <a:latin typeface="+mn-lt"/>
              <a:ea typeface="+mn-ea"/>
              <a:cs typeface="+mn-cs"/>
            </a:rPr>
            <a:t>，０．０</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指数は類似団体平均を上回っているが，</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歳入の確保及び歳出の適正化の取組を進め，財政基盤の強化を図る。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歳出は</a:t>
          </a:r>
          <a:r>
            <a:rPr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社会保障関係経費の伸び</a:t>
          </a:r>
          <a:r>
            <a:rPr kumimoji="1" lang="ja-JP" altLang="en-US" sz="1000">
              <a:solidFill>
                <a:schemeClr val="dk1"/>
              </a:solidFill>
              <a:effectLst/>
              <a:latin typeface="+mn-lt"/>
              <a:ea typeface="+mn-ea"/>
              <a:cs typeface="+mn-cs"/>
            </a:rPr>
            <a:t>がみられるなど</a:t>
          </a:r>
          <a:r>
            <a:rPr kumimoji="1" lang="ja-JP" altLang="ja-JP" sz="1000">
              <a:solidFill>
                <a:schemeClr val="dk1"/>
              </a:solidFill>
              <a:effectLst/>
              <a:latin typeface="+mn-lt"/>
              <a:ea typeface="+mn-ea"/>
              <a:cs typeface="+mn-cs"/>
            </a:rPr>
            <a:t>，扶助費等の経常経費が増加したもの</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，歳入は，市税収入が増加した一方で，臨時財政対策債の発行</a:t>
          </a:r>
          <a:r>
            <a:rPr kumimoji="1" lang="ja-JP" altLang="en-US" sz="1000">
              <a:solidFill>
                <a:schemeClr val="dk1"/>
              </a:solidFill>
              <a:effectLst/>
              <a:latin typeface="+mn-lt"/>
              <a:ea typeface="+mn-ea"/>
              <a:cs typeface="+mn-cs"/>
            </a:rPr>
            <a:t>額が減少し</a:t>
          </a:r>
          <a:r>
            <a:rPr kumimoji="1" lang="ja-JP" altLang="ja-JP" sz="1000">
              <a:solidFill>
                <a:schemeClr val="dk1"/>
              </a:solidFill>
              <a:effectLst/>
              <a:latin typeface="+mn-lt"/>
              <a:ea typeface="+mn-ea"/>
              <a:cs typeface="+mn-cs"/>
            </a:rPr>
            <a:t>，歳出の増加が歳入の増加を上回ったことから，対前年度比</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ポイントの上昇となった。</a:t>
          </a:r>
          <a:endParaRPr lang="ja-JP" altLang="ja-JP" sz="1000">
            <a:effectLst/>
          </a:endParaRPr>
        </a:p>
        <a:p>
          <a:r>
            <a:rPr kumimoji="1" lang="ja-JP" altLang="ja-JP" sz="1000">
              <a:solidFill>
                <a:schemeClr val="dk1"/>
              </a:solidFill>
              <a:effectLst/>
              <a:latin typeface="+mn-lt"/>
              <a:ea typeface="+mn-ea"/>
              <a:cs typeface="+mn-cs"/>
            </a:rPr>
            <a:t>　結果，類似団体よりも低い水準にはあるものの，</a:t>
          </a:r>
          <a:r>
            <a:rPr lang="ja-JP" altLang="ja-JP" sz="1000">
              <a:solidFill>
                <a:schemeClr val="dk1"/>
              </a:solidFill>
              <a:effectLst/>
              <a:latin typeface="+mn-lt"/>
              <a:ea typeface="+mn-ea"/>
              <a:cs typeface="+mn-cs"/>
            </a:rPr>
            <a:t>今後，歳出においては少子高齢化の進展に伴い増加が見込まれる一方で，歳入の根幹である市税については，先行き不透明な社会経済情勢の中にあって大幅な伸びは見込めないことから，引き続き，限られた財源の効果的な活用に努めた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92456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117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121412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7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市職員の退職手当の減少や新型コロナウイルスワクチン接種事業をはじめとする新型コロナウイルス感染症対策関連事業の縮小により，人件費・物件費ともに減少したことから，</a:t>
          </a:r>
          <a:r>
            <a:rPr kumimoji="1" lang="ja-JP" altLang="ja-JP" sz="1000">
              <a:solidFill>
                <a:schemeClr val="dk1"/>
              </a:solidFill>
              <a:effectLst/>
              <a:latin typeface="+mn-lt"/>
              <a:ea typeface="+mn-ea"/>
              <a:cs typeface="+mn-cs"/>
            </a:rPr>
            <a:t>人口１人当たりの決算額は</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人口１人当たりの決算額は</a:t>
          </a:r>
          <a:r>
            <a:rPr kumimoji="1" lang="ja-JP" altLang="en-US" sz="1000">
              <a:solidFill>
                <a:schemeClr val="dk1"/>
              </a:solidFill>
              <a:effectLst/>
              <a:latin typeface="+mn-lt"/>
              <a:ea typeface="+mn-ea"/>
              <a:cs typeface="+mn-cs"/>
            </a:rPr>
            <a:t>減少したものの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物価高騰等の影響による不確実性の高まる社会情勢の中にあって，</a:t>
          </a:r>
          <a:r>
            <a:rPr kumimoji="1" lang="ja-JP" altLang="ja-JP" sz="1000">
              <a:solidFill>
                <a:schemeClr val="dk1"/>
              </a:solidFill>
              <a:effectLst/>
              <a:latin typeface="+mn-lt"/>
              <a:ea typeface="+mn-ea"/>
              <a:cs typeface="+mn-cs"/>
            </a:rPr>
            <a:t>物件費の増加等</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見込まれるため，引き続き経常経費の削減に努めるとともに，職員数や給与水準の適正化により人件費の抑制に努める。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91129</xdr:rowOff>
    </xdr:from>
    <xdr:to>
      <xdr:col>23</xdr:col>
      <xdr:colOff>133350</xdr:colOff>
      <xdr:row>84</xdr:row>
      <xdr:rowOff>17078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0029"/>
          <a:ext cx="838200" cy="2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149282</xdr:rowOff>
    </xdr:from>
    <xdr:to>
      <xdr:col>19</xdr:col>
      <xdr:colOff>133350</xdr:colOff>
      <xdr:row>84</xdr:row>
      <xdr:rowOff>17078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8182"/>
          <a:ext cx="889000" cy="2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145287</xdr:rowOff>
    </xdr:from>
    <xdr:to>
      <xdr:col>15</xdr:col>
      <xdr:colOff>82550</xdr:colOff>
      <xdr:row>82</xdr:row>
      <xdr:rowOff>149282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2737"/>
          <a:ext cx="8890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163712</xdr:rowOff>
    </xdr:from>
    <xdr:to>
      <xdr:col>11</xdr:col>
      <xdr:colOff>31750</xdr:colOff>
      <xdr:row>81</xdr:row>
      <xdr:rowOff>145287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9712"/>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40329</xdr:rowOff>
    </xdr:from>
    <xdr:to>
      <xdr:col>23</xdr:col>
      <xdr:colOff>184150</xdr:colOff>
      <xdr:row>82</xdr:row>
      <xdr:rowOff>141929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56856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137728</xdr:rowOff>
    </xdr:from>
    <xdr:to>
      <xdr:col>19</xdr:col>
      <xdr:colOff>184150</xdr:colOff>
      <xdr:row>84</xdr:row>
      <xdr:rowOff>67878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78055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98482</xdr:rowOff>
    </xdr:from>
    <xdr:to>
      <xdr:col>15</xdr:col>
      <xdr:colOff>133350</xdr:colOff>
      <xdr:row>83</xdr:row>
      <xdr:rowOff>28632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94487</xdr:rowOff>
    </xdr:from>
    <xdr:to>
      <xdr:col>11</xdr:col>
      <xdr:colOff>82550</xdr:colOff>
      <xdr:row>82</xdr:row>
      <xdr:rowOff>24637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112912</xdr:rowOff>
    </xdr:from>
    <xdr:to>
      <xdr:col>7</xdr:col>
      <xdr:colOff>31750</xdr:colOff>
      <xdr:row>81</xdr:row>
      <xdr:rowOff>43062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53239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現行の給料表は</a:t>
          </a:r>
          <a:r>
            <a:rPr kumimoji="1" lang="ja-JP" altLang="ja-JP" sz="1000" b="0" i="0" baseline="0">
              <a:solidFill>
                <a:schemeClr val="dk1"/>
              </a:solidFill>
              <a:effectLst/>
              <a:latin typeface="+mn-lt"/>
              <a:ea typeface="+mn-ea"/>
              <a:cs typeface="+mn-cs"/>
            </a:rPr>
            <a:t>一部の級において，高位号給における給料月額が国の給料表よりも高く</a:t>
          </a:r>
          <a:r>
            <a:rPr kumimoji="1" lang="ja-JP" altLang="ja-JP" sz="1000">
              <a:solidFill>
                <a:schemeClr val="dk1"/>
              </a:solidFill>
              <a:effectLst/>
              <a:latin typeface="+mn-lt"/>
              <a:ea typeface="+mn-ea"/>
              <a:cs typeface="+mn-cs"/>
            </a:rPr>
            <a:t>なっている</a:t>
          </a:r>
          <a:r>
            <a:rPr kumimoji="1" lang="ja-JP" altLang="ja-JP" sz="1000" b="0" i="0" baseline="0">
              <a:solidFill>
                <a:schemeClr val="dk1"/>
              </a:solidFill>
              <a:effectLst/>
              <a:latin typeface="+mn-lt"/>
              <a:ea typeface="+mn-ea"/>
              <a:cs typeface="+mn-cs"/>
            </a:rPr>
            <a:t>。</a:t>
          </a:r>
          <a:endParaRPr lang="ja-JP" altLang="ja-JP" sz="1000">
            <a:effectLst/>
          </a:endParaRPr>
        </a:p>
        <a:p>
          <a:r>
            <a:rPr kumimoji="1" lang="ja-JP" altLang="ja-JP" sz="1000" b="0" i="0" baseline="0">
              <a:solidFill>
                <a:schemeClr val="dk1"/>
              </a:solidFill>
              <a:effectLst/>
              <a:latin typeface="+mn-lt"/>
              <a:ea typeface="+mn-ea"/>
              <a:cs typeface="+mn-cs"/>
            </a:rPr>
            <a:t>　また，高位号給である職員の定年等による退職や低位号給である職員の採用により新陳代謝が進んでいるものの，</a:t>
          </a:r>
          <a:r>
            <a:rPr kumimoji="1" lang="ja-JP" altLang="ja-JP" sz="1000">
              <a:solidFill>
                <a:schemeClr val="dk1"/>
              </a:solidFill>
              <a:effectLst/>
              <a:latin typeface="+mn-lt"/>
              <a:ea typeface="+mn-ea"/>
              <a:cs typeface="+mn-cs"/>
            </a:rPr>
            <a:t>依然として高位号給の職員が多いことから，１００を超過する数値で推移している。</a:t>
          </a:r>
          <a:endParaRPr lang="ja-JP" altLang="ja-JP" sz="1000">
            <a:effectLst/>
          </a:endParaRPr>
        </a:p>
        <a:p>
          <a:r>
            <a:rPr kumimoji="1" lang="ja-JP" altLang="ja-JP" sz="1000">
              <a:solidFill>
                <a:schemeClr val="dk1"/>
              </a:solidFill>
              <a:effectLst/>
              <a:latin typeface="+mn-lt"/>
              <a:ea typeface="+mn-ea"/>
              <a:cs typeface="+mn-cs"/>
            </a:rPr>
            <a:t>　給与改定においては，人事院勧告に準拠した見直しを原則として，給与水準の適正化を図っていく。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71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13405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子育て支援に係る施策の拡充や，福祉分野での業務量増加に対応するため，ここ数年，職員総数は増加傾向にある。</a:t>
          </a:r>
          <a:endParaRPr lang="ja-JP" altLang="ja-JP" sz="10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lang="ja-JP" altLang="ja-JP" sz="1000">
            <a:effectLst/>
          </a:endParaRPr>
        </a:p>
        <a:p>
          <a:r>
            <a:rPr kumimoji="1" lang="ja-JP" altLang="ja-JP" sz="1000" baseline="0">
              <a:solidFill>
                <a:schemeClr val="dk1"/>
              </a:solidFill>
              <a:effectLst/>
              <a:latin typeface="+mn-lt"/>
              <a:ea typeface="+mn-ea"/>
              <a:cs typeface="+mn-cs"/>
            </a:rPr>
            <a:t>　今後も行政需要の増加が見込まれるところであるが，業務の委託化や，業務プロセスの見直し・改善とＩＣＴの活用等を進めていくことで，人口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人当たり職員数の増加の抑制に努める。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101812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101812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令和</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算定上の分子において，元利償還金が増加したものの，市民税，固定資産税等の税収等が増加した影響により，算定上の分母における市民税収入等の伸びが</a:t>
          </a:r>
          <a:r>
            <a:rPr lang="ja-JP" altLang="ja-JP" sz="1000">
              <a:solidFill>
                <a:schemeClr val="dk1"/>
              </a:solidFill>
              <a:effectLst/>
              <a:latin typeface="+mn-lt"/>
              <a:ea typeface="+mn-ea"/>
              <a:cs typeface="+mn-cs"/>
            </a:rPr>
            <a:t>上回った</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実質公債費比率は低下した。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類似団体との比較では低い水準にあるが，引き続き，将来負担に配慮した地方債の活用に努めたい。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13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97367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5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地方債の新規発行額を当該年度の元金償還額以内に抑制してきたことにより，地方債残高が減少しているなか，令和</a:t>
          </a:r>
          <a:r>
            <a:rPr kumimoji="1" lang="ja-JP" altLang="en-US" sz="1000" baseline="0">
              <a:solidFill>
                <a:schemeClr val="dk1"/>
              </a:solidFill>
              <a:effectLst/>
              <a:latin typeface="+mn-lt"/>
              <a:ea typeface="+mn-ea"/>
              <a:cs typeface="+mn-cs"/>
            </a:rPr>
            <a:t>５</a:t>
          </a:r>
          <a:r>
            <a:rPr kumimoji="1" lang="ja-JP" altLang="ja-JP" sz="1000" baseline="0">
              <a:solidFill>
                <a:schemeClr val="dk1"/>
              </a:solidFill>
              <a:effectLst/>
              <a:latin typeface="+mn-lt"/>
              <a:ea typeface="+mn-ea"/>
              <a:cs typeface="+mn-cs"/>
            </a:rPr>
            <a:t>年度においては，財政調整基金をはじめとしたほぼ全ての基金残高が増加したことにより</a:t>
          </a:r>
          <a:r>
            <a:rPr lang="ja-JP" altLang="ja-JP" sz="1000">
              <a:solidFill>
                <a:schemeClr val="dk1"/>
              </a:solidFill>
              <a:effectLst/>
              <a:latin typeface="+mn-lt"/>
              <a:ea typeface="+mn-ea"/>
              <a:cs typeface="+mn-cs"/>
            </a:rPr>
            <a:t>，充当可能財源が前年度よりも増額したことから</a:t>
          </a:r>
          <a:r>
            <a:rPr kumimoji="1" lang="ja-JP" altLang="ja-JP" sz="1000" baseline="0">
              <a:solidFill>
                <a:schemeClr val="dk1"/>
              </a:solidFill>
              <a:effectLst/>
              <a:latin typeface="+mn-lt"/>
              <a:ea typeface="+mn-ea"/>
              <a:cs typeface="+mn-cs"/>
            </a:rPr>
            <a:t>，将来負担比率は負数を維持した。</a:t>
          </a:r>
          <a:endParaRPr lang="ja-JP" altLang="ja-JP" sz="1000">
            <a:effectLst/>
          </a:endParaRPr>
        </a:p>
        <a:p>
          <a:r>
            <a:rPr kumimoji="1" lang="ja-JP" altLang="ja-JP" sz="1000" baseline="0">
              <a:solidFill>
                <a:schemeClr val="dk1"/>
              </a:solidFill>
              <a:effectLst/>
              <a:latin typeface="+mn-lt"/>
              <a:ea typeface="+mn-ea"/>
              <a:cs typeface="+mn-cs"/>
            </a:rPr>
            <a:t>　今後，</a:t>
          </a:r>
          <a:r>
            <a:rPr lang="ja-JP" altLang="ja-JP" sz="1000">
              <a:solidFill>
                <a:schemeClr val="dk1"/>
              </a:solidFill>
              <a:effectLst/>
              <a:latin typeface="+mn-lt"/>
              <a:ea typeface="+mn-ea"/>
              <a:cs typeface="+mn-cs"/>
            </a:rPr>
            <a:t>公共施設の老朽化対策等に要する経費の増大，社会要請や市民ニーズに応じた事業の実施など，新たな将来負担を伴う財政需要も発生することが見込まれるが，健全財政の維持に努めたい。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，人件費にかかる経常収支比率は減少傾向にあ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職員の定年引上げによる</a:t>
          </a:r>
          <a:r>
            <a:rPr lang="ja-JP" altLang="ja-JP" sz="1100" b="0" i="0" baseline="0">
              <a:solidFill>
                <a:schemeClr val="dk1"/>
              </a:solidFill>
              <a:effectLst/>
              <a:latin typeface="+mn-lt"/>
              <a:ea typeface="+mn-ea"/>
              <a:cs typeface="+mn-cs"/>
            </a:rPr>
            <a:t>退職手当</a:t>
          </a:r>
          <a:r>
            <a:rPr lang="ja-JP" altLang="en-US" sz="1100" b="0" i="0" baseline="0">
              <a:solidFill>
                <a:schemeClr val="dk1"/>
              </a:solidFill>
              <a:effectLst/>
              <a:latin typeface="+mn-lt"/>
              <a:ea typeface="+mn-ea"/>
              <a:cs typeface="+mn-cs"/>
            </a:rPr>
            <a:t>の減少等により</a:t>
          </a:r>
          <a:r>
            <a:rPr lang="ja-JP" altLang="ja-JP" sz="1100" b="0" i="0" baseline="0">
              <a:solidFill>
                <a:schemeClr val="dk1"/>
              </a:solidFill>
              <a:effectLst/>
              <a:latin typeface="+mn-lt"/>
              <a:ea typeface="+mn-ea"/>
              <a:cs typeface="+mn-cs"/>
            </a:rPr>
            <a:t>，比率は１．１ポイント</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類似団体平均と比較し</a:t>
          </a:r>
          <a:r>
            <a:rPr lang="ja-JP" altLang="en-US" sz="1100" b="0" i="0" baseline="0">
              <a:solidFill>
                <a:schemeClr val="dk1"/>
              </a:solidFill>
              <a:effectLst/>
              <a:latin typeface="+mn-lt"/>
              <a:ea typeface="+mn-ea"/>
              <a:cs typeface="+mn-cs"/>
            </a:rPr>
            <a:t>て同程度の水準となっている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引き続き，定員管理及び給与水準の適正化に取り組み，人件費の抑制に努める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3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20</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42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4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21</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57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前年度と比較して，障害福祉に係る給付費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したため，比率も増加し，類似団体平均と同水準となった。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補助金の見直し等の効果により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横ばいで推移している。令和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年度は，補助費等の決算額が増加したことから，構成比は</a:t>
          </a:r>
          <a:r>
            <a:rPr kumimoji="1" lang="ja-JP" altLang="en-US" sz="1100">
              <a:solidFill>
                <a:schemeClr val="dk1"/>
              </a:solidFill>
              <a:effectLst/>
              <a:latin typeface="+mn-lt"/>
              <a:ea typeface="+mn-ea"/>
              <a:cs typeface="+mn-cs"/>
            </a:rPr>
            <a:t>０．５ポイント増加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143002</xdr:rowOff>
    </xdr:from>
    <xdr:to>
      <xdr:col>82</xdr:col>
      <xdr:colOff>107950</xdr:colOff>
      <xdr:row>34</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00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143002</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92202</xdr:rowOff>
    </xdr:from>
    <xdr:to>
      <xdr:col>78</xdr:col>
      <xdr:colOff>120650</xdr:colOff>
      <xdr:row>34</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32529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地方債の新規発行額を当該年度の元金償還額を目安として地方債残高の縮減を図って</a:t>
          </a:r>
          <a:r>
            <a:rPr kumimoji="1" lang="ja-JP" altLang="en-US" sz="1100">
              <a:solidFill>
                <a:schemeClr val="dk1"/>
              </a:solidFill>
              <a:effectLst/>
              <a:latin typeface="+mn-lt"/>
              <a:ea typeface="+mn-ea"/>
              <a:cs typeface="+mn-cs"/>
            </a:rPr>
            <a:t>おり，減少傾向にあったものの，令和５年度については，大規模事業等の償還が開始されたことにより０．３ポイント増加した。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類似団体平均に比べ低い数値となっているものの，今後に控える公共施設の更新需要も踏まえ，引き続き，将来負担に留意した借入に努める。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扶助費や繰出金</a:t>
          </a:r>
          <a:r>
            <a:rPr kumimoji="1" lang="ja-JP" altLang="ja-JP" sz="1100" baseline="0">
              <a:solidFill>
                <a:schemeClr val="dk1"/>
              </a:solidFill>
              <a:effectLst/>
              <a:latin typeface="+mn-lt"/>
              <a:ea typeface="+mn-ea"/>
              <a:cs typeface="+mn-cs"/>
            </a:rPr>
            <a:t>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97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8052</xdr:rowOff>
    </xdr:from>
    <xdr:to>
      <xdr:col>29</xdr:col>
      <xdr:colOff>127000</xdr:colOff>
      <xdr:row>19</xdr:row>
      <xdr:rowOff>56553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3227"/>
          <a:ext cx="647700" cy="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56553</xdr:rowOff>
    </xdr:from>
    <xdr:to>
      <xdr:col>26</xdr:col>
      <xdr:colOff>50800</xdr:colOff>
      <xdr:row>19</xdr:row>
      <xdr:rowOff>91910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1728"/>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60668</xdr:rowOff>
    </xdr:from>
    <xdr:to>
      <xdr:col>22</xdr:col>
      <xdr:colOff>114300</xdr:colOff>
      <xdr:row>19</xdr:row>
      <xdr:rowOff>91910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65843"/>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60668</xdr:rowOff>
    </xdr:from>
    <xdr:to>
      <xdr:col>18</xdr:col>
      <xdr:colOff>177800</xdr:colOff>
      <xdr:row>19</xdr:row>
      <xdr:rowOff>101626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5843"/>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128702</xdr:rowOff>
    </xdr:from>
    <xdr:to>
      <xdr:col>29</xdr:col>
      <xdr:colOff>177800</xdr:colOff>
      <xdr:row>19</xdr:row>
      <xdr:rowOff>58852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100779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5753</xdr:rowOff>
    </xdr:from>
    <xdr:to>
      <xdr:col>26</xdr:col>
      <xdr:colOff>101600</xdr:colOff>
      <xdr:row>19</xdr:row>
      <xdr:rowOff>107353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92130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41110</xdr:rowOff>
    </xdr:from>
    <xdr:to>
      <xdr:col>22</xdr:col>
      <xdr:colOff>165100</xdr:colOff>
      <xdr:row>19</xdr:row>
      <xdr:rowOff>142710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9868</xdr:rowOff>
    </xdr:from>
    <xdr:to>
      <xdr:col>19</xdr:col>
      <xdr:colOff>38100</xdr:colOff>
      <xdr:row>19</xdr:row>
      <xdr:rowOff>111468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96245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50826</xdr:rowOff>
    </xdr:from>
    <xdr:to>
      <xdr:col>15</xdr:col>
      <xdr:colOff>101600</xdr:colOff>
      <xdr:row>19</xdr:row>
      <xdr:rowOff>152426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1232</xdr:rowOff>
    </xdr:from>
    <xdr:to>
      <xdr:col>29</xdr:col>
      <xdr:colOff>127000</xdr:colOff>
      <xdr:row>37</xdr:row>
      <xdr:rowOff>11443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25932"/>
          <a:ext cx="6477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77432</xdr:rowOff>
    </xdr:from>
    <xdr:to>
      <xdr:col>26</xdr:col>
      <xdr:colOff>50800</xdr:colOff>
      <xdr:row>37</xdr:row>
      <xdr:rowOff>11443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30682"/>
          <a:ext cx="698500" cy="10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333159</xdr:rowOff>
    </xdr:from>
    <xdr:to>
      <xdr:col>22</xdr:col>
      <xdr:colOff>114300</xdr:colOff>
      <xdr:row>36</xdr:row>
      <xdr:rowOff>77432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3509"/>
          <a:ext cx="6985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333159</xdr:rowOff>
    </xdr:from>
    <xdr:to>
      <xdr:col>18</xdr:col>
      <xdr:colOff>177800</xdr:colOff>
      <xdr:row>36</xdr:row>
      <xdr:rowOff>144411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3509"/>
          <a:ext cx="6985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121882</xdr:rowOff>
    </xdr:from>
    <xdr:to>
      <xdr:col>29</xdr:col>
      <xdr:colOff>177800</xdr:colOff>
      <xdr:row>37</xdr:row>
      <xdr:rowOff>52032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132093</xdr:rowOff>
    </xdr:from>
    <xdr:to>
      <xdr:col>26</xdr:col>
      <xdr:colOff>101600</xdr:colOff>
      <xdr:row>37</xdr:row>
      <xdr:rowOff>62243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26632</xdr:rowOff>
    </xdr:from>
    <xdr:to>
      <xdr:col>22</xdr:col>
      <xdr:colOff>165100</xdr:colOff>
      <xdr:row>36</xdr:row>
      <xdr:rowOff>128232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113009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282359</xdr:rowOff>
    </xdr:from>
    <xdr:to>
      <xdr:col>19</xdr:col>
      <xdr:colOff>38100</xdr:colOff>
      <xdr:row>36</xdr:row>
      <xdr:rowOff>41059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53877</xdr:rowOff>
    </xdr:from>
    <xdr:to>
      <xdr:col>24</xdr:col>
      <xdr:colOff>63500</xdr:colOff>
      <xdr:row>36</xdr:row>
      <xdr:rowOff>89898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26077"/>
          <a:ext cx="8382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53877</xdr:rowOff>
    </xdr:from>
    <xdr:to>
      <xdr:col>19</xdr:col>
      <xdr:colOff>177800</xdr:colOff>
      <xdr:row>36</xdr:row>
      <xdr:rowOff>116644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6077"/>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56653</xdr:rowOff>
    </xdr:from>
    <xdr:to>
      <xdr:col>15</xdr:col>
      <xdr:colOff>50800</xdr:colOff>
      <xdr:row>36</xdr:row>
      <xdr:rowOff>116644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28853"/>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56653</xdr:rowOff>
    </xdr:from>
    <xdr:to>
      <xdr:col>10</xdr:col>
      <xdr:colOff>114300</xdr:colOff>
      <xdr:row>38</xdr:row>
      <xdr:rowOff>26837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28853"/>
          <a:ext cx="8890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39098</xdr:rowOff>
    </xdr:from>
    <xdr:to>
      <xdr:col>24</xdr:col>
      <xdr:colOff>114300</xdr:colOff>
      <xdr:row>36</xdr:row>
      <xdr:rowOff>140698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17525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3077</xdr:rowOff>
    </xdr:from>
    <xdr:to>
      <xdr:col>20</xdr:col>
      <xdr:colOff>38100</xdr:colOff>
      <xdr:row>36</xdr:row>
      <xdr:rowOff>104677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95804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65844</xdr:rowOff>
    </xdr:from>
    <xdr:to>
      <xdr:col>15</xdr:col>
      <xdr:colOff>101600</xdr:colOff>
      <xdr:row>36</xdr:row>
      <xdr:rowOff>167444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5853</xdr:rowOff>
    </xdr:from>
    <xdr:to>
      <xdr:col>10</xdr:col>
      <xdr:colOff>165100</xdr:colOff>
      <xdr:row>36</xdr:row>
      <xdr:rowOff>107453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147487</xdr:rowOff>
    </xdr:from>
    <xdr:to>
      <xdr:col>6</xdr:col>
      <xdr:colOff>38100</xdr:colOff>
      <xdr:row>38</xdr:row>
      <xdr:rowOff>77637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68764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69814</xdr:rowOff>
    </xdr:from>
    <xdr:to>
      <xdr:col>24</xdr:col>
      <xdr:colOff>63500</xdr:colOff>
      <xdr:row>56</xdr:row>
      <xdr:rowOff>41859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156664"/>
          <a:ext cx="8382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69814</xdr:rowOff>
    </xdr:from>
    <xdr:to>
      <xdr:col>19</xdr:col>
      <xdr:colOff>177800</xdr:colOff>
      <xdr:row>55</xdr:row>
      <xdr:rowOff>28829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56664"/>
          <a:ext cx="889000" cy="30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28829</xdr:rowOff>
    </xdr:from>
    <xdr:to>
      <xdr:col>15</xdr:col>
      <xdr:colOff>50800</xdr:colOff>
      <xdr:row>56</xdr:row>
      <xdr:rowOff>162756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58579"/>
          <a:ext cx="889000" cy="30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118897</xdr:rowOff>
    </xdr:from>
    <xdr:to>
      <xdr:col>10</xdr:col>
      <xdr:colOff>114300</xdr:colOff>
      <xdr:row>56</xdr:row>
      <xdr:rowOff>162756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20097"/>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162509</xdr:rowOff>
    </xdr:from>
    <xdr:to>
      <xdr:col>24</xdr:col>
      <xdr:colOff>114300</xdr:colOff>
      <xdr:row>56</xdr:row>
      <xdr:rowOff>92659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140936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19014</xdr:rowOff>
    </xdr:from>
    <xdr:to>
      <xdr:col>20</xdr:col>
      <xdr:colOff>38100</xdr:colOff>
      <xdr:row>53</xdr:row>
      <xdr:rowOff>120614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137141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149479</xdr:rowOff>
    </xdr:from>
    <xdr:to>
      <xdr:col>15</xdr:col>
      <xdr:colOff>101600</xdr:colOff>
      <xdr:row>55</xdr:row>
      <xdr:rowOff>79629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96156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111956</xdr:rowOff>
    </xdr:from>
    <xdr:to>
      <xdr:col>10</xdr:col>
      <xdr:colOff>165100</xdr:colOff>
      <xdr:row>57</xdr:row>
      <xdr:rowOff>42106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33233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68097</xdr:rowOff>
    </xdr:from>
    <xdr:to>
      <xdr:col>6</xdr:col>
      <xdr:colOff>38100</xdr:colOff>
      <xdr:row>56</xdr:row>
      <xdr:rowOff>169697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138602</xdr:rowOff>
    </xdr:from>
    <xdr:to>
      <xdr:col>24</xdr:col>
      <xdr:colOff>63500</xdr:colOff>
      <xdr:row>76</xdr:row>
      <xdr:rowOff>165577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6880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165577</xdr:rowOff>
    </xdr:from>
    <xdr:to>
      <xdr:col>19</xdr:col>
      <xdr:colOff>177800</xdr:colOff>
      <xdr:row>77</xdr:row>
      <xdr:rowOff>22566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95777"/>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22566</xdr:rowOff>
    </xdr:from>
    <xdr:to>
      <xdr:col>15</xdr:col>
      <xdr:colOff>50800</xdr:colOff>
      <xdr:row>77</xdr:row>
      <xdr:rowOff>37654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2421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37654</xdr:rowOff>
    </xdr:from>
    <xdr:to>
      <xdr:col>10</xdr:col>
      <xdr:colOff>114300</xdr:colOff>
      <xdr:row>77</xdr:row>
      <xdr:rowOff>50637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39304"/>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87802</xdr:rowOff>
    </xdr:from>
    <xdr:to>
      <xdr:col>24</xdr:col>
      <xdr:colOff>114300</xdr:colOff>
      <xdr:row>77</xdr:row>
      <xdr:rowOff>17952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114777</xdr:rowOff>
    </xdr:from>
    <xdr:to>
      <xdr:col>20</xdr:col>
      <xdr:colOff>38100</xdr:colOff>
      <xdr:row>77</xdr:row>
      <xdr:rowOff>44927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36054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143216</xdr:rowOff>
    </xdr:from>
    <xdr:to>
      <xdr:col>15</xdr:col>
      <xdr:colOff>101600</xdr:colOff>
      <xdr:row>77</xdr:row>
      <xdr:rowOff>73366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64493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158304</xdr:rowOff>
    </xdr:from>
    <xdr:to>
      <xdr:col>10</xdr:col>
      <xdr:colOff>165100</xdr:colOff>
      <xdr:row>77</xdr:row>
      <xdr:rowOff>88454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171287</xdr:rowOff>
    </xdr:from>
    <xdr:to>
      <xdr:col>6</xdr:col>
      <xdr:colOff>38100</xdr:colOff>
      <xdr:row>77</xdr:row>
      <xdr:rowOff>101437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10150</xdr:rowOff>
    </xdr:from>
    <xdr:to>
      <xdr:col>24</xdr:col>
      <xdr:colOff>63500</xdr:colOff>
      <xdr:row>98</xdr:row>
      <xdr:rowOff>87503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2250"/>
          <a:ext cx="838200" cy="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155626</xdr:rowOff>
    </xdr:from>
    <xdr:to>
      <xdr:col>19</xdr:col>
      <xdr:colOff>177800</xdr:colOff>
      <xdr:row>98</xdr:row>
      <xdr:rowOff>87503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86276"/>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155626</xdr:rowOff>
    </xdr:from>
    <xdr:to>
      <xdr:col>15</xdr:col>
      <xdr:colOff>50800</xdr:colOff>
      <xdr:row>99</xdr:row>
      <xdr:rowOff>76181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6276"/>
          <a:ext cx="889000" cy="2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76181</xdr:rowOff>
    </xdr:from>
    <xdr:to>
      <xdr:col>10</xdr:col>
      <xdr:colOff>114300</xdr:colOff>
      <xdr:row>99</xdr:row>
      <xdr:rowOff>151881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49731"/>
          <a:ext cx="889000" cy="7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130800</xdr:rowOff>
    </xdr:from>
    <xdr:to>
      <xdr:col>24</xdr:col>
      <xdr:colOff>114300</xdr:colOff>
      <xdr:row>98</xdr:row>
      <xdr:rowOff>60950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109227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36703</xdr:rowOff>
    </xdr:from>
    <xdr:to>
      <xdr:col>20</xdr:col>
      <xdr:colOff>38100</xdr:colOff>
      <xdr:row>98</xdr:row>
      <xdr:rowOff>138303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129430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9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104826</xdr:rowOff>
    </xdr:from>
    <xdr:to>
      <xdr:col>15</xdr:col>
      <xdr:colOff>101600</xdr:colOff>
      <xdr:row>98</xdr:row>
      <xdr:rowOff>34976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26103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25381</xdr:rowOff>
    </xdr:from>
    <xdr:to>
      <xdr:col>10</xdr:col>
      <xdr:colOff>165100</xdr:colOff>
      <xdr:row>99</xdr:row>
      <xdr:rowOff>126981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118108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101081</xdr:rowOff>
    </xdr:from>
    <xdr:to>
      <xdr:col>6</xdr:col>
      <xdr:colOff>38100</xdr:colOff>
      <xdr:row>100</xdr:row>
      <xdr:rowOff>31231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22358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153503</xdr:rowOff>
    </xdr:from>
    <xdr:to>
      <xdr:col>55</xdr:col>
      <xdr:colOff>0</xdr:colOff>
      <xdr:row>38</xdr:row>
      <xdr:rowOff>10084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97153"/>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10084</xdr:rowOff>
    </xdr:from>
    <xdr:to>
      <xdr:col>50</xdr:col>
      <xdr:colOff>114300</xdr:colOff>
      <xdr:row>38</xdr:row>
      <xdr:rowOff>69651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25184"/>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131557</xdr:rowOff>
    </xdr:from>
    <xdr:to>
      <xdr:col>45</xdr:col>
      <xdr:colOff>177800</xdr:colOff>
      <xdr:row>38</xdr:row>
      <xdr:rowOff>69651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446507"/>
          <a:ext cx="889000" cy="11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131557</xdr:rowOff>
    </xdr:from>
    <xdr:to>
      <xdr:col>41</xdr:col>
      <xdr:colOff>50800</xdr:colOff>
      <xdr:row>38</xdr:row>
      <xdr:rowOff>95798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446507"/>
          <a:ext cx="889000" cy="11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102703</xdr:rowOff>
    </xdr:from>
    <xdr:to>
      <xdr:col>55</xdr:col>
      <xdr:colOff>50800</xdr:colOff>
      <xdr:row>38</xdr:row>
      <xdr:rowOff>32853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17630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130734</xdr:rowOff>
    </xdr:from>
    <xdr:to>
      <xdr:col>50</xdr:col>
      <xdr:colOff>165100</xdr:colOff>
      <xdr:row>38</xdr:row>
      <xdr:rowOff>60884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52011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18851</xdr:rowOff>
    </xdr:from>
    <xdr:to>
      <xdr:col>46</xdr:col>
      <xdr:colOff>38100</xdr:colOff>
      <xdr:row>38</xdr:row>
      <xdr:rowOff>120451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111578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80757</xdr:rowOff>
    </xdr:from>
    <xdr:to>
      <xdr:col>41</xdr:col>
      <xdr:colOff>101600</xdr:colOff>
      <xdr:row>32</xdr:row>
      <xdr:rowOff>10907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2034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44998</xdr:rowOff>
    </xdr:from>
    <xdr:to>
      <xdr:col>36</xdr:col>
      <xdr:colOff>165100</xdr:colOff>
      <xdr:row>38</xdr:row>
      <xdr:rowOff>146598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137725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165254</xdr:rowOff>
    </xdr:from>
    <xdr:to>
      <xdr:col>55</xdr:col>
      <xdr:colOff>0</xdr:colOff>
      <xdr:row>58</xdr:row>
      <xdr:rowOff>132107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37904"/>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67740</xdr:rowOff>
    </xdr:from>
    <xdr:to>
      <xdr:col>50</xdr:col>
      <xdr:colOff>114300</xdr:colOff>
      <xdr:row>57</xdr:row>
      <xdr:rowOff>165254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40390"/>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67740</xdr:rowOff>
    </xdr:from>
    <xdr:to>
      <xdr:col>45</xdr:col>
      <xdr:colOff>177800</xdr:colOff>
      <xdr:row>57</xdr:row>
      <xdr:rowOff>169467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4039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169467</xdr:rowOff>
    </xdr:from>
    <xdr:to>
      <xdr:col>41</xdr:col>
      <xdr:colOff>50800</xdr:colOff>
      <xdr:row>58</xdr:row>
      <xdr:rowOff>303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942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81307</xdr:rowOff>
    </xdr:from>
    <xdr:to>
      <xdr:col>55</xdr:col>
      <xdr:colOff>50800</xdr:colOff>
      <xdr:row>59</xdr:row>
      <xdr:rowOff>11457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167684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114454</xdr:rowOff>
    </xdr:from>
    <xdr:to>
      <xdr:col>50</xdr:col>
      <xdr:colOff>165100</xdr:colOff>
      <xdr:row>58</xdr:row>
      <xdr:rowOff>44604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16940</xdr:rowOff>
    </xdr:from>
    <xdr:to>
      <xdr:col>46</xdr:col>
      <xdr:colOff>38100</xdr:colOff>
      <xdr:row>57</xdr:row>
      <xdr:rowOff>118540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109667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118667</xdr:rowOff>
    </xdr:from>
    <xdr:to>
      <xdr:col>41</xdr:col>
      <xdr:colOff>101600</xdr:colOff>
      <xdr:row>58</xdr:row>
      <xdr:rowOff>48817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39944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120953</xdr:rowOff>
    </xdr:from>
    <xdr:to>
      <xdr:col>36</xdr:col>
      <xdr:colOff>165100</xdr:colOff>
      <xdr:row>58</xdr:row>
      <xdr:rowOff>51103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42230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54043</xdr:rowOff>
    </xdr:from>
    <xdr:to>
      <xdr:col>55</xdr:col>
      <xdr:colOff>0</xdr:colOff>
      <xdr:row>77</xdr:row>
      <xdr:rowOff>170126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84243"/>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54043</xdr:rowOff>
    </xdr:from>
    <xdr:to>
      <xdr:col>50</xdr:col>
      <xdr:colOff>114300</xdr:colOff>
      <xdr:row>76</xdr:row>
      <xdr:rowOff>148524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84243"/>
          <a:ext cx="8890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148524</xdr:rowOff>
    </xdr:from>
    <xdr:to>
      <xdr:col>45</xdr:col>
      <xdr:colOff>177800</xdr:colOff>
      <xdr:row>78</xdr:row>
      <xdr:rowOff>18886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78724"/>
          <a:ext cx="889000" cy="2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25194</xdr:rowOff>
    </xdr:from>
    <xdr:to>
      <xdr:col>41</xdr:col>
      <xdr:colOff>50800</xdr:colOff>
      <xdr:row>78</xdr:row>
      <xdr:rowOff>18886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26844"/>
          <a:ext cx="889000" cy="1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119326</xdr:rowOff>
    </xdr:from>
    <xdr:to>
      <xdr:col>55</xdr:col>
      <xdr:colOff>50800</xdr:colOff>
      <xdr:row>78</xdr:row>
      <xdr:rowOff>49476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97753</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3243</xdr:rowOff>
    </xdr:from>
    <xdr:to>
      <xdr:col>50</xdr:col>
      <xdr:colOff>165100</xdr:colOff>
      <xdr:row>76</xdr:row>
      <xdr:rowOff>104843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121370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97724</xdr:rowOff>
    </xdr:from>
    <xdr:to>
      <xdr:col>46</xdr:col>
      <xdr:colOff>38100</xdr:colOff>
      <xdr:row>77</xdr:row>
      <xdr:rowOff>27874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44401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139536</xdr:rowOff>
    </xdr:from>
    <xdr:to>
      <xdr:col>41</xdr:col>
      <xdr:colOff>101600</xdr:colOff>
      <xdr:row>78</xdr:row>
      <xdr:rowOff>69686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145844</xdr:rowOff>
    </xdr:from>
    <xdr:to>
      <xdr:col>36</xdr:col>
      <xdr:colOff>165100</xdr:colOff>
      <xdr:row>77</xdr:row>
      <xdr:rowOff>75994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67121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117317</xdr:rowOff>
    </xdr:from>
    <xdr:to>
      <xdr:col>55</xdr:col>
      <xdr:colOff>0</xdr:colOff>
      <xdr:row>98</xdr:row>
      <xdr:rowOff>1245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47967"/>
          <a:ext cx="8382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21876</xdr:rowOff>
    </xdr:from>
    <xdr:to>
      <xdr:col>50</xdr:col>
      <xdr:colOff>114300</xdr:colOff>
      <xdr:row>98</xdr:row>
      <xdr:rowOff>1245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52526"/>
          <a:ext cx="889000" cy="1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145701</xdr:rowOff>
    </xdr:from>
    <xdr:to>
      <xdr:col>45</xdr:col>
      <xdr:colOff>177800</xdr:colOff>
      <xdr:row>97</xdr:row>
      <xdr:rowOff>21876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0490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145701</xdr:rowOff>
    </xdr:from>
    <xdr:to>
      <xdr:col>41</xdr:col>
      <xdr:colOff>50800</xdr:colOff>
      <xdr:row>97</xdr:row>
      <xdr:rowOff>158217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04901"/>
          <a:ext cx="889000" cy="18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66517</xdr:rowOff>
    </xdr:from>
    <xdr:to>
      <xdr:col>55</xdr:col>
      <xdr:colOff>50800</xdr:colOff>
      <xdr:row>97</xdr:row>
      <xdr:rowOff>168117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152894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121895</xdr:rowOff>
    </xdr:from>
    <xdr:to>
      <xdr:col>50</xdr:col>
      <xdr:colOff>165100</xdr:colOff>
      <xdr:row>98</xdr:row>
      <xdr:rowOff>52045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142526</xdr:rowOff>
    </xdr:from>
    <xdr:to>
      <xdr:col>46</xdr:col>
      <xdr:colOff>38100</xdr:colOff>
      <xdr:row>97</xdr:row>
      <xdr:rowOff>72676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63803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94901</xdr:rowOff>
    </xdr:from>
    <xdr:to>
      <xdr:col>41</xdr:col>
      <xdr:colOff>101600</xdr:colOff>
      <xdr:row>97</xdr:row>
      <xdr:rowOff>25051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16178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107417</xdr:rowOff>
    </xdr:from>
    <xdr:to>
      <xdr:col>36</xdr:col>
      <xdr:colOff>165100</xdr:colOff>
      <xdr:row>98</xdr:row>
      <xdr:rowOff>37567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10160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96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xdr:rowOff>
    </xdr:from>
    <xdr:to>
      <xdr:col>81</xdr:col>
      <xdr:colOff>50800</xdr:colOff>
      <xdr:row>39</xdr:row>
      <xdr:rowOff>17856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9671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17856</xdr:rowOff>
    </xdr:from>
    <xdr:to>
      <xdr:col>76</xdr:col>
      <xdr:colOff>114300</xdr:colOff>
      <xdr:row>39</xdr:row>
      <xdr:rowOff>22504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0440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22504</xdr:rowOff>
    </xdr:from>
    <xdr:to>
      <xdr:col>71</xdr:col>
      <xdr:colOff>177800</xdr:colOff>
      <xdr:row>39</xdr:row>
      <xdr:rowOff>37135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9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130810</xdr:rowOff>
    </xdr:from>
    <xdr:to>
      <xdr:col>81</xdr:col>
      <xdr:colOff>101600</xdr:colOff>
      <xdr:row>39</xdr:row>
      <xdr:rowOff>60960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52087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138506</xdr:rowOff>
    </xdr:from>
    <xdr:to>
      <xdr:col>76</xdr:col>
      <xdr:colOff>165100</xdr:colOff>
      <xdr:row>39</xdr:row>
      <xdr:rowOff>68656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59783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143154</xdr:rowOff>
    </xdr:from>
    <xdr:to>
      <xdr:col>72</xdr:col>
      <xdr:colOff>38100</xdr:colOff>
      <xdr:row>39</xdr:row>
      <xdr:rowOff>73304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64431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5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157785</xdr:rowOff>
    </xdr:from>
    <xdr:to>
      <xdr:col>67</xdr:col>
      <xdr:colOff>101600</xdr:colOff>
      <xdr:row>39</xdr:row>
      <xdr:rowOff>87935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79062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65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145986</xdr:rowOff>
    </xdr:from>
    <xdr:to>
      <xdr:col>85</xdr:col>
      <xdr:colOff>127000</xdr:colOff>
      <xdr:row>77</xdr:row>
      <xdr:rowOff>169104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347636"/>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143157</xdr:rowOff>
    </xdr:from>
    <xdr:to>
      <xdr:col>81</xdr:col>
      <xdr:colOff>50800</xdr:colOff>
      <xdr:row>77</xdr:row>
      <xdr:rowOff>169104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34480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107296</xdr:rowOff>
    </xdr:from>
    <xdr:to>
      <xdr:col>76</xdr:col>
      <xdr:colOff>114300</xdr:colOff>
      <xdr:row>77</xdr:row>
      <xdr:rowOff>143157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308946"/>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98467</xdr:rowOff>
    </xdr:from>
    <xdr:to>
      <xdr:col>71</xdr:col>
      <xdr:colOff>177800</xdr:colOff>
      <xdr:row>77</xdr:row>
      <xdr:rowOff>107296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300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95186</xdr:rowOff>
    </xdr:from>
    <xdr:to>
      <xdr:col>85</xdr:col>
      <xdr:colOff>177800</xdr:colOff>
      <xdr:row>78</xdr:row>
      <xdr:rowOff>25336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10113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118304</xdr:rowOff>
    </xdr:from>
    <xdr:to>
      <xdr:col>81</xdr:col>
      <xdr:colOff>101600</xdr:colOff>
      <xdr:row>78</xdr:row>
      <xdr:rowOff>48454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3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39581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4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92357</xdr:rowOff>
    </xdr:from>
    <xdr:to>
      <xdr:col>76</xdr:col>
      <xdr:colOff>165100</xdr:colOff>
      <xdr:row>78</xdr:row>
      <xdr:rowOff>22507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56496</xdr:rowOff>
    </xdr:from>
    <xdr:to>
      <xdr:col>72</xdr:col>
      <xdr:colOff>38100</xdr:colOff>
      <xdr:row>77</xdr:row>
      <xdr:rowOff>158096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47667</xdr:rowOff>
    </xdr:from>
    <xdr:to>
      <xdr:col>67</xdr:col>
      <xdr:colOff>101600</xdr:colOff>
      <xdr:row>77</xdr:row>
      <xdr:rowOff>149267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140394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152012</xdr:rowOff>
    </xdr:from>
    <xdr:to>
      <xdr:col>85</xdr:col>
      <xdr:colOff>127000</xdr:colOff>
      <xdr:row>99</xdr:row>
      <xdr:rowOff>48326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54112"/>
          <a:ext cx="8382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48326</xdr:rowOff>
    </xdr:from>
    <xdr:to>
      <xdr:col>81</xdr:col>
      <xdr:colOff>50800</xdr:colOff>
      <xdr:row>99</xdr:row>
      <xdr:rowOff>62303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21876"/>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62303</xdr:rowOff>
    </xdr:from>
    <xdr:to>
      <xdr:col>76</xdr:col>
      <xdr:colOff>114300</xdr:colOff>
      <xdr:row>99</xdr:row>
      <xdr:rowOff>74614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7035853"/>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74614</xdr:rowOff>
    </xdr:from>
    <xdr:to>
      <xdr:col>71</xdr:col>
      <xdr:colOff>177800</xdr:colOff>
      <xdr:row>99</xdr:row>
      <xdr:rowOff>85065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7048164"/>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101212</xdr:rowOff>
    </xdr:from>
    <xdr:to>
      <xdr:col>85</xdr:col>
      <xdr:colOff>177800</xdr:colOff>
      <xdr:row>99</xdr:row>
      <xdr:rowOff>31362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9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16139</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168976</xdr:rowOff>
    </xdr:from>
    <xdr:to>
      <xdr:col>81</xdr:col>
      <xdr:colOff>101600</xdr:colOff>
      <xdr:row>99</xdr:row>
      <xdr:rowOff>99126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90253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11503</xdr:rowOff>
    </xdr:from>
    <xdr:to>
      <xdr:col>76</xdr:col>
      <xdr:colOff>165100</xdr:colOff>
      <xdr:row>99</xdr:row>
      <xdr:rowOff>113103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104230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23814</xdr:rowOff>
    </xdr:from>
    <xdr:to>
      <xdr:col>72</xdr:col>
      <xdr:colOff>38100</xdr:colOff>
      <xdr:row>99</xdr:row>
      <xdr:rowOff>125414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116541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709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34265</xdr:rowOff>
    </xdr:from>
    <xdr:to>
      <xdr:col>67</xdr:col>
      <xdr:colOff>101600</xdr:colOff>
      <xdr:row>99</xdr:row>
      <xdr:rowOff>135865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126992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25017" y="1710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111125</xdr:rowOff>
    </xdr:from>
    <xdr:to>
      <xdr:col>116</xdr:col>
      <xdr:colOff>63500</xdr:colOff>
      <xdr:row>35</xdr:row>
      <xdr:rowOff>155511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111875"/>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103124</xdr:rowOff>
    </xdr:from>
    <xdr:to>
      <xdr:col>111</xdr:col>
      <xdr:colOff>177800</xdr:colOff>
      <xdr:row>35</xdr:row>
      <xdr:rowOff>111125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1038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103124</xdr:rowOff>
    </xdr:from>
    <xdr:to>
      <xdr:col>107</xdr:col>
      <xdr:colOff>50800</xdr:colOff>
      <xdr:row>35</xdr:row>
      <xdr:rowOff>157226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103874"/>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154940</xdr:rowOff>
    </xdr:from>
    <xdr:to>
      <xdr:col>102</xdr:col>
      <xdr:colOff>114300</xdr:colOff>
      <xdr:row>35</xdr:row>
      <xdr:rowOff>157226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59842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104711</xdr:rowOff>
    </xdr:from>
    <xdr:to>
      <xdr:col>116</xdr:col>
      <xdr:colOff>114300</xdr:colOff>
      <xdr:row>36</xdr:row>
      <xdr:rowOff>34861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127588</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9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60325</xdr:rowOff>
    </xdr:from>
    <xdr:to>
      <xdr:col>112</xdr:col>
      <xdr:colOff>38100</xdr:colOff>
      <xdr:row>35</xdr:row>
      <xdr:rowOff>161925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7002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52324</xdr:rowOff>
    </xdr:from>
    <xdr:to>
      <xdr:col>107</xdr:col>
      <xdr:colOff>101600</xdr:colOff>
      <xdr:row>35</xdr:row>
      <xdr:rowOff>153924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170451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106426</xdr:rowOff>
    </xdr:from>
    <xdr:to>
      <xdr:col>102</xdr:col>
      <xdr:colOff>165100</xdr:colOff>
      <xdr:row>36</xdr:row>
      <xdr:rowOff>36576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53103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104140</xdr:rowOff>
    </xdr:from>
    <xdr:to>
      <xdr:col>98</xdr:col>
      <xdr:colOff>38100</xdr:colOff>
      <xdr:row>35</xdr:row>
      <xdr:rowOff>34290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50817</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162598</xdr:rowOff>
    </xdr:from>
    <xdr:to>
      <xdr:col>116</xdr:col>
      <xdr:colOff>63500</xdr:colOff>
      <xdr:row>58</xdr:row>
      <xdr:rowOff>162846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06698"/>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162065</xdr:rowOff>
    </xdr:from>
    <xdr:to>
      <xdr:col>111</xdr:col>
      <xdr:colOff>177800</xdr:colOff>
      <xdr:row>58</xdr:row>
      <xdr:rowOff>162598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0616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161189</xdr:rowOff>
    </xdr:from>
    <xdr:to>
      <xdr:col>107</xdr:col>
      <xdr:colOff>50800</xdr:colOff>
      <xdr:row>58</xdr:row>
      <xdr:rowOff>162065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0528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153835</xdr:rowOff>
    </xdr:from>
    <xdr:to>
      <xdr:col>102</xdr:col>
      <xdr:colOff>114300</xdr:colOff>
      <xdr:row>58</xdr:row>
      <xdr:rowOff>161189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9793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112046</xdr:rowOff>
    </xdr:from>
    <xdr:to>
      <xdr:col>116</xdr:col>
      <xdr:colOff>114300</xdr:colOff>
      <xdr:row>59</xdr:row>
      <xdr:rowOff>42196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26973</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111798</xdr:rowOff>
    </xdr:from>
    <xdr:to>
      <xdr:col>112</xdr:col>
      <xdr:colOff>38100</xdr:colOff>
      <xdr:row>59</xdr:row>
      <xdr:rowOff>41948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33075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111265</xdr:rowOff>
    </xdr:from>
    <xdr:to>
      <xdr:col>107</xdr:col>
      <xdr:colOff>101600</xdr:colOff>
      <xdr:row>59</xdr:row>
      <xdr:rowOff>41415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32542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110389</xdr:rowOff>
    </xdr:from>
    <xdr:to>
      <xdr:col>102</xdr:col>
      <xdr:colOff>165100</xdr:colOff>
      <xdr:row>59</xdr:row>
      <xdr:rowOff>40539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31666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103035</xdr:rowOff>
    </xdr:from>
    <xdr:to>
      <xdr:col>98</xdr:col>
      <xdr:colOff>38100</xdr:colOff>
      <xdr:row>59</xdr:row>
      <xdr:rowOff>33185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24312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3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65900</xdr:rowOff>
    </xdr:from>
    <xdr:to>
      <xdr:col>116</xdr:col>
      <xdr:colOff>63500</xdr:colOff>
      <xdr:row>77</xdr:row>
      <xdr:rowOff>15151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96100"/>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15151</xdr:rowOff>
    </xdr:from>
    <xdr:to>
      <xdr:col>111</xdr:col>
      <xdr:colOff>177800</xdr:colOff>
      <xdr:row>77</xdr:row>
      <xdr:rowOff>128308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1680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128308</xdr:rowOff>
    </xdr:from>
    <xdr:to>
      <xdr:col>107</xdr:col>
      <xdr:colOff>50800</xdr:colOff>
      <xdr:row>77</xdr:row>
      <xdr:rowOff>155778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29958"/>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155778</xdr:rowOff>
    </xdr:from>
    <xdr:to>
      <xdr:col>102</xdr:col>
      <xdr:colOff>114300</xdr:colOff>
      <xdr:row>78</xdr:row>
      <xdr:rowOff>11455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3574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15100</xdr:rowOff>
    </xdr:from>
    <xdr:to>
      <xdr:col>116</xdr:col>
      <xdr:colOff>114300</xdr:colOff>
      <xdr:row>76</xdr:row>
      <xdr:rowOff>116700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164977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135801</xdr:rowOff>
    </xdr:from>
    <xdr:to>
      <xdr:col>112</xdr:col>
      <xdr:colOff>38100</xdr:colOff>
      <xdr:row>77</xdr:row>
      <xdr:rowOff>65951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57078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77508</xdr:rowOff>
    </xdr:from>
    <xdr:to>
      <xdr:col>107</xdr:col>
      <xdr:colOff>101600</xdr:colOff>
      <xdr:row>78</xdr:row>
      <xdr:rowOff>7658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170235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104978</xdr:rowOff>
    </xdr:from>
    <xdr:to>
      <xdr:col>102</xdr:col>
      <xdr:colOff>165100</xdr:colOff>
      <xdr:row>78</xdr:row>
      <xdr:rowOff>35128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26255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132105</xdr:rowOff>
    </xdr:from>
    <xdr:to>
      <xdr:col>98</xdr:col>
      <xdr:colOff>38100</xdr:colOff>
      <xdr:row>78</xdr:row>
      <xdr:rowOff>62255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53382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類似団体平均と比較して</a:t>
          </a:r>
          <a:r>
            <a:rPr kumimoji="1" lang="ja-JP" altLang="en-US" sz="1400">
              <a:solidFill>
                <a:schemeClr val="dk1"/>
              </a:solidFill>
              <a:effectLst/>
              <a:latin typeface="+mn-lt"/>
              <a:ea typeface="+mn-ea"/>
              <a:cs typeface="+mn-cs"/>
            </a:rPr>
            <a:t>全ての項目において</a:t>
          </a:r>
          <a:r>
            <a:rPr kumimoji="1" lang="ja-JP" altLang="ja-JP" sz="1400">
              <a:solidFill>
                <a:schemeClr val="dk1"/>
              </a:solidFill>
              <a:effectLst/>
              <a:latin typeface="+mn-lt"/>
              <a:ea typeface="+mn-ea"/>
              <a:cs typeface="+mn-cs"/>
            </a:rPr>
            <a:t>低い水準</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新型コロナウイルス感染症に係る関連事業の縮小等により</a:t>
          </a:r>
          <a:r>
            <a:rPr kumimoji="1" lang="ja-JP" altLang="en-US" sz="1400">
              <a:solidFill>
                <a:schemeClr val="dk1"/>
              </a:solidFill>
              <a:effectLst/>
              <a:latin typeface="+mn-lt"/>
              <a:ea typeface="+mn-ea"/>
              <a:cs typeface="+mn-cs"/>
            </a:rPr>
            <a:t>物件費が</a:t>
          </a:r>
          <a:r>
            <a:rPr kumimoji="1" lang="ja-JP" altLang="ja-JP" sz="1400">
              <a:solidFill>
                <a:schemeClr val="dk1"/>
              </a:solidFill>
              <a:effectLst/>
              <a:latin typeface="+mn-lt"/>
              <a:ea typeface="+mn-ea"/>
              <a:cs typeface="+mn-cs"/>
            </a:rPr>
            <a:t>減少となった</a:t>
          </a:r>
          <a:r>
            <a:rPr kumimoji="1" lang="ja-JP" altLang="en-US" sz="1400">
              <a:solidFill>
                <a:schemeClr val="dk1"/>
              </a:solidFill>
              <a:effectLst/>
              <a:latin typeface="+mn-lt"/>
              <a:ea typeface="+mn-ea"/>
              <a:cs typeface="+mn-cs"/>
            </a:rPr>
            <a:t>ほか，こどもルームの整備を含む柏北部東地区の小学校建設に係る工事費の減少などにより，普通建設事業費が減少となった。</a:t>
          </a:r>
          <a:endParaRPr kumimoji="1" lang="en-US" altLang="ja-JP" sz="1800">
            <a:solidFill>
              <a:schemeClr val="dk1"/>
            </a:solidFill>
            <a:effectLst/>
            <a:latin typeface="+mn-lt"/>
            <a:ea typeface="+mn-ea"/>
            <a:cs typeface="+mn-cs"/>
          </a:endParaRPr>
        </a:p>
        <a:p>
          <a:r>
            <a:rPr lang="ja-JP" altLang="en-US" sz="1400">
              <a:effectLst/>
            </a:rPr>
            <a:t>扶助費については増加傾向にあり，適正な福祉サービスの水準を維持しながら，</a:t>
          </a:r>
          <a:r>
            <a:rPr kumimoji="1" lang="ja-JP" altLang="ja-JP" sz="1400">
              <a:solidFill>
                <a:schemeClr val="dk1"/>
              </a:solidFill>
              <a:effectLst/>
              <a:latin typeface="+mn-lt"/>
              <a:ea typeface="+mn-ea"/>
              <a:cs typeface="+mn-cs"/>
            </a:rPr>
            <a:t>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88646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143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45974</xdr:rowOff>
    </xdr:from>
    <xdr:to>
      <xdr:col>19</xdr:col>
      <xdr:colOff>177800</xdr:colOff>
      <xdr:row>37</xdr:row>
      <xdr:rowOff>88646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962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256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145796</xdr:rowOff>
    </xdr:from>
    <xdr:to>
      <xdr:col>10</xdr:col>
      <xdr:colOff>114300</xdr:colOff>
      <xdr:row>36</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37846</xdr:rowOff>
    </xdr:from>
    <xdr:to>
      <xdr:col>20</xdr:col>
      <xdr:colOff>38100</xdr:colOff>
      <xdr:row>37</xdr:row>
      <xdr:rowOff>139446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99568</xdr:rowOff>
    </xdr:from>
    <xdr:to>
      <xdr:col>10</xdr:col>
      <xdr:colOff>165100</xdr:colOff>
      <xdr:row>37</xdr:row>
      <xdr:rowOff>29718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94996</xdr:rowOff>
    </xdr:from>
    <xdr:to>
      <xdr:col>6</xdr:col>
      <xdr:colOff>38100</xdr:colOff>
      <xdr:row>37</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126757</xdr:rowOff>
    </xdr:from>
    <xdr:to>
      <xdr:col>24</xdr:col>
      <xdr:colOff>62865</xdr:colOff>
      <xdr:row>58</xdr:row>
      <xdr:rowOff>9452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213607"/>
          <a:ext cx="1270" cy="73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9452</xdr:rowOff>
    </xdr:from>
    <xdr:to>
      <xdr:col>24</xdr:col>
      <xdr:colOff>152400</xdr:colOff>
      <xdr:row>58</xdr:row>
      <xdr:rowOff>9452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73434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9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126757</xdr:rowOff>
    </xdr:from>
    <xdr:to>
      <xdr:col>24</xdr:col>
      <xdr:colOff>152400</xdr:colOff>
      <xdr:row>53</xdr:row>
      <xdr:rowOff>126757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21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9452</xdr:rowOff>
    </xdr:from>
    <xdr:to>
      <xdr:col>24</xdr:col>
      <xdr:colOff>63500</xdr:colOff>
      <xdr:row>58</xdr:row>
      <xdr:rowOff>28491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3552"/>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114727</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91850</xdr:rowOff>
    </xdr:from>
    <xdr:to>
      <xdr:col>24</xdr:col>
      <xdr:colOff>114300</xdr:colOff>
      <xdr:row>57</xdr:row>
      <xdr:rowOff>22000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28491</xdr:rowOff>
    </xdr:from>
    <xdr:to>
      <xdr:col>19</xdr:col>
      <xdr:colOff>177800</xdr:colOff>
      <xdr:row>58</xdr:row>
      <xdr:rowOff>36406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2591"/>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72419</xdr:rowOff>
    </xdr:from>
    <xdr:to>
      <xdr:col>20</xdr:col>
      <xdr:colOff>38100</xdr:colOff>
      <xdr:row>57</xdr:row>
      <xdr:rowOff>2569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135901</xdr:rowOff>
    </xdr:from>
    <xdr:to>
      <xdr:col>15</xdr:col>
      <xdr:colOff>50800</xdr:colOff>
      <xdr:row>58</xdr:row>
      <xdr:rowOff>36406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79851"/>
          <a:ext cx="889000" cy="110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73203</xdr:rowOff>
    </xdr:from>
    <xdr:to>
      <xdr:col>15</xdr:col>
      <xdr:colOff>101600</xdr:colOff>
      <xdr:row>57</xdr:row>
      <xdr:rowOff>3353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19880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135901</xdr:rowOff>
    </xdr:from>
    <xdr:to>
      <xdr:col>10</xdr:col>
      <xdr:colOff>114300</xdr:colOff>
      <xdr:row>58</xdr:row>
      <xdr:rowOff>29047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79851"/>
          <a:ext cx="889000" cy="10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54120</xdr:rowOff>
    </xdr:from>
    <xdr:to>
      <xdr:col>10</xdr:col>
      <xdr:colOff>165100</xdr:colOff>
      <xdr:row>50</xdr:row>
      <xdr:rowOff>155720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148129</xdr:rowOff>
    </xdr:from>
    <xdr:to>
      <xdr:col>6</xdr:col>
      <xdr:colOff>38100</xdr:colOff>
      <xdr:row>57</xdr:row>
      <xdr:rowOff>78279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130102</xdr:rowOff>
    </xdr:from>
    <xdr:to>
      <xdr:col>24</xdr:col>
      <xdr:colOff>114300</xdr:colOff>
      <xdr:row>58</xdr:row>
      <xdr:rowOff>60252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149141</xdr:rowOff>
    </xdr:from>
    <xdr:to>
      <xdr:col>20</xdr:col>
      <xdr:colOff>38100</xdr:colOff>
      <xdr:row>58</xdr:row>
      <xdr:rowOff>79291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70418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157056</xdr:rowOff>
    </xdr:from>
    <xdr:to>
      <xdr:col>15</xdr:col>
      <xdr:colOff>101600</xdr:colOff>
      <xdr:row>58</xdr:row>
      <xdr:rowOff>87206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78333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85101</xdr:rowOff>
    </xdr:from>
    <xdr:to>
      <xdr:col>10</xdr:col>
      <xdr:colOff>165100</xdr:colOff>
      <xdr:row>52</xdr:row>
      <xdr:rowOff>15251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8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149697</xdr:rowOff>
    </xdr:from>
    <xdr:to>
      <xdr:col>6</xdr:col>
      <xdr:colOff>38100</xdr:colOff>
      <xdr:row>58</xdr:row>
      <xdr:rowOff>79847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162041</xdr:rowOff>
    </xdr:from>
    <xdr:to>
      <xdr:col>24</xdr:col>
      <xdr:colOff>63500</xdr:colOff>
      <xdr:row>76</xdr:row>
      <xdr:rowOff>93926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0791"/>
          <a:ext cx="838200" cy="10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72073</xdr:rowOff>
    </xdr:from>
    <xdr:to>
      <xdr:col>19</xdr:col>
      <xdr:colOff>177800</xdr:colOff>
      <xdr:row>76</xdr:row>
      <xdr:rowOff>93926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227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72073</xdr:rowOff>
    </xdr:from>
    <xdr:to>
      <xdr:col>15</xdr:col>
      <xdr:colOff>50800</xdr:colOff>
      <xdr:row>77</xdr:row>
      <xdr:rowOff>89827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2273"/>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89827</xdr:rowOff>
    </xdr:from>
    <xdr:to>
      <xdr:col>10</xdr:col>
      <xdr:colOff>114300</xdr:colOff>
      <xdr:row>77</xdr:row>
      <xdr:rowOff>138260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47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111242</xdr:rowOff>
    </xdr:from>
    <xdr:to>
      <xdr:col>24</xdr:col>
      <xdr:colOff>114300</xdr:colOff>
      <xdr:row>76</xdr:row>
      <xdr:rowOff>41393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9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89669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43126</xdr:rowOff>
    </xdr:from>
    <xdr:to>
      <xdr:col>20</xdr:col>
      <xdr:colOff>38100</xdr:colOff>
      <xdr:row>76</xdr:row>
      <xdr:rowOff>144726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21273</xdr:rowOff>
    </xdr:from>
    <xdr:to>
      <xdr:col>15</xdr:col>
      <xdr:colOff>101600</xdr:colOff>
      <xdr:row>76</xdr:row>
      <xdr:rowOff>122873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39027</xdr:rowOff>
    </xdr:from>
    <xdr:to>
      <xdr:col>10</xdr:col>
      <xdr:colOff>165100</xdr:colOff>
      <xdr:row>77</xdr:row>
      <xdr:rowOff>140627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87460</xdr:rowOff>
    </xdr:from>
    <xdr:to>
      <xdr:col>6</xdr:col>
      <xdr:colOff>38100</xdr:colOff>
      <xdr:row>78</xdr:row>
      <xdr:rowOff>17610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112992</xdr:rowOff>
    </xdr:from>
    <xdr:to>
      <xdr:col>24</xdr:col>
      <xdr:colOff>63500</xdr:colOff>
      <xdr:row>97</xdr:row>
      <xdr:rowOff>51803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0742"/>
          <a:ext cx="8382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112992</xdr:rowOff>
    </xdr:from>
    <xdr:to>
      <xdr:col>19</xdr:col>
      <xdr:colOff>177800</xdr:colOff>
      <xdr:row>96</xdr:row>
      <xdr:rowOff>106914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0742"/>
          <a:ext cx="889000" cy="1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106914</xdr:rowOff>
    </xdr:from>
    <xdr:to>
      <xdr:col>15</xdr:col>
      <xdr:colOff>50800</xdr:colOff>
      <xdr:row>98</xdr:row>
      <xdr:rowOff>20486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6114"/>
          <a:ext cx="889000" cy="2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20486</xdr:rowOff>
    </xdr:from>
    <xdr:to>
      <xdr:col>10</xdr:col>
      <xdr:colOff>114300</xdr:colOff>
      <xdr:row>98</xdr:row>
      <xdr:rowOff>56795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2586"/>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1003</xdr:rowOff>
    </xdr:from>
    <xdr:to>
      <xdr:col>24</xdr:col>
      <xdr:colOff>114300</xdr:colOff>
      <xdr:row>97</xdr:row>
      <xdr:rowOff>102603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150880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62192</xdr:rowOff>
    </xdr:from>
    <xdr:to>
      <xdr:col>20</xdr:col>
      <xdr:colOff>38100</xdr:colOff>
      <xdr:row>95</xdr:row>
      <xdr:rowOff>163792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56114</xdr:rowOff>
    </xdr:from>
    <xdr:to>
      <xdr:col>15</xdr:col>
      <xdr:colOff>101600</xdr:colOff>
      <xdr:row>96</xdr:row>
      <xdr:rowOff>157714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148841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141136</xdr:rowOff>
    </xdr:from>
    <xdr:to>
      <xdr:col>10</xdr:col>
      <xdr:colOff>165100</xdr:colOff>
      <xdr:row>98</xdr:row>
      <xdr:rowOff>71286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62413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5995</xdr:rowOff>
    </xdr:from>
    <xdr:to>
      <xdr:col>6</xdr:col>
      <xdr:colOff>38100</xdr:colOff>
      <xdr:row>98</xdr:row>
      <xdr:rowOff>107595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98722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146177</xdr:rowOff>
    </xdr:from>
    <xdr:to>
      <xdr:col>55</xdr:col>
      <xdr:colOff>0</xdr:colOff>
      <xdr:row>38</xdr:row>
      <xdr:rowOff>156083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127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156083</xdr:rowOff>
    </xdr:from>
    <xdr:to>
      <xdr:col>50</xdr:col>
      <xdr:colOff>114300</xdr:colOff>
      <xdr:row>39</xdr:row>
      <xdr:rowOff>1778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711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167894</xdr:rowOff>
    </xdr:from>
    <xdr:to>
      <xdr:col>45</xdr:col>
      <xdr:colOff>177800</xdr:colOff>
      <xdr:row>39</xdr:row>
      <xdr:rowOff>1778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829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167894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8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95377</xdr:rowOff>
    </xdr:from>
    <xdr:to>
      <xdr:col>55</xdr:col>
      <xdr:colOff>50800</xdr:colOff>
      <xdr:row>39</xdr:row>
      <xdr:rowOff>25527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105283</xdr:rowOff>
    </xdr:from>
    <xdr:to>
      <xdr:col>50</xdr:col>
      <xdr:colOff>165100</xdr:colOff>
      <xdr:row>39</xdr:row>
      <xdr:rowOff>35433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122428</xdr:rowOff>
    </xdr:from>
    <xdr:to>
      <xdr:col>46</xdr:col>
      <xdr:colOff>38100</xdr:colOff>
      <xdr:row>39</xdr:row>
      <xdr:rowOff>52578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43705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117094</xdr:rowOff>
    </xdr:from>
    <xdr:to>
      <xdr:col>41</xdr:col>
      <xdr:colOff>101600</xdr:colOff>
      <xdr:row>39</xdr:row>
      <xdr:rowOff>47244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94894</xdr:rowOff>
    </xdr:from>
    <xdr:to>
      <xdr:col>55</xdr:col>
      <xdr:colOff>0</xdr:colOff>
      <xdr:row>58</xdr:row>
      <xdr:rowOff>102895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389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27153</xdr:rowOff>
    </xdr:from>
    <xdr:to>
      <xdr:col>50</xdr:col>
      <xdr:colOff>114300</xdr:colOff>
      <xdr:row>58</xdr:row>
      <xdr:rowOff>102895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99803"/>
          <a:ext cx="889000" cy="2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27153</xdr:rowOff>
    </xdr:from>
    <xdr:to>
      <xdr:col>45</xdr:col>
      <xdr:colOff>177800</xdr:colOff>
      <xdr:row>58</xdr:row>
      <xdr:rowOff>35992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99803"/>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35992</xdr:rowOff>
    </xdr:from>
    <xdr:to>
      <xdr:col>41</xdr:col>
      <xdr:colOff>50800</xdr:colOff>
      <xdr:row>58</xdr:row>
      <xdr:rowOff>69215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80092"/>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44094</xdr:rowOff>
    </xdr:from>
    <xdr:to>
      <xdr:col>55</xdr:col>
      <xdr:colOff>50800</xdr:colOff>
      <xdr:row>58</xdr:row>
      <xdr:rowOff>145694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130471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52095</xdr:rowOff>
    </xdr:from>
    <xdr:to>
      <xdr:col>50</xdr:col>
      <xdr:colOff>165100</xdr:colOff>
      <xdr:row>58</xdr:row>
      <xdr:rowOff>153695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144822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147803</xdr:rowOff>
    </xdr:from>
    <xdr:to>
      <xdr:col>46</xdr:col>
      <xdr:colOff>38100</xdr:colOff>
      <xdr:row>57</xdr:row>
      <xdr:rowOff>77953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69080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8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156642</xdr:rowOff>
    </xdr:from>
    <xdr:to>
      <xdr:col>41</xdr:col>
      <xdr:colOff>101600</xdr:colOff>
      <xdr:row>58</xdr:row>
      <xdr:rowOff>86792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77919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2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18415</xdr:rowOff>
    </xdr:from>
    <xdr:to>
      <xdr:col>36</xdr:col>
      <xdr:colOff>165100</xdr:colOff>
      <xdr:row>58</xdr:row>
      <xdr:rowOff>120015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111142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156927</xdr:rowOff>
    </xdr:from>
    <xdr:to>
      <xdr:col>55</xdr:col>
      <xdr:colOff>0</xdr:colOff>
      <xdr:row>79</xdr:row>
      <xdr:rowOff>24828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30027"/>
          <a:ext cx="8382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156927</xdr:rowOff>
    </xdr:from>
    <xdr:to>
      <xdr:col>50</xdr:col>
      <xdr:colOff>114300</xdr:colOff>
      <xdr:row>79</xdr:row>
      <xdr:rowOff>18836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30027"/>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132564</xdr:rowOff>
    </xdr:from>
    <xdr:to>
      <xdr:col>45</xdr:col>
      <xdr:colOff>177800</xdr:colOff>
      <xdr:row>79</xdr:row>
      <xdr:rowOff>18836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5664"/>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132564</xdr:rowOff>
    </xdr:from>
    <xdr:to>
      <xdr:col>41</xdr:col>
      <xdr:colOff>50800</xdr:colOff>
      <xdr:row>79</xdr:row>
      <xdr:rowOff>24437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566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145478</xdr:rowOff>
    </xdr:from>
    <xdr:to>
      <xdr:col>55</xdr:col>
      <xdr:colOff>50800</xdr:colOff>
      <xdr:row>79</xdr:row>
      <xdr:rowOff>75628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106127</xdr:rowOff>
    </xdr:from>
    <xdr:to>
      <xdr:col>50</xdr:col>
      <xdr:colOff>165100</xdr:colOff>
      <xdr:row>79</xdr:row>
      <xdr:rowOff>36277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27404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139486</xdr:rowOff>
    </xdr:from>
    <xdr:to>
      <xdr:col>46</xdr:col>
      <xdr:colOff>38100</xdr:colOff>
      <xdr:row>79</xdr:row>
      <xdr:rowOff>69636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81764</xdr:rowOff>
    </xdr:from>
    <xdr:to>
      <xdr:col>41</xdr:col>
      <xdr:colOff>101600</xdr:colOff>
      <xdr:row>79</xdr:row>
      <xdr:rowOff>11914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145087</xdr:rowOff>
    </xdr:from>
    <xdr:to>
      <xdr:col>36</xdr:col>
      <xdr:colOff>165100</xdr:colOff>
      <xdr:row>79</xdr:row>
      <xdr:rowOff>75237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66364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81269</xdr:rowOff>
    </xdr:from>
    <xdr:to>
      <xdr:col>55</xdr:col>
      <xdr:colOff>0</xdr:colOff>
      <xdr:row>97</xdr:row>
      <xdr:rowOff>145231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11919"/>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50752</xdr:rowOff>
    </xdr:from>
    <xdr:to>
      <xdr:col>50</xdr:col>
      <xdr:colOff>114300</xdr:colOff>
      <xdr:row>97</xdr:row>
      <xdr:rowOff>145231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1402"/>
          <a:ext cx="889000" cy="9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50752</xdr:rowOff>
    </xdr:from>
    <xdr:to>
      <xdr:col>45</xdr:col>
      <xdr:colOff>177800</xdr:colOff>
      <xdr:row>97</xdr:row>
      <xdr:rowOff>140181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1402"/>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118258</xdr:rowOff>
    </xdr:from>
    <xdr:to>
      <xdr:col>41</xdr:col>
      <xdr:colOff>50800</xdr:colOff>
      <xdr:row>97</xdr:row>
      <xdr:rowOff>140181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8908"/>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30469</xdr:rowOff>
    </xdr:from>
    <xdr:to>
      <xdr:col>55</xdr:col>
      <xdr:colOff>50800</xdr:colOff>
      <xdr:row>97</xdr:row>
      <xdr:rowOff>132069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94431</xdr:rowOff>
    </xdr:from>
    <xdr:to>
      <xdr:col>50</xdr:col>
      <xdr:colOff>165100</xdr:colOff>
      <xdr:row>98</xdr:row>
      <xdr:rowOff>24581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171402</xdr:rowOff>
    </xdr:from>
    <xdr:to>
      <xdr:col>46</xdr:col>
      <xdr:colOff>38100</xdr:colOff>
      <xdr:row>97</xdr:row>
      <xdr:rowOff>101552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89381</xdr:rowOff>
    </xdr:from>
    <xdr:to>
      <xdr:col>41</xdr:col>
      <xdr:colOff>101600</xdr:colOff>
      <xdr:row>98</xdr:row>
      <xdr:rowOff>19531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67458</xdr:rowOff>
    </xdr:from>
    <xdr:to>
      <xdr:col>36</xdr:col>
      <xdr:colOff>165100</xdr:colOff>
      <xdr:row>97</xdr:row>
      <xdr:rowOff>169058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131536</xdr:rowOff>
    </xdr:from>
    <xdr:to>
      <xdr:col>85</xdr:col>
      <xdr:colOff>127000</xdr:colOff>
      <xdr:row>37</xdr:row>
      <xdr:rowOff>134257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75186"/>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83530</xdr:rowOff>
    </xdr:from>
    <xdr:to>
      <xdr:col>81</xdr:col>
      <xdr:colOff>50800</xdr:colOff>
      <xdr:row>37</xdr:row>
      <xdr:rowOff>131536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271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83530</xdr:rowOff>
    </xdr:from>
    <xdr:to>
      <xdr:col>76</xdr:col>
      <xdr:colOff>114300</xdr:colOff>
      <xdr:row>38</xdr:row>
      <xdr:rowOff>689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27180"/>
          <a:ext cx="889000" cy="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136108</xdr:rowOff>
    </xdr:from>
    <xdr:to>
      <xdr:col>71</xdr:col>
      <xdr:colOff>177800</xdr:colOff>
      <xdr:row>38</xdr:row>
      <xdr:rowOff>689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79758"/>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83457</xdr:rowOff>
    </xdr:from>
    <xdr:to>
      <xdr:col>85</xdr:col>
      <xdr:colOff>177800</xdr:colOff>
      <xdr:row>38</xdr:row>
      <xdr:rowOff>13607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61884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80736</xdr:rowOff>
    </xdr:from>
    <xdr:to>
      <xdr:col>81</xdr:col>
      <xdr:colOff>101600</xdr:colOff>
      <xdr:row>38</xdr:row>
      <xdr:rowOff>10886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32730</xdr:rowOff>
    </xdr:from>
    <xdr:to>
      <xdr:col>76</xdr:col>
      <xdr:colOff>165100</xdr:colOff>
      <xdr:row>37</xdr:row>
      <xdr:rowOff>134330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121339</xdr:rowOff>
    </xdr:from>
    <xdr:to>
      <xdr:col>72</xdr:col>
      <xdr:colOff>38100</xdr:colOff>
      <xdr:row>38</xdr:row>
      <xdr:rowOff>51490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64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85308</xdr:rowOff>
    </xdr:from>
    <xdr:to>
      <xdr:col>67</xdr:col>
      <xdr:colOff>101600</xdr:colOff>
      <xdr:row>38</xdr:row>
      <xdr:rowOff>15458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64833</xdr:rowOff>
    </xdr:from>
    <xdr:to>
      <xdr:col>85</xdr:col>
      <xdr:colOff>127000</xdr:colOff>
      <xdr:row>55</xdr:row>
      <xdr:rowOff>135654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23133"/>
          <a:ext cx="838200" cy="2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64833</xdr:rowOff>
    </xdr:from>
    <xdr:to>
      <xdr:col>81</xdr:col>
      <xdr:colOff>50800</xdr:colOff>
      <xdr:row>54</xdr:row>
      <xdr:rowOff>157576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23133"/>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26063</xdr:rowOff>
    </xdr:from>
    <xdr:to>
      <xdr:col>76</xdr:col>
      <xdr:colOff>114300</xdr:colOff>
      <xdr:row>54</xdr:row>
      <xdr:rowOff>157576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84363"/>
          <a:ext cx="889000" cy="1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26063</xdr:rowOff>
    </xdr:from>
    <xdr:to>
      <xdr:col>71</xdr:col>
      <xdr:colOff>177800</xdr:colOff>
      <xdr:row>55</xdr:row>
      <xdr:rowOff>94666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84363"/>
          <a:ext cx="889000" cy="2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84854</xdr:rowOff>
    </xdr:from>
    <xdr:to>
      <xdr:col>85</xdr:col>
      <xdr:colOff>177800</xdr:colOff>
      <xdr:row>56</xdr:row>
      <xdr:rowOff>15004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63281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14033</xdr:rowOff>
    </xdr:from>
    <xdr:to>
      <xdr:col>81</xdr:col>
      <xdr:colOff>101600</xdr:colOff>
      <xdr:row>54</xdr:row>
      <xdr:rowOff>115633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132160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106776</xdr:rowOff>
    </xdr:from>
    <xdr:to>
      <xdr:col>76</xdr:col>
      <xdr:colOff>165100</xdr:colOff>
      <xdr:row>55</xdr:row>
      <xdr:rowOff>36926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53453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146713</xdr:rowOff>
    </xdr:from>
    <xdr:to>
      <xdr:col>72</xdr:col>
      <xdr:colOff>38100</xdr:colOff>
      <xdr:row>54</xdr:row>
      <xdr:rowOff>76863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93390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43866</xdr:rowOff>
    </xdr:from>
    <xdr:to>
      <xdr:col>67</xdr:col>
      <xdr:colOff>101600</xdr:colOff>
      <xdr:row>55</xdr:row>
      <xdr:rowOff>145466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136593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10161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4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10161</xdr:rowOff>
    </xdr:from>
    <xdr:to>
      <xdr:col>81</xdr:col>
      <xdr:colOff>50800</xdr:colOff>
      <xdr:row>79</xdr:row>
      <xdr:rowOff>17856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54711"/>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17856</xdr:rowOff>
    </xdr:from>
    <xdr:to>
      <xdr:col>76</xdr:col>
      <xdr:colOff>114300</xdr:colOff>
      <xdr:row>79</xdr:row>
      <xdr:rowOff>22504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240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22504</xdr:rowOff>
    </xdr:from>
    <xdr:to>
      <xdr:col>71</xdr:col>
      <xdr:colOff>177800</xdr:colOff>
      <xdr:row>79</xdr:row>
      <xdr:rowOff>37134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6705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130811</xdr:rowOff>
    </xdr:from>
    <xdr:to>
      <xdr:col>81</xdr:col>
      <xdr:colOff>101600</xdr:colOff>
      <xdr:row>79</xdr:row>
      <xdr:rowOff>60961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52088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138506</xdr:rowOff>
    </xdr:from>
    <xdr:to>
      <xdr:col>76</xdr:col>
      <xdr:colOff>165100</xdr:colOff>
      <xdr:row>79</xdr:row>
      <xdr:rowOff>68656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59783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143154</xdr:rowOff>
    </xdr:from>
    <xdr:to>
      <xdr:col>72</xdr:col>
      <xdr:colOff>38100</xdr:colOff>
      <xdr:row>79</xdr:row>
      <xdr:rowOff>73304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64431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157784</xdr:rowOff>
    </xdr:from>
    <xdr:to>
      <xdr:col>67</xdr:col>
      <xdr:colOff>101600</xdr:colOff>
      <xdr:row>79</xdr:row>
      <xdr:rowOff>87934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79061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3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145986</xdr:rowOff>
    </xdr:from>
    <xdr:to>
      <xdr:col>85</xdr:col>
      <xdr:colOff>127000</xdr:colOff>
      <xdr:row>97</xdr:row>
      <xdr:rowOff>169104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6636"/>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143157</xdr:rowOff>
    </xdr:from>
    <xdr:to>
      <xdr:col>81</xdr:col>
      <xdr:colOff>50800</xdr:colOff>
      <xdr:row>97</xdr:row>
      <xdr:rowOff>169104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77380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107296</xdr:rowOff>
    </xdr:from>
    <xdr:to>
      <xdr:col>76</xdr:col>
      <xdr:colOff>114300</xdr:colOff>
      <xdr:row>97</xdr:row>
      <xdr:rowOff>143157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37946"/>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98467</xdr:rowOff>
    </xdr:from>
    <xdr:to>
      <xdr:col>71</xdr:col>
      <xdr:colOff>177800</xdr:colOff>
      <xdr:row>97</xdr:row>
      <xdr:rowOff>107296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29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95186</xdr:rowOff>
    </xdr:from>
    <xdr:to>
      <xdr:col>85</xdr:col>
      <xdr:colOff>177800</xdr:colOff>
      <xdr:row>98</xdr:row>
      <xdr:rowOff>25336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10113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118304</xdr:rowOff>
    </xdr:from>
    <xdr:to>
      <xdr:col>81</xdr:col>
      <xdr:colOff>101600</xdr:colOff>
      <xdr:row>98</xdr:row>
      <xdr:rowOff>48454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92357</xdr:rowOff>
    </xdr:from>
    <xdr:to>
      <xdr:col>76</xdr:col>
      <xdr:colOff>165100</xdr:colOff>
      <xdr:row>98</xdr:row>
      <xdr:rowOff>22507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56496</xdr:rowOff>
    </xdr:from>
    <xdr:to>
      <xdr:col>72</xdr:col>
      <xdr:colOff>38100</xdr:colOff>
      <xdr:row>97</xdr:row>
      <xdr:rowOff>158096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149223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47667</xdr:rowOff>
    </xdr:from>
    <xdr:to>
      <xdr:col>67</xdr:col>
      <xdr:colOff>101600</xdr:colOff>
      <xdr:row>97</xdr:row>
      <xdr:rowOff>149267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140394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類似団体平均と比較して全ての項目に</a:t>
          </a:r>
          <a:r>
            <a:rPr kumimoji="1" lang="ja-JP" altLang="en-US" sz="1400">
              <a:solidFill>
                <a:schemeClr val="dk1"/>
              </a:solidFill>
              <a:effectLst/>
              <a:latin typeface="+mn-lt"/>
              <a:ea typeface="+mn-ea"/>
              <a:cs typeface="+mn-cs"/>
            </a:rPr>
            <a:t>お</a:t>
          </a:r>
          <a:r>
            <a:rPr kumimoji="1" lang="ja-JP" altLang="ja-JP" sz="1400">
              <a:solidFill>
                <a:schemeClr val="dk1"/>
              </a:solidFill>
              <a:effectLst/>
              <a:latin typeface="+mn-lt"/>
              <a:ea typeface="+mn-ea"/>
              <a:cs typeface="+mn-cs"/>
            </a:rPr>
            <a:t>いて低い水準となった。</a:t>
          </a:r>
          <a:endParaRPr lang="ja-JP" altLang="ja-JP" sz="1800">
            <a:effectLst/>
          </a:endParaRPr>
        </a:p>
        <a:p>
          <a:r>
            <a:rPr kumimoji="1" lang="ja-JP" altLang="en-US" sz="1400">
              <a:solidFill>
                <a:schemeClr val="dk1"/>
              </a:solidFill>
              <a:effectLst/>
              <a:latin typeface="+mn-lt"/>
              <a:ea typeface="+mn-ea"/>
              <a:cs typeface="+mn-cs"/>
            </a:rPr>
            <a:t>新型コロナウイルス感染症対策関連事業の縮小により衛生費が減少したほか，柏北部地区の小学校建設に係る工事費の減少などにより，教育費も減少した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民生費について，類似団体平均より低い水準とはなっているものの，適正な福祉サービスの水準を維持しながら，市単独事業や国・県の水準を上回る事業についての見直しを進め，引き続き経常経費の削減等に努め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平成２４年度決算から，決算剰余金のうち２分の１を超える額を財政調整基金に編入しており，基金の充実を図っている。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市税収入が増加したほか，</a:t>
          </a:r>
          <a:r>
            <a:rPr lang="ja-JP" altLang="ja-JP" sz="1000">
              <a:solidFill>
                <a:schemeClr val="dk1"/>
              </a:solidFill>
              <a:effectLst/>
              <a:latin typeface="+mn-lt"/>
              <a:ea typeface="+mn-ea"/>
              <a:cs typeface="+mn-cs"/>
            </a:rPr>
            <a:t>普通交付税の追加交付があったことなどにより，所要の一般財源を確保できたため，基金からの取り崩しを見送</a:t>
          </a:r>
          <a:r>
            <a:rPr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財政調整基金残高</a:t>
          </a:r>
          <a:r>
            <a:rPr kumimoji="1" lang="ja-JP" altLang="en-US" sz="1000">
              <a:solidFill>
                <a:schemeClr val="dk1"/>
              </a:solidFill>
              <a:effectLst/>
              <a:latin typeface="+mn-lt"/>
              <a:ea typeface="+mn-ea"/>
              <a:cs typeface="+mn-cs"/>
            </a:rPr>
            <a:t>は増加した。一方で，</a:t>
          </a:r>
          <a:r>
            <a:rPr kumimoji="1" lang="ja-JP" altLang="ja-JP" sz="1000">
              <a:solidFill>
                <a:schemeClr val="dk1"/>
              </a:solidFill>
              <a:effectLst/>
              <a:latin typeface="+mn-lt"/>
              <a:ea typeface="+mn-ea"/>
              <a:cs typeface="+mn-cs"/>
            </a:rPr>
            <a:t>実質収支額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新型コロナウイルス感染症関係事業の精算に伴う，国県支出金の返還により，</a:t>
          </a:r>
          <a:r>
            <a:rPr kumimoji="1" lang="ja-JP" altLang="ja-JP" sz="1000">
              <a:solidFill>
                <a:schemeClr val="dk1"/>
              </a:solidFill>
              <a:effectLst/>
              <a:latin typeface="+mn-lt"/>
              <a:ea typeface="+mn-ea"/>
              <a:cs typeface="+mn-cs"/>
            </a:rPr>
            <a:t>前年度に比べ</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した。今後も，将来にわたって健全な財政運営を維持していくため，標準財政規模を基準に，基金残高は１０％以上，実質収支では３～５％を目安として，適正な規模の確保に努めていく。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a:t>
          </a:r>
          <a:r>
            <a:rPr kumimoji="1" lang="ja-JP" altLang="en-US" sz="140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50">
              <a:solidFill>
                <a:schemeClr val="dk1"/>
              </a:solidFill>
              <a:effectLst/>
              <a:latin typeface="+mn-lt"/>
              <a:ea typeface="+mn-ea"/>
              <a:cs typeface="+mn-cs"/>
            </a:rPr>
            <a:t>　平成１７年度以降，地方債の新規発行額を当該年度の元金償還額以内に抑制してきたことにより，債務残高は減少</a:t>
          </a:r>
          <a:r>
            <a:rPr kumimoji="1" lang="ja-JP" altLang="en-US" sz="1050">
              <a:solidFill>
                <a:schemeClr val="dk1"/>
              </a:solidFill>
              <a:effectLst/>
              <a:latin typeface="+mn-lt"/>
              <a:ea typeface="+mn-ea"/>
              <a:cs typeface="+mn-cs"/>
            </a:rPr>
            <a:t>し実質公債費比率の分子も減少傾向にあった。</a:t>
          </a:r>
          <a:endParaRPr lang="ja-JP" altLang="ja-JP" sz="1050">
            <a:effectLst/>
          </a:endParaRPr>
        </a:p>
        <a:p>
          <a:pPr rtl="0" eaLnBrk="1" fontAlgn="auto" latinLnBrk="0" hangingPunct="1"/>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元利償還額が増加した一方で基準財政需要額の算入公債費等が減少したため，実質公債費比率の分子は増加した。</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平成１７年度以降，地方債の新規発行額を当該年度の元金償還額以内に抑制していたため，地方債</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現在高</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減少してい</a:t>
          </a:r>
          <a:r>
            <a:rPr kumimoji="1" lang="ja-JP" altLang="en-US" sz="1400">
              <a:solidFill>
                <a:schemeClr val="dk1"/>
              </a:solidFill>
              <a:effectLst/>
              <a:latin typeface="+mn-lt"/>
              <a:ea typeface="+mn-ea"/>
              <a:cs typeface="+mn-cs"/>
            </a:rPr>
            <a:t>る。また</a:t>
          </a:r>
          <a:r>
            <a:rPr kumimoji="1" lang="ja-JP" altLang="ja-JP" sz="1400">
              <a:solidFill>
                <a:schemeClr val="dk1"/>
              </a:solidFill>
              <a:effectLst/>
              <a:latin typeface="+mn-lt"/>
              <a:ea typeface="+mn-ea"/>
              <a:cs typeface="+mn-cs"/>
            </a:rPr>
            <a:t>，債務負担行為に基づく支出予定額</a:t>
          </a:r>
          <a:r>
            <a:rPr kumimoji="1" lang="ja-JP" altLang="en-US" sz="1400">
              <a:solidFill>
                <a:schemeClr val="dk1"/>
              </a:solidFill>
              <a:effectLst/>
              <a:latin typeface="+mn-lt"/>
              <a:ea typeface="+mn-ea"/>
              <a:cs typeface="+mn-cs"/>
            </a:rPr>
            <a:t>や公営企業債繰入見込額の減少に伴い</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将来負担額は減少している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分子から控除される充当可能財源等では</a:t>
          </a:r>
          <a:r>
            <a:rPr lang="ja-JP"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をはじめとしたほぼすべての基金残高が増加したことから</a:t>
          </a:r>
          <a:r>
            <a:rPr kumimoji="1" lang="ja-JP" altLang="ja-JP" sz="1400">
              <a:solidFill>
                <a:schemeClr val="dk1"/>
              </a:solidFill>
              <a:effectLst/>
              <a:latin typeface="+mn-lt"/>
              <a:ea typeface="+mn-ea"/>
              <a:cs typeface="+mn-cs"/>
            </a:rPr>
            <a:t>，充当可能基金が増加した。</a:t>
          </a:r>
          <a:endParaRPr lang="ja-JP" altLang="ja-JP" sz="1400">
            <a:effectLst/>
          </a:endParaRPr>
        </a:p>
        <a:p>
          <a:r>
            <a:rPr kumimoji="1" lang="ja-JP" altLang="ja-JP" sz="14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令和４年度は市民税や固定資産税等の増加</a:t>
          </a:r>
          <a:r>
            <a:rPr lang="ja-JP" altLang="ja-JP" sz="1400">
              <a:solidFill>
                <a:schemeClr val="dk1"/>
              </a:solidFill>
              <a:effectLst/>
              <a:latin typeface="+mn-lt"/>
              <a:ea typeface="+mn-ea"/>
              <a:cs typeface="+mn-cs"/>
            </a:rPr>
            <a:t>により，一般財源総額を確保できたことで</a:t>
          </a:r>
          <a:r>
            <a:rPr kumimoji="1" lang="ja-JP" altLang="ja-JP" sz="1400">
              <a:solidFill>
                <a:schemeClr val="dk1"/>
              </a:solidFill>
              <a:effectLst/>
              <a:latin typeface="+mn-lt"/>
              <a:ea typeface="+mn-ea"/>
              <a:cs typeface="+mn-cs"/>
            </a:rPr>
            <a:t>基金</a:t>
          </a:r>
          <a:r>
            <a:rPr lang="ja-JP" altLang="ja-JP" sz="1400">
              <a:solidFill>
                <a:schemeClr val="dk1"/>
              </a:solidFill>
              <a:effectLst/>
              <a:latin typeface="+mn-lt"/>
              <a:ea typeface="+mn-ea"/>
              <a:cs typeface="+mn-cs"/>
            </a:rPr>
            <a:t>の取崩を見送ったため，</a:t>
          </a:r>
          <a:r>
            <a:rPr kumimoji="1" lang="ja-JP" altLang="ja-JP" sz="1400">
              <a:solidFill>
                <a:schemeClr val="dk1"/>
              </a:solidFill>
              <a:effectLst/>
              <a:latin typeface="+mn-lt"/>
              <a:ea typeface="+mn-ea"/>
              <a:cs typeface="+mn-cs"/>
            </a:rPr>
            <a:t>基金残高全体では約２９億円の増加となった。</a:t>
          </a:r>
          <a:r>
            <a:rPr kumimoji="1" lang="ja-JP" altLang="en-US" sz="1400">
              <a:solidFill>
                <a:schemeClr val="dk1"/>
              </a:solidFill>
              <a:effectLst/>
              <a:latin typeface="+mn-lt"/>
              <a:ea typeface="+mn-ea"/>
              <a:cs typeface="+mn-cs"/>
            </a:rPr>
            <a:t>令和５年度は市税収入が増加したほか，普通交付税の追加交付等により，一般財源総額を確保できたことで基金の取崩を見送ったため，</a:t>
          </a:r>
          <a:r>
            <a:rPr kumimoji="0" lang="ja-JP" altLang="en-US" sz="1400">
              <a:solidFill>
                <a:schemeClr val="dk1"/>
              </a:solidFill>
              <a:effectLst/>
              <a:latin typeface="+mn-lt"/>
              <a:ea typeface="+mn-ea"/>
              <a:cs typeface="+mn-cs"/>
            </a:rPr>
            <a:t>基金残高全体では約４２億円の増加となった。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公共施設の老朽化対策が本格化する中で，学校教育施設整備をはじめとした大規模投資事業の実施に伴う普通建設事業費の増加などの財政需要への対応のほか，時勢に応じた</a:t>
          </a:r>
          <a:r>
            <a:rPr lang="ja-JP" altLang="ja-JP" sz="1400">
              <a:solidFill>
                <a:schemeClr val="dk1"/>
              </a:solidFill>
              <a:effectLst/>
              <a:latin typeface="+mn-lt"/>
              <a:ea typeface="+mn-ea"/>
              <a:cs typeface="+mn-cs"/>
            </a:rPr>
            <a:t>喫緊の財政需要や市税収入への影響を懸念しながら，今後の各施設の個別施設計画を策定するとともに，改めて必要となる財源を整理していく。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・公共施設整備基金：公共施設の整備及び保全に要する経費の財源とする。</a:t>
          </a:r>
          <a:endParaRPr lang="ja-JP" altLang="ja-JP" sz="1400">
            <a:effectLst/>
          </a:endParaRPr>
        </a:p>
        <a:p>
          <a:r>
            <a:rPr kumimoji="1" lang="ja-JP" altLang="ja-JP" sz="1400">
              <a:solidFill>
                <a:schemeClr val="dk1"/>
              </a:solidFill>
              <a:effectLst/>
              <a:latin typeface="+mn-lt"/>
              <a:ea typeface="+mn-ea"/>
              <a:cs typeface="+mn-cs"/>
            </a:rPr>
            <a:t>・都市整備基金：良好な都市環境の整備図り，均衡と発展性のある機能的なまちづくりを推進するための経費の財源とする。</a:t>
          </a:r>
          <a:endParaRPr lang="ja-JP" altLang="ja-JP" sz="1400">
            <a:effectLst/>
          </a:endParaRPr>
        </a:p>
        <a:p>
          <a:r>
            <a:rPr kumimoji="1" lang="ja-JP" altLang="ja-JP" sz="1400">
              <a:solidFill>
                <a:schemeClr val="dk1"/>
              </a:solidFill>
              <a:effectLst/>
              <a:latin typeface="+mn-lt"/>
              <a:ea typeface="+mn-ea"/>
              <a:cs typeface="+mn-cs"/>
            </a:rPr>
            <a:t>・新型コロナウイルス感染症対策利子補給基金：新型コロナウイルスの影響で経営状況が悪化した中小企業者に対し交付する利子補給金の財源とする。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・都市整備基金：土地区画整理事業のため，約７億４，９５８万円を積み立て，取り崩しを見送ったため増加した。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・新型コロナウイルス感染症対策利子補給基金：事業者への利子補給のため，約８，１７８万円を取り崩したため減少した。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・新型コロナウイルス感染症対策利子補給基金：令和４年度までに積み立てた金額について，令和８年度末までの５年間で全額を財源に充当。</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令和４年度実質収支の１／２以上となる２９億円を積み立てた。令和４年度，令和５年度においては取崩しを見送ったため，積み立てた金額分の増加となった。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財政調整基金の残高は，標準財政規模の１０％以上を目安としており，今後についても，適正な規模を維持するよう努める。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158734783</v>
      </c>
      <c r="BO4" s="436"/>
      <c r="BP4" s="436"/>
      <c r="BQ4" s="436"/>
      <c r="BR4" s="436"/>
      <c r="BS4" s="436"/>
      <c r="BT4" s="436"/>
      <c r="BU4" s="437"/>
      <c r="BV4" s="435">
        <v>164471229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5.6</v>
      </c>
      <c r="CU4" s="576"/>
      <c r="CV4" s="576"/>
      <c r="CW4" s="576"/>
      <c r="CX4" s="576"/>
      <c r="CY4" s="576"/>
      <c r="CZ4" s="576"/>
      <c r="DA4" s="577"/>
      <c r="DB4" s="575">
        <v>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152554887</v>
      </c>
      <c r="BO5" s="407"/>
      <c r="BP5" s="407"/>
      <c r="BQ5" s="407"/>
      <c r="BR5" s="407"/>
      <c r="BS5" s="407"/>
      <c r="BT5" s="407"/>
      <c r="BU5" s="408"/>
      <c r="BV5" s="406">
        <v>155887030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90.6</v>
      </c>
      <c r="CU5" s="404"/>
      <c r="CV5" s="404"/>
      <c r="CW5" s="404"/>
      <c r="CX5" s="404"/>
      <c r="CY5" s="404"/>
      <c r="CZ5" s="404"/>
      <c r="DA5" s="405"/>
      <c r="DB5" s="403">
        <v>89.8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6179896</v>
      </c>
      <c r="BO6" s="407"/>
      <c r="BP6" s="407"/>
      <c r="BQ6" s="407"/>
      <c r="BR6" s="407"/>
      <c r="BS6" s="407"/>
      <c r="BT6" s="407"/>
      <c r="BU6" s="408"/>
      <c r="BV6" s="406">
        <v>8584199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v>
      </c>
      <c r="CU6" s="550"/>
      <c r="CV6" s="550"/>
      <c r="CW6" s="550"/>
      <c r="CX6" s="550"/>
      <c r="CY6" s="550"/>
      <c r="CZ6" s="550"/>
      <c r="DA6" s="551"/>
      <c r="DB6" s="549">
        <v>91.5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1286421</v>
      </c>
      <c r="BO7" s="407"/>
      <c r="BP7" s="407"/>
      <c r="BQ7" s="407"/>
      <c r="BR7" s="407"/>
      <c r="BS7" s="407"/>
      <c r="BT7" s="407"/>
      <c r="BU7" s="408"/>
      <c r="BV7" s="406">
        <v>2670695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86901162</v>
      </c>
      <c r="CU7" s="407"/>
      <c r="CV7" s="407"/>
      <c r="CW7" s="407"/>
      <c r="CX7" s="407"/>
      <c r="CY7" s="407"/>
      <c r="CZ7" s="407"/>
      <c r="DA7" s="408"/>
      <c r="DB7" s="406">
        <v>84554432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4893475</v>
      </c>
      <c r="BO8" s="407"/>
      <c r="BP8" s="407"/>
      <c r="BQ8" s="407"/>
      <c r="BR8" s="407"/>
      <c r="BS8" s="407"/>
      <c r="BT8" s="407"/>
      <c r="BU8" s="408"/>
      <c r="BV8" s="406">
        <v>5913504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0.91</v>
      </c>
      <c r="CU8" s="510"/>
      <c r="CV8" s="510"/>
      <c r="CW8" s="510"/>
      <c r="CX8" s="510"/>
      <c r="CY8" s="510"/>
      <c r="CZ8" s="510"/>
      <c r="DA8" s="511"/>
      <c r="DB8" s="509">
        <v>0.93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426468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-1020029</v>
      </c>
      <c r="BO9" s="407"/>
      <c r="BP9" s="407"/>
      <c r="BQ9" s="407"/>
      <c r="BR9" s="407"/>
      <c r="BS9" s="407"/>
      <c r="BT9" s="407"/>
      <c r="BU9" s="408"/>
      <c r="BV9" s="406">
        <v>421432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8.8000000000000007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413954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7670</v>
      </c>
      <c r="BO10" s="407"/>
      <c r="BP10" s="407"/>
      <c r="BQ10" s="407"/>
      <c r="BR10" s="407"/>
      <c r="BS10" s="407"/>
      <c r="BT10" s="407"/>
      <c r="BU10" s="408"/>
      <c r="BV10" s="406">
        <v>4010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435529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423485</v>
      </c>
      <c r="S13" s="494"/>
      <c r="T13" s="494"/>
      <c r="U13" s="494"/>
      <c r="V13" s="495"/>
      <c r="W13" s="496" t="s">
        <v>131</v>
      </c>
      <c r="X13" s="392"/>
      <c r="Y13" s="392"/>
      <c r="Z13" s="392"/>
      <c r="AA13" s="392"/>
      <c r="AB13" s="393"/>
      <c r="AC13" s="359">
        <v>2070</v>
      </c>
      <c r="AD13" s="360"/>
      <c r="AE13" s="360"/>
      <c r="AF13" s="360"/>
      <c r="AG13" s="361"/>
      <c r="AH13" s="359">
        <v>2221</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-1012359</v>
      </c>
      <c r="BO13" s="407"/>
      <c r="BP13" s="407"/>
      <c r="BQ13" s="407"/>
      <c r="BR13" s="407"/>
      <c r="BS13" s="407"/>
      <c r="BT13" s="407"/>
      <c r="BU13" s="408"/>
      <c r="BV13" s="406">
        <v>425442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1.1000000000000001</v>
      </c>
      <c r="CU13" s="404"/>
      <c r="CV13" s="404"/>
      <c r="CW13" s="404"/>
      <c r="CX13" s="404"/>
      <c r="CY13" s="404"/>
      <c r="CZ13" s="404"/>
      <c r="DA13" s="405"/>
      <c r="DB13" s="403">
        <v>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433733</v>
      </c>
      <c r="S14" s="494"/>
      <c r="T14" s="494"/>
      <c r="U14" s="494"/>
      <c r="V14" s="495"/>
      <c r="W14" s="497"/>
      <c r="X14" s="395"/>
      <c r="Y14" s="395"/>
      <c r="Z14" s="395"/>
      <c r="AA14" s="395"/>
      <c r="AB14" s="396"/>
      <c r="AC14" s="486">
        <v>1.1000000000000001</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422765</v>
      </c>
      <c r="S15" s="494"/>
      <c r="T15" s="494"/>
      <c r="U15" s="494"/>
      <c r="V15" s="495"/>
      <c r="W15" s="496" t="s">
        <v>137</v>
      </c>
      <c r="X15" s="392"/>
      <c r="Y15" s="392"/>
      <c r="Z15" s="392"/>
      <c r="AA15" s="392"/>
      <c r="AB15" s="393"/>
      <c r="AC15" s="359">
        <v>30554</v>
      </c>
      <c r="AD15" s="360"/>
      <c r="AE15" s="360"/>
      <c r="AF15" s="360"/>
      <c r="AG15" s="361"/>
      <c r="AH15" s="359">
        <v>33241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61846170</v>
      </c>
      <c r="BO15" s="436"/>
      <c r="BP15" s="436"/>
      <c r="BQ15" s="436"/>
      <c r="BR15" s="436"/>
      <c r="BS15" s="436"/>
      <c r="BT15" s="436"/>
      <c r="BU15" s="437"/>
      <c r="BV15" s="435">
        <v>60134413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16.7</v>
      </c>
      <c r="AD16" s="487"/>
      <c r="AE16" s="487"/>
      <c r="AF16" s="487"/>
      <c r="AG16" s="488"/>
      <c r="AH16" s="486">
        <v>18.8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67910315</v>
      </c>
      <c r="BO16" s="407"/>
      <c r="BP16" s="407"/>
      <c r="BQ16" s="407"/>
      <c r="BR16" s="407"/>
      <c r="BS16" s="407"/>
      <c r="BT16" s="407"/>
      <c r="BU16" s="408"/>
      <c r="BV16" s="406">
        <v>65328158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149997</v>
      </c>
      <c r="AD17" s="360"/>
      <c r="AE17" s="360"/>
      <c r="AF17" s="360"/>
      <c r="AG17" s="361"/>
      <c r="AH17" s="359">
        <v>141545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79182394</v>
      </c>
      <c r="BO17" s="407"/>
      <c r="BP17" s="407"/>
      <c r="BQ17" s="407"/>
      <c r="BR17" s="407"/>
      <c r="BS17" s="407"/>
      <c r="BT17" s="407"/>
      <c r="BU17" s="408"/>
      <c r="BV17" s="406">
        <v>76995923</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114.74</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80</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80440356</v>
      </c>
      <c r="BO18" s="407"/>
      <c r="BP18" s="407"/>
      <c r="BQ18" s="407"/>
      <c r="BR18" s="407"/>
      <c r="BS18" s="407"/>
      <c r="BT18" s="407"/>
      <c r="BU18" s="408"/>
      <c r="BV18" s="406">
        <v>77910615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3717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106389404</v>
      </c>
      <c r="BO19" s="407"/>
      <c r="BP19" s="407"/>
      <c r="BQ19" s="407"/>
      <c r="BR19" s="407"/>
      <c r="BS19" s="407"/>
      <c r="BT19" s="407"/>
      <c r="BU19" s="408"/>
      <c r="BV19" s="406">
        <v>102680994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188022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81131397</v>
      </c>
      <c r="BO22" s="436"/>
      <c r="BP22" s="436"/>
      <c r="BQ22" s="436"/>
      <c r="BR22" s="436"/>
      <c r="BS22" s="436"/>
      <c r="BT22" s="436"/>
      <c r="BU22" s="437"/>
      <c r="BV22" s="435">
        <v>84751883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44943232</v>
      </c>
      <c r="BO23" s="407"/>
      <c r="BP23" s="407"/>
      <c r="BQ23" s="407"/>
      <c r="BR23" s="407"/>
      <c r="BS23" s="407"/>
      <c r="BT23" s="407"/>
      <c r="BU23" s="408"/>
      <c r="BV23" s="406">
        <v>50475223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9610</v>
      </c>
      <c r="R24" s="360"/>
      <c r="S24" s="360"/>
      <c r="T24" s="360"/>
      <c r="U24" s="360"/>
      <c r="V24" s="361"/>
      <c r="W24" s="449"/>
      <c r="X24" s="386"/>
      <c r="Y24" s="387"/>
      <c r="Z24" s="362" t="s">
        <v>162</v>
      </c>
      <c r="AA24" s="363"/>
      <c r="AB24" s="363"/>
      <c r="AC24" s="363"/>
      <c r="AD24" s="363"/>
      <c r="AE24" s="363"/>
      <c r="AF24" s="363"/>
      <c r="AG24" s="364"/>
      <c r="AH24" s="359">
        <v>2540</v>
      </c>
      <c r="AI24" s="360"/>
      <c r="AJ24" s="360"/>
      <c r="AK24" s="360"/>
      <c r="AL24" s="361"/>
      <c r="AM24" s="359">
        <v>7495540</v>
      </c>
      <c r="AN24" s="360"/>
      <c r="AO24" s="360"/>
      <c r="AP24" s="360"/>
      <c r="AQ24" s="360"/>
      <c r="AR24" s="361"/>
      <c r="AS24" s="359">
        <v>2951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44886551</v>
      </c>
      <c r="BO24" s="407"/>
      <c r="BP24" s="407"/>
      <c r="BQ24" s="407"/>
      <c r="BR24" s="407"/>
      <c r="BS24" s="407"/>
      <c r="BT24" s="407"/>
      <c r="BU24" s="408"/>
      <c r="BV24" s="406">
        <v>45990291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7900</v>
      </c>
      <c r="R25" s="360"/>
      <c r="S25" s="360"/>
      <c r="T25" s="360"/>
      <c r="U25" s="360"/>
      <c r="V25" s="361"/>
      <c r="W25" s="449"/>
      <c r="X25" s="386"/>
      <c r="Y25" s="387"/>
      <c r="Z25" s="362" t="s">
        <v>165</v>
      </c>
      <c r="AA25" s="363"/>
      <c r="AB25" s="363"/>
      <c r="AC25" s="363"/>
      <c r="AD25" s="363"/>
      <c r="AE25" s="363"/>
      <c r="AF25" s="363"/>
      <c r="AG25" s="364"/>
      <c r="AH25" s="359">
        <v>465</v>
      </c>
      <c r="AI25" s="360"/>
      <c r="AJ25" s="360"/>
      <c r="AK25" s="360"/>
      <c r="AL25" s="361"/>
      <c r="AM25" s="359">
        <v>1369890</v>
      </c>
      <c r="AN25" s="360"/>
      <c r="AO25" s="360"/>
      <c r="AP25" s="360"/>
      <c r="AQ25" s="360"/>
      <c r="AR25" s="361"/>
      <c r="AS25" s="359">
        <v>2946</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43510370</v>
      </c>
      <c r="BO25" s="436"/>
      <c r="BP25" s="436"/>
      <c r="BQ25" s="436"/>
      <c r="BR25" s="436"/>
      <c r="BS25" s="436"/>
      <c r="BT25" s="436"/>
      <c r="BU25" s="437"/>
      <c r="BV25" s="435">
        <v>23572469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7210</v>
      </c>
      <c r="R26" s="360"/>
      <c r="S26" s="360"/>
      <c r="T26" s="360"/>
      <c r="U26" s="360"/>
      <c r="V26" s="361"/>
      <c r="W26" s="449"/>
      <c r="X26" s="386"/>
      <c r="Y26" s="387"/>
      <c r="Z26" s="362" t="s">
        <v>168</v>
      </c>
      <c r="AA26" s="417"/>
      <c r="AB26" s="417"/>
      <c r="AC26" s="417"/>
      <c r="AD26" s="417"/>
      <c r="AE26" s="417"/>
      <c r="AF26" s="417"/>
      <c r="AG26" s="418"/>
      <c r="AH26" s="359">
        <v>83</v>
      </c>
      <c r="AI26" s="360"/>
      <c r="AJ26" s="360"/>
      <c r="AK26" s="360"/>
      <c r="AL26" s="361"/>
      <c r="AM26" s="359">
        <v>268256</v>
      </c>
      <c r="AN26" s="360"/>
      <c r="AO26" s="360"/>
      <c r="AP26" s="360"/>
      <c r="AQ26" s="360"/>
      <c r="AR26" s="361"/>
      <c r="AS26" s="359">
        <v>3232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6680</v>
      </c>
      <c r="R27" s="360"/>
      <c r="S27" s="360"/>
      <c r="T27" s="360"/>
      <c r="U27" s="360"/>
      <c r="V27" s="361"/>
      <c r="W27" s="449"/>
      <c r="X27" s="386"/>
      <c r="Y27" s="387"/>
      <c r="Z27" s="362" t="s">
        <v>171</v>
      </c>
      <c r="AA27" s="363"/>
      <c r="AB27" s="363"/>
      <c r="AC27" s="363"/>
      <c r="AD27" s="363"/>
      <c r="AE27" s="363"/>
      <c r="AF27" s="363"/>
      <c r="AG27" s="364"/>
      <c r="AH27" s="359">
        <v>110</v>
      </c>
      <c r="AI27" s="360"/>
      <c r="AJ27" s="360"/>
      <c r="AK27" s="360"/>
      <c r="AL27" s="361"/>
      <c r="AM27" s="359">
        <v>397914</v>
      </c>
      <c r="AN27" s="360"/>
      <c r="AO27" s="360"/>
      <c r="AP27" s="360"/>
      <c r="AQ27" s="360"/>
      <c r="AR27" s="361"/>
      <c r="AS27" s="359">
        <v>3617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4967640</v>
      </c>
      <c r="BO27" s="441"/>
      <c r="BP27" s="441"/>
      <c r="BQ27" s="441"/>
      <c r="BR27" s="441"/>
      <c r="BS27" s="441"/>
      <c r="BT27" s="441"/>
      <c r="BU27" s="442"/>
      <c r="BV27" s="440">
        <v>4967640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5970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19641409</v>
      </c>
      <c r="BO28" s="436"/>
      <c r="BP28" s="436"/>
      <c r="BQ28" s="436"/>
      <c r="BR28" s="436"/>
      <c r="BS28" s="436"/>
      <c r="BT28" s="436"/>
      <c r="BU28" s="437"/>
      <c r="BV28" s="435">
        <v>16733739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34</v>
      </c>
      <c r="M29" s="360"/>
      <c r="N29" s="360"/>
      <c r="O29" s="360"/>
      <c r="P29" s="361"/>
      <c r="Q29" s="359">
        <v>5770</v>
      </c>
      <c r="R29" s="360"/>
      <c r="S29" s="360"/>
      <c r="T29" s="360"/>
      <c r="U29" s="360"/>
      <c r="V29" s="361"/>
      <c r="W29" s="450"/>
      <c r="X29" s="451"/>
      <c r="Y29" s="452"/>
      <c r="Z29" s="362" t="s">
        <v>177</v>
      </c>
      <c r="AA29" s="363"/>
      <c r="AB29" s="363"/>
      <c r="AC29" s="363"/>
      <c r="AD29" s="363"/>
      <c r="AE29" s="363"/>
      <c r="AF29" s="363"/>
      <c r="AG29" s="364"/>
      <c r="AH29" s="359">
        <v>2650</v>
      </c>
      <c r="AI29" s="360"/>
      <c r="AJ29" s="360"/>
      <c r="AK29" s="360"/>
      <c r="AL29" s="361"/>
      <c r="AM29" s="359">
        <v>7893454</v>
      </c>
      <c r="AN29" s="360"/>
      <c r="AO29" s="360"/>
      <c r="AP29" s="360"/>
      <c r="AQ29" s="360"/>
      <c r="AR29" s="361"/>
      <c r="AS29" s="359">
        <v>2979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24899198</v>
      </c>
      <c r="BO30" s="441"/>
      <c r="BP30" s="441"/>
      <c r="BQ30" s="441"/>
      <c r="BR30" s="441"/>
      <c r="BS30" s="441"/>
      <c r="BT30" s="441"/>
      <c r="BU30" s="442"/>
      <c r="BV30" s="440">
        <v>23562649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IF('各会計、関係団体の財政状況及び健全化判断比率'!B35="","",'各会計、関係団体の財政状況及び健全化判断比率'!B35)</f>
        <v>公設総合地方卸売市場事業特別会計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22</v>
      </c>
      <c r="CP34" s="354"/>
      <c r="CQ34" s="355" t="str">
        <f>IF('各会計、関係団体の財政状況及び健全化判断比率'!BS7="","",'各会計、関係団体の財政状況及び健全化判断比率'!BS7)</f>
        <v>ディー・エス・ケイ</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柏都市計画事業北柏駅北口土地区画整理事業特別会計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10</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23</v>
      </c>
      <c r="CP35" s="354"/>
      <c r="CQ35" s="355" t="str">
        <f>IF('各会計、関係団体の財政状況及び健全化判断比率'!BS8="","",'各会計、関係団体の財政状況及び健全化判断比率'!BS8)</f>
        <v>柏市医療公社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学校給食センター事業特別会計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11</v>
      </c>
      <c r="AN36" s="354"/>
      <c r="AO36" s="355" t="str">
        <f>IF('各会計、関係団体の財政状況及び健全化判断比率'!B34="","",'各会計、関係団体の財政状況及び健全化判断比率'!B34)</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24</v>
      </c>
      <c r="CP36" s="354"/>
      <c r="CQ36" s="355" t="str">
        <f>IF('各会計、関係団体の財政状況及び健全化判断比率'!BS9="","",'各会計、関係団体の財政状況及び健全化判断比率'!BS9)</f>
        <v>柏市みどりの基金</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f>IF(E37="","",C36+1)</f>
        <v>4</v>
      </c>
      <c r="D37" s="354"/>
      <c r="E37" s="355" t="str">
        <f>IF('各会計、関係団体の財政状況及び健全化判断比率'!B10="","",'各会計、関係団体の財政状況及び健全化判断比率'!B10)</f>
        <v>母子父子寡婦福祉資金貸付事業特別会計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介護老人保健施設事業特別会計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f t="shared" si="3"/>
        <v>25</v>
      </c>
      <c r="CP37" s="354"/>
      <c r="CQ37" s="355" t="str">
        <f>IF('各会計、関係団体の財政状況及び健全化判断比率'!BS10="","",'各会計、関係団体の財政状況及び健全化判断比率'!BS10)</f>
        <v>柏市土地開発公社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f t="shared" si="3"/>
        <v>26</v>
      </c>
      <c r="CP38" s="354"/>
      <c r="CQ38" s="355" t="str">
        <f>IF('各会計、関係団体の財政状況及び健全化判断比率'!BS11="","",'各会計、関係団体の財政状況及び健全化判断比率'!BS11)</f>
        <v>柏市まちづくり公社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f t="shared" si="3"/>
        <v>27</v>
      </c>
      <c r="CP39" s="354"/>
      <c r="CQ39" s="355" t="str">
        <f>IF('各会計、関係団体の財政状況及び健全化判断比率'!BS12="","",'各会計、関係団体の財政状況及び健全化判断比率'!BS12)</f>
        <v>道の駅しょうなん</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北千葉広域水道企業団（水道用水供給事業会計）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柏・白井・鎌ケ谷環境衛生組合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東葛中部地区総合開発事務組合（一般会計）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p6QKzZEHdEgDiBHyzM+Jxt1kvxvS7R5HDvCd+tsuQwMHoNtRiuVTC9UXYaVCyLwcjSHUDPt6rhe+D5fC2eJdfQ==" saltValue="iEskVC0xMM4RkPSCmnq1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72098313</v>
      </c>
      <c r="S5" s="664"/>
      <c r="T5" s="664"/>
      <c r="U5" s="664"/>
      <c r="V5" s="664"/>
      <c r="W5" s="664"/>
      <c r="X5" s="664"/>
      <c r="Y5" s="689"/>
      <c r="Z5" s="702">
        <v>45.4</v>
      </c>
      <c r="AA5" s="702"/>
      <c r="AB5" s="702"/>
      <c r="AC5" s="702"/>
      <c r="AD5" s="703">
        <v>66469938</v>
      </c>
      <c r="AE5" s="703"/>
      <c r="AF5" s="703"/>
      <c r="AG5" s="703"/>
      <c r="AH5" s="703"/>
      <c r="AI5" s="703"/>
      <c r="AJ5" s="703"/>
      <c r="AK5" s="703"/>
      <c r="AL5" s="690">
        <v>76</v>
      </c>
      <c r="AM5" s="672"/>
      <c r="AN5" s="672"/>
      <c r="AO5" s="691"/>
      <c r="AP5" s="666" t="s">
        <v>216</v>
      </c>
      <c r="AQ5" s="667"/>
      <c r="AR5" s="667"/>
      <c r="AS5" s="667"/>
      <c r="AT5" s="667"/>
      <c r="AU5" s="667"/>
      <c r="AV5" s="667"/>
      <c r="AW5" s="667"/>
      <c r="AX5" s="667"/>
      <c r="AY5" s="667"/>
      <c r="AZ5" s="667"/>
      <c r="BA5" s="667"/>
      <c r="BB5" s="667"/>
      <c r="BC5" s="667"/>
      <c r="BD5" s="667"/>
      <c r="BE5" s="667"/>
      <c r="BF5" s="668"/>
      <c r="BG5" s="608">
        <v>64904397</v>
      </c>
      <c r="BH5" s="609"/>
      <c r="BI5" s="609"/>
      <c r="BJ5" s="609"/>
      <c r="BK5" s="609"/>
      <c r="BL5" s="609"/>
      <c r="BM5" s="609"/>
      <c r="BN5" s="610"/>
      <c r="BO5" s="646">
        <v>90</v>
      </c>
      <c r="BP5" s="646"/>
      <c r="BQ5" s="646"/>
      <c r="BR5" s="646"/>
      <c r="BS5" s="647">
        <v>483115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876326</v>
      </c>
      <c r="S6" s="609"/>
      <c r="T6" s="609"/>
      <c r="U6" s="609"/>
      <c r="V6" s="609"/>
      <c r="W6" s="609"/>
      <c r="X6" s="609"/>
      <c r="Y6" s="610"/>
      <c r="Z6" s="646">
        <v>0.6</v>
      </c>
      <c r="AA6" s="646"/>
      <c r="AB6" s="646"/>
      <c r="AC6" s="646"/>
      <c r="AD6" s="647">
        <v>876326</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64904397</v>
      </c>
      <c r="BH6" s="609"/>
      <c r="BI6" s="609"/>
      <c r="BJ6" s="609"/>
      <c r="BK6" s="609"/>
      <c r="BL6" s="609"/>
      <c r="BM6" s="609"/>
      <c r="BN6" s="610"/>
      <c r="BO6" s="646">
        <v>90</v>
      </c>
      <c r="BP6" s="646"/>
      <c r="BQ6" s="646"/>
      <c r="BR6" s="646"/>
      <c r="BS6" s="647">
        <v>483115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646641</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646496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36734</v>
      </c>
      <c r="S7" s="609"/>
      <c r="T7" s="609"/>
      <c r="U7" s="609"/>
      <c r="V7" s="609"/>
      <c r="W7" s="609"/>
      <c r="X7" s="609"/>
      <c r="Y7" s="610"/>
      <c r="Z7" s="646">
        <v>0</v>
      </c>
      <c r="AA7" s="646"/>
      <c r="AB7" s="646"/>
      <c r="AC7" s="646"/>
      <c r="AD7" s="647">
        <v>36734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34593662</v>
      </c>
      <c r="BH7" s="609"/>
      <c r="BI7" s="609"/>
      <c r="BJ7" s="609"/>
      <c r="BK7" s="609"/>
      <c r="BL7" s="609"/>
      <c r="BM7" s="609"/>
      <c r="BN7" s="610"/>
      <c r="BO7" s="646">
        <v>48</v>
      </c>
      <c r="BP7" s="646"/>
      <c r="BQ7" s="646"/>
      <c r="BR7" s="646"/>
      <c r="BS7" s="647">
        <v>483115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10437366</v>
      </c>
      <c r="CS7" s="609"/>
      <c r="CT7" s="609"/>
      <c r="CU7" s="609"/>
      <c r="CV7" s="609"/>
      <c r="CW7" s="609"/>
      <c r="CX7" s="609"/>
      <c r="CY7" s="610"/>
      <c r="CZ7" s="646">
        <v>6.8</v>
      </c>
      <c r="DA7" s="646"/>
      <c r="DB7" s="646"/>
      <c r="DC7" s="646"/>
      <c r="DD7" s="614">
        <v>323719</v>
      </c>
      <c r="DE7" s="609"/>
      <c r="DF7" s="609"/>
      <c r="DG7" s="609"/>
      <c r="DH7" s="609"/>
      <c r="DI7" s="609"/>
      <c r="DJ7" s="609"/>
      <c r="DK7" s="609"/>
      <c r="DL7" s="609"/>
      <c r="DM7" s="609"/>
      <c r="DN7" s="609"/>
      <c r="DO7" s="609"/>
      <c r="DP7" s="610"/>
      <c r="DQ7" s="614">
        <v>8248276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521751</v>
      </c>
      <c r="S8" s="609"/>
      <c r="T8" s="609"/>
      <c r="U8" s="609"/>
      <c r="V8" s="609"/>
      <c r="W8" s="609"/>
      <c r="X8" s="609"/>
      <c r="Y8" s="610"/>
      <c r="Z8" s="646">
        <v>0.3</v>
      </c>
      <c r="AA8" s="646"/>
      <c r="AB8" s="646"/>
      <c r="AC8" s="646"/>
      <c r="AD8" s="647">
        <v>521751</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803488</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76029475</v>
      </c>
      <c r="CS8" s="609"/>
      <c r="CT8" s="609"/>
      <c r="CU8" s="609"/>
      <c r="CV8" s="609"/>
      <c r="CW8" s="609"/>
      <c r="CX8" s="609"/>
      <c r="CY8" s="610"/>
      <c r="CZ8" s="646">
        <v>49.8</v>
      </c>
      <c r="DA8" s="646"/>
      <c r="DB8" s="646"/>
      <c r="DC8" s="646"/>
      <c r="DD8" s="614">
        <v>2596170</v>
      </c>
      <c r="DE8" s="609"/>
      <c r="DF8" s="609"/>
      <c r="DG8" s="609"/>
      <c r="DH8" s="609"/>
      <c r="DI8" s="609"/>
      <c r="DJ8" s="609"/>
      <c r="DK8" s="609"/>
      <c r="DL8" s="609"/>
      <c r="DM8" s="609"/>
      <c r="DN8" s="609"/>
      <c r="DO8" s="609"/>
      <c r="DP8" s="610"/>
      <c r="DQ8" s="614">
        <v>40512375</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626279</v>
      </c>
      <c r="S9" s="609"/>
      <c r="T9" s="609"/>
      <c r="U9" s="609"/>
      <c r="V9" s="609"/>
      <c r="W9" s="609"/>
      <c r="X9" s="609"/>
      <c r="Y9" s="610"/>
      <c r="Z9" s="646">
        <v>0.4</v>
      </c>
      <c r="AA9" s="646"/>
      <c r="AB9" s="646"/>
      <c r="AC9" s="646"/>
      <c r="AD9" s="647">
        <v>626279</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30266077</v>
      </c>
      <c r="BH9" s="609"/>
      <c r="BI9" s="609"/>
      <c r="BJ9" s="609"/>
      <c r="BK9" s="609"/>
      <c r="BL9" s="609"/>
      <c r="BM9" s="609"/>
      <c r="BN9" s="610"/>
      <c r="BO9" s="646">
        <v>42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16381873</v>
      </c>
      <c r="CS9" s="609"/>
      <c r="CT9" s="609"/>
      <c r="CU9" s="609"/>
      <c r="CV9" s="609"/>
      <c r="CW9" s="609"/>
      <c r="CX9" s="609"/>
      <c r="CY9" s="610"/>
      <c r="CZ9" s="646">
        <v>10.7</v>
      </c>
      <c r="DA9" s="646"/>
      <c r="DB9" s="646"/>
      <c r="DC9" s="646"/>
      <c r="DD9" s="614">
        <v>178637</v>
      </c>
      <c r="DE9" s="609"/>
      <c r="DF9" s="609"/>
      <c r="DG9" s="609"/>
      <c r="DH9" s="609"/>
      <c r="DI9" s="609"/>
      <c r="DJ9" s="609"/>
      <c r="DK9" s="609"/>
      <c r="DL9" s="609"/>
      <c r="DM9" s="609"/>
      <c r="DN9" s="609"/>
      <c r="DO9" s="609"/>
      <c r="DP9" s="610"/>
      <c r="DQ9" s="614">
        <v>12292989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1281758</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79758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77967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10221470</v>
      </c>
      <c r="S11" s="609"/>
      <c r="T11" s="609"/>
      <c r="U11" s="609"/>
      <c r="V11" s="609"/>
      <c r="W11" s="609"/>
      <c r="X11" s="609"/>
      <c r="Y11" s="610"/>
      <c r="Z11" s="611">
        <v>6.4</v>
      </c>
      <c r="AA11" s="612"/>
      <c r="AB11" s="612"/>
      <c r="AC11" s="613"/>
      <c r="AD11" s="614">
        <v>10221470</v>
      </c>
      <c r="AE11" s="609"/>
      <c r="AF11" s="609"/>
      <c r="AG11" s="609"/>
      <c r="AH11" s="609"/>
      <c r="AI11" s="609"/>
      <c r="AJ11" s="609"/>
      <c r="AK11" s="610"/>
      <c r="AL11" s="611">
        <v>11.7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2242339</v>
      </c>
      <c r="BH11" s="609"/>
      <c r="BI11" s="609"/>
      <c r="BJ11" s="609"/>
      <c r="BK11" s="609"/>
      <c r="BL11" s="609"/>
      <c r="BM11" s="609"/>
      <c r="BN11" s="610"/>
      <c r="BO11" s="646">
        <v>3.1</v>
      </c>
      <c r="BP11" s="646"/>
      <c r="BQ11" s="646"/>
      <c r="BR11" s="646"/>
      <c r="BS11" s="647">
        <v>483115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691517</v>
      </c>
      <c r="CS11" s="609"/>
      <c r="CT11" s="609"/>
      <c r="CU11" s="609"/>
      <c r="CV11" s="609"/>
      <c r="CW11" s="609"/>
      <c r="CX11" s="609"/>
      <c r="CY11" s="610"/>
      <c r="CZ11" s="646">
        <v>0.5</v>
      </c>
      <c r="DA11" s="646"/>
      <c r="DB11" s="646"/>
      <c r="DC11" s="646"/>
      <c r="DD11" s="614">
        <v>135101</v>
      </c>
      <c r="DE11" s="609"/>
      <c r="DF11" s="609"/>
      <c r="DG11" s="609"/>
      <c r="DH11" s="609"/>
      <c r="DI11" s="609"/>
      <c r="DJ11" s="609"/>
      <c r="DK11" s="609"/>
      <c r="DL11" s="609"/>
      <c r="DM11" s="609"/>
      <c r="DN11" s="609"/>
      <c r="DO11" s="609"/>
      <c r="DP11" s="610"/>
      <c r="DQ11" s="614">
        <v>574170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24644</v>
      </c>
      <c r="S12" s="609"/>
      <c r="T12" s="609"/>
      <c r="U12" s="609"/>
      <c r="V12" s="609"/>
      <c r="W12" s="609"/>
      <c r="X12" s="609"/>
      <c r="Y12" s="610"/>
      <c r="Z12" s="646">
        <v>0</v>
      </c>
      <c r="AA12" s="646"/>
      <c r="AB12" s="646"/>
      <c r="AC12" s="646"/>
      <c r="AD12" s="647">
        <v>24644</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26884390</v>
      </c>
      <c r="BH12" s="609"/>
      <c r="BI12" s="609"/>
      <c r="BJ12" s="609"/>
      <c r="BK12" s="609"/>
      <c r="BL12" s="609"/>
      <c r="BM12" s="609"/>
      <c r="BN12" s="610"/>
      <c r="BO12" s="646">
        <v>37.299999999999997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1974943</v>
      </c>
      <c r="CS12" s="609"/>
      <c r="CT12" s="609"/>
      <c r="CU12" s="609"/>
      <c r="CV12" s="609"/>
      <c r="CW12" s="609"/>
      <c r="CX12" s="609"/>
      <c r="CY12" s="610"/>
      <c r="CZ12" s="646">
        <v>1.3</v>
      </c>
      <c r="DA12" s="646"/>
      <c r="DB12" s="646"/>
      <c r="DC12" s="646"/>
      <c r="DD12" s="614" t="s">
        <v>122</v>
      </c>
      <c r="DE12" s="609"/>
      <c r="DF12" s="609"/>
      <c r="DG12" s="609"/>
      <c r="DH12" s="609"/>
      <c r="DI12" s="609"/>
      <c r="DJ12" s="609"/>
      <c r="DK12" s="609"/>
      <c r="DL12" s="609"/>
      <c r="DM12" s="609"/>
      <c r="DN12" s="609"/>
      <c r="DO12" s="609"/>
      <c r="DP12" s="610"/>
      <c r="DQ12" s="614">
        <v>682780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26852139</v>
      </c>
      <c r="BH13" s="609"/>
      <c r="BI13" s="609"/>
      <c r="BJ13" s="609"/>
      <c r="BK13" s="609"/>
      <c r="BL13" s="609"/>
      <c r="BM13" s="609"/>
      <c r="BN13" s="610"/>
      <c r="BO13" s="646">
        <v>37.200000000000003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13090198</v>
      </c>
      <c r="CS13" s="609"/>
      <c r="CT13" s="609"/>
      <c r="CU13" s="609"/>
      <c r="CV13" s="609"/>
      <c r="CW13" s="609"/>
      <c r="CX13" s="609"/>
      <c r="CY13" s="610"/>
      <c r="CZ13" s="646">
        <v>8.6</v>
      </c>
      <c r="DA13" s="646"/>
      <c r="DB13" s="646"/>
      <c r="DC13" s="646"/>
      <c r="DD13" s="614">
        <v>5002843</v>
      </c>
      <c r="DE13" s="609"/>
      <c r="DF13" s="609"/>
      <c r="DG13" s="609"/>
      <c r="DH13" s="609"/>
      <c r="DI13" s="609"/>
      <c r="DJ13" s="609"/>
      <c r="DK13" s="609"/>
      <c r="DL13" s="609"/>
      <c r="DM13" s="609"/>
      <c r="DN13" s="609"/>
      <c r="DO13" s="609"/>
      <c r="DP13" s="610"/>
      <c r="DQ13" s="614">
        <v>9547419</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10083</v>
      </c>
      <c r="S14" s="609"/>
      <c r="T14" s="609"/>
      <c r="U14" s="609"/>
      <c r="V14" s="609"/>
      <c r="W14" s="609"/>
      <c r="X14" s="609"/>
      <c r="Y14" s="610"/>
      <c r="Z14" s="646">
        <v>0</v>
      </c>
      <c r="AA14" s="646"/>
      <c r="AB14" s="646"/>
      <c r="AC14" s="646"/>
      <c r="AD14" s="647">
        <v>10083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656961</v>
      </c>
      <c r="BH14" s="609"/>
      <c r="BI14" s="609"/>
      <c r="BJ14" s="609"/>
      <c r="BK14" s="609"/>
      <c r="BL14" s="609"/>
      <c r="BM14" s="609"/>
      <c r="BN14" s="610"/>
      <c r="BO14" s="646">
        <v>0.9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5150347</v>
      </c>
      <c r="CS14" s="609"/>
      <c r="CT14" s="609"/>
      <c r="CU14" s="609"/>
      <c r="CV14" s="609"/>
      <c r="CW14" s="609"/>
      <c r="CX14" s="609"/>
      <c r="CY14" s="610"/>
      <c r="CZ14" s="646">
        <v>3.4</v>
      </c>
      <c r="DA14" s="646"/>
      <c r="DB14" s="646"/>
      <c r="DC14" s="646"/>
      <c r="DD14" s="614">
        <v>543953</v>
      </c>
      <c r="DE14" s="609"/>
      <c r="DF14" s="609"/>
      <c r="DG14" s="609"/>
      <c r="DH14" s="609"/>
      <c r="DI14" s="609"/>
      <c r="DJ14" s="609"/>
      <c r="DK14" s="609"/>
      <c r="DL14" s="609"/>
      <c r="DM14" s="609"/>
      <c r="DN14" s="609"/>
      <c r="DO14" s="609"/>
      <c r="DP14" s="610"/>
      <c r="DQ14" s="614">
        <v>4878403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2769384</v>
      </c>
      <c r="BH15" s="609"/>
      <c r="BI15" s="609"/>
      <c r="BJ15" s="609"/>
      <c r="BK15" s="609"/>
      <c r="BL15" s="609"/>
      <c r="BM15" s="609"/>
      <c r="BN15" s="610"/>
      <c r="BO15" s="646">
        <v>3.8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18586897</v>
      </c>
      <c r="CS15" s="609"/>
      <c r="CT15" s="609"/>
      <c r="CU15" s="609"/>
      <c r="CV15" s="609"/>
      <c r="CW15" s="609"/>
      <c r="CX15" s="609"/>
      <c r="CY15" s="610"/>
      <c r="CZ15" s="646">
        <v>12.2</v>
      </c>
      <c r="DA15" s="646"/>
      <c r="DB15" s="646"/>
      <c r="DC15" s="646"/>
      <c r="DD15" s="614">
        <v>3616978</v>
      </c>
      <c r="DE15" s="609"/>
      <c r="DF15" s="609"/>
      <c r="DG15" s="609"/>
      <c r="DH15" s="609"/>
      <c r="DI15" s="609"/>
      <c r="DJ15" s="609"/>
      <c r="DK15" s="609"/>
      <c r="DL15" s="609"/>
      <c r="DM15" s="609"/>
      <c r="DN15" s="609"/>
      <c r="DO15" s="609"/>
      <c r="DP15" s="610"/>
      <c r="DQ15" s="614">
        <v>13290586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143512</v>
      </c>
      <c r="S16" s="609"/>
      <c r="T16" s="609"/>
      <c r="U16" s="609"/>
      <c r="V16" s="609"/>
      <c r="W16" s="609"/>
      <c r="X16" s="609"/>
      <c r="Y16" s="610"/>
      <c r="Z16" s="646">
        <v>0.1</v>
      </c>
      <c r="AA16" s="646"/>
      <c r="AB16" s="646"/>
      <c r="AC16" s="646"/>
      <c r="AD16" s="647">
        <v>143512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839399</v>
      </c>
      <c r="S17" s="609"/>
      <c r="T17" s="609"/>
      <c r="U17" s="609"/>
      <c r="V17" s="609"/>
      <c r="W17" s="609"/>
      <c r="X17" s="609"/>
      <c r="Y17" s="610"/>
      <c r="Z17" s="646">
        <v>0.5</v>
      </c>
      <c r="AA17" s="646"/>
      <c r="AB17" s="646"/>
      <c r="AC17" s="646"/>
      <c r="AD17" s="647">
        <v>839399</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9485872</v>
      </c>
      <c r="CS17" s="609"/>
      <c r="CT17" s="609"/>
      <c r="CU17" s="609"/>
      <c r="CV17" s="609"/>
      <c r="CW17" s="609"/>
      <c r="CX17" s="609"/>
      <c r="CY17" s="610"/>
      <c r="CZ17" s="646">
        <v>6.2</v>
      </c>
      <c r="DA17" s="646"/>
      <c r="DB17" s="646"/>
      <c r="DC17" s="646"/>
      <c r="DD17" s="614" t="s">
        <v>122</v>
      </c>
      <c r="DE17" s="609"/>
      <c r="DF17" s="609"/>
      <c r="DG17" s="609"/>
      <c r="DH17" s="609"/>
      <c r="DI17" s="609"/>
      <c r="DJ17" s="609"/>
      <c r="DK17" s="609"/>
      <c r="DL17" s="609"/>
      <c r="DM17" s="609"/>
      <c r="DN17" s="609"/>
      <c r="DO17" s="609"/>
      <c r="DP17" s="610"/>
      <c r="DQ17" s="614">
        <v>9458047</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582802</v>
      </c>
      <c r="S18" s="609"/>
      <c r="T18" s="609"/>
      <c r="U18" s="609"/>
      <c r="V18" s="609"/>
      <c r="W18" s="609"/>
      <c r="X18" s="609"/>
      <c r="Y18" s="610"/>
      <c r="Z18" s="646">
        <v>0.4</v>
      </c>
      <c r="AA18" s="646"/>
      <c r="AB18" s="646"/>
      <c r="AC18" s="646"/>
      <c r="AD18" s="647">
        <v>582802</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565073</v>
      </c>
      <c r="S19" s="609"/>
      <c r="T19" s="609"/>
      <c r="U19" s="609"/>
      <c r="V19" s="609"/>
      <c r="W19" s="609"/>
      <c r="X19" s="609"/>
      <c r="Y19" s="610"/>
      <c r="Z19" s="646">
        <v>0.4</v>
      </c>
      <c r="AA19" s="646"/>
      <c r="AB19" s="646"/>
      <c r="AC19" s="646"/>
      <c r="AD19" s="647">
        <v>565073</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7193916</v>
      </c>
      <c r="BH19" s="609"/>
      <c r="BI19" s="609"/>
      <c r="BJ19" s="609"/>
      <c r="BK19" s="609"/>
      <c r="BL19" s="609"/>
      <c r="BM19" s="609"/>
      <c r="BN19" s="610"/>
      <c r="BO19" s="646">
        <v>10</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17729</v>
      </c>
      <c r="S20" s="609"/>
      <c r="T20" s="609"/>
      <c r="U20" s="609"/>
      <c r="V20" s="609"/>
      <c r="W20" s="609"/>
      <c r="X20" s="609"/>
      <c r="Y20" s="610"/>
      <c r="Z20" s="646">
        <v>0</v>
      </c>
      <c r="AA20" s="646"/>
      <c r="AB20" s="646"/>
      <c r="AC20" s="646"/>
      <c r="AD20" s="647">
        <v>17729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7193916</v>
      </c>
      <c r="BH20" s="609"/>
      <c r="BI20" s="609"/>
      <c r="BJ20" s="609"/>
      <c r="BK20" s="609"/>
      <c r="BL20" s="609"/>
      <c r="BM20" s="609"/>
      <c r="BN20" s="610"/>
      <c r="BO20" s="646">
        <v>10</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152554887</v>
      </c>
      <c r="CS20" s="609"/>
      <c r="CT20" s="609"/>
      <c r="CU20" s="609"/>
      <c r="CV20" s="609"/>
      <c r="CW20" s="609"/>
      <c r="CX20" s="609"/>
      <c r="CY20" s="610"/>
      <c r="CZ20" s="646">
        <v>100</v>
      </c>
      <c r="DA20" s="646"/>
      <c r="DB20" s="646"/>
      <c r="DC20" s="646"/>
      <c r="DD20" s="614">
        <v>12397401</v>
      </c>
      <c r="DE20" s="609"/>
      <c r="DF20" s="609"/>
      <c r="DG20" s="609"/>
      <c r="DH20" s="609"/>
      <c r="DI20" s="609"/>
      <c r="DJ20" s="609"/>
      <c r="DK20" s="609"/>
      <c r="DL20" s="609"/>
      <c r="DM20" s="609"/>
      <c r="DN20" s="609"/>
      <c r="DO20" s="609"/>
      <c r="DP20" s="610"/>
      <c r="DQ20" s="614">
        <v>100209508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6777358</v>
      </c>
      <c r="S21" s="609"/>
      <c r="T21" s="609"/>
      <c r="U21" s="609"/>
      <c r="V21" s="609"/>
      <c r="W21" s="609"/>
      <c r="X21" s="609"/>
      <c r="Y21" s="610"/>
      <c r="Z21" s="646">
        <v>4.3</v>
      </c>
      <c r="AA21" s="646"/>
      <c r="AB21" s="646"/>
      <c r="AC21" s="646"/>
      <c r="AD21" s="647">
        <v>6384492</v>
      </c>
      <c r="AE21" s="647"/>
      <c r="AF21" s="647"/>
      <c r="AG21" s="647"/>
      <c r="AH21" s="647"/>
      <c r="AI21" s="647"/>
      <c r="AJ21" s="647"/>
      <c r="AK21" s="647"/>
      <c r="AL21" s="611">
        <v>7.3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6384492</v>
      </c>
      <c r="S22" s="609"/>
      <c r="T22" s="609"/>
      <c r="U22" s="609"/>
      <c r="V22" s="609"/>
      <c r="W22" s="609"/>
      <c r="X22" s="609"/>
      <c r="Y22" s="610"/>
      <c r="Z22" s="646">
        <v>4</v>
      </c>
      <c r="AA22" s="646"/>
      <c r="AB22" s="646"/>
      <c r="AC22" s="646"/>
      <c r="AD22" s="647">
        <v>6384492</v>
      </c>
      <c r="AE22" s="647"/>
      <c r="AF22" s="647"/>
      <c r="AG22" s="647"/>
      <c r="AH22" s="647"/>
      <c r="AI22" s="647"/>
      <c r="AJ22" s="647"/>
      <c r="AK22" s="647"/>
      <c r="AL22" s="611">
        <v>7.3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1565541</v>
      </c>
      <c r="BH22" s="609"/>
      <c r="BI22" s="609"/>
      <c r="BJ22" s="609"/>
      <c r="BK22" s="609"/>
      <c r="BL22" s="609"/>
      <c r="BM22" s="609"/>
      <c r="BN22" s="610"/>
      <c r="BO22" s="646">
        <v>2.2000000000000002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386052</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5628375</v>
      </c>
      <c r="BH23" s="609"/>
      <c r="BI23" s="609"/>
      <c r="BJ23" s="609"/>
      <c r="BK23" s="609"/>
      <c r="BL23" s="609"/>
      <c r="BM23" s="609"/>
      <c r="BN23" s="610"/>
      <c r="BO23" s="646">
        <v>7.8</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6814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83493907</v>
      </c>
      <c r="CS24" s="664"/>
      <c r="CT24" s="664"/>
      <c r="CU24" s="664"/>
      <c r="CV24" s="664"/>
      <c r="CW24" s="664"/>
      <c r="CX24" s="664"/>
      <c r="CY24" s="689"/>
      <c r="CZ24" s="690">
        <v>54.7</v>
      </c>
      <c r="DA24" s="672"/>
      <c r="DB24" s="672"/>
      <c r="DC24" s="692"/>
      <c r="DD24" s="688">
        <v>49459476</v>
      </c>
      <c r="DE24" s="664"/>
      <c r="DF24" s="664"/>
      <c r="DG24" s="664"/>
      <c r="DH24" s="664"/>
      <c r="DI24" s="664"/>
      <c r="DJ24" s="664"/>
      <c r="DK24" s="689"/>
      <c r="DL24" s="688">
        <v>44886126</v>
      </c>
      <c r="DM24" s="664"/>
      <c r="DN24" s="664"/>
      <c r="DO24" s="664"/>
      <c r="DP24" s="664"/>
      <c r="DQ24" s="664"/>
      <c r="DR24" s="664"/>
      <c r="DS24" s="664"/>
      <c r="DT24" s="664"/>
      <c r="DU24" s="664"/>
      <c r="DV24" s="689"/>
      <c r="DW24" s="690">
        <v>50.6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92758671</v>
      </c>
      <c r="S25" s="609"/>
      <c r="T25" s="609"/>
      <c r="U25" s="609"/>
      <c r="V25" s="609"/>
      <c r="W25" s="609"/>
      <c r="X25" s="609"/>
      <c r="Y25" s="610"/>
      <c r="Z25" s="646">
        <v>58.4</v>
      </c>
      <c r="AA25" s="646"/>
      <c r="AB25" s="646"/>
      <c r="AC25" s="646"/>
      <c r="AD25" s="647">
        <v>86737430</v>
      </c>
      <c r="AE25" s="647"/>
      <c r="AF25" s="647"/>
      <c r="AG25" s="647"/>
      <c r="AH25" s="647"/>
      <c r="AI25" s="647"/>
      <c r="AJ25" s="647"/>
      <c r="AK25" s="647"/>
      <c r="AL25" s="611">
        <v>99.2</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24400690</v>
      </c>
      <c r="CS25" s="621"/>
      <c r="CT25" s="621"/>
      <c r="CU25" s="621"/>
      <c r="CV25" s="621"/>
      <c r="CW25" s="621"/>
      <c r="CX25" s="621"/>
      <c r="CY25" s="622"/>
      <c r="CZ25" s="611">
        <v>16</v>
      </c>
      <c r="DA25" s="623"/>
      <c r="DB25" s="623"/>
      <c r="DC25" s="624"/>
      <c r="DD25" s="614">
        <v>21703995</v>
      </c>
      <c r="DE25" s="621"/>
      <c r="DF25" s="621"/>
      <c r="DG25" s="621"/>
      <c r="DH25" s="621"/>
      <c r="DI25" s="621"/>
      <c r="DJ25" s="621"/>
      <c r="DK25" s="622"/>
      <c r="DL25" s="614">
        <v>21266062</v>
      </c>
      <c r="DM25" s="621"/>
      <c r="DN25" s="621"/>
      <c r="DO25" s="621"/>
      <c r="DP25" s="621"/>
      <c r="DQ25" s="621"/>
      <c r="DR25" s="621"/>
      <c r="DS25" s="621"/>
      <c r="DT25" s="621"/>
      <c r="DU25" s="621"/>
      <c r="DV25" s="622"/>
      <c r="DW25" s="611">
        <v>24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41783</v>
      </c>
      <c r="S26" s="609"/>
      <c r="T26" s="609"/>
      <c r="U26" s="609"/>
      <c r="V26" s="609"/>
      <c r="W26" s="609"/>
      <c r="X26" s="609"/>
      <c r="Y26" s="610"/>
      <c r="Z26" s="646">
        <v>0</v>
      </c>
      <c r="AA26" s="646"/>
      <c r="AB26" s="646"/>
      <c r="AC26" s="646"/>
      <c r="AD26" s="647">
        <v>41783</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15131823</v>
      </c>
      <c r="CS26" s="609"/>
      <c r="CT26" s="609"/>
      <c r="CU26" s="609"/>
      <c r="CV26" s="609"/>
      <c r="CW26" s="609"/>
      <c r="CX26" s="609"/>
      <c r="CY26" s="610"/>
      <c r="CZ26" s="611">
        <v>9.9</v>
      </c>
      <c r="DA26" s="623"/>
      <c r="DB26" s="623"/>
      <c r="DC26" s="624"/>
      <c r="DD26" s="614">
        <v>13579712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1221588</v>
      </c>
      <c r="S27" s="609"/>
      <c r="T27" s="609"/>
      <c r="U27" s="609"/>
      <c r="V27" s="609"/>
      <c r="W27" s="609"/>
      <c r="X27" s="609"/>
      <c r="Y27" s="610"/>
      <c r="Z27" s="646">
        <v>0.8</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72098313</v>
      </c>
      <c r="BH27" s="609"/>
      <c r="BI27" s="609"/>
      <c r="BJ27" s="609"/>
      <c r="BK27" s="609"/>
      <c r="BL27" s="609"/>
      <c r="BM27" s="609"/>
      <c r="BN27" s="610"/>
      <c r="BO27" s="646">
        <v>100</v>
      </c>
      <c r="BP27" s="646"/>
      <c r="BQ27" s="646"/>
      <c r="BR27" s="646"/>
      <c r="BS27" s="647">
        <v>483115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49607345</v>
      </c>
      <c r="CS27" s="621"/>
      <c r="CT27" s="621"/>
      <c r="CU27" s="621"/>
      <c r="CV27" s="621"/>
      <c r="CW27" s="621"/>
      <c r="CX27" s="621"/>
      <c r="CY27" s="622"/>
      <c r="CZ27" s="611">
        <v>32.5</v>
      </c>
      <c r="DA27" s="623"/>
      <c r="DB27" s="623"/>
      <c r="DC27" s="624"/>
      <c r="DD27" s="614">
        <v>18297434</v>
      </c>
      <c r="DE27" s="621"/>
      <c r="DF27" s="621"/>
      <c r="DG27" s="621"/>
      <c r="DH27" s="621"/>
      <c r="DI27" s="621"/>
      <c r="DJ27" s="621"/>
      <c r="DK27" s="622"/>
      <c r="DL27" s="614">
        <v>14162017</v>
      </c>
      <c r="DM27" s="621"/>
      <c r="DN27" s="621"/>
      <c r="DO27" s="621"/>
      <c r="DP27" s="621"/>
      <c r="DQ27" s="621"/>
      <c r="DR27" s="621"/>
      <c r="DS27" s="621"/>
      <c r="DT27" s="621"/>
      <c r="DU27" s="621"/>
      <c r="DV27" s="622"/>
      <c r="DW27" s="611">
        <v>16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1609004</v>
      </c>
      <c r="S28" s="609"/>
      <c r="T28" s="609"/>
      <c r="U28" s="609"/>
      <c r="V28" s="609"/>
      <c r="W28" s="609"/>
      <c r="X28" s="609"/>
      <c r="Y28" s="610"/>
      <c r="Z28" s="646">
        <v>1</v>
      </c>
      <c r="AA28" s="646"/>
      <c r="AB28" s="646"/>
      <c r="AC28" s="646"/>
      <c r="AD28" s="647">
        <v>251309</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9485872</v>
      </c>
      <c r="CS28" s="609"/>
      <c r="CT28" s="609"/>
      <c r="CU28" s="609"/>
      <c r="CV28" s="609"/>
      <c r="CW28" s="609"/>
      <c r="CX28" s="609"/>
      <c r="CY28" s="610"/>
      <c r="CZ28" s="611">
        <v>6.2</v>
      </c>
      <c r="DA28" s="623"/>
      <c r="DB28" s="623"/>
      <c r="DC28" s="624"/>
      <c r="DD28" s="614">
        <v>9458047</v>
      </c>
      <c r="DE28" s="609"/>
      <c r="DF28" s="609"/>
      <c r="DG28" s="609"/>
      <c r="DH28" s="609"/>
      <c r="DI28" s="609"/>
      <c r="DJ28" s="609"/>
      <c r="DK28" s="610"/>
      <c r="DL28" s="614">
        <v>9458047</v>
      </c>
      <c r="DM28" s="609"/>
      <c r="DN28" s="609"/>
      <c r="DO28" s="609"/>
      <c r="DP28" s="609"/>
      <c r="DQ28" s="609"/>
      <c r="DR28" s="609"/>
      <c r="DS28" s="609"/>
      <c r="DT28" s="609"/>
      <c r="DU28" s="609"/>
      <c r="DV28" s="610"/>
      <c r="DW28" s="611">
        <v>10.7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1078016</v>
      </c>
      <c r="S29" s="609"/>
      <c r="T29" s="609"/>
      <c r="U29" s="609"/>
      <c r="V29" s="609"/>
      <c r="W29" s="609"/>
      <c r="X29" s="609"/>
      <c r="Y29" s="610"/>
      <c r="Z29" s="646">
        <v>0.7</v>
      </c>
      <c r="AA29" s="646"/>
      <c r="AB29" s="646"/>
      <c r="AC29" s="646"/>
      <c r="AD29" s="647">
        <v>1704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9485872</v>
      </c>
      <c r="CS29" s="621"/>
      <c r="CT29" s="621"/>
      <c r="CU29" s="621"/>
      <c r="CV29" s="621"/>
      <c r="CW29" s="621"/>
      <c r="CX29" s="621"/>
      <c r="CY29" s="622"/>
      <c r="CZ29" s="611">
        <v>6.2</v>
      </c>
      <c r="DA29" s="623"/>
      <c r="DB29" s="623"/>
      <c r="DC29" s="624"/>
      <c r="DD29" s="614">
        <v>9458047</v>
      </c>
      <c r="DE29" s="621"/>
      <c r="DF29" s="621"/>
      <c r="DG29" s="621"/>
      <c r="DH29" s="621"/>
      <c r="DI29" s="621"/>
      <c r="DJ29" s="621"/>
      <c r="DK29" s="622"/>
      <c r="DL29" s="614">
        <v>9458047</v>
      </c>
      <c r="DM29" s="621"/>
      <c r="DN29" s="621"/>
      <c r="DO29" s="621"/>
      <c r="DP29" s="621"/>
      <c r="DQ29" s="621"/>
      <c r="DR29" s="621"/>
      <c r="DS29" s="621"/>
      <c r="DT29" s="621"/>
      <c r="DU29" s="621"/>
      <c r="DV29" s="622"/>
      <c r="DW29" s="611">
        <v>10.7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35240703</v>
      </c>
      <c r="S30" s="609"/>
      <c r="T30" s="609"/>
      <c r="U30" s="609"/>
      <c r="V30" s="609"/>
      <c r="W30" s="609"/>
      <c r="X30" s="609"/>
      <c r="Y30" s="610"/>
      <c r="Z30" s="646">
        <v>22.2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9207686</v>
      </c>
      <c r="CS30" s="609"/>
      <c r="CT30" s="609"/>
      <c r="CU30" s="609"/>
      <c r="CV30" s="609"/>
      <c r="CW30" s="609"/>
      <c r="CX30" s="609"/>
      <c r="CY30" s="610"/>
      <c r="CZ30" s="611">
        <v>6</v>
      </c>
      <c r="DA30" s="623"/>
      <c r="DB30" s="623"/>
      <c r="DC30" s="624"/>
      <c r="DD30" s="614">
        <v>9179861</v>
      </c>
      <c r="DE30" s="609"/>
      <c r="DF30" s="609"/>
      <c r="DG30" s="609"/>
      <c r="DH30" s="609"/>
      <c r="DI30" s="609"/>
      <c r="DJ30" s="609"/>
      <c r="DK30" s="610"/>
      <c r="DL30" s="614">
        <v>9179861</v>
      </c>
      <c r="DM30" s="609"/>
      <c r="DN30" s="609"/>
      <c r="DO30" s="609"/>
      <c r="DP30" s="609"/>
      <c r="DQ30" s="609"/>
      <c r="DR30" s="609"/>
      <c r="DS30" s="609"/>
      <c r="DT30" s="609"/>
      <c r="DU30" s="609"/>
      <c r="DV30" s="610"/>
      <c r="DW30" s="611">
        <v>10.3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151729</v>
      </c>
      <c r="S31" s="609"/>
      <c r="T31" s="609"/>
      <c r="U31" s="609"/>
      <c r="V31" s="609"/>
      <c r="W31" s="609"/>
      <c r="X31" s="609"/>
      <c r="Y31" s="610"/>
      <c r="Z31" s="646">
        <v>0.1</v>
      </c>
      <c r="AA31" s="646"/>
      <c r="AB31" s="646"/>
      <c r="AC31" s="646"/>
      <c r="AD31" s="647">
        <v>151729</v>
      </c>
      <c r="AE31" s="647"/>
      <c r="AF31" s="647"/>
      <c r="AG31" s="647"/>
      <c r="AH31" s="647"/>
      <c r="AI31" s="647"/>
      <c r="AJ31" s="647"/>
      <c r="AK31" s="647"/>
      <c r="AL31" s="611">
        <v>0.2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v>
      </c>
      <c r="BH31" s="671"/>
      <c r="BI31" s="671"/>
      <c r="BJ31" s="671"/>
      <c r="BK31" s="671"/>
      <c r="BL31" s="671"/>
      <c r="BM31" s="672">
        <v>97.4</v>
      </c>
      <c r="BN31" s="671"/>
      <c r="BO31" s="671"/>
      <c r="BP31" s="671"/>
      <c r="BQ31" s="673"/>
      <c r="BR31" s="670">
        <v>99</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278186</v>
      </c>
      <c r="CS31" s="621"/>
      <c r="CT31" s="621"/>
      <c r="CU31" s="621"/>
      <c r="CV31" s="621"/>
      <c r="CW31" s="621"/>
      <c r="CX31" s="621"/>
      <c r="CY31" s="622"/>
      <c r="CZ31" s="611">
        <v>0.2</v>
      </c>
      <c r="DA31" s="623"/>
      <c r="DB31" s="623"/>
      <c r="DC31" s="624"/>
      <c r="DD31" s="614">
        <v>278186</v>
      </c>
      <c r="DE31" s="621"/>
      <c r="DF31" s="621"/>
      <c r="DG31" s="621"/>
      <c r="DH31" s="621"/>
      <c r="DI31" s="621"/>
      <c r="DJ31" s="621"/>
      <c r="DK31" s="622"/>
      <c r="DL31" s="614">
        <v>278186</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11392544</v>
      </c>
      <c r="S32" s="609"/>
      <c r="T32" s="609"/>
      <c r="U32" s="609"/>
      <c r="V32" s="609"/>
      <c r="W32" s="609"/>
      <c r="X32" s="609"/>
      <c r="Y32" s="610"/>
      <c r="Z32" s="646">
        <v>7.2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98.7</v>
      </c>
      <c r="BH32" s="621"/>
      <c r="BI32" s="621"/>
      <c r="BJ32" s="621"/>
      <c r="BK32" s="621"/>
      <c r="BL32" s="621"/>
      <c r="BM32" s="612">
        <v>96.7</v>
      </c>
      <c r="BN32" s="621"/>
      <c r="BO32" s="621"/>
      <c r="BP32" s="621"/>
      <c r="BQ32" s="644"/>
      <c r="BR32" s="674">
        <v>98.6</v>
      </c>
      <c r="BS32" s="621"/>
      <c r="BT32" s="621"/>
      <c r="BU32" s="621"/>
      <c r="BV32" s="621"/>
      <c r="BW32" s="621"/>
      <c r="BX32" s="612">
        <v>96.6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220344</v>
      </c>
      <c r="S33" s="609"/>
      <c r="T33" s="609"/>
      <c r="U33" s="609"/>
      <c r="V33" s="609"/>
      <c r="W33" s="609"/>
      <c r="X33" s="609"/>
      <c r="Y33" s="610"/>
      <c r="Z33" s="646">
        <v>0.1</v>
      </c>
      <c r="AA33" s="646"/>
      <c r="AB33" s="646"/>
      <c r="AC33" s="646"/>
      <c r="AD33" s="647">
        <v>70002</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99.2</v>
      </c>
      <c r="BH33" s="593"/>
      <c r="BI33" s="593"/>
      <c r="BJ33" s="593"/>
      <c r="BK33" s="593"/>
      <c r="BL33" s="593"/>
      <c r="BM33" s="639">
        <v>98</v>
      </c>
      <c r="BN33" s="593"/>
      <c r="BO33" s="593"/>
      <c r="BP33" s="593"/>
      <c r="BQ33" s="656"/>
      <c r="BR33" s="669">
        <v>99.2</v>
      </c>
      <c r="BS33" s="593"/>
      <c r="BT33" s="593"/>
      <c r="BU33" s="593"/>
      <c r="BV33" s="593"/>
      <c r="BW33" s="593"/>
      <c r="BX33" s="639">
        <v>98</v>
      </c>
      <c r="BY33" s="593"/>
      <c r="BZ33" s="593"/>
      <c r="CA33" s="593"/>
      <c r="CB33" s="656"/>
      <c r="CD33" s="605" t="s">
        <v>307</v>
      </c>
      <c r="CE33" s="606"/>
      <c r="CF33" s="606"/>
      <c r="CG33" s="606"/>
      <c r="CH33" s="606"/>
      <c r="CI33" s="606"/>
      <c r="CJ33" s="606"/>
      <c r="CK33" s="606"/>
      <c r="CL33" s="606"/>
      <c r="CM33" s="606"/>
      <c r="CN33" s="606"/>
      <c r="CO33" s="606"/>
      <c r="CP33" s="606"/>
      <c r="CQ33" s="607"/>
      <c r="CR33" s="608">
        <v>56663579</v>
      </c>
      <c r="CS33" s="621"/>
      <c r="CT33" s="621"/>
      <c r="CU33" s="621"/>
      <c r="CV33" s="621"/>
      <c r="CW33" s="621"/>
      <c r="CX33" s="621"/>
      <c r="CY33" s="622"/>
      <c r="CZ33" s="611">
        <v>37.1</v>
      </c>
      <c r="DA33" s="623"/>
      <c r="DB33" s="623"/>
      <c r="DC33" s="624"/>
      <c r="DD33" s="614">
        <v>46880613</v>
      </c>
      <c r="DE33" s="621"/>
      <c r="DF33" s="621"/>
      <c r="DG33" s="621"/>
      <c r="DH33" s="621"/>
      <c r="DI33" s="621"/>
      <c r="DJ33" s="621"/>
      <c r="DK33" s="622"/>
      <c r="DL33" s="614">
        <v>35554230</v>
      </c>
      <c r="DM33" s="621"/>
      <c r="DN33" s="621"/>
      <c r="DO33" s="621"/>
      <c r="DP33" s="621"/>
      <c r="DQ33" s="621"/>
      <c r="DR33" s="621"/>
      <c r="DS33" s="621"/>
      <c r="DT33" s="621"/>
      <c r="DU33" s="621"/>
      <c r="DV33" s="622"/>
      <c r="DW33" s="611">
        <v>40.1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389437</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25041024</v>
      </c>
      <c r="CS34" s="609"/>
      <c r="CT34" s="609"/>
      <c r="CU34" s="609"/>
      <c r="CV34" s="609"/>
      <c r="CW34" s="609"/>
      <c r="CX34" s="609"/>
      <c r="CY34" s="610"/>
      <c r="CZ34" s="611">
        <v>16.399999999999999</v>
      </c>
      <c r="DA34" s="623"/>
      <c r="DB34" s="623"/>
      <c r="DC34" s="624"/>
      <c r="DD34" s="614">
        <v>19928386</v>
      </c>
      <c r="DE34" s="609"/>
      <c r="DF34" s="609"/>
      <c r="DG34" s="609"/>
      <c r="DH34" s="609"/>
      <c r="DI34" s="609"/>
      <c r="DJ34" s="609"/>
      <c r="DK34" s="610"/>
      <c r="DL34" s="614">
        <v>18581328</v>
      </c>
      <c r="DM34" s="609"/>
      <c r="DN34" s="609"/>
      <c r="DO34" s="609"/>
      <c r="DP34" s="609"/>
      <c r="DQ34" s="609"/>
      <c r="DR34" s="609"/>
      <c r="DS34" s="609"/>
      <c r="DT34" s="609"/>
      <c r="DU34" s="609"/>
      <c r="DV34" s="610"/>
      <c r="DW34" s="611">
        <v>20.9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401632</v>
      </c>
      <c r="S35" s="609"/>
      <c r="T35" s="609"/>
      <c r="U35" s="609"/>
      <c r="V35" s="609"/>
      <c r="W35" s="609"/>
      <c r="X35" s="609"/>
      <c r="Y35" s="610"/>
      <c r="Z35" s="646">
        <v>0.3</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1638529</v>
      </c>
      <c r="CS35" s="621"/>
      <c r="CT35" s="621"/>
      <c r="CU35" s="621"/>
      <c r="CV35" s="621"/>
      <c r="CW35" s="621"/>
      <c r="CX35" s="621"/>
      <c r="CY35" s="622"/>
      <c r="CZ35" s="611">
        <v>1.1000000000000001</v>
      </c>
      <c r="DA35" s="623"/>
      <c r="DB35" s="623"/>
      <c r="DC35" s="624"/>
      <c r="DD35" s="614">
        <v>1455284</v>
      </c>
      <c r="DE35" s="621"/>
      <c r="DF35" s="621"/>
      <c r="DG35" s="621"/>
      <c r="DH35" s="621"/>
      <c r="DI35" s="621"/>
      <c r="DJ35" s="621"/>
      <c r="DK35" s="622"/>
      <c r="DL35" s="614">
        <v>1445754</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5684199</v>
      </c>
      <c r="S36" s="609"/>
      <c r="T36" s="609"/>
      <c r="U36" s="609"/>
      <c r="V36" s="609"/>
      <c r="W36" s="609"/>
      <c r="X36" s="609"/>
      <c r="Y36" s="610"/>
      <c r="Z36" s="646">
        <v>3.6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18180406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147206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11533664</v>
      </c>
      <c r="CS36" s="609"/>
      <c r="CT36" s="609"/>
      <c r="CU36" s="609"/>
      <c r="CV36" s="609"/>
      <c r="CW36" s="609"/>
      <c r="CX36" s="609"/>
      <c r="CY36" s="610"/>
      <c r="CZ36" s="611">
        <v>7.6</v>
      </c>
      <c r="DA36" s="623"/>
      <c r="DB36" s="623"/>
      <c r="DC36" s="624"/>
      <c r="DD36" s="614">
        <v>10851279</v>
      </c>
      <c r="DE36" s="609"/>
      <c r="DF36" s="609"/>
      <c r="DG36" s="609"/>
      <c r="DH36" s="609"/>
      <c r="DI36" s="609"/>
      <c r="DJ36" s="609"/>
      <c r="DK36" s="610"/>
      <c r="DL36" s="614">
        <v>5584378</v>
      </c>
      <c r="DM36" s="609"/>
      <c r="DN36" s="609"/>
      <c r="DO36" s="609"/>
      <c r="DP36" s="609"/>
      <c r="DQ36" s="609"/>
      <c r="DR36" s="609"/>
      <c r="DS36" s="609"/>
      <c r="DT36" s="609"/>
      <c r="DU36" s="609"/>
      <c r="DV36" s="610"/>
      <c r="DW36" s="611">
        <v>6.3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2957933</v>
      </c>
      <c r="S37" s="609"/>
      <c r="T37" s="609"/>
      <c r="U37" s="609"/>
      <c r="V37" s="609"/>
      <c r="W37" s="609"/>
      <c r="X37" s="609"/>
      <c r="Y37" s="610"/>
      <c r="Z37" s="646">
        <v>1.9</v>
      </c>
      <c r="AA37" s="646"/>
      <c r="AB37" s="646"/>
      <c r="AC37" s="646"/>
      <c r="AD37" s="647">
        <v>192290</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2700000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57215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1346161</v>
      </c>
      <c r="CS37" s="621"/>
      <c r="CT37" s="621"/>
      <c r="CU37" s="621"/>
      <c r="CV37" s="621"/>
      <c r="CW37" s="621"/>
      <c r="CX37" s="621"/>
      <c r="CY37" s="622"/>
      <c r="CZ37" s="611">
        <v>0.9</v>
      </c>
      <c r="DA37" s="623"/>
      <c r="DB37" s="623"/>
      <c r="DC37" s="624"/>
      <c r="DD37" s="614">
        <v>1346148</v>
      </c>
      <c r="DE37" s="621"/>
      <c r="DF37" s="621"/>
      <c r="DG37" s="621"/>
      <c r="DH37" s="621"/>
      <c r="DI37" s="621"/>
      <c r="DJ37" s="621"/>
      <c r="DK37" s="622"/>
      <c r="DL37" s="614">
        <v>1271986</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5587200</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916458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53289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14345043</v>
      </c>
      <c r="CS38" s="609"/>
      <c r="CT38" s="609"/>
      <c r="CU38" s="609"/>
      <c r="CV38" s="609"/>
      <c r="CW38" s="609"/>
      <c r="CX38" s="609"/>
      <c r="CY38" s="610"/>
      <c r="CZ38" s="611">
        <v>9.4</v>
      </c>
      <c r="DA38" s="623"/>
      <c r="DB38" s="623"/>
      <c r="DC38" s="624"/>
      <c r="DD38" s="614">
        <v>12203497</v>
      </c>
      <c r="DE38" s="609"/>
      <c r="DF38" s="609"/>
      <c r="DG38" s="609"/>
      <c r="DH38" s="609"/>
      <c r="DI38" s="609"/>
      <c r="DJ38" s="609"/>
      <c r="DK38" s="610"/>
      <c r="DL38" s="614">
        <v>9846767</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218905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76729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1578118</v>
      </c>
      <c r="CS39" s="621"/>
      <c r="CT39" s="621"/>
      <c r="CU39" s="621"/>
      <c r="CV39" s="621"/>
      <c r="CW39" s="621"/>
      <c r="CX39" s="621"/>
      <c r="CY39" s="622"/>
      <c r="CZ39" s="611">
        <v>1</v>
      </c>
      <c r="DA39" s="623"/>
      <c r="DB39" s="623"/>
      <c r="DC39" s="624"/>
      <c r="DD39" s="614">
        <v>1123936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1300000</v>
      </c>
      <c r="S40" s="609"/>
      <c r="T40" s="609"/>
      <c r="U40" s="609"/>
      <c r="V40" s="609"/>
      <c r="W40" s="609"/>
      <c r="X40" s="609"/>
      <c r="Y40" s="610"/>
      <c r="Z40" s="646">
        <v>0.8</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179931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2527201</v>
      </c>
      <c r="CS40" s="609"/>
      <c r="CT40" s="609"/>
      <c r="CU40" s="609"/>
      <c r="CV40" s="609"/>
      <c r="CW40" s="609"/>
      <c r="CX40" s="609"/>
      <c r="CY40" s="610"/>
      <c r="CZ40" s="611">
        <v>1.7</v>
      </c>
      <c r="DA40" s="623"/>
      <c r="DB40" s="623"/>
      <c r="DC40" s="624"/>
      <c r="DD40" s="614">
        <v>1318231</v>
      </c>
      <c r="DE40" s="609"/>
      <c r="DF40" s="609"/>
      <c r="DG40" s="609"/>
      <c r="DH40" s="609"/>
      <c r="DI40" s="609"/>
      <c r="DJ40" s="609"/>
      <c r="DK40" s="610"/>
      <c r="DL40" s="614">
        <v>96003</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158734783</v>
      </c>
      <c r="S41" s="633"/>
      <c r="T41" s="633"/>
      <c r="U41" s="633"/>
      <c r="V41" s="633"/>
      <c r="W41" s="633"/>
      <c r="X41" s="633"/>
      <c r="Y41" s="636"/>
      <c r="Z41" s="637">
        <v>100</v>
      </c>
      <c r="AA41" s="637"/>
      <c r="AB41" s="637"/>
      <c r="AC41" s="637"/>
      <c r="AD41" s="638">
        <v>87446247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4455427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9709685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328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12397401</v>
      </c>
      <c r="CS42" s="621"/>
      <c r="CT42" s="621"/>
      <c r="CU42" s="621"/>
      <c r="CV42" s="621"/>
      <c r="CW42" s="621"/>
      <c r="CX42" s="621"/>
      <c r="CY42" s="622"/>
      <c r="CZ42" s="611">
        <v>8.1</v>
      </c>
      <c r="DA42" s="623"/>
      <c r="DB42" s="623"/>
      <c r="DC42" s="624"/>
      <c r="DD42" s="614">
        <v>3869419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735120</v>
      </c>
      <c r="CS43" s="621"/>
      <c r="CT43" s="621"/>
      <c r="CU43" s="621"/>
      <c r="CV43" s="621"/>
      <c r="CW43" s="621"/>
      <c r="CX43" s="621"/>
      <c r="CY43" s="622"/>
      <c r="CZ43" s="611">
        <v>0.5</v>
      </c>
      <c r="DA43" s="623"/>
      <c r="DB43" s="623"/>
      <c r="DC43" s="624"/>
      <c r="DD43" s="614">
        <v>735120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12397401</v>
      </c>
      <c r="CS44" s="609"/>
      <c r="CT44" s="609"/>
      <c r="CU44" s="609"/>
      <c r="CV44" s="609"/>
      <c r="CW44" s="609"/>
      <c r="CX44" s="609"/>
      <c r="CY44" s="610"/>
      <c r="CZ44" s="611">
        <v>8.1</v>
      </c>
      <c r="DA44" s="612"/>
      <c r="DB44" s="612"/>
      <c r="DC44" s="613"/>
      <c r="DD44" s="614">
        <v>3869419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4578391</v>
      </c>
      <c r="CS45" s="621"/>
      <c r="CT45" s="621"/>
      <c r="CU45" s="621"/>
      <c r="CV45" s="621"/>
      <c r="CW45" s="621"/>
      <c r="CX45" s="621"/>
      <c r="CY45" s="622"/>
      <c r="CZ45" s="611">
        <v>3</v>
      </c>
      <c r="DA45" s="623"/>
      <c r="DB45" s="623"/>
      <c r="DC45" s="624"/>
      <c r="DD45" s="614">
        <v>598619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7386731</v>
      </c>
      <c r="CS46" s="609"/>
      <c r="CT46" s="609"/>
      <c r="CU46" s="609"/>
      <c r="CV46" s="609"/>
      <c r="CW46" s="609"/>
      <c r="CX46" s="609"/>
      <c r="CY46" s="610"/>
      <c r="CZ46" s="611">
        <v>4.8</v>
      </c>
      <c r="DA46" s="612"/>
      <c r="DB46" s="612"/>
      <c r="DC46" s="613"/>
      <c r="DD46" s="614">
        <v>3188319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152554887</v>
      </c>
      <c r="CS49" s="593"/>
      <c r="CT49" s="593"/>
      <c r="CU49" s="593"/>
      <c r="CV49" s="593"/>
      <c r="CW49" s="593"/>
      <c r="CX49" s="593"/>
      <c r="CY49" s="594"/>
      <c r="CZ49" s="595">
        <v>100</v>
      </c>
      <c r="DA49" s="596"/>
      <c r="DB49" s="596"/>
      <c r="DC49" s="597"/>
      <c r="DD49" s="598">
        <v>100209508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9dwpYjzl4MSJCS+cgf235vwWeTu+waSAXjvA+GS3oHKbPFN9cXifh6TH/PN9Q66O1pChaM/QTu99TkMTRKJ7Jg==" saltValue="uOY4TQbmPvCGDE0W4rS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6" t="s">
        <v>352</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7" t="s">
        <v>353</v>
      </c>
      <c r="DK2" s="1078"/>
      <c r="DL2" s="1078"/>
      <c r="DM2" s="1078"/>
      <c r="DN2" s="1078"/>
      <c r="DO2" s="1079"/>
      <c r="DP2" s="222"/>
      <c r="DQ2" s="1077" t="s">
        <v>354</v>
      </c>
      <c r="DR2" s="1078"/>
      <c r="DS2" s="1078"/>
      <c r="DT2" s="1078"/>
      <c r="DU2" s="1078"/>
      <c r="DV2" s="1078"/>
      <c r="DW2" s="1078"/>
      <c r="DX2" s="1078"/>
      <c r="DY2" s="1078"/>
      <c r="DZ2" s="107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5" t="s">
        <v>355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0"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0" t="s">
        <v>371</v>
      </c>
      <c r="DH5" s="1071"/>
      <c r="DI5" s="1071"/>
      <c r="DJ5" s="1071"/>
      <c r="DK5" s="1072"/>
      <c r="DL5" s="1070" t="s">
        <v>372</v>
      </c>
      <c r="DM5" s="1071"/>
      <c r="DN5" s="1071"/>
      <c r="DO5" s="1071"/>
      <c r="DP5" s="1072"/>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1"/>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3"/>
      <c r="DH6" s="1074"/>
      <c r="DI6" s="1074"/>
      <c r="DJ6" s="1074"/>
      <c r="DK6" s="1075"/>
      <c r="DL6" s="1073"/>
      <c r="DM6" s="1074"/>
      <c r="DN6" s="1074"/>
      <c r="DO6" s="1074"/>
      <c r="DP6" s="1075"/>
      <c r="DQ6" s="991"/>
      <c r="DR6" s="992"/>
      <c r="DS6" s="992"/>
      <c r="DT6" s="992"/>
      <c r="DU6" s="993"/>
      <c r="DV6" s="991"/>
      <c r="DW6" s="992"/>
      <c r="DX6" s="992"/>
      <c r="DY6" s="992"/>
      <c r="DZ6" s="1003"/>
      <c r="EA6" s="228"/>
    </row>
    <row r="7" spans="1:131" s="229" customFormat="1" ht="26.25" customHeight="1" thickTop="1" x14ac:dyDescent="0.2">
      <c r="A7" s="230">
        <v>1</v>
      </c>
      <c r="B7" s="1033" t="s">
        <v>374</v>
      </c>
      <c r="C7" s="1034"/>
      <c r="D7" s="1034"/>
      <c r="E7" s="1034"/>
      <c r="F7" s="1034"/>
      <c r="G7" s="1034"/>
      <c r="H7" s="1034"/>
      <c r="I7" s="1034"/>
      <c r="J7" s="1034"/>
      <c r="K7" s="1034"/>
      <c r="L7" s="1034"/>
      <c r="M7" s="1034"/>
      <c r="N7" s="1034"/>
      <c r="O7" s="1034"/>
      <c r="P7" s="1035"/>
      <c r="Q7" s="1088">
        <v>158239</v>
      </c>
      <c r="R7" s="1089"/>
      <c r="S7" s="1089"/>
      <c r="T7" s="1089"/>
      <c r="U7" s="1089"/>
      <c r="V7" s="1089">
        <v>152332</v>
      </c>
      <c r="W7" s="1089"/>
      <c r="X7" s="1089"/>
      <c r="Y7" s="1089"/>
      <c r="Z7" s="1089"/>
      <c r="AA7" s="1089">
        <v>5907</v>
      </c>
      <c r="AB7" s="1089"/>
      <c r="AC7" s="1089"/>
      <c r="AD7" s="1089"/>
      <c r="AE7" s="1090"/>
      <c r="AF7" s="1091">
        <v>4635</v>
      </c>
      <c r="AG7" s="1092"/>
      <c r="AH7" s="1092"/>
      <c r="AI7" s="1092"/>
      <c r="AJ7" s="1093"/>
      <c r="AK7" s="1094">
        <v>402</v>
      </c>
      <c r="AL7" s="1095"/>
      <c r="AM7" s="1095"/>
      <c r="AN7" s="1095"/>
      <c r="AO7" s="1095"/>
      <c r="AP7" s="1095">
        <v>77151</v>
      </c>
      <c r="AQ7" s="1095"/>
      <c r="AR7" s="1095"/>
      <c r="AS7" s="1095"/>
      <c r="AT7" s="1095"/>
      <c r="AU7" s="1096"/>
      <c r="AV7" s="1096"/>
      <c r="AW7" s="1096"/>
      <c r="AX7" s="1096"/>
      <c r="AY7" s="1097"/>
      <c r="AZ7" s="226"/>
      <c r="BA7" s="226"/>
      <c r="BB7" s="226"/>
      <c r="BC7" s="226"/>
      <c r="BD7" s="226"/>
      <c r="BE7" s="227"/>
      <c r="BF7" s="227"/>
      <c r="BG7" s="227"/>
      <c r="BH7" s="227"/>
      <c r="BI7" s="227"/>
      <c r="BJ7" s="227"/>
      <c r="BK7" s="227"/>
      <c r="BL7" s="227"/>
      <c r="BM7" s="227"/>
      <c r="BN7" s="227"/>
      <c r="BO7" s="227"/>
      <c r="BP7" s="227"/>
      <c r="BQ7" s="230">
        <v>1</v>
      </c>
      <c r="BR7" s="231"/>
      <c r="BS7" s="1085" t="s">
        <v>565</v>
      </c>
      <c r="BT7" s="1086"/>
      <c r="BU7" s="1086"/>
      <c r="BV7" s="1086"/>
      <c r="BW7" s="1086"/>
      <c r="BX7" s="1086"/>
      <c r="BY7" s="1086"/>
      <c r="BZ7" s="1086"/>
      <c r="CA7" s="1086"/>
      <c r="CB7" s="1086"/>
      <c r="CC7" s="1086"/>
      <c r="CD7" s="1086"/>
      <c r="CE7" s="1086"/>
      <c r="CF7" s="1086"/>
      <c r="CG7" s="1098"/>
      <c r="CH7" s="1082">
        <v>96</v>
      </c>
      <c r="CI7" s="1083"/>
      <c r="CJ7" s="1083"/>
      <c r="CK7" s="1083"/>
      <c r="CL7" s="1084"/>
      <c r="CM7" s="1082">
        <v>1867</v>
      </c>
      <c r="CN7" s="1083"/>
      <c r="CO7" s="1083"/>
      <c r="CP7" s="1083"/>
      <c r="CQ7" s="1084"/>
      <c r="CR7" s="1082">
        <v>4</v>
      </c>
      <c r="CS7" s="1083"/>
      <c r="CT7" s="1083"/>
      <c r="CU7" s="1083"/>
      <c r="CV7" s="1084"/>
      <c r="CW7" s="1082" t="s">
        <v>577</v>
      </c>
      <c r="CX7" s="1083"/>
      <c r="CY7" s="1083"/>
      <c r="CZ7" s="1083"/>
      <c r="DA7" s="1084"/>
      <c r="DB7" s="1082" t="s">
        <v>577</v>
      </c>
      <c r="DC7" s="1083"/>
      <c r="DD7" s="1083"/>
      <c r="DE7" s="1083"/>
      <c r="DF7" s="1084"/>
      <c r="DG7" s="1082" t="s">
        <v>577</v>
      </c>
      <c r="DH7" s="1083"/>
      <c r="DI7" s="1083"/>
      <c r="DJ7" s="1083"/>
      <c r="DK7" s="1084"/>
      <c r="DL7" s="1082" t="s">
        <v>577</v>
      </c>
      <c r="DM7" s="1083"/>
      <c r="DN7" s="1083"/>
      <c r="DO7" s="1083"/>
      <c r="DP7" s="1084"/>
      <c r="DQ7" s="1082" t="s">
        <v>577</v>
      </c>
      <c r="DR7" s="1083"/>
      <c r="DS7" s="1083"/>
      <c r="DT7" s="1083"/>
      <c r="DU7" s="1084"/>
      <c r="DV7" s="1085"/>
      <c r="DW7" s="1086"/>
      <c r="DX7" s="1086"/>
      <c r="DY7" s="1086"/>
      <c r="DZ7" s="1087"/>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1467</v>
      </c>
      <c r="R8" s="1026"/>
      <c r="S8" s="1026"/>
      <c r="T8" s="1026"/>
      <c r="U8" s="1026"/>
      <c r="V8" s="1026">
        <v>1280</v>
      </c>
      <c r="W8" s="1026"/>
      <c r="X8" s="1026"/>
      <c r="Y8" s="1026"/>
      <c r="Z8" s="1026"/>
      <c r="AA8" s="1026">
        <v>187</v>
      </c>
      <c r="AB8" s="1026"/>
      <c r="AC8" s="1026"/>
      <c r="AD8" s="1026"/>
      <c r="AE8" s="1027"/>
      <c r="AF8" s="1022">
        <v>172</v>
      </c>
      <c r="AG8" s="1023"/>
      <c r="AH8" s="1023"/>
      <c r="AI8" s="1023"/>
      <c r="AJ8" s="1024"/>
      <c r="AK8" s="1066">
        <v>503</v>
      </c>
      <c r="AL8" s="1067"/>
      <c r="AM8" s="1067"/>
      <c r="AN8" s="1067"/>
      <c r="AO8" s="1067"/>
      <c r="AP8" s="1067">
        <v>3873</v>
      </c>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t="s">
        <v>566</v>
      </c>
      <c r="BT8" s="980"/>
      <c r="BU8" s="980"/>
      <c r="BV8" s="980"/>
      <c r="BW8" s="980"/>
      <c r="BX8" s="980"/>
      <c r="BY8" s="980"/>
      <c r="BZ8" s="980"/>
      <c r="CA8" s="980"/>
      <c r="CB8" s="980"/>
      <c r="CC8" s="980"/>
      <c r="CD8" s="980"/>
      <c r="CE8" s="980"/>
      <c r="CF8" s="980"/>
      <c r="CG8" s="1001"/>
      <c r="CH8" s="976">
        <v>-35</v>
      </c>
      <c r="CI8" s="977"/>
      <c r="CJ8" s="977"/>
      <c r="CK8" s="977"/>
      <c r="CL8" s="978"/>
      <c r="CM8" s="976">
        <v>5394</v>
      </c>
      <c r="CN8" s="977"/>
      <c r="CO8" s="977"/>
      <c r="CP8" s="977"/>
      <c r="CQ8" s="978"/>
      <c r="CR8" s="976">
        <v>501</v>
      </c>
      <c r="CS8" s="977"/>
      <c r="CT8" s="977"/>
      <c r="CU8" s="977"/>
      <c r="CV8" s="978"/>
      <c r="CW8" s="976">
        <v>197</v>
      </c>
      <c r="CX8" s="977"/>
      <c r="CY8" s="977"/>
      <c r="CZ8" s="977"/>
      <c r="DA8" s="978"/>
      <c r="DB8" s="976" t="s">
        <v>577</v>
      </c>
      <c r="DC8" s="977"/>
      <c r="DD8" s="977"/>
      <c r="DE8" s="977"/>
      <c r="DF8" s="978"/>
      <c r="DG8" s="976" t="s">
        <v>577</v>
      </c>
      <c r="DH8" s="977"/>
      <c r="DI8" s="977"/>
      <c r="DJ8" s="977"/>
      <c r="DK8" s="978"/>
      <c r="DL8" s="976" t="s">
        <v>577</v>
      </c>
      <c r="DM8" s="977"/>
      <c r="DN8" s="977"/>
      <c r="DO8" s="977"/>
      <c r="DP8" s="978"/>
      <c r="DQ8" s="976">
        <v>675</v>
      </c>
      <c r="DR8" s="977"/>
      <c r="DS8" s="977"/>
      <c r="DT8" s="977"/>
      <c r="DU8" s="978"/>
      <c r="DV8" s="979"/>
      <c r="DW8" s="980"/>
      <c r="DX8" s="980"/>
      <c r="DY8" s="980"/>
      <c r="DZ8" s="981"/>
      <c r="EA8" s="228"/>
    </row>
    <row r="9" spans="1:131" s="229" customFormat="1" ht="26.25" customHeight="1" x14ac:dyDescent="0.2">
      <c r="A9" s="232">
        <v>3</v>
      </c>
      <c r="B9" s="1017" t="s">
        <v>376</v>
      </c>
      <c r="C9" s="1018"/>
      <c r="D9" s="1018"/>
      <c r="E9" s="1018"/>
      <c r="F9" s="1018"/>
      <c r="G9" s="1018"/>
      <c r="H9" s="1018"/>
      <c r="I9" s="1018"/>
      <c r="J9" s="1018"/>
      <c r="K9" s="1018"/>
      <c r="L9" s="1018"/>
      <c r="M9" s="1018"/>
      <c r="N9" s="1018"/>
      <c r="O9" s="1018"/>
      <c r="P9" s="1019"/>
      <c r="Q9" s="1025">
        <v>533</v>
      </c>
      <c r="R9" s="1026"/>
      <c r="S9" s="1026"/>
      <c r="T9" s="1026"/>
      <c r="U9" s="1026"/>
      <c r="V9" s="1026">
        <v>482</v>
      </c>
      <c r="W9" s="1026"/>
      <c r="X9" s="1026"/>
      <c r="Y9" s="1026"/>
      <c r="Z9" s="1026"/>
      <c r="AA9" s="1026">
        <v>51</v>
      </c>
      <c r="AB9" s="1026"/>
      <c r="AC9" s="1026"/>
      <c r="AD9" s="1026"/>
      <c r="AE9" s="1027"/>
      <c r="AF9" s="1022">
        <v>51</v>
      </c>
      <c r="AG9" s="1023"/>
      <c r="AH9" s="1023"/>
      <c r="AI9" s="1023"/>
      <c r="AJ9" s="1024"/>
      <c r="AK9" s="1066">
        <v>248</v>
      </c>
      <c r="AL9" s="1067"/>
      <c r="AM9" s="1067"/>
      <c r="AN9" s="1067"/>
      <c r="AO9" s="1067"/>
      <c r="AP9" s="1067">
        <v>0</v>
      </c>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t="s">
        <v>567</v>
      </c>
      <c r="BT9" s="980"/>
      <c r="BU9" s="980"/>
      <c r="BV9" s="980"/>
      <c r="BW9" s="980"/>
      <c r="BX9" s="980"/>
      <c r="BY9" s="980"/>
      <c r="BZ9" s="980"/>
      <c r="CA9" s="980"/>
      <c r="CB9" s="980"/>
      <c r="CC9" s="980"/>
      <c r="CD9" s="980"/>
      <c r="CE9" s="980"/>
      <c r="CF9" s="980"/>
      <c r="CG9" s="1001"/>
      <c r="CH9" s="976">
        <v>-22</v>
      </c>
      <c r="CI9" s="977"/>
      <c r="CJ9" s="977"/>
      <c r="CK9" s="977"/>
      <c r="CL9" s="978"/>
      <c r="CM9" s="976">
        <v>1336</v>
      </c>
      <c r="CN9" s="977"/>
      <c r="CO9" s="977"/>
      <c r="CP9" s="977"/>
      <c r="CQ9" s="978"/>
      <c r="CR9" s="976">
        <v>500</v>
      </c>
      <c r="CS9" s="977"/>
      <c r="CT9" s="977"/>
      <c r="CU9" s="977"/>
      <c r="CV9" s="978"/>
      <c r="CW9" s="976" t="s">
        <v>577</v>
      </c>
      <c r="CX9" s="977"/>
      <c r="CY9" s="977"/>
      <c r="CZ9" s="977"/>
      <c r="DA9" s="978"/>
      <c r="DB9" s="976" t="s">
        <v>577</v>
      </c>
      <c r="DC9" s="977"/>
      <c r="DD9" s="977"/>
      <c r="DE9" s="977"/>
      <c r="DF9" s="978"/>
      <c r="DG9" s="976" t="s">
        <v>577</v>
      </c>
      <c r="DH9" s="977"/>
      <c r="DI9" s="977"/>
      <c r="DJ9" s="977"/>
      <c r="DK9" s="978"/>
      <c r="DL9" s="976" t="s">
        <v>577</v>
      </c>
      <c r="DM9" s="977"/>
      <c r="DN9" s="977"/>
      <c r="DO9" s="977"/>
      <c r="DP9" s="978"/>
      <c r="DQ9" s="976">
        <v>34</v>
      </c>
      <c r="DR9" s="977"/>
      <c r="DS9" s="977"/>
      <c r="DT9" s="977"/>
      <c r="DU9" s="978"/>
      <c r="DV9" s="979"/>
      <c r="DW9" s="980"/>
      <c r="DX9" s="980"/>
      <c r="DY9" s="980"/>
      <c r="DZ9" s="981"/>
      <c r="EA9" s="228"/>
    </row>
    <row r="10" spans="1:131" s="229" customFormat="1" ht="26.25" customHeight="1" x14ac:dyDescent="0.2">
      <c r="A10" s="232">
        <v>4</v>
      </c>
      <c r="B10" s="1017" t="s">
        <v>377</v>
      </c>
      <c r="C10" s="1018"/>
      <c r="D10" s="1018"/>
      <c r="E10" s="1018"/>
      <c r="F10" s="1018"/>
      <c r="G10" s="1018"/>
      <c r="H10" s="1018"/>
      <c r="I10" s="1018"/>
      <c r="J10" s="1018"/>
      <c r="K10" s="1018"/>
      <c r="L10" s="1018"/>
      <c r="M10" s="1018"/>
      <c r="N10" s="1018"/>
      <c r="O10" s="1018"/>
      <c r="P10" s="1019"/>
      <c r="Q10" s="1025">
        <v>78</v>
      </c>
      <c r="R10" s="1026"/>
      <c r="S10" s="1026"/>
      <c r="T10" s="1026"/>
      <c r="U10" s="1026"/>
      <c r="V10" s="1026">
        <v>43</v>
      </c>
      <c r="W10" s="1026"/>
      <c r="X10" s="1026"/>
      <c r="Y10" s="1026"/>
      <c r="Z10" s="1026"/>
      <c r="AA10" s="1026">
        <v>35</v>
      </c>
      <c r="AB10" s="1026"/>
      <c r="AC10" s="1026"/>
      <c r="AD10" s="1026"/>
      <c r="AE10" s="1027"/>
      <c r="AF10" s="1022">
        <v>35</v>
      </c>
      <c r="AG10" s="1023"/>
      <c r="AH10" s="1023"/>
      <c r="AI10" s="1023"/>
      <c r="AJ10" s="1024"/>
      <c r="AK10" s="1066">
        <v>4</v>
      </c>
      <c r="AL10" s="1067"/>
      <c r="AM10" s="1067"/>
      <c r="AN10" s="1067"/>
      <c r="AO10" s="1067"/>
      <c r="AP10" s="1067">
        <v>108</v>
      </c>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t="s">
        <v>568</v>
      </c>
      <c r="BT10" s="980"/>
      <c r="BU10" s="980"/>
      <c r="BV10" s="980"/>
      <c r="BW10" s="980"/>
      <c r="BX10" s="980"/>
      <c r="BY10" s="980"/>
      <c r="BZ10" s="980"/>
      <c r="CA10" s="980"/>
      <c r="CB10" s="980"/>
      <c r="CC10" s="980"/>
      <c r="CD10" s="980"/>
      <c r="CE10" s="980"/>
      <c r="CF10" s="980"/>
      <c r="CG10" s="1001"/>
      <c r="CH10" s="976">
        <v>-1</v>
      </c>
      <c r="CI10" s="977"/>
      <c r="CJ10" s="977"/>
      <c r="CK10" s="977"/>
      <c r="CL10" s="978"/>
      <c r="CM10" s="976">
        <v>3043</v>
      </c>
      <c r="CN10" s="977"/>
      <c r="CO10" s="977"/>
      <c r="CP10" s="977"/>
      <c r="CQ10" s="978"/>
      <c r="CR10" s="976">
        <v>10</v>
      </c>
      <c r="CS10" s="977"/>
      <c r="CT10" s="977"/>
      <c r="CU10" s="977"/>
      <c r="CV10" s="978"/>
      <c r="CW10" s="976" t="s">
        <v>577</v>
      </c>
      <c r="CX10" s="977"/>
      <c r="CY10" s="977"/>
      <c r="CZ10" s="977"/>
      <c r="DA10" s="978"/>
      <c r="DB10" s="976" t="s">
        <v>577</v>
      </c>
      <c r="DC10" s="977"/>
      <c r="DD10" s="977"/>
      <c r="DE10" s="977"/>
      <c r="DF10" s="978"/>
      <c r="DG10" s="976" t="s">
        <v>577</v>
      </c>
      <c r="DH10" s="977"/>
      <c r="DI10" s="977"/>
      <c r="DJ10" s="977"/>
      <c r="DK10" s="978"/>
      <c r="DL10" s="976" t="s">
        <v>577</v>
      </c>
      <c r="DM10" s="977"/>
      <c r="DN10" s="977"/>
      <c r="DO10" s="977"/>
      <c r="DP10" s="978"/>
      <c r="DQ10" s="976" t="s">
        <v>577</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t="s">
        <v>569</v>
      </c>
      <c r="BT11" s="980"/>
      <c r="BU11" s="980"/>
      <c r="BV11" s="980"/>
      <c r="BW11" s="980"/>
      <c r="BX11" s="980"/>
      <c r="BY11" s="980"/>
      <c r="BZ11" s="980"/>
      <c r="CA11" s="980"/>
      <c r="CB11" s="980"/>
      <c r="CC11" s="980"/>
      <c r="CD11" s="980"/>
      <c r="CE11" s="980"/>
      <c r="CF11" s="980"/>
      <c r="CG11" s="1001"/>
      <c r="CH11" s="976">
        <v>-31</v>
      </c>
      <c r="CI11" s="977"/>
      <c r="CJ11" s="977"/>
      <c r="CK11" s="977"/>
      <c r="CL11" s="978"/>
      <c r="CM11" s="976">
        <v>1140</v>
      </c>
      <c r="CN11" s="977"/>
      <c r="CO11" s="977"/>
      <c r="CP11" s="977"/>
      <c r="CQ11" s="978"/>
      <c r="CR11" s="976">
        <v>100</v>
      </c>
      <c r="CS11" s="977"/>
      <c r="CT11" s="977"/>
      <c r="CU11" s="977"/>
      <c r="CV11" s="978"/>
      <c r="CW11" s="976">
        <v>2</v>
      </c>
      <c r="CX11" s="977"/>
      <c r="CY11" s="977"/>
      <c r="CZ11" s="977"/>
      <c r="DA11" s="978"/>
      <c r="DB11" s="976" t="s">
        <v>577</v>
      </c>
      <c r="DC11" s="977"/>
      <c r="DD11" s="977"/>
      <c r="DE11" s="977"/>
      <c r="DF11" s="978"/>
      <c r="DG11" s="976" t="s">
        <v>577</v>
      </c>
      <c r="DH11" s="977"/>
      <c r="DI11" s="977"/>
      <c r="DJ11" s="977"/>
      <c r="DK11" s="978"/>
      <c r="DL11" s="976" t="s">
        <v>577</v>
      </c>
      <c r="DM11" s="977"/>
      <c r="DN11" s="977"/>
      <c r="DO11" s="977"/>
      <c r="DP11" s="978"/>
      <c r="DQ11" s="976" t="s">
        <v>577</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t="s">
        <v>570</v>
      </c>
      <c r="BT12" s="980"/>
      <c r="BU12" s="980"/>
      <c r="BV12" s="980"/>
      <c r="BW12" s="980"/>
      <c r="BX12" s="980"/>
      <c r="BY12" s="980"/>
      <c r="BZ12" s="980"/>
      <c r="CA12" s="980"/>
      <c r="CB12" s="980"/>
      <c r="CC12" s="980"/>
      <c r="CD12" s="980"/>
      <c r="CE12" s="980"/>
      <c r="CF12" s="980"/>
      <c r="CG12" s="1001"/>
      <c r="CH12" s="976">
        <v>39</v>
      </c>
      <c r="CI12" s="977"/>
      <c r="CJ12" s="977"/>
      <c r="CK12" s="977"/>
      <c r="CL12" s="978"/>
      <c r="CM12" s="976">
        <v>123</v>
      </c>
      <c r="CN12" s="977"/>
      <c r="CO12" s="977"/>
      <c r="CP12" s="977"/>
      <c r="CQ12" s="978"/>
      <c r="CR12" s="976">
        <v>5</v>
      </c>
      <c r="CS12" s="977"/>
      <c r="CT12" s="977"/>
      <c r="CU12" s="977"/>
      <c r="CV12" s="978"/>
      <c r="CW12" s="976">
        <v>1</v>
      </c>
      <c r="CX12" s="977"/>
      <c r="CY12" s="977"/>
      <c r="CZ12" s="977"/>
      <c r="DA12" s="978"/>
      <c r="DB12" s="976" t="s">
        <v>577</v>
      </c>
      <c r="DC12" s="977"/>
      <c r="DD12" s="977"/>
      <c r="DE12" s="977"/>
      <c r="DF12" s="978"/>
      <c r="DG12" s="976" t="s">
        <v>577</v>
      </c>
      <c r="DH12" s="977"/>
      <c r="DI12" s="977"/>
      <c r="DJ12" s="977"/>
      <c r="DK12" s="978"/>
      <c r="DL12" s="976" t="s">
        <v>577</v>
      </c>
      <c r="DM12" s="977"/>
      <c r="DN12" s="977"/>
      <c r="DO12" s="977"/>
      <c r="DP12" s="978"/>
      <c r="DQ12" s="976" t="s">
        <v>577</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378</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379</v>
      </c>
      <c r="B23" s="924" t="s">
        <v>380</v>
      </c>
      <c r="C23" s="925"/>
      <c r="D23" s="925"/>
      <c r="E23" s="925"/>
      <c r="F23" s="925"/>
      <c r="G23" s="925"/>
      <c r="H23" s="925"/>
      <c r="I23" s="925"/>
      <c r="J23" s="925"/>
      <c r="K23" s="925"/>
      <c r="L23" s="925"/>
      <c r="M23" s="925"/>
      <c r="N23" s="925"/>
      <c r="O23" s="925"/>
      <c r="P23" s="935"/>
      <c r="Q23" s="1053">
        <v>160317</v>
      </c>
      <c r="R23" s="1047"/>
      <c r="S23" s="1047"/>
      <c r="T23" s="1047"/>
      <c r="U23" s="1047"/>
      <c r="V23" s="1047">
        <v>154137</v>
      </c>
      <c r="W23" s="1047"/>
      <c r="X23" s="1047"/>
      <c r="Y23" s="1047"/>
      <c r="Z23" s="1047"/>
      <c r="AA23" s="1047">
        <v>6180</v>
      </c>
      <c r="AB23" s="1047"/>
      <c r="AC23" s="1047"/>
      <c r="AD23" s="1047"/>
      <c r="AE23" s="1054"/>
      <c r="AF23" s="1055">
        <v>4893</v>
      </c>
      <c r="AG23" s="1047"/>
      <c r="AH23" s="1047"/>
      <c r="AI23" s="1047"/>
      <c r="AJ23" s="1056"/>
      <c r="AK23" s="1057"/>
      <c r="AL23" s="1058"/>
      <c r="AM23" s="1058"/>
      <c r="AN23" s="1058"/>
      <c r="AO23" s="1058"/>
      <c r="AP23" s="1047">
        <v>81131</v>
      </c>
      <c r="AQ23" s="1047"/>
      <c r="AR23" s="1047"/>
      <c r="AS23" s="1047"/>
      <c r="AT23" s="1047"/>
      <c r="AU23" s="1048"/>
      <c r="AV23" s="1048"/>
      <c r="AW23" s="1048"/>
      <c r="AX23" s="1048"/>
      <c r="AY23" s="1049"/>
      <c r="AZ23" s="1050" t="s">
        <v>122</v>
      </c>
      <c r="BA23" s="1051"/>
      <c r="BB23" s="1051"/>
      <c r="BC23" s="1051"/>
      <c r="BD23" s="1052"/>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6" t="s">
        <v>381</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5" t="s">
        <v>382</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1" t="s">
        <v>386</v>
      </c>
      <c r="AG26" s="995"/>
      <c r="AH26" s="995"/>
      <c r="AI26" s="995"/>
      <c r="AJ26" s="1042"/>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3"/>
      <c r="AG27" s="998"/>
      <c r="AH27" s="998"/>
      <c r="AI27" s="998"/>
      <c r="AJ27" s="1044"/>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3" t="s">
        <v>391</v>
      </c>
      <c r="C28" s="1034"/>
      <c r="D28" s="1034"/>
      <c r="E28" s="1034"/>
      <c r="F28" s="1034"/>
      <c r="G28" s="1034"/>
      <c r="H28" s="1034"/>
      <c r="I28" s="1034"/>
      <c r="J28" s="1034"/>
      <c r="K28" s="1034"/>
      <c r="L28" s="1034"/>
      <c r="M28" s="1034"/>
      <c r="N28" s="1034"/>
      <c r="O28" s="1034"/>
      <c r="P28" s="1035"/>
      <c r="Q28" s="1036">
        <v>39777</v>
      </c>
      <c r="R28" s="1037"/>
      <c r="S28" s="1037"/>
      <c r="T28" s="1037"/>
      <c r="U28" s="1037"/>
      <c r="V28" s="1037">
        <v>39630</v>
      </c>
      <c r="W28" s="1037"/>
      <c r="X28" s="1037"/>
      <c r="Y28" s="1037"/>
      <c r="Z28" s="1037"/>
      <c r="AA28" s="1037">
        <v>147</v>
      </c>
      <c r="AB28" s="1037"/>
      <c r="AC28" s="1037"/>
      <c r="AD28" s="1037"/>
      <c r="AE28" s="1038"/>
      <c r="AF28" s="1039">
        <v>147</v>
      </c>
      <c r="AG28" s="1037"/>
      <c r="AH28" s="1037"/>
      <c r="AI28" s="1037"/>
      <c r="AJ28" s="1040"/>
      <c r="AK28" s="1029">
        <v>6346</v>
      </c>
      <c r="AL28" s="1030"/>
      <c r="AM28" s="1030"/>
      <c r="AN28" s="1030"/>
      <c r="AO28" s="1030"/>
      <c r="AP28" s="1030" t="s">
        <v>554</v>
      </c>
      <c r="AQ28" s="1030"/>
      <c r="AR28" s="1030"/>
      <c r="AS28" s="1030"/>
      <c r="AT28" s="1030"/>
      <c r="AU28" s="1030" t="s">
        <v>554</v>
      </c>
      <c r="AV28" s="1030"/>
      <c r="AW28" s="1030"/>
      <c r="AX28" s="1030"/>
      <c r="AY28" s="1030"/>
      <c r="AZ28" s="1030" t="s">
        <v>554</v>
      </c>
      <c r="BA28" s="1030"/>
      <c r="BB28" s="1030"/>
      <c r="BC28" s="1030"/>
      <c r="BD28" s="1030"/>
      <c r="BE28" s="1031"/>
      <c r="BF28" s="1031"/>
      <c r="BG28" s="1031"/>
      <c r="BH28" s="1031"/>
      <c r="BI28" s="1032"/>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392</v>
      </c>
      <c r="C29" s="1018"/>
      <c r="D29" s="1018"/>
      <c r="E29" s="1018"/>
      <c r="F29" s="1018"/>
      <c r="G29" s="1018"/>
      <c r="H29" s="1018"/>
      <c r="I29" s="1018"/>
      <c r="J29" s="1018"/>
      <c r="K29" s="1018"/>
      <c r="L29" s="1018"/>
      <c r="M29" s="1018"/>
      <c r="N29" s="1018"/>
      <c r="O29" s="1018"/>
      <c r="P29" s="1019"/>
      <c r="Q29" s="1025">
        <v>30866</v>
      </c>
      <c r="R29" s="1026"/>
      <c r="S29" s="1026"/>
      <c r="T29" s="1026"/>
      <c r="U29" s="1026"/>
      <c r="V29" s="1026">
        <v>30734</v>
      </c>
      <c r="W29" s="1026"/>
      <c r="X29" s="1026"/>
      <c r="Y29" s="1026"/>
      <c r="Z29" s="1026"/>
      <c r="AA29" s="1026">
        <v>132</v>
      </c>
      <c r="AB29" s="1026"/>
      <c r="AC29" s="1026"/>
      <c r="AD29" s="1026"/>
      <c r="AE29" s="1027"/>
      <c r="AF29" s="1022">
        <v>132</v>
      </c>
      <c r="AG29" s="1023"/>
      <c r="AH29" s="1023"/>
      <c r="AI29" s="1023"/>
      <c r="AJ29" s="1024"/>
      <c r="AK29" s="967">
        <v>5041</v>
      </c>
      <c r="AL29" s="958"/>
      <c r="AM29" s="958"/>
      <c r="AN29" s="958"/>
      <c r="AO29" s="958"/>
      <c r="AP29" s="958" t="s">
        <v>554</v>
      </c>
      <c r="AQ29" s="958"/>
      <c r="AR29" s="958"/>
      <c r="AS29" s="958"/>
      <c r="AT29" s="958"/>
      <c r="AU29" s="958" t="s">
        <v>554</v>
      </c>
      <c r="AV29" s="958"/>
      <c r="AW29" s="958"/>
      <c r="AX29" s="958"/>
      <c r="AY29" s="958"/>
      <c r="AZ29" s="958" t="s">
        <v>554</v>
      </c>
      <c r="BA29" s="958"/>
      <c r="BB29" s="958"/>
      <c r="BC29" s="958"/>
      <c r="BD29" s="95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393</v>
      </c>
      <c r="C30" s="1018"/>
      <c r="D30" s="1018"/>
      <c r="E30" s="1018"/>
      <c r="F30" s="1018"/>
      <c r="G30" s="1018"/>
      <c r="H30" s="1018"/>
      <c r="I30" s="1018"/>
      <c r="J30" s="1018"/>
      <c r="K30" s="1018"/>
      <c r="L30" s="1018"/>
      <c r="M30" s="1018"/>
      <c r="N30" s="1018"/>
      <c r="O30" s="1018"/>
      <c r="P30" s="1019"/>
      <c r="Q30" s="1025">
        <v>6566</v>
      </c>
      <c r="R30" s="1026"/>
      <c r="S30" s="1026"/>
      <c r="T30" s="1026"/>
      <c r="U30" s="1026"/>
      <c r="V30" s="1026">
        <v>6520</v>
      </c>
      <c r="W30" s="1026"/>
      <c r="X30" s="1026"/>
      <c r="Y30" s="1026"/>
      <c r="Z30" s="1026"/>
      <c r="AA30" s="1026">
        <v>46</v>
      </c>
      <c r="AB30" s="1026"/>
      <c r="AC30" s="1026"/>
      <c r="AD30" s="1026"/>
      <c r="AE30" s="1027"/>
      <c r="AF30" s="1022">
        <v>46</v>
      </c>
      <c r="AG30" s="1023"/>
      <c r="AH30" s="1023"/>
      <c r="AI30" s="1023"/>
      <c r="AJ30" s="1024"/>
      <c r="AK30" s="967">
        <v>955</v>
      </c>
      <c r="AL30" s="958"/>
      <c r="AM30" s="958"/>
      <c r="AN30" s="958"/>
      <c r="AO30" s="958"/>
      <c r="AP30" s="958" t="s">
        <v>554</v>
      </c>
      <c r="AQ30" s="958"/>
      <c r="AR30" s="958"/>
      <c r="AS30" s="958"/>
      <c r="AT30" s="958"/>
      <c r="AU30" s="958" t="s">
        <v>554</v>
      </c>
      <c r="AV30" s="958"/>
      <c r="AW30" s="958"/>
      <c r="AX30" s="958"/>
      <c r="AY30" s="958"/>
      <c r="AZ30" s="958" t="s">
        <v>554</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394</v>
      </c>
      <c r="C31" s="1018"/>
      <c r="D31" s="1018"/>
      <c r="E31" s="1018"/>
      <c r="F31" s="1018"/>
      <c r="G31" s="1018"/>
      <c r="H31" s="1018"/>
      <c r="I31" s="1018"/>
      <c r="J31" s="1018"/>
      <c r="K31" s="1018"/>
      <c r="L31" s="1018"/>
      <c r="M31" s="1018"/>
      <c r="N31" s="1018"/>
      <c r="O31" s="1018"/>
      <c r="P31" s="1019"/>
      <c r="Q31" s="1025">
        <v>126</v>
      </c>
      <c r="R31" s="1026"/>
      <c r="S31" s="1026"/>
      <c r="T31" s="1026"/>
      <c r="U31" s="1026"/>
      <c r="V31" s="1026">
        <v>117</v>
      </c>
      <c r="W31" s="1026"/>
      <c r="X31" s="1026"/>
      <c r="Y31" s="1026"/>
      <c r="Z31" s="1026"/>
      <c r="AA31" s="1026">
        <v>9</v>
      </c>
      <c r="AB31" s="1026"/>
      <c r="AC31" s="1026"/>
      <c r="AD31" s="1026"/>
      <c r="AE31" s="1027"/>
      <c r="AF31" s="1022">
        <v>9</v>
      </c>
      <c r="AG31" s="1023"/>
      <c r="AH31" s="1023"/>
      <c r="AI31" s="1023"/>
      <c r="AJ31" s="1024"/>
      <c r="AK31" s="967">
        <v>109</v>
      </c>
      <c r="AL31" s="958"/>
      <c r="AM31" s="958"/>
      <c r="AN31" s="958"/>
      <c r="AO31" s="958"/>
      <c r="AP31" s="958">
        <v>305</v>
      </c>
      <c r="AQ31" s="958"/>
      <c r="AR31" s="958"/>
      <c r="AS31" s="958"/>
      <c r="AT31" s="958"/>
      <c r="AU31" s="958">
        <v>270</v>
      </c>
      <c r="AV31" s="958"/>
      <c r="AW31" s="958"/>
      <c r="AX31" s="958"/>
      <c r="AY31" s="958"/>
      <c r="AZ31" s="1028" t="s">
        <v>554</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395</v>
      </c>
      <c r="C32" s="1018"/>
      <c r="D32" s="1018"/>
      <c r="E32" s="1018"/>
      <c r="F32" s="1018"/>
      <c r="G32" s="1018"/>
      <c r="H32" s="1018"/>
      <c r="I32" s="1018"/>
      <c r="J32" s="1018"/>
      <c r="K32" s="1018"/>
      <c r="L32" s="1018"/>
      <c r="M32" s="1018"/>
      <c r="N32" s="1018"/>
      <c r="O32" s="1018"/>
      <c r="P32" s="1019"/>
      <c r="Q32" s="1025">
        <v>8228</v>
      </c>
      <c r="R32" s="1026"/>
      <c r="S32" s="1026"/>
      <c r="T32" s="1026"/>
      <c r="U32" s="1026"/>
      <c r="V32" s="1026">
        <v>6808</v>
      </c>
      <c r="W32" s="1026"/>
      <c r="X32" s="1026"/>
      <c r="Y32" s="1026"/>
      <c r="Z32" s="1026"/>
      <c r="AA32" s="1026">
        <v>1420</v>
      </c>
      <c r="AB32" s="1026"/>
      <c r="AC32" s="1026"/>
      <c r="AD32" s="1026"/>
      <c r="AE32" s="1027"/>
      <c r="AF32" s="1022">
        <v>9598</v>
      </c>
      <c r="AG32" s="1023"/>
      <c r="AH32" s="1023"/>
      <c r="AI32" s="1023"/>
      <c r="AJ32" s="1024"/>
      <c r="AK32" s="967">
        <v>51</v>
      </c>
      <c r="AL32" s="958"/>
      <c r="AM32" s="958"/>
      <c r="AN32" s="958"/>
      <c r="AO32" s="958"/>
      <c r="AP32" s="958">
        <v>2654</v>
      </c>
      <c r="AQ32" s="958"/>
      <c r="AR32" s="958"/>
      <c r="AS32" s="958"/>
      <c r="AT32" s="958"/>
      <c r="AU32" s="958">
        <v>5</v>
      </c>
      <c r="AV32" s="958"/>
      <c r="AW32" s="958"/>
      <c r="AX32" s="958"/>
      <c r="AY32" s="958"/>
      <c r="AZ32" s="1028" t="s">
        <v>554</v>
      </c>
      <c r="BA32" s="1028"/>
      <c r="BB32" s="1028"/>
      <c r="BC32" s="1028"/>
      <c r="BD32" s="1028"/>
      <c r="BE32" s="959" t="s">
        <v>396</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397</v>
      </c>
      <c r="C33" s="1018"/>
      <c r="D33" s="1018"/>
      <c r="E33" s="1018"/>
      <c r="F33" s="1018"/>
      <c r="G33" s="1018"/>
      <c r="H33" s="1018"/>
      <c r="I33" s="1018"/>
      <c r="J33" s="1018"/>
      <c r="K33" s="1018"/>
      <c r="L33" s="1018"/>
      <c r="M33" s="1018"/>
      <c r="N33" s="1018"/>
      <c r="O33" s="1018"/>
      <c r="P33" s="1019"/>
      <c r="Q33" s="1025">
        <v>10076</v>
      </c>
      <c r="R33" s="1026"/>
      <c r="S33" s="1026"/>
      <c r="T33" s="1026"/>
      <c r="U33" s="1026"/>
      <c r="V33" s="1026">
        <v>9476</v>
      </c>
      <c r="W33" s="1026"/>
      <c r="X33" s="1026"/>
      <c r="Y33" s="1026"/>
      <c r="Z33" s="1026"/>
      <c r="AA33" s="1026">
        <v>600</v>
      </c>
      <c r="AB33" s="1026"/>
      <c r="AC33" s="1026"/>
      <c r="AD33" s="1026"/>
      <c r="AE33" s="1027"/>
      <c r="AF33" s="1022">
        <v>6361</v>
      </c>
      <c r="AG33" s="1023"/>
      <c r="AH33" s="1023"/>
      <c r="AI33" s="1023"/>
      <c r="AJ33" s="1024"/>
      <c r="AK33" s="967">
        <v>1404</v>
      </c>
      <c r="AL33" s="958"/>
      <c r="AM33" s="958"/>
      <c r="AN33" s="958"/>
      <c r="AO33" s="958"/>
      <c r="AP33" s="958">
        <v>28783</v>
      </c>
      <c r="AQ33" s="958"/>
      <c r="AR33" s="958"/>
      <c r="AS33" s="958"/>
      <c r="AT33" s="958"/>
      <c r="AU33" s="958">
        <v>4778</v>
      </c>
      <c r="AV33" s="958"/>
      <c r="AW33" s="958"/>
      <c r="AX33" s="958"/>
      <c r="AY33" s="958"/>
      <c r="AZ33" s="1028" t="s">
        <v>554</v>
      </c>
      <c r="BA33" s="1028"/>
      <c r="BB33" s="1028"/>
      <c r="BC33" s="1028"/>
      <c r="BD33" s="102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398</v>
      </c>
      <c r="C34" s="1018"/>
      <c r="D34" s="1018"/>
      <c r="E34" s="1018"/>
      <c r="F34" s="1018"/>
      <c r="G34" s="1018"/>
      <c r="H34" s="1018"/>
      <c r="I34" s="1018"/>
      <c r="J34" s="1018"/>
      <c r="K34" s="1018"/>
      <c r="L34" s="1018"/>
      <c r="M34" s="1018"/>
      <c r="N34" s="1018"/>
      <c r="O34" s="1018"/>
      <c r="P34" s="1019"/>
      <c r="Q34" s="1025">
        <v>268</v>
      </c>
      <c r="R34" s="1026"/>
      <c r="S34" s="1026"/>
      <c r="T34" s="1026"/>
      <c r="U34" s="1026"/>
      <c r="V34" s="1026">
        <v>268</v>
      </c>
      <c r="W34" s="1026"/>
      <c r="X34" s="1026"/>
      <c r="Y34" s="1026"/>
      <c r="Z34" s="1026"/>
      <c r="AA34" s="1026">
        <v>0</v>
      </c>
      <c r="AB34" s="1026"/>
      <c r="AC34" s="1026"/>
      <c r="AD34" s="1026"/>
      <c r="AE34" s="1027"/>
      <c r="AF34" s="1022">
        <v>2275</v>
      </c>
      <c r="AG34" s="1023"/>
      <c r="AH34" s="1023"/>
      <c r="AI34" s="1023"/>
      <c r="AJ34" s="1024"/>
      <c r="AK34" s="967">
        <v>199</v>
      </c>
      <c r="AL34" s="958"/>
      <c r="AM34" s="958"/>
      <c r="AN34" s="958"/>
      <c r="AO34" s="958"/>
      <c r="AP34" s="958">
        <v>262</v>
      </c>
      <c r="AQ34" s="958"/>
      <c r="AR34" s="958"/>
      <c r="AS34" s="958"/>
      <c r="AT34" s="958"/>
      <c r="AU34" s="958">
        <v>171</v>
      </c>
      <c r="AV34" s="958"/>
      <c r="AW34" s="958"/>
      <c r="AX34" s="958"/>
      <c r="AY34" s="958"/>
      <c r="AZ34" s="1028" t="s">
        <v>554</v>
      </c>
      <c r="BA34" s="1028"/>
      <c r="BB34" s="1028"/>
      <c r="BC34" s="1028"/>
      <c r="BD34" s="102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399</v>
      </c>
      <c r="C35" s="1018"/>
      <c r="D35" s="1018"/>
      <c r="E35" s="1018"/>
      <c r="F35" s="1018"/>
      <c r="G35" s="1018"/>
      <c r="H35" s="1018"/>
      <c r="I35" s="1018"/>
      <c r="J35" s="1018"/>
      <c r="K35" s="1018"/>
      <c r="L35" s="1018"/>
      <c r="M35" s="1018"/>
      <c r="N35" s="1018"/>
      <c r="O35" s="1018"/>
      <c r="P35" s="1019"/>
      <c r="Q35" s="1025">
        <v>607</v>
      </c>
      <c r="R35" s="1026"/>
      <c r="S35" s="1026"/>
      <c r="T35" s="1026"/>
      <c r="U35" s="1026"/>
      <c r="V35" s="1026">
        <v>508</v>
      </c>
      <c r="W35" s="1026"/>
      <c r="X35" s="1026"/>
      <c r="Y35" s="1026"/>
      <c r="Z35" s="1026"/>
      <c r="AA35" s="1026">
        <v>99</v>
      </c>
      <c r="AB35" s="1026"/>
      <c r="AC35" s="1026"/>
      <c r="AD35" s="1026"/>
      <c r="AE35" s="1027"/>
      <c r="AF35" s="1022">
        <v>75</v>
      </c>
      <c r="AG35" s="1023"/>
      <c r="AH35" s="1023"/>
      <c r="AI35" s="1023"/>
      <c r="AJ35" s="1024"/>
      <c r="AK35" s="967">
        <v>180</v>
      </c>
      <c r="AL35" s="958"/>
      <c r="AM35" s="958"/>
      <c r="AN35" s="958"/>
      <c r="AO35" s="958"/>
      <c r="AP35" s="958">
        <v>1247</v>
      </c>
      <c r="AQ35" s="958"/>
      <c r="AR35" s="958"/>
      <c r="AS35" s="958"/>
      <c r="AT35" s="958"/>
      <c r="AU35" s="958">
        <v>709</v>
      </c>
      <c r="AV35" s="958"/>
      <c r="AW35" s="958"/>
      <c r="AX35" s="958"/>
      <c r="AY35" s="958"/>
      <c r="AZ35" s="1028" t="s">
        <v>554</v>
      </c>
      <c r="BA35" s="1028"/>
      <c r="BB35" s="1028"/>
      <c r="BC35" s="1028"/>
      <c r="BD35" s="1028"/>
      <c r="BE35" s="959" t="s">
        <v>400</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379</v>
      </c>
      <c r="B63" s="924" t="s">
        <v>402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18644</v>
      </c>
      <c r="AG63" s="946"/>
      <c r="AH63" s="946"/>
      <c r="AI63" s="946"/>
      <c r="AJ63" s="1009"/>
      <c r="AK63" s="1010"/>
      <c r="AL63" s="950"/>
      <c r="AM63" s="950"/>
      <c r="AN63" s="950"/>
      <c r="AO63" s="950"/>
      <c r="AP63" s="946">
        <v>33251</v>
      </c>
      <c r="AQ63" s="946"/>
      <c r="AR63" s="946"/>
      <c r="AS63" s="946"/>
      <c r="AT63" s="946"/>
      <c r="AU63" s="946">
        <v>5933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404</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555</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492</v>
      </c>
      <c r="AQ68" s="969"/>
      <c r="AR68" s="969"/>
      <c r="AS68" s="969"/>
      <c r="AT68" s="969"/>
      <c r="AU68" s="969" t="s">
        <v>492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556</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576</v>
      </c>
      <c r="AL69" s="958"/>
      <c r="AM69" s="958"/>
      <c r="AN69" s="958"/>
      <c r="AO69" s="958"/>
      <c r="AP69" s="958" t="s">
        <v>492</v>
      </c>
      <c r="AQ69" s="958"/>
      <c r="AR69" s="958"/>
      <c r="AS69" s="958"/>
      <c r="AT69" s="958"/>
      <c r="AU69" s="958" t="s">
        <v>492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557</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492</v>
      </c>
      <c r="AQ70" s="958"/>
      <c r="AR70" s="958"/>
      <c r="AS70" s="958"/>
      <c r="AT70" s="958"/>
      <c r="AU70" s="958" t="s">
        <v>492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558</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576</v>
      </c>
      <c r="AL71" s="958"/>
      <c r="AM71" s="958"/>
      <c r="AN71" s="958"/>
      <c r="AO71" s="958"/>
      <c r="AP71" s="958" t="s">
        <v>492</v>
      </c>
      <c r="AQ71" s="958"/>
      <c r="AR71" s="958"/>
      <c r="AS71" s="958"/>
      <c r="AT71" s="958"/>
      <c r="AU71" s="958" t="s">
        <v>492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559</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492</v>
      </c>
      <c r="AQ72" s="958"/>
      <c r="AR72" s="958"/>
      <c r="AS72" s="958"/>
      <c r="AT72" s="958"/>
      <c r="AU72" s="958" t="s">
        <v>492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560</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492</v>
      </c>
      <c r="AQ73" s="958"/>
      <c r="AR73" s="958"/>
      <c r="AS73" s="958"/>
      <c r="AT73" s="958"/>
      <c r="AU73" s="958" t="s">
        <v>492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561</v>
      </c>
      <c r="C74" s="962"/>
      <c r="D74" s="962"/>
      <c r="E74" s="962"/>
      <c r="F74" s="962"/>
      <c r="G74" s="962"/>
      <c r="H74" s="962"/>
      <c r="I74" s="962"/>
      <c r="J74" s="962"/>
      <c r="K74" s="962"/>
      <c r="L74" s="962"/>
      <c r="M74" s="962"/>
      <c r="N74" s="962"/>
      <c r="O74" s="962"/>
      <c r="P74" s="963"/>
      <c r="Q74" s="964">
        <v>12199</v>
      </c>
      <c r="R74" s="958"/>
      <c r="S74" s="958"/>
      <c r="T74" s="958"/>
      <c r="U74" s="958"/>
      <c r="V74" s="958">
        <v>11350</v>
      </c>
      <c r="W74" s="958"/>
      <c r="X74" s="958"/>
      <c r="Y74" s="958"/>
      <c r="Z74" s="958"/>
      <c r="AA74" s="958">
        <v>848</v>
      </c>
      <c r="AB74" s="958"/>
      <c r="AC74" s="958"/>
      <c r="AD74" s="958"/>
      <c r="AE74" s="958"/>
      <c r="AF74" s="958">
        <v>5621</v>
      </c>
      <c r="AG74" s="958"/>
      <c r="AH74" s="958"/>
      <c r="AI74" s="958"/>
      <c r="AJ74" s="958"/>
      <c r="AK74" s="958">
        <v>2</v>
      </c>
      <c r="AL74" s="958"/>
      <c r="AM74" s="958"/>
      <c r="AN74" s="958"/>
      <c r="AO74" s="958"/>
      <c r="AP74" s="958">
        <v>23465</v>
      </c>
      <c r="AQ74" s="958"/>
      <c r="AR74" s="958"/>
      <c r="AS74" s="958"/>
      <c r="AT74" s="958"/>
      <c r="AU74" s="958" t="s">
        <v>492</v>
      </c>
      <c r="AV74" s="958"/>
      <c r="AW74" s="958"/>
      <c r="AX74" s="958"/>
      <c r="AY74" s="958"/>
      <c r="AZ74" s="959" t="s">
        <v>564</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562</v>
      </c>
      <c r="C75" s="962"/>
      <c r="D75" s="962"/>
      <c r="E75" s="962"/>
      <c r="F75" s="962"/>
      <c r="G75" s="962"/>
      <c r="H75" s="962"/>
      <c r="I75" s="962"/>
      <c r="J75" s="962"/>
      <c r="K75" s="962"/>
      <c r="L75" s="962"/>
      <c r="M75" s="962"/>
      <c r="N75" s="962"/>
      <c r="O75" s="962"/>
      <c r="P75" s="963"/>
      <c r="Q75" s="965">
        <v>3550</v>
      </c>
      <c r="R75" s="966"/>
      <c r="S75" s="966"/>
      <c r="T75" s="966"/>
      <c r="U75" s="967"/>
      <c r="V75" s="968">
        <v>3304</v>
      </c>
      <c r="W75" s="966"/>
      <c r="X75" s="966"/>
      <c r="Y75" s="966"/>
      <c r="Z75" s="967"/>
      <c r="AA75" s="968">
        <v>246</v>
      </c>
      <c r="AB75" s="966"/>
      <c r="AC75" s="966"/>
      <c r="AD75" s="966"/>
      <c r="AE75" s="967"/>
      <c r="AF75" s="968">
        <v>246</v>
      </c>
      <c r="AG75" s="966"/>
      <c r="AH75" s="966"/>
      <c r="AI75" s="966"/>
      <c r="AJ75" s="967"/>
      <c r="AK75" s="968">
        <v>28</v>
      </c>
      <c r="AL75" s="966"/>
      <c r="AM75" s="966"/>
      <c r="AN75" s="966"/>
      <c r="AO75" s="967"/>
      <c r="AP75" s="968">
        <v>2822</v>
      </c>
      <c r="AQ75" s="966"/>
      <c r="AR75" s="966"/>
      <c r="AS75" s="966"/>
      <c r="AT75" s="967"/>
      <c r="AU75" s="968">
        <v>1056</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563</v>
      </c>
      <c r="C76" s="962"/>
      <c r="D76" s="962"/>
      <c r="E76" s="962"/>
      <c r="F76" s="962"/>
      <c r="G76" s="962"/>
      <c r="H76" s="962"/>
      <c r="I76" s="962"/>
      <c r="J76" s="962"/>
      <c r="K76" s="962"/>
      <c r="L76" s="962"/>
      <c r="M76" s="962"/>
      <c r="N76" s="962"/>
      <c r="O76" s="962"/>
      <c r="P76" s="963"/>
      <c r="Q76" s="965">
        <v>811</v>
      </c>
      <c r="R76" s="966"/>
      <c r="S76" s="966"/>
      <c r="T76" s="966"/>
      <c r="U76" s="967"/>
      <c r="V76" s="968">
        <v>656</v>
      </c>
      <c r="W76" s="966"/>
      <c r="X76" s="966"/>
      <c r="Y76" s="966"/>
      <c r="Z76" s="967"/>
      <c r="AA76" s="968">
        <v>155</v>
      </c>
      <c r="AB76" s="966"/>
      <c r="AC76" s="966"/>
      <c r="AD76" s="966"/>
      <c r="AE76" s="967"/>
      <c r="AF76" s="968">
        <v>81</v>
      </c>
      <c r="AG76" s="966"/>
      <c r="AH76" s="966"/>
      <c r="AI76" s="966"/>
      <c r="AJ76" s="967"/>
      <c r="AK76" s="968">
        <v>80</v>
      </c>
      <c r="AL76" s="966"/>
      <c r="AM76" s="966"/>
      <c r="AN76" s="966"/>
      <c r="AO76" s="967"/>
      <c r="AP76" s="968">
        <v>769</v>
      </c>
      <c r="AQ76" s="966"/>
      <c r="AR76" s="966"/>
      <c r="AS76" s="966"/>
      <c r="AT76" s="967"/>
      <c r="AU76" s="968">
        <v>386</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379</v>
      </c>
      <c r="B88" s="924" t="s">
        <v>406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18153</v>
      </c>
      <c r="AG88" s="946"/>
      <c r="AH88" s="946"/>
      <c r="AI88" s="946"/>
      <c r="AJ88" s="946"/>
      <c r="AK88" s="950"/>
      <c r="AL88" s="950"/>
      <c r="AM88" s="950"/>
      <c r="AN88" s="950"/>
      <c r="AO88" s="950"/>
      <c r="AP88" s="946">
        <v>27056</v>
      </c>
      <c r="AQ88" s="946"/>
      <c r="AR88" s="946"/>
      <c r="AS88" s="946"/>
      <c r="AT88" s="946"/>
      <c r="AU88" s="946">
        <v>1442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924" t="s">
        <v>407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1120</v>
      </c>
      <c r="CS102" s="940"/>
      <c r="CT102" s="940"/>
      <c r="CU102" s="940"/>
      <c r="CV102" s="941"/>
      <c r="CW102" s="939">
        <v>200</v>
      </c>
      <c r="CX102" s="940"/>
      <c r="CY102" s="940"/>
      <c r="CZ102" s="940"/>
      <c r="DA102" s="941"/>
      <c r="DB102" s="939" t="s">
        <v>577</v>
      </c>
      <c r="DC102" s="940"/>
      <c r="DD102" s="940"/>
      <c r="DE102" s="940"/>
      <c r="DF102" s="941"/>
      <c r="DG102" s="939" t="s">
        <v>577</v>
      </c>
      <c r="DH102" s="940"/>
      <c r="DI102" s="940"/>
      <c r="DJ102" s="940"/>
      <c r="DK102" s="941"/>
      <c r="DL102" s="939" t="s">
        <v>577</v>
      </c>
      <c r="DM102" s="940"/>
      <c r="DN102" s="940"/>
      <c r="DO102" s="940"/>
      <c r="DP102" s="941"/>
      <c r="DQ102" s="939">
        <v>709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415</v>
      </c>
      <c r="AB109" s="883"/>
      <c r="AC109" s="883"/>
      <c r="AD109" s="883"/>
      <c r="AE109" s="884"/>
      <c r="AF109" s="885" t="s">
        <v>416</v>
      </c>
      <c r="AG109" s="883"/>
      <c r="AH109" s="883"/>
      <c r="AI109" s="883"/>
      <c r="AJ109" s="884"/>
      <c r="AK109" s="885" t="s">
        <v>294</v>
      </c>
      <c r="AL109" s="883"/>
      <c r="AM109" s="883"/>
      <c r="AN109" s="883"/>
      <c r="AO109" s="884"/>
      <c r="AP109" s="885" t="s">
        <v>417</v>
      </c>
      <c r="AQ109" s="883"/>
      <c r="AR109" s="883"/>
      <c r="AS109" s="883"/>
      <c r="AT109" s="916"/>
      <c r="AU109" s="882"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415</v>
      </c>
      <c r="BR109" s="883"/>
      <c r="BS109" s="883"/>
      <c r="BT109" s="883"/>
      <c r="BU109" s="884"/>
      <c r="BV109" s="885" t="s">
        <v>416</v>
      </c>
      <c r="BW109" s="883"/>
      <c r="BX109" s="883"/>
      <c r="BY109" s="883"/>
      <c r="BZ109" s="884"/>
      <c r="CA109" s="885" t="s">
        <v>294</v>
      </c>
      <c r="CB109" s="883"/>
      <c r="CC109" s="883"/>
      <c r="CD109" s="883"/>
      <c r="CE109" s="884"/>
      <c r="CF109" s="923" t="s">
        <v>417</v>
      </c>
      <c r="CG109" s="923"/>
      <c r="CH109" s="923"/>
      <c r="CI109" s="923"/>
      <c r="CJ109" s="923"/>
      <c r="CK109" s="885" t="s">
        <v>418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415</v>
      </c>
      <c r="DH109" s="883"/>
      <c r="DI109" s="883"/>
      <c r="DJ109" s="883"/>
      <c r="DK109" s="884"/>
      <c r="DL109" s="885" t="s">
        <v>416</v>
      </c>
      <c r="DM109" s="883"/>
      <c r="DN109" s="883"/>
      <c r="DO109" s="883"/>
      <c r="DP109" s="884"/>
      <c r="DQ109" s="885" t="s">
        <v>294</v>
      </c>
      <c r="DR109" s="883"/>
      <c r="DS109" s="883"/>
      <c r="DT109" s="883"/>
      <c r="DU109" s="884"/>
      <c r="DV109" s="885" t="s">
        <v>417</v>
      </c>
      <c r="DW109" s="883"/>
      <c r="DX109" s="883"/>
      <c r="DY109" s="883"/>
      <c r="DZ109" s="916"/>
    </row>
    <row r="110" spans="1:131" s="224" customFormat="1" ht="26.25" customHeight="1" x14ac:dyDescent="0.2">
      <c r="A110" s="794" t="s">
        <v>419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9414497</v>
      </c>
      <c r="AB110" s="876"/>
      <c r="AC110" s="876"/>
      <c r="AD110" s="876"/>
      <c r="AE110" s="877"/>
      <c r="AF110" s="878">
        <v>9098458</v>
      </c>
      <c r="AG110" s="876"/>
      <c r="AH110" s="876"/>
      <c r="AI110" s="876"/>
      <c r="AJ110" s="877"/>
      <c r="AK110" s="878">
        <v>9485963</v>
      </c>
      <c r="AL110" s="876"/>
      <c r="AM110" s="876"/>
      <c r="AN110" s="876"/>
      <c r="AO110" s="877"/>
      <c r="AP110" s="879">
        <v>12</v>
      </c>
      <c r="AQ110" s="880"/>
      <c r="AR110" s="880"/>
      <c r="AS110" s="880"/>
      <c r="AT110" s="881"/>
      <c r="AU110" s="917" t="s">
        <v>69</v>
      </c>
      <c r="AV110" s="918"/>
      <c r="AW110" s="918"/>
      <c r="AX110" s="918"/>
      <c r="AY110" s="918"/>
      <c r="AZ110" s="847" t="s">
        <v>420</v>
      </c>
      <c r="BA110" s="795"/>
      <c r="BB110" s="795"/>
      <c r="BC110" s="795"/>
      <c r="BD110" s="795"/>
      <c r="BE110" s="795"/>
      <c r="BF110" s="795"/>
      <c r="BG110" s="795"/>
      <c r="BH110" s="795"/>
      <c r="BI110" s="795"/>
      <c r="BJ110" s="795"/>
      <c r="BK110" s="795"/>
      <c r="BL110" s="795"/>
      <c r="BM110" s="795"/>
      <c r="BN110" s="795"/>
      <c r="BO110" s="795"/>
      <c r="BP110" s="796"/>
      <c r="BQ110" s="848">
        <v>86228784</v>
      </c>
      <c r="BR110" s="829"/>
      <c r="BS110" s="829"/>
      <c r="BT110" s="829"/>
      <c r="BU110" s="829"/>
      <c r="BV110" s="829">
        <v>84751972</v>
      </c>
      <c r="BW110" s="829"/>
      <c r="BX110" s="829"/>
      <c r="BY110" s="829"/>
      <c r="BZ110" s="829"/>
      <c r="CA110" s="829">
        <v>81131397</v>
      </c>
      <c r="CB110" s="829"/>
      <c r="CC110" s="829"/>
      <c r="CD110" s="829"/>
      <c r="CE110" s="829"/>
      <c r="CF110" s="853">
        <v>102.8</v>
      </c>
      <c r="CG110" s="854"/>
      <c r="CH110" s="854"/>
      <c r="CI110" s="854"/>
      <c r="CJ110" s="854"/>
      <c r="CK110" s="913" t="s">
        <v>421</v>
      </c>
      <c r="CL110" s="806"/>
      <c r="CM110" s="847" t="s">
        <v>422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424</v>
      </c>
      <c r="BA111" s="739"/>
      <c r="BB111" s="739"/>
      <c r="BC111" s="739"/>
      <c r="BD111" s="739"/>
      <c r="BE111" s="739"/>
      <c r="BF111" s="739"/>
      <c r="BG111" s="739"/>
      <c r="BH111" s="739"/>
      <c r="BI111" s="739"/>
      <c r="BJ111" s="739"/>
      <c r="BK111" s="739"/>
      <c r="BL111" s="739"/>
      <c r="BM111" s="739"/>
      <c r="BN111" s="739"/>
      <c r="BO111" s="739"/>
      <c r="BP111" s="740"/>
      <c r="BQ111" s="803">
        <v>7472737</v>
      </c>
      <c r="BR111" s="804"/>
      <c r="BS111" s="804"/>
      <c r="BT111" s="804"/>
      <c r="BU111" s="804"/>
      <c r="BV111" s="804">
        <v>6777421</v>
      </c>
      <c r="BW111" s="804"/>
      <c r="BX111" s="804"/>
      <c r="BY111" s="804"/>
      <c r="BZ111" s="804"/>
      <c r="CA111" s="804">
        <v>6714828</v>
      </c>
      <c r="CB111" s="804"/>
      <c r="CC111" s="804"/>
      <c r="CD111" s="804"/>
      <c r="CE111" s="804"/>
      <c r="CF111" s="862">
        <v>8.5</v>
      </c>
      <c r="CG111" s="863"/>
      <c r="CH111" s="863"/>
      <c r="CI111" s="863"/>
      <c r="CJ111" s="863"/>
      <c r="CK111" s="914"/>
      <c r="CL111" s="808"/>
      <c r="CM111" s="802" t="s">
        <v>425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111170</v>
      </c>
      <c r="DH111" s="804"/>
      <c r="DI111" s="804"/>
      <c r="DJ111" s="804"/>
      <c r="DK111" s="804"/>
      <c r="DL111" s="804">
        <v>74375</v>
      </c>
      <c r="DM111" s="804"/>
      <c r="DN111" s="804"/>
      <c r="DO111" s="804"/>
      <c r="DP111" s="804"/>
      <c r="DQ111" s="804">
        <v>37320</v>
      </c>
      <c r="DR111" s="804"/>
      <c r="DS111" s="804"/>
      <c r="DT111" s="804"/>
      <c r="DU111" s="804"/>
      <c r="DV111" s="781">
        <v>0</v>
      </c>
      <c r="DW111" s="781"/>
      <c r="DX111" s="781"/>
      <c r="DY111" s="781"/>
      <c r="DZ111" s="782"/>
    </row>
    <row r="112" spans="1:131" s="224" customFormat="1" ht="26.25" customHeight="1" x14ac:dyDescent="0.2">
      <c r="A112" s="899" t="s">
        <v>426</v>
      </c>
      <c r="B112" s="900"/>
      <c r="C112" s="739" t="s">
        <v>427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428</v>
      </c>
      <c r="BA112" s="739"/>
      <c r="BB112" s="739"/>
      <c r="BC112" s="739"/>
      <c r="BD112" s="739"/>
      <c r="BE112" s="739"/>
      <c r="BF112" s="739"/>
      <c r="BG112" s="739"/>
      <c r="BH112" s="739"/>
      <c r="BI112" s="739"/>
      <c r="BJ112" s="739"/>
      <c r="BK112" s="739"/>
      <c r="BL112" s="739"/>
      <c r="BM112" s="739"/>
      <c r="BN112" s="739"/>
      <c r="BO112" s="739"/>
      <c r="BP112" s="740"/>
      <c r="BQ112" s="803">
        <v>7220695</v>
      </c>
      <c r="BR112" s="804"/>
      <c r="BS112" s="804"/>
      <c r="BT112" s="804"/>
      <c r="BU112" s="804"/>
      <c r="BV112" s="804">
        <v>6752954</v>
      </c>
      <c r="BW112" s="804"/>
      <c r="BX112" s="804"/>
      <c r="BY112" s="804"/>
      <c r="BZ112" s="804"/>
      <c r="CA112" s="804">
        <v>5937984</v>
      </c>
      <c r="CB112" s="804"/>
      <c r="CC112" s="804"/>
      <c r="CD112" s="804"/>
      <c r="CE112" s="804"/>
      <c r="CF112" s="862">
        <v>7.5</v>
      </c>
      <c r="CG112" s="863"/>
      <c r="CH112" s="863"/>
      <c r="CI112" s="863"/>
      <c r="CJ112" s="863"/>
      <c r="CK112" s="914"/>
      <c r="CL112" s="808"/>
      <c r="CM112" s="802" t="s">
        <v>429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628000</v>
      </c>
      <c r="DH112" s="804"/>
      <c r="DI112" s="804"/>
      <c r="DJ112" s="804"/>
      <c r="DK112" s="804"/>
      <c r="DL112" s="804">
        <v>628000</v>
      </c>
      <c r="DM112" s="804"/>
      <c r="DN112" s="804"/>
      <c r="DO112" s="804"/>
      <c r="DP112" s="804"/>
      <c r="DQ112" s="804">
        <v>628000</v>
      </c>
      <c r="DR112" s="804"/>
      <c r="DS112" s="804"/>
      <c r="DT112" s="804"/>
      <c r="DU112" s="804"/>
      <c r="DV112" s="781">
        <v>0.8</v>
      </c>
      <c r="DW112" s="781"/>
      <c r="DX112" s="781"/>
      <c r="DY112" s="781"/>
      <c r="DZ112" s="782"/>
    </row>
    <row r="113" spans="1:130" s="224" customFormat="1" ht="26.25" customHeight="1" x14ac:dyDescent="0.2">
      <c r="A113" s="901"/>
      <c r="B113" s="902"/>
      <c r="C113" s="739" t="s">
        <v>430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927359</v>
      </c>
      <c r="AB113" s="906"/>
      <c r="AC113" s="906"/>
      <c r="AD113" s="906"/>
      <c r="AE113" s="907"/>
      <c r="AF113" s="908">
        <v>894287</v>
      </c>
      <c r="AG113" s="906"/>
      <c r="AH113" s="906"/>
      <c r="AI113" s="906"/>
      <c r="AJ113" s="907"/>
      <c r="AK113" s="908">
        <v>693951</v>
      </c>
      <c r="AL113" s="906"/>
      <c r="AM113" s="906"/>
      <c r="AN113" s="906"/>
      <c r="AO113" s="907"/>
      <c r="AP113" s="909">
        <v>0.9</v>
      </c>
      <c r="AQ113" s="910"/>
      <c r="AR113" s="910"/>
      <c r="AS113" s="910"/>
      <c r="AT113" s="911"/>
      <c r="AU113" s="919"/>
      <c r="AV113" s="920"/>
      <c r="AW113" s="920"/>
      <c r="AX113" s="920"/>
      <c r="AY113" s="920"/>
      <c r="AZ113" s="802" t="s">
        <v>431</v>
      </c>
      <c r="BA113" s="739"/>
      <c r="BB113" s="739"/>
      <c r="BC113" s="739"/>
      <c r="BD113" s="739"/>
      <c r="BE113" s="739"/>
      <c r="BF113" s="739"/>
      <c r="BG113" s="739"/>
      <c r="BH113" s="739"/>
      <c r="BI113" s="739"/>
      <c r="BJ113" s="739"/>
      <c r="BK113" s="739"/>
      <c r="BL113" s="739"/>
      <c r="BM113" s="739"/>
      <c r="BN113" s="739"/>
      <c r="BO113" s="739"/>
      <c r="BP113" s="740"/>
      <c r="BQ113" s="803">
        <v>1224073</v>
      </c>
      <c r="BR113" s="804"/>
      <c r="BS113" s="804"/>
      <c r="BT113" s="804"/>
      <c r="BU113" s="804"/>
      <c r="BV113" s="804">
        <v>1589228</v>
      </c>
      <c r="BW113" s="804"/>
      <c r="BX113" s="804"/>
      <c r="BY113" s="804"/>
      <c r="BZ113" s="804"/>
      <c r="CA113" s="804">
        <v>1442115</v>
      </c>
      <c r="CB113" s="804"/>
      <c r="CC113" s="804"/>
      <c r="CD113" s="804"/>
      <c r="CE113" s="804"/>
      <c r="CF113" s="862">
        <v>1.8</v>
      </c>
      <c r="CG113" s="863"/>
      <c r="CH113" s="863"/>
      <c r="CI113" s="863"/>
      <c r="CJ113" s="863"/>
      <c r="CK113" s="914"/>
      <c r="CL113" s="808"/>
      <c r="CM113" s="802" t="s">
        <v>432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93797</v>
      </c>
      <c r="AB114" s="767"/>
      <c r="AC114" s="767"/>
      <c r="AD114" s="767"/>
      <c r="AE114" s="768"/>
      <c r="AF114" s="769">
        <v>104911</v>
      </c>
      <c r="AG114" s="767"/>
      <c r="AH114" s="767"/>
      <c r="AI114" s="767"/>
      <c r="AJ114" s="768"/>
      <c r="AK114" s="769">
        <v>127150</v>
      </c>
      <c r="AL114" s="767"/>
      <c r="AM114" s="767"/>
      <c r="AN114" s="767"/>
      <c r="AO114" s="768"/>
      <c r="AP114" s="811">
        <v>0.2</v>
      </c>
      <c r="AQ114" s="812"/>
      <c r="AR114" s="812"/>
      <c r="AS114" s="812"/>
      <c r="AT114" s="813"/>
      <c r="AU114" s="919"/>
      <c r="AV114" s="920"/>
      <c r="AW114" s="920"/>
      <c r="AX114" s="920"/>
      <c r="AY114" s="920"/>
      <c r="AZ114" s="802" t="s">
        <v>434</v>
      </c>
      <c r="BA114" s="739"/>
      <c r="BB114" s="739"/>
      <c r="BC114" s="739"/>
      <c r="BD114" s="739"/>
      <c r="BE114" s="739"/>
      <c r="BF114" s="739"/>
      <c r="BG114" s="739"/>
      <c r="BH114" s="739"/>
      <c r="BI114" s="739"/>
      <c r="BJ114" s="739"/>
      <c r="BK114" s="739"/>
      <c r="BL114" s="739"/>
      <c r="BM114" s="739"/>
      <c r="BN114" s="739"/>
      <c r="BO114" s="739"/>
      <c r="BP114" s="740"/>
      <c r="BQ114" s="803">
        <v>15624041</v>
      </c>
      <c r="BR114" s="804"/>
      <c r="BS114" s="804"/>
      <c r="BT114" s="804"/>
      <c r="BU114" s="804"/>
      <c r="BV114" s="804">
        <v>15382068</v>
      </c>
      <c r="BW114" s="804"/>
      <c r="BX114" s="804"/>
      <c r="BY114" s="804"/>
      <c r="BZ114" s="804"/>
      <c r="CA114" s="804">
        <v>15936021</v>
      </c>
      <c r="CB114" s="804"/>
      <c r="CC114" s="804"/>
      <c r="CD114" s="804"/>
      <c r="CE114" s="804"/>
      <c r="CF114" s="862">
        <v>20.2</v>
      </c>
      <c r="CG114" s="863"/>
      <c r="CH114" s="863"/>
      <c r="CI114" s="863"/>
      <c r="CJ114" s="863"/>
      <c r="CK114" s="914"/>
      <c r="CL114" s="808"/>
      <c r="CM114" s="802" t="s">
        <v>435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1385117</v>
      </c>
      <c r="AB115" s="906"/>
      <c r="AC115" s="906"/>
      <c r="AD115" s="906"/>
      <c r="AE115" s="907"/>
      <c r="AF115" s="908">
        <v>977302</v>
      </c>
      <c r="AG115" s="906"/>
      <c r="AH115" s="906"/>
      <c r="AI115" s="906"/>
      <c r="AJ115" s="907"/>
      <c r="AK115" s="908">
        <v>700665</v>
      </c>
      <c r="AL115" s="906"/>
      <c r="AM115" s="906"/>
      <c r="AN115" s="906"/>
      <c r="AO115" s="907"/>
      <c r="AP115" s="909">
        <v>0.9</v>
      </c>
      <c r="AQ115" s="910"/>
      <c r="AR115" s="910"/>
      <c r="AS115" s="910"/>
      <c r="AT115" s="911"/>
      <c r="AU115" s="919"/>
      <c r="AV115" s="920"/>
      <c r="AW115" s="920"/>
      <c r="AX115" s="920"/>
      <c r="AY115" s="920"/>
      <c r="AZ115" s="802" t="s">
        <v>437</v>
      </c>
      <c r="BA115" s="739"/>
      <c r="BB115" s="739"/>
      <c r="BC115" s="739"/>
      <c r="BD115" s="739"/>
      <c r="BE115" s="739"/>
      <c r="BF115" s="739"/>
      <c r="BG115" s="739"/>
      <c r="BH115" s="739"/>
      <c r="BI115" s="739"/>
      <c r="BJ115" s="739"/>
      <c r="BK115" s="739"/>
      <c r="BL115" s="739"/>
      <c r="BM115" s="739"/>
      <c r="BN115" s="739"/>
      <c r="BO115" s="739"/>
      <c r="BP115" s="740"/>
      <c r="BQ115" s="803">
        <v>832987</v>
      </c>
      <c r="BR115" s="804"/>
      <c r="BS115" s="804"/>
      <c r="BT115" s="804"/>
      <c r="BU115" s="804"/>
      <c r="BV115" s="804">
        <v>811764</v>
      </c>
      <c r="BW115" s="804"/>
      <c r="BX115" s="804"/>
      <c r="BY115" s="804"/>
      <c r="BZ115" s="804"/>
      <c r="CA115" s="804">
        <v>790554</v>
      </c>
      <c r="CB115" s="804"/>
      <c r="CC115" s="804"/>
      <c r="CD115" s="804"/>
      <c r="CE115" s="804"/>
      <c r="CF115" s="862">
        <v>1</v>
      </c>
      <c r="CG115" s="863"/>
      <c r="CH115" s="863"/>
      <c r="CI115" s="863"/>
      <c r="CJ115" s="863"/>
      <c r="CK115" s="914"/>
      <c r="CL115" s="808"/>
      <c r="CM115" s="802" t="s">
        <v>438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1844813</v>
      </c>
      <c r="DH115" s="767"/>
      <c r="DI115" s="767"/>
      <c r="DJ115" s="767"/>
      <c r="DK115" s="768"/>
      <c r="DL115" s="769">
        <v>1545853</v>
      </c>
      <c r="DM115" s="767"/>
      <c r="DN115" s="767"/>
      <c r="DO115" s="767"/>
      <c r="DP115" s="768"/>
      <c r="DQ115" s="769">
        <v>1545853</v>
      </c>
      <c r="DR115" s="767"/>
      <c r="DS115" s="767"/>
      <c r="DT115" s="767"/>
      <c r="DU115" s="768"/>
      <c r="DV115" s="811">
        <v>2</v>
      </c>
      <c r="DW115" s="812"/>
      <c r="DX115" s="812"/>
      <c r="DY115" s="812"/>
      <c r="DZ115" s="813"/>
    </row>
    <row r="116" spans="1:130" s="224" customFormat="1" ht="26.25" customHeight="1" x14ac:dyDescent="0.2">
      <c r="A116" s="903"/>
      <c r="B116" s="904"/>
      <c r="C116" s="826" t="s">
        <v>439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442</v>
      </c>
      <c r="Z117" s="884"/>
      <c r="AA117" s="889">
        <v>11820770</v>
      </c>
      <c r="AB117" s="890"/>
      <c r="AC117" s="890"/>
      <c r="AD117" s="890"/>
      <c r="AE117" s="891"/>
      <c r="AF117" s="892">
        <v>11074958</v>
      </c>
      <c r="AG117" s="890"/>
      <c r="AH117" s="890"/>
      <c r="AI117" s="890"/>
      <c r="AJ117" s="891"/>
      <c r="AK117" s="892">
        <v>11007729</v>
      </c>
      <c r="AL117" s="890"/>
      <c r="AM117" s="890"/>
      <c r="AN117" s="890"/>
      <c r="AO117" s="891"/>
      <c r="AP117" s="893"/>
      <c r="AQ117" s="894"/>
      <c r="AR117" s="894"/>
      <c r="AS117" s="894"/>
      <c r="AT117" s="895"/>
      <c r="AU117" s="919"/>
      <c r="AV117" s="920"/>
      <c r="AW117" s="920"/>
      <c r="AX117" s="920"/>
      <c r="AY117" s="920"/>
      <c r="AZ117" s="850" t="s">
        <v>443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415</v>
      </c>
      <c r="AB118" s="883"/>
      <c r="AC118" s="883"/>
      <c r="AD118" s="883"/>
      <c r="AE118" s="884"/>
      <c r="AF118" s="885" t="s">
        <v>416</v>
      </c>
      <c r="AG118" s="883"/>
      <c r="AH118" s="883"/>
      <c r="AI118" s="883"/>
      <c r="AJ118" s="884"/>
      <c r="AK118" s="885" t="s">
        <v>294</v>
      </c>
      <c r="AL118" s="883"/>
      <c r="AM118" s="883"/>
      <c r="AN118" s="883"/>
      <c r="AO118" s="884"/>
      <c r="AP118" s="886" t="s">
        <v>417</v>
      </c>
      <c r="AQ118" s="887"/>
      <c r="AR118" s="887"/>
      <c r="AS118" s="887"/>
      <c r="AT118" s="888"/>
      <c r="AU118" s="919"/>
      <c r="AV118" s="920"/>
      <c r="AW118" s="920"/>
      <c r="AX118" s="920"/>
      <c r="AY118" s="920"/>
      <c r="AZ118" s="825" t="s">
        <v>445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421</v>
      </c>
      <c r="B119" s="806"/>
      <c r="C119" s="847" t="s">
        <v>422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447</v>
      </c>
      <c r="BP119" s="865"/>
      <c r="BQ119" s="866">
        <v>118603317</v>
      </c>
      <c r="BR119" s="832"/>
      <c r="BS119" s="832"/>
      <c r="BT119" s="832"/>
      <c r="BU119" s="832"/>
      <c r="BV119" s="832">
        <v>116065407</v>
      </c>
      <c r="BW119" s="832"/>
      <c r="BX119" s="832"/>
      <c r="BY119" s="832"/>
      <c r="BZ119" s="832"/>
      <c r="CA119" s="832">
        <v>111952899</v>
      </c>
      <c r="CB119" s="832"/>
      <c r="CC119" s="832"/>
      <c r="CD119" s="832"/>
      <c r="CE119" s="832"/>
      <c r="CF119" s="735"/>
      <c r="CG119" s="736"/>
      <c r="CH119" s="736"/>
      <c r="CI119" s="736"/>
      <c r="CJ119" s="821"/>
      <c r="CK119" s="915"/>
      <c r="CL119" s="810"/>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4888754</v>
      </c>
      <c r="DH119" s="751"/>
      <c r="DI119" s="751"/>
      <c r="DJ119" s="751"/>
      <c r="DK119" s="752"/>
      <c r="DL119" s="753">
        <v>4529193</v>
      </c>
      <c r="DM119" s="751"/>
      <c r="DN119" s="751"/>
      <c r="DO119" s="751"/>
      <c r="DP119" s="752"/>
      <c r="DQ119" s="753">
        <v>4503655</v>
      </c>
      <c r="DR119" s="751"/>
      <c r="DS119" s="751"/>
      <c r="DT119" s="751"/>
      <c r="DU119" s="752"/>
      <c r="DV119" s="835">
        <v>5.7</v>
      </c>
      <c r="DW119" s="836"/>
      <c r="DX119" s="836"/>
      <c r="DY119" s="836"/>
      <c r="DZ119" s="837"/>
    </row>
    <row r="120" spans="1:130" s="224" customFormat="1" ht="26.25" customHeight="1" x14ac:dyDescent="0.2">
      <c r="A120" s="807"/>
      <c r="B120" s="808"/>
      <c r="C120" s="802" t="s">
        <v>425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37590</v>
      </c>
      <c r="AB120" s="767"/>
      <c r="AC120" s="767"/>
      <c r="AD120" s="767"/>
      <c r="AE120" s="768"/>
      <c r="AF120" s="769">
        <v>37590</v>
      </c>
      <c r="AG120" s="767"/>
      <c r="AH120" s="767"/>
      <c r="AI120" s="767"/>
      <c r="AJ120" s="768"/>
      <c r="AK120" s="769">
        <v>37590</v>
      </c>
      <c r="AL120" s="767"/>
      <c r="AM120" s="767"/>
      <c r="AN120" s="767"/>
      <c r="AO120" s="768"/>
      <c r="AP120" s="811">
        <v>0</v>
      </c>
      <c r="AQ120" s="812"/>
      <c r="AR120" s="812"/>
      <c r="AS120" s="812"/>
      <c r="AT120" s="813"/>
      <c r="AU120" s="867" t="s">
        <v>449</v>
      </c>
      <c r="AV120" s="868"/>
      <c r="AW120" s="868"/>
      <c r="AX120" s="868"/>
      <c r="AY120" s="869"/>
      <c r="AZ120" s="847" t="s">
        <v>450</v>
      </c>
      <c r="BA120" s="795"/>
      <c r="BB120" s="795"/>
      <c r="BC120" s="795"/>
      <c r="BD120" s="795"/>
      <c r="BE120" s="795"/>
      <c r="BF120" s="795"/>
      <c r="BG120" s="795"/>
      <c r="BH120" s="795"/>
      <c r="BI120" s="795"/>
      <c r="BJ120" s="795"/>
      <c r="BK120" s="795"/>
      <c r="BL120" s="795"/>
      <c r="BM120" s="795"/>
      <c r="BN120" s="795"/>
      <c r="BO120" s="795"/>
      <c r="BP120" s="796"/>
      <c r="BQ120" s="848">
        <v>47269667</v>
      </c>
      <c r="BR120" s="829"/>
      <c r="BS120" s="829"/>
      <c r="BT120" s="829"/>
      <c r="BU120" s="829"/>
      <c r="BV120" s="829">
        <v>50352411</v>
      </c>
      <c r="BW120" s="829"/>
      <c r="BX120" s="829"/>
      <c r="BY120" s="829"/>
      <c r="BZ120" s="829"/>
      <c r="CA120" s="829">
        <v>54635214</v>
      </c>
      <c r="CB120" s="829"/>
      <c r="CC120" s="829"/>
      <c r="CD120" s="829"/>
      <c r="CE120" s="829"/>
      <c r="CF120" s="853">
        <v>69.3</v>
      </c>
      <c r="CG120" s="854"/>
      <c r="CH120" s="854"/>
      <c r="CI120" s="854"/>
      <c r="CJ120" s="854"/>
      <c r="CK120" s="855" t="s">
        <v>451</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5656193</v>
      </c>
      <c r="DH120" s="829"/>
      <c r="DI120" s="829"/>
      <c r="DJ120" s="829"/>
      <c r="DK120" s="829"/>
      <c r="DL120" s="829">
        <v>5426076</v>
      </c>
      <c r="DM120" s="829"/>
      <c r="DN120" s="829"/>
      <c r="DO120" s="829"/>
      <c r="DP120" s="829"/>
      <c r="DQ120" s="829">
        <v>4777949</v>
      </c>
      <c r="DR120" s="829"/>
      <c r="DS120" s="829"/>
      <c r="DT120" s="829"/>
      <c r="DU120" s="829"/>
      <c r="DV120" s="830">
        <v>6.1</v>
      </c>
      <c r="DW120" s="830"/>
      <c r="DX120" s="830"/>
      <c r="DY120" s="830"/>
      <c r="DZ120" s="831"/>
    </row>
    <row r="121" spans="1:130" s="224" customFormat="1" ht="26.25" customHeight="1" x14ac:dyDescent="0.2">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453</v>
      </c>
      <c r="BA121" s="739"/>
      <c r="BB121" s="739"/>
      <c r="BC121" s="739"/>
      <c r="BD121" s="739"/>
      <c r="BE121" s="739"/>
      <c r="BF121" s="739"/>
      <c r="BG121" s="739"/>
      <c r="BH121" s="739"/>
      <c r="BI121" s="739"/>
      <c r="BJ121" s="739"/>
      <c r="BK121" s="739"/>
      <c r="BL121" s="739"/>
      <c r="BM121" s="739"/>
      <c r="BN121" s="739"/>
      <c r="BO121" s="739"/>
      <c r="BP121" s="740"/>
      <c r="BQ121" s="803">
        <v>13120304</v>
      </c>
      <c r="BR121" s="804"/>
      <c r="BS121" s="804"/>
      <c r="BT121" s="804"/>
      <c r="BU121" s="804"/>
      <c r="BV121" s="804">
        <v>13623569</v>
      </c>
      <c r="BW121" s="804"/>
      <c r="BX121" s="804"/>
      <c r="BY121" s="804"/>
      <c r="BZ121" s="804"/>
      <c r="CA121" s="804">
        <v>13024425</v>
      </c>
      <c r="CB121" s="804"/>
      <c r="CC121" s="804"/>
      <c r="CD121" s="804"/>
      <c r="CE121" s="804"/>
      <c r="CF121" s="862">
        <v>16.5</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791155</v>
      </c>
      <c r="DH121" s="804"/>
      <c r="DI121" s="804"/>
      <c r="DJ121" s="804"/>
      <c r="DK121" s="804"/>
      <c r="DL121" s="804">
        <v>773735</v>
      </c>
      <c r="DM121" s="804"/>
      <c r="DN121" s="804"/>
      <c r="DO121" s="804"/>
      <c r="DP121" s="804"/>
      <c r="DQ121" s="804">
        <v>709352</v>
      </c>
      <c r="DR121" s="804"/>
      <c r="DS121" s="804"/>
      <c r="DT121" s="804"/>
      <c r="DU121" s="804"/>
      <c r="DV121" s="781">
        <v>0.9</v>
      </c>
      <c r="DW121" s="781"/>
      <c r="DX121" s="781"/>
      <c r="DY121" s="781"/>
      <c r="DZ121" s="782"/>
    </row>
    <row r="122" spans="1:130" s="224" customFormat="1" ht="26.25" customHeight="1" x14ac:dyDescent="0.2">
      <c r="A122" s="807"/>
      <c r="B122" s="808"/>
      <c r="C122" s="802" t="s">
        <v>435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90861022</v>
      </c>
      <c r="BR122" s="832"/>
      <c r="BS122" s="832"/>
      <c r="BT122" s="832"/>
      <c r="BU122" s="832"/>
      <c r="BV122" s="832">
        <v>88154016</v>
      </c>
      <c r="BW122" s="832"/>
      <c r="BX122" s="832"/>
      <c r="BY122" s="832"/>
      <c r="BZ122" s="832"/>
      <c r="CA122" s="832">
        <v>83878976</v>
      </c>
      <c r="CB122" s="832"/>
      <c r="CC122" s="832"/>
      <c r="CD122" s="832"/>
      <c r="CE122" s="832"/>
      <c r="CF122" s="833">
        <v>106.3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453369</v>
      </c>
      <c r="DH122" s="804"/>
      <c r="DI122" s="804"/>
      <c r="DJ122" s="804"/>
      <c r="DK122" s="804"/>
      <c r="DL122" s="804">
        <v>351885</v>
      </c>
      <c r="DM122" s="804"/>
      <c r="DN122" s="804"/>
      <c r="DO122" s="804"/>
      <c r="DP122" s="804"/>
      <c r="DQ122" s="804">
        <v>270498</v>
      </c>
      <c r="DR122" s="804"/>
      <c r="DS122" s="804"/>
      <c r="DT122" s="804"/>
      <c r="DU122" s="804"/>
      <c r="DV122" s="781">
        <v>0.3</v>
      </c>
      <c r="DW122" s="781"/>
      <c r="DX122" s="781"/>
      <c r="DY122" s="781"/>
      <c r="DZ122" s="782"/>
    </row>
    <row r="123" spans="1:130" s="224" customFormat="1" ht="26.25" customHeight="1" x14ac:dyDescent="0.2">
      <c r="A123" s="807"/>
      <c r="B123" s="808"/>
      <c r="C123" s="802" t="s">
        <v>441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455</v>
      </c>
      <c r="BP123" s="865"/>
      <c r="BQ123" s="819">
        <v>151250993</v>
      </c>
      <c r="BR123" s="820"/>
      <c r="BS123" s="820"/>
      <c r="BT123" s="820"/>
      <c r="BU123" s="820"/>
      <c r="BV123" s="820">
        <v>152129996</v>
      </c>
      <c r="BW123" s="820"/>
      <c r="BX123" s="820"/>
      <c r="BY123" s="820"/>
      <c r="BZ123" s="820"/>
      <c r="CA123" s="820">
        <v>151538615</v>
      </c>
      <c r="CB123" s="820"/>
      <c r="CC123" s="820"/>
      <c r="CD123" s="820"/>
      <c r="CE123" s="820"/>
      <c r="CF123" s="735"/>
      <c r="CG123" s="736"/>
      <c r="CH123" s="736"/>
      <c r="CI123" s="736"/>
      <c r="CJ123" s="821"/>
      <c r="CK123" s="856"/>
      <c r="CL123" s="842"/>
      <c r="CM123" s="842"/>
      <c r="CN123" s="842"/>
      <c r="CO123" s="843"/>
      <c r="CP123" s="822" t="s">
        <v>398</v>
      </c>
      <c r="CQ123" s="823"/>
      <c r="CR123" s="823"/>
      <c r="CS123" s="823"/>
      <c r="CT123" s="823"/>
      <c r="CU123" s="823"/>
      <c r="CV123" s="823"/>
      <c r="CW123" s="823"/>
      <c r="CX123" s="823"/>
      <c r="CY123" s="823"/>
      <c r="CZ123" s="823"/>
      <c r="DA123" s="823"/>
      <c r="DB123" s="823"/>
      <c r="DC123" s="823"/>
      <c r="DD123" s="823"/>
      <c r="DE123" s="823"/>
      <c r="DF123" s="824"/>
      <c r="DG123" s="766">
        <v>316406</v>
      </c>
      <c r="DH123" s="767"/>
      <c r="DI123" s="767"/>
      <c r="DJ123" s="767"/>
      <c r="DK123" s="768"/>
      <c r="DL123" s="769">
        <v>195088</v>
      </c>
      <c r="DM123" s="767"/>
      <c r="DN123" s="767"/>
      <c r="DO123" s="767"/>
      <c r="DP123" s="768"/>
      <c r="DQ123" s="769">
        <v>174878</v>
      </c>
      <c r="DR123" s="767"/>
      <c r="DS123" s="767"/>
      <c r="DT123" s="767"/>
      <c r="DU123" s="768"/>
      <c r="DV123" s="811">
        <v>0.2</v>
      </c>
      <c r="DW123" s="812"/>
      <c r="DX123" s="812"/>
      <c r="DY123" s="812"/>
      <c r="DZ123" s="813"/>
    </row>
    <row r="124" spans="1:130" s="224" customFormat="1" ht="26.25" customHeight="1" thickBot="1" x14ac:dyDescent="0.25">
      <c r="A124" s="807"/>
      <c r="B124" s="808"/>
      <c r="C124" s="802" t="s">
        <v>444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457</v>
      </c>
      <c r="CQ124" s="823"/>
      <c r="CR124" s="823"/>
      <c r="CS124" s="823"/>
      <c r="CT124" s="823"/>
      <c r="CU124" s="823"/>
      <c r="CV124" s="823"/>
      <c r="CW124" s="823"/>
      <c r="CX124" s="823"/>
      <c r="CY124" s="823"/>
      <c r="CZ124" s="823"/>
      <c r="DA124" s="823"/>
      <c r="DB124" s="823"/>
      <c r="DC124" s="823"/>
      <c r="DD124" s="823"/>
      <c r="DE124" s="823"/>
      <c r="DF124" s="824"/>
      <c r="DG124" s="750">
        <v>3572</v>
      </c>
      <c r="DH124" s="751"/>
      <c r="DI124" s="751"/>
      <c r="DJ124" s="751"/>
      <c r="DK124" s="752"/>
      <c r="DL124" s="753">
        <v>6170</v>
      </c>
      <c r="DM124" s="751"/>
      <c r="DN124" s="751"/>
      <c r="DO124" s="751"/>
      <c r="DP124" s="752"/>
      <c r="DQ124" s="753">
        <v>5307</v>
      </c>
      <c r="DR124" s="751"/>
      <c r="DS124" s="751"/>
      <c r="DT124" s="751"/>
      <c r="DU124" s="752"/>
      <c r="DV124" s="835">
        <v>0</v>
      </c>
      <c r="DW124" s="836"/>
      <c r="DX124" s="836"/>
      <c r="DY124" s="836"/>
      <c r="DZ124" s="837"/>
    </row>
    <row r="125" spans="1:130" s="224" customFormat="1" ht="26.25" customHeight="1" x14ac:dyDescent="0.2">
      <c r="A125" s="807"/>
      <c r="B125" s="808"/>
      <c r="C125" s="802" t="s">
        <v>446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458</v>
      </c>
      <c r="CL125" s="839"/>
      <c r="CM125" s="839"/>
      <c r="CN125" s="839"/>
      <c r="CO125" s="840"/>
      <c r="CP125" s="847" t="s">
        <v>459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1347527</v>
      </c>
      <c r="AB126" s="767"/>
      <c r="AC126" s="767"/>
      <c r="AD126" s="767"/>
      <c r="AE126" s="768"/>
      <c r="AF126" s="769">
        <v>939712</v>
      </c>
      <c r="AG126" s="767"/>
      <c r="AH126" s="767"/>
      <c r="AI126" s="767"/>
      <c r="AJ126" s="768"/>
      <c r="AK126" s="769">
        <v>663075</v>
      </c>
      <c r="AL126" s="767"/>
      <c r="AM126" s="767"/>
      <c r="AN126" s="767"/>
      <c r="AO126" s="768"/>
      <c r="AP126" s="811">
        <v>0.8</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462</v>
      </c>
      <c r="AY127" s="799"/>
      <c r="AZ127" s="799"/>
      <c r="BA127" s="799"/>
      <c r="BB127" s="799"/>
      <c r="BC127" s="799"/>
      <c r="BD127" s="799"/>
      <c r="BE127" s="800"/>
      <c r="BF127" s="798" t="s">
        <v>463</v>
      </c>
      <c r="BG127" s="799"/>
      <c r="BH127" s="799"/>
      <c r="BI127" s="799"/>
      <c r="BJ127" s="799"/>
      <c r="BK127" s="799"/>
      <c r="BL127" s="800"/>
      <c r="BM127" s="798" t="s">
        <v>464</v>
      </c>
      <c r="BN127" s="799"/>
      <c r="BO127" s="799"/>
      <c r="BP127" s="799"/>
      <c r="BQ127" s="799"/>
      <c r="BR127" s="799"/>
      <c r="BS127" s="800"/>
      <c r="BT127" s="798" t="s">
        <v>465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468</v>
      </c>
      <c r="X128" s="785"/>
      <c r="Y128" s="785"/>
      <c r="Z128" s="786"/>
      <c r="AA128" s="787">
        <v>2173798</v>
      </c>
      <c r="AB128" s="788"/>
      <c r="AC128" s="788"/>
      <c r="AD128" s="788"/>
      <c r="AE128" s="789"/>
      <c r="AF128" s="790">
        <v>2550099</v>
      </c>
      <c r="AG128" s="788"/>
      <c r="AH128" s="788"/>
      <c r="AI128" s="788"/>
      <c r="AJ128" s="789"/>
      <c r="AK128" s="790">
        <v>2427757</v>
      </c>
      <c r="AL128" s="788"/>
      <c r="AM128" s="788"/>
      <c r="AN128" s="788"/>
      <c r="AO128" s="789"/>
      <c r="AP128" s="791"/>
      <c r="AQ128" s="792"/>
      <c r="AR128" s="792"/>
      <c r="AS128" s="792"/>
      <c r="AT128" s="793"/>
      <c r="AU128" s="226"/>
      <c r="AV128" s="226"/>
      <c r="AW128" s="226"/>
      <c r="AX128" s="794" t="s">
        <v>469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470</v>
      </c>
      <c r="CQ128" s="717"/>
      <c r="CR128" s="717"/>
      <c r="CS128" s="717"/>
      <c r="CT128" s="717"/>
      <c r="CU128" s="717"/>
      <c r="CV128" s="717"/>
      <c r="CW128" s="717"/>
      <c r="CX128" s="717"/>
      <c r="CY128" s="717"/>
      <c r="CZ128" s="717"/>
      <c r="DA128" s="717"/>
      <c r="DB128" s="717"/>
      <c r="DC128" s="717"/>
      <c r="DD128" s="717"/>
      <c r="DE128" s="717"/>
      <c r="DF128" s="718"/>
      <c r="DG128" s="777">
        <v>832987</v>
      </c>
      <c r="DH128" s="778"/>
      <c r="DI128" s="778"/>
      <c r="DJ128" s="778"/>
      <c r="DK128" s="778"/>
      <c r="DL128" s="778">
        <v>811764</v>
      </c>
      <c r="DM128" s="778"/>
      <c r="DN128" s="778"/>
      <c r="DO128" s="778"/>
      <c r="DP128" s="778"/>
      <c r="DQ128" s="778">
        <v>790554</v>
      </c>
      <c r="DR128" s="778"/>
      <c r="DS128" s="778"/>
      <c r="DT128" s="778"/>
      <c r="DU128" s="778"/>
      <c r="DV128" s="779">
        <v>1</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471</v>
      </c>
      <c r="X129" s="764"/>
      <c r="Y129" s="764"/>
      <c r="Z129" s="765"/>
      <c r="AA129" s="766">
        <v>85564006</v>
      </c>
      <c r="AB129" s="767"/>
      <c r="AC129" s="767"/>
      <c r="AD129" s="767"/>
      <c r="AE129" s="768"/>
      <c r="AF129" s="769">
        <v>84554432</v>
      </c>
      <c r="AG129" s="767"/>
      <c r="AH129" s="767"/>
      <c r="AI129" s="767"/>
      <c r="AJ129" s="768"/>
      <c r="AK129" s="769">
        <v>86901162</v>
      </c>
      <c r="AL129" s="767"/>
      <c r="AM129" s="767"/>
      <c r="AN129" s="767"/>
      <c r="AO129" s="768"/>
      <c r="AP129" s="770"/>
      <c r="AQ129" s="771"/>
      <c r="AR129" s="771"/>
      <c r="AS129" s="771"/>
      <c r="AT129" s="772"/>
      <c r="AU129" s="227"/>
      <c r="AV129" s="227"/>
      <c r="AW129" s="227"/>
      <c r="AX129" s="738" t="s">
        <v>472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474</v>
      </c>
      <c r="X130" s="764"/>
      <c r="Y130" s="764"/>
      <c r="Z130" s="765"/>
      <c r="AA130" s="766">
        <v>8007519</v>
      </c>
      <c r="AB130" s="767"/>
      <c r="AC130" s="767"/>
      <c r="AD130" s="767"/>
      <c r="AE130" s="768"/>
      <c r="AF130" s="769">
        <v>8076716</v>
      </c>
      <c r="AG130" s="767"/>
      <c r="AH130" s="767"/>
      <c r="AI130" s="767"/>
      <c r="AJ130" s="768"/>
      <c r="AK130" s="769">
        <v>8013278</v>
      </c>
      <c r="AL130" s="767"/>
      <c r="AM130" s="767"/>
      <c r="AN130" s="767"/>
      <c r="AO130" s="768"/>
      <c r="AP130" s="770"/>
      <c r="AQ130" s="771"/>
      <c r="AR130" s="771"/>
      <c r="AS130" s="771"/>
      <c r="AT130" s="772"/>
      <c r="AU130" s="227"/>
      <c r="AV130" s="227"/>
      <c r="AW130" s="227"/>
      <c r="AX130" s="738" t="s">
        <v>475</v>
      </c>
      <c r="AY130" s="739"/>
      <c r="AZ130" s="739"/>
      <c r="BA130" s="739"/>
      <c r="BB130" s="739"/>
      <c r="BC130" s="739"/>
      <c r="BD130" s="739"/>
      <c r="BE130" s="740"/>
      <c r="BF130" s="741">
        <v>1.1000000000000001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77556487</v>
      </c>
      <c r="AB131" s="751"/>
      <c r="AC131" s="751"/>
      <c r="AD131" s="751"/>
      <c r="AE131" s="752"/>
      <c r="AF131" s="753">
        <v>76477716</v>
      </c>
      <c r="AG131" s="751"/>
      <c r="AH131" s="751"/>
      <c r="AI131" s="751"/>
      <c r="AJ131" s="752"/>
      <c r="AK131" s="753">
        <v>78887884</v>
      </c>
      <c r="AL131" s="751"/>
      <c r="AM131" s="751"/>
      <c r="AN131" s="751"/>
      <c r="AO131" s="752"/>
      <c r="AP131" s="754"/>
      <c r="AQ131" s="755"/>
      <c r="AR131" s="755"/>
      <c r="AS131" s="755"/>
      <c r="AT131" s="756"/>
      <c r="AU131" s="227"/>
      <c r="AV131" s="227"/>
      <c r="AW131" s="227"/>
      <c r="AX131" s="716" t="s">
        <v>477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479</v>
      </c>
      <c r="W132" s="729"/>
      <c r="X132" s="729"/>
      <c r="Y132" s="729"/>
      <c r="Z132" s="730"/>
      <c r="AA132" s="731">
        <v>2.1138820379999999</v>
      </c>
      <c r="AB132" s="732"/>
      <c r="AC132" s="732"/>
      <c r="AD132" s="732"/>
      <c r="AE132" s="733"/>
      <c r="AF132" s="734">
        <v>0.58597853499999997</v>
      </c>
      <c r="AG132" s="732"/>
      <c r="AH132" s="732"/>
      <c r="AI132" s="732"/>
      <c r="AJ132" s="733"/>
      <c r="AK132" s="734">
        <v>0.71835379600000004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480</v>
      </c>
      <c r="W133" s="708"/>
      <c r="X133" s="708"/>
      <c r="Y133" s="708"/>
      <c r="Z133" s="709"/>
      <c r="AA133" s="710">
        <v>2.2999999999999998</v>
      </c>
      <c r="AB133" s="711"/>
      <c r="AC133" s="711"/>
      <c r="AD133" s="711"/>
      <c r="AE133" s="712"/>
      <c r="AF133" s="710">
        <v>2</v>
      </c>
      <c r="AG133" s="711"/>
      <c r="AH133" s="711"/>
      <c r="AI133" s="711"/>
      <c r="AJ133" s="712"/>
      <c r="AK133" s="710">
        <v>1.1000000000000001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cT3uNGQVAsw1P3Pz25OHKPPVeHSB7QWs5oTfGW/cDCQ6Lz/bGHn4WzyS3PesFQMfjHufClm/TZpS0966iEeJg==" saltValue="dR9RFCZEKnSdnEZcDGU+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0aK2rs16SOT1BXpylCnXPvPSvzaVwKLVpqfUWpx3Tspr77EgL31W4dRCuCIUQQ1G5LnhgVJueBUGamvAH1br/A==" saltValue="HqX08CwIAsorAVfj3/+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goQshUr1CwwxYFGx/0NFzzxwe6UaE5Op28VVCkDU9SvpgofYK2f3Q6VX/ypE/e1v+QFeC1irK9rxREHIvecMg==" saltValue="4teNvrEpgY6Q7MYiB/+a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483</v>
      </c>
      <c r="AL6" s="260"/>
      <c r="AM6" s="260"/>
      <c r="AN6" s="260"/>
    </row>
    <row r="7" spans="1:46" ht="13.5" customHeight="1" x14ac:dyDescent="0.2">
      <c r="A7" s="259"/>
      <c r="AK7" s="262"/>
      <c r="AL7" s="263"/>
      <c r="AM7" s="263"/>
      <c r="AN7" s="264"/>
      <c r="AO7" s="1104" t="s">
        <v>484</v>
      </c>
      <c r="AP7" s="265"/>
      <c r="AQ7" s="266" t="s">
        <v>485</v>
      </c>
      <c r="AR7" s="267"/>
    </row>
    <row r="8" spans="1:46" ht="13.2" x14ac:dyDescent="0.2">
      <c r="A8" s="259"/>
      <c r="AK8" s="268"/>
      <c r="AL8" s="269"/>
      <c r="AM8" s="269"/>
      <c r="AN8" s="270"/>
      <c r="AO8" s="1105"/>
      <c r="AP8" s="271" t="s">
        <v>486</v>
      </c>
      <c r="AQ8" s="272" t="s">
        <v>487</v>
      </c>
      <c r="AR8" s="273" t="s">
        <v>488</v>
      </c>
    </row>
    <row r="9" spans="1:46" ht="13.2" x14ac:dyDescent="0.2">
      <c r="A9" s="259"/>
      <c r="AK9" s="1116" t="s">
        <v>489</v>
      </c>
      <c r="AL9" s="1117"/>
      <c r="AM9" s="1117"/>
      <c r="AN9" s="1118"/>
      <c r="AO9" s="274">
        <v>24400690</v>
      </c>
      <c r="AP9" s="274">
        <v>56025</v>
      </c>
      <c r="AQ9" s="275">
        <v>62936</v>
      </c>
      <c r="AR9" s="276">
        <v>-11</v>
      </c>
    </row>
    <row r="10" spans="1:46" ht="13.5" customHeight="1" x14ac:dyDescent="0.2">
      <c r="A10" s="259"/>
      <c r="AK10" s="1116" t="s">
        <v>490</v>
      </c>
      <c r="AL10" s="1117"/>
      <c r="AM10" s="1117"/>
      <c r="AN10" s="1118"/>
      <c r="AO10" s="277">
        <v>111584</v>
      </c>
      <c r="AP10" s="277">
        <v>256</v>
      </c>
      <c r="AQ10" s="278">
        <v>1734</v>
      </c>
      <c r="AR10" s="279">
        <v>-85.2</v>
      </c>
    </row>
    <row r="11" spans="1:46" ht="13.5" customHeight="1" x14ac:dyDescent="0.2">
      <c r="A11" s="259"/>
      <c r="AK11" s="1116" t="s">
        <v>491</v>
      </c>
      <c r="AL11" s="1117"/>
      <c r="AM11" s="1117"/>
      <c r="AN11" s="1118"/>
      <c r="AO11" s="277" t="s">
        <v>492</v>
      </c>
      <c r="AP11" s="277" t="s">
        <v>492</v>
      </c>
      <c r="AQ11" s="278">
        <v>694</v>
      </c>
      <c r="AR11" s="279" t="s">
        <v>492</v>
      </c>
    </row>
    <row r="12" spans="1:46" ht="13.5" customHeight="1" x14ac:dyDescent="0.2">
      <c r="A12" s="259"/>
      <c r="AK12" s="1116" t="s">
        <v>493</v>
      </c>
      <c r="AL12" s="1117"/>
      <c r="AM12" s="1117"/>
      <c r="AN12" s="1118"/>
      <c r="AO12" s="277" t="s">
        <v>492</v>
      </c>
      <c r="AP12" s="277" t="s">
        <v>492</v>
      </c>
      <c r="AQ12" s="278">
        <v>24</v>
      </c>
      <c r="AR12" s="279" t="s">
        <v>492</v>
      </c>
    </row>
    <row r="13" spans="1:46" ht="13.5" customHeight="1" x14ac:dyDescent="0.2">
      <c r="A13" s="259"/>
      <c r="AK13" s="1116" t="s">
        <v>494</v>
      </c>
      <c r="AL13" s="1117"/>
      <c r="AM13" s="1117"/>
      <c r="AN13" s="1118"/>
      <c r="AO13" s="277" t="s">
        <v>492</v>
      </c>
      <c r="AP13" s="277" t="s">
        <v>492</v>
      </c>
      <c r="AQ13" s="278">
        <v>1996</v>
      </c>
      <c r="AR13" s="279" t="s">
        <v>492</v>
      </c>
    </row>
    <row r="14" spans="1:46" ht="13.5" customHeight="1" x14ac:dyDescent="0.2">
      <c r="A14" s="259"/>
      <c r="AK14" s="1116" t="s">
        <v>495</v>
      </c>
      <c r="AL14" s="1117"/>
      <c r="AM14" s="1117"/>
      <c r="AN14" s="1118"/>
      <c r="AO14" s="277">
        <v>735120</v>
      </c>
      <c r="AP14" s="277">
        <v>1688</v>
      </c>
      <c r="AQ14" s="278">
        <v>1351</v>
      </c>
      <c r="AR14" s="279">
        <v>24.9</v>
      </c>
    </row>
    <row r="15" spans="1:46" ht="13.5" customHeight="1" x14ac:dyDescent="0.2">
      <c r="A15" s="259"/>
      <c r="AK15" s="1119" t="s">
        <v>496</v>
      </c>
      <c r="AL15" s="1120"/>
      <c r="AM15" s="1120"/>
      <c r="AN15" s="1121"/>
      <c r="AO15" s="277">
        <v>-695591</v>
      </c>
      <c r="AP15" s="277">
        <v>-1597</v>
      </c>
      <c r="AQ15" s="278">
        <v>-1933</v>
      </c>
      <c r="AR15" s="279">
        <v>-17.399999999999999</v>
      </c>
    </row>
    <row r="16" spans="1:46" ht="13.2" x14ac:dyDescent="0.2">
      <c r="A16" s="259"/>
      <c r="AK16" s="1119" t="s">
        <v>177</v>
      </c>
      <c r="AL16" s="1120"/>
      <c r="AM16" s="1120"/>
      <c r="AN16" s="1121"/>
      <c r="AO16" s="277">
        <v>24551803</v>
      </c>
      <c r="AP16" s="277">
        <v>56372</v>
      </c>
      <c r="AQ16" s="278">
        <v>66802</v>
      </c>
      <c r="AR16" s="279">
        <v>-15.6</v>
      </c>
    </row>
    <row r="17" spans="1:46" ht="13.2" x14ac:dyDescent="0.2">
      <c r="A17" s="259"/>
    </row>
    <row r="18" spans="1:46" ht="13.2" x14ac:dyDescent="0.2">
      <c r="A18" s="259"/>
      <c r="AQ18" s="280"/>
      <c r="AR18" s="280"/>
    </row>
    <row r="19" spans="1:46" ht="13.2" x14ac:dyDescent="0.2">
      <c r="A19" s="259"/>
      <c r="AK19" s="255" t="s">
        <v>497</v>
      </c>
    </row>
    <row r="20" spans="1:46" ht="13.2" x14ac:dyDescent="0.2">
      <c r="A20" s="259"/>
      <c r="AK20" s="281"/>
      <c r="AL20" s="282"/>
      <c r="AM20" s="282"/>
      <c r="AN20" s="283"/>
      <c r="AO20" s="284" t="s">
        <v>498</v>
      </c>
      <c r="AP20" s="285" t="s">
        <v>499</v>
      </c>
      <c r="AQ20" s="286" t="s">
        <v>500</v>
      </c>
      <c r="AR20" s="287"/>
    </row>
    <row r="21" spans="1:46" s="260" customFormat="1" ht="13.2" x14ac:dyDescent="0.2">
      <c r="A21" s="288"/>
      <c r="AK21" s="1122" t="s">
        <v>501</v>
      </c>
      <c r="AL21" s="1123"/>
      <c r="AM21" s="1123"/>
      <c r="AN21" s="1124"/>
      <c r="AO21" s="289">
        <v>6.08</v>
      </c>
      <c r="AP21" s="290">
        <v>6.52</v>
      </c>
      <c r="AQ21" s="291">
        <v>-0.44</v>
      </c>
      <c r="AS21" s="292"/>
      <c r="AT21" s="288"/>
    </row>
    <row r="22" spans="1:46" s="260" customFormat="1" ht="13.2" x14ac:dyDescent="0.2">
      <c r="A22" s="288"/>
      <c r="AK22" s="1122" t="s">
        <v>502</v>
      </c>
      <c r="AL22" s="1123"/>
      <c r="AM22" s="1123"/>
      <c r="AN22" s="1124"/>
      <c r="AO22" s="293">
        <v>102</v>
      </c>
      <c r="AP22" s="294">
        <v>99.2</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5" t="s">
        <v>503</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ht="13.2" x14ac:dyDescent="0.2">
      <c r="A27" s="300"/>
      <c r="AS27" s="255"/>
      <c r="AT27" s="255"/>
    </row>
    <row r="28" spans="1:46" ht="16.2" x14ac:dyDescent="0.2">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505</v>
      </c>
      <c r="AL29" s="260"/>
      <c r="AM29" s="260"/>
      <c r="AN29" s="260"/>
      <c r="AS29" s="302"/>
    </row>
    <row r="30" spans="1:46" ht="13.5" customHeight="1" x14ac:dyDescent="0.2">
      <c r="A30" s="259"/>
      <c r="AK30" s="262"/>
      <c r="AL30" s="263"/>
      <c r="AM30" s="263"/>
      <c r="AN30" s="264"/>
      <c r="AO30" s="1104" t="s">
        <v>484</v>
      </c>
      <c r="AP30" s="265"/>
      <c r="AQ30" s="266" t="s">
        <v>485</v>
      </c>
      <c r="AR30" s="267"/>
    </row>
    <row r="31" spans="1:46" ht="13.2" x14ac:dyDescent="0.2">
      <c r="A31" s="259"/>
      <c r="AK31" s="268"/>
      <c r="AL31" s="269"/>
      <c r="AM31" s="269"/>
      <c r="AN31" s="270"/>
      <c r="AO31" s="1105"/>
      <c r="AP31" s="271" t="s">
        <v>486</v>
      </c>
      <c r="AQ31" s="272" t="s">
        <v>487</v>
      </c>
      <c r="AR31" s="273" t="s">
        <v>488</v>
      </c>
    </row>
    <row r="32" spans="1:46" ht="27" customHeight="1" x14ac:dyDescent="0.2">
      <c r="A32" s="259"/>
      <c r="AK32" s="1106" t="s">
        <v>506</v>
      </c>
      <c r="AL32" s="1107"/>
      <c r="AM32" s="1107"/>
      <c r="AN32" s="1108"/>
      <c r="AO32" s="303">
        <v>9485963</v>
      </c>
      <c r="AP32" s="303">
        <v>21780</v>
      </c>
      <c r="AQ32" s="304">
        <v>37417</v>
      </c>
      <c r="AR32" s="305">
        <v>-41.8</v>
      </c>
    </row>
    <row r="33" spans="1:46" ht="13.5" customHeight="1" x14ac:dyDescent="0.2">
      <c r="A33" s="259"/>
      <c r="AK33" s="1106" t="s">
        <v>507</v>
      </c>
      <c r="AL33" s="1107"/>
      <c r="AM33" s="1107"/>
      <c r="AN33" s="1108"/>
      <c r="AO33" s="303" t="s">
        <v>492</v>
      </c>
      <c r="AP33" s="303" t="s">
        <v>492</v>
      </c>
      <c r="AQ33" s="304" t="s">
        <v>492</v>
      </c>
      <c r="AR33" s="305" t="s">
        <v>492</v>
      </c>
    </row>
    <row r="34" spans="1:46" ht="27" customHeight="1" x14ac:dyDescent="0.2">
      <c r="A34" s="259"/>
      <c r="AK34" s="1106" t="s">
        <v>508</v>
      </c>
      <c r="AL34" s="1107"/>
      <c r="AM34" s="1107"/>
      <c r="AN34" s="1108"/>
      <c r="AO34" s="303" t="s">
        <v>492</v>
      </c>
      <c r="AP34" s="303" t="s">
        <v>492</v>
      </c>
      <c r="AQ34" s="304">
        <v>46</v>
      </c>
      <c r="AR34" s="305" t="s">
        <v>492</v>
      </c>
    </row>
    <row r="35" spans="1:46" ht="27" customHeight="1" x14ac:dyDescent="0.2">
      <c r="A35" s="259"/>
      <c r="AK35" s="1106" t="s">
        <v>509</v>
      </c>
      <c r="AL35" s="1107"/>
      <c r="AM35" s="1107"/>
      <c r="AN35" s="1108"/>
      <c r="AO35" s="303">
        <v>693951</v>
      </c>
      <c r="AP35" s="303">
        <v>1593</v>
      </c>
      <c r="AQ35" s="304">
        <v>8245</v>
      </c>
      <c r="AR35" s="305">
        <v>-80.7</v>
      </c>
    </row>
    <row r="36" spans="1:46" ht="27" customHeight="1" x14ac:dyDescent="0.2">
      <c r="A36" s="259"/>
      <c r="AK36" s="1106" t="s">
        <v>510</v>
      </c>
      <c r="AL36" s="1107"/>
      <c r="AM36" s="1107"/>
      <c r="AN36" s="1108"/>
      <c r="AO36" s="303">
        <v>127150</v>
      </c>
      <c r="AP36" s="303">
        <v>292</v>
      </c>
      <c r="AQ36" s="304">
        <v>440</v>
      </c>
      <c r="AR36" s="305">
        <v>-33.6</v>
      </c>
    </row>
    <row r="37" spans="1:46" ht="13.5" customHeight="1" x14ac:dyDescent="0.2">
      <c r="A37" s="259"/>
      <c r="AK37" s="1106" t="s">
        <v>511</v>
      </c>
      <c r="AL37" s="1107"/>
      <c r="AM37" s="1107"/>
      <c r="AN37" s="1108"/>
      <c r="AO37" s="303">
        <v>700665</v>
      </c>
      <c r="AP37" s="303">
        <v>1609</v>
      </c>
      <c r="AQ37" s="304">
        <v>558</v>
      </c>
      <c r="AR37" s="305">
        <v>188.4</v>
      </c>
    </row>
    <row r="38" spans="1:46" ht="27" customHeight="1" x14ac:dyDescent="0.2">
      <c r="A38" s="259"/>
      <c r="AK38" s="1109" t="s">
        <v>512</v>
      </c>
      <c r="AL38" s="1110"/>
      <c r="AM38" s="1110"/>
      <c r="AN38" s="1111"/>
      <c r="AO38" s="306" t="s">
        <v>492</v>
      </c>
      <c r="AP38" s="306" t="s">
        <v>492</v>
      </c>
      <c r="AQ38" s="307">
        <v>1</v>
      </c>
      <c r="AR38" s="295" t="s">
        <v>492</v>
      </c>
      <c r="AS38" s="302"/>
    </row>
    <row r="39" spans="1:46" ht="13.2" x14ac:dyDescent="0.2">
      <c r="A39" s="259"/>
      <c r="AK39" s="1109" t="s">
        <v>513</v>
      </c>
      <c r="AL39" s="1110"/>
      <c r="AM39" s="1110"/>
      <c r="AN39" s="1111"/>
      <c r="AO39" s="303">
        <v>-2427757</v>
      </c>
      <c r="AP39" s="303">
        <v>-5574</v>
      </c>
      <c r="AQ39" s="304">
        <v>-7933</v>
      </c>
      <c r="AR39" s="305">
        <v>-29.7</v>
      </c>
      <c r="AS39" s="302"/>
    </row>
    <row r="40" spans="1:46" ht="27" customHeight="1" x14ac:dyDescent="0.2">
      <c r="A40" s="259"/>
      <c r="AK40" s="1106" t="s">
        <v>514</v>
      </c>
      <c r="AL40" s="1107"/>
      <c r="AM40" s="1107"/>
      <c r="AN40" s="1108"/>
      <c r="AO40" s="303">
        <v>-8013278</v>
      </c>
      <c r="AP40" s="303">
        <v>-18399</v>
      </c>
      <c r="AQ40" s="304">
        <v>-28055</v>
      </c>
      <c r="AR40" s="305">
        <v>-34.4</v>
      </c>
      <c r="AS40" s="302"/>
    </row>
    <row r="41" spans="1:46" ht="13.2" x14ac:dyDescent="0.2">
      <c r="A41" s="259"/>
      <c r="AK41" s="1112" t="s">
        <v>287</v>
      </c>
      <c r="AL41" s="1113"/>
      <c r="AM41" s="1113"/>
      <c r="AN41" s="1114"/>
      <c r="AO41" s="303">
        <v>566694</v>
      </c>
      <c r="AP41" s="303">
        <v>1301</v>
      </c>
      <c r="AQ41" s="304">
        <v>10719</v>
      </c>
      <c r="AR41" s="305">
        <v>-87.9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515</v>
      </c>
    </row>
    <row r="48" spans="1:46" ht="13.2" x14ac:dyDescent="0.2">
      <c r="A48" s="259"/>
      <c r="AK48" s="313" t="s">
        <v>516</v>
      </c>
      <c r="AL48" s="313"/>
      <c r="AM48" s="313"/>
      <c r="AN48" s="313"/>
      <c r="AO48" s="313"/>
      <c r="AP48" s="313"/>
      <c r="AQ48" s="314"/>
      <c r="AR48" s="313"/>
    </row>
    <row r="49" spans="1:44" ht="13.5" customHeight="1" x14ac:dyDescent="0.2">
      <c r="A49" s="259"/>
      <c r="AK49" s="315"/>
      <c r="AL49" s="316"/>
      <c r="AM49" s="1099" t="s">
        <v>484</v>
      </c>
      <c r="AN49" s="1101" t="s">
        <v>517</v>
      </c>
      <c r="AO49" s="1102"/>
      <c r="AP49" s="1102"/>
      <c r="AQ49" s="1102"/>
      <c r="AR49" s="1103"/>
    </row>
    <row r="50" spans="1:44" ht="13.2" x14ac:dyDescent="0.2">
      <c r="A50" s="259"/>
      <c r="AK50" s="317"/>
      <c r="AL50" s="318"/>
      <c r="AM50" s="1100"/>
      <c r="AN50" s="319" t="s">
        <v>518</v>
      </c>
      <c r="AO50" s="320" t="s">
        <v>519</v>
      </c>
      <c r="AP50" s="321" t="s">
        <v>520</v>
      </c>
      <c r="AQ50" s="322" t="s">
        <v>521</v>
      </c>
      <c r="AR50" s="323" t="s">
        <v>522</v>
      </c>
    </row>
    <row r="51" spans="1:44" ht="13.2" x14ac:dyDescent="0.2">
      <c r="A51" s="259"/>
      <c r="AK51" s="315" t="s">
        <v>523</v>
      </c>
      <c r="AL51" s="316"/>
      <c r="AM51" s="324">
        <v>15525145</v>
      </c>
      <c r="AN51" s="325">
        <v>36537</v>
      </c>
      <c r="AO51" s="326">
        <v>32.200000000000003</v>
      </c>
      <c r="AP51" s="327">
        <v>51849</v>
      </c>
      <c r="AQ51" s="328">
        <v>11.6</v>
      </c>
      <c r="AR51" s="329">
        <v>20.6</v>
      </c>
    </row>
    <row r="52" spans="1:44" ht="13.2" x14ac:dyDescent="0.2">
      <c r="A52" s="259"/>
      <c r="AK52" s="330"/>
      <c r="AL52" s="331" t="s">
        <v>524</v>
      </c>
      <c r="AM52" s="332">
        <v>9944990</v>
      </c>
      <c r="AN52" s="333">
        <v>23404</v>
      </c>
      <c r="AO52" s="334">
        <v>57.3</v>
      </c>
      <c r="AP52" s="335">
        <v>26326</v>
      </c>
      <c r="AQ52" s="336">
        <v>9.6</v>
      </c>
      <c r="AR52" s="337">
        <v>47.7</v>
      </c>
    </row>
    <row r="53" spans="1:44" ht="13.2" x14ac:dyDescent="0.2">
      <c r="A53" s="259"/>
      <c r="AK53" s="315" t="s">
        <v>525</v>
      </c>
      <c r="AL53" s="316"/>
      <c r="AM53" s="324">
        <v>15719103</v>
      </c>
      <c r="AN53" s="325">
        <v>36677</v>
      </c>
      <c r="AO53" s="326">
        <v>0.4</v>
      </c>
      <c r="AP53" s="327">
        <v>52191</v>
      </c>
      <c r="AQ53" s="328">
        <v>0.7</v>
      </c>
      <c r="AR53" s="329">
        <v>-0.3</v>
      </c>
    </row>
    <row r="54" spans="1:44" ht="13.2" x14ac:dyDescent="0.2">
      <c r="A54" s="259"/>
      <c r="AK54" s="330"/>
      <c r="AL54" s="331" t="s">
        <v>524</v>
      </c>
      <c r="AM54" s="332">
        <v>10462848</v>
      </c>
      <c r="AN54" s="333">
        <v>24412</v>
      </c>
      <c r="AO54" s="334">
        <v>4.3</v>
      </c>
      <c r="AP54" s="335">
        <v>26807</v>
      </c>
      <c r="AQ54" s="336">
        <v>1.8</v>
      </c>
      <c r="AR54" s="337">
        <v>2.5</v>
      </c>
    </row>
    <row r="55" spans="1:44" ht="13.2" x14ac:dyDescent="0.2">
      <c r="A55" s="259"/>
      <c r="AK55" s="315" t="s">
        <v>526</v>
      </c>
      <c r="AL55" s="316"/>
      <c r="AM55" s="324">
        <v>18504575</v>
      </c>
      <c r="AN55" s="325">
        <v>42907</v>
      </c>
      <c r="AO55" s="326">
        <v>17</v>
      </c>
      <c r="AP55" s="327">
        <v>48105</v>
      </c>
      <c r="AQ55" s="328">
        <v>-7.8</v>
      </c>
      <c r="AR55" s="329">
        <v>24.8</v>
      </c>
    </row>
    <row r="56" spans="1:44" ht="13.2" x14ac:dyDescent="0.2">
      <c r="A56" s="259"/>
      <c r="AK56" s="330"/>
      <c r="AL56" s="331" t="s">
        <v>524</v>
      </c>
      <c r="AM56" s="332">
        <v>10694982</v>
      </c>
      <c r="AN56" s="333">
        <v>24799</v>
      </c>
      <c r="AO56" s="334">
        <v>1.6</v>
      </c>
      <c r="AP56" s="335">
        <v>24072</v>
      </c>
      <c r="AQ56" s="336">
        <v>-10.199999999999999</v>
      </c>
      <c r="AR56" s="337">
        <v>11.8</v>
      </c>
    </row>
    <row r="57" spans="1:44" ht="13.2" x14ac:dyDescent="0.2">
      <c r="A57" s="259"/>
      <c r="AK57" s="315" t="s">
        <v>527</v>
      </c>
      <c r="AL57" s="316"/>
      <c r="AM57" s="324">
        <v>16019825</v>
      </c>
      <c r="AN57" s="325">
        <v>36935</v>
      </c>
      <c r="AO57" s="326">
        <v>-13.9</v>
      </c>
      <c r="AP57" s="327">
        <v>47446</v>
      </c>
      <c r="AQ57" s="328">
        <v>-1.4</v>
      </c>
      <c r="AR57" s="329">
        <v>-12.5</v>
      </c>
    </row>
    <row r="58" spans="1:44" ht="13.2" x14ac:dyDescent="0.2">
      <c r="A58" s="259"/>
      <c r="AK58" s="330"/>
      <c r="AL58" s="331" t="s">
        <v>524</v>
      </c>
      <c r="AM58" s="332">
        <v>9431486</v>
      </c>
      <c r="AN58" s="333">
        <v>21745</v>
      </c>
      <c r="AO58" s="334">
        <v>-12.3</v>
      </c>
      <c r="AP58" s="335">
        <v>24371</v>
      </c>
      <c r="AQ58" s="336">
        <v>1.2</v>
      </c>
      <c r="AR58" s="337">
        <v>-13.5</v>
      </c>
    </row>
    <row r="59" spans="1:44" ht="13.2" x14ac:dyDescent="0.2">
      <c r="A59" s="259"/>
      <c r="AK59" s="315" t="s">
        <v>528</v>
      </c>
      <c r="AL59" s="316"/>
      <c r="AM59" s="324">
        <v>12397401</v>
      </c>
      <c r="AN59" s="325">
        <v>28465</v>
      </c>
      <c r="AO59" s="326">
        <v>-22.9</v>
      </c>
      <c r="AP59" s="327">
        <v>48387</v>
      </c>
      <c r="AQ59" s="328">
        <v>2</v>
      </c>
      <c r="AR59" s="329">
        <v>-24.9</v>
      </c>
    </row>
    <row r="60" spans="1:44" ht="13.2" x14ac:dyDescent="0.2">
      <c r="A60" s="259"/>
      <c r="AK60" s="330"/>
      <c r="AL60" s="331" t="s">
        <v>524</v>
      </c>
      <c r="AM60" s="332">
        <v>7386731</v>
      </c>
      <c r="AN60" s="333">
        <v>16960</v>
      </c>
      <c r="AO60" s="334">
        <v>-22</v>
      </c>
      <c r="AP60" s="335">
        <v>25592</v>
      </c>
      <c r="AQ60" s="336">
        <v>5</v>
      </c>
      <c r="AR60" s="337">
        <v>-27</v>
      </c>
    </row>
    <row r="61" spans="1:44" ht="13.2" x14ac:dyDescent="0.2">
      <c r="A61" s="259"/>
      <c r="AK61" s="315" t="s">
        <v>529</v>
      </c>
      <c r="AL61" s="338"/>
      <c r="AM61" s="324">
        <v>15633210</v>
      </c>
      <c r="AN61" s="325">
        <v>36304</v>
      </c>
      <c r="AO61" s="326">
        <v>2.6</v>
      </c>
      <c r="AP61" s="327">
        <v>49596</v>
      </c>
      <c r="AQ61" s="339">
        <v>1</v>
      </c>
      <c r="AR61" s="329">
        <v>1.6</v>
      </c>
    </row>
    <row r="62" spans="1:44" ht="13.2" x14ac:dyDescent="0.2">
      <c r="A62" s="259"/>
      <c r="AK62" s="330"/>
      <c r="AL62" s="331" t="s">
        <v>524</v>
      </c>
      <c r="AM62" s="332">
        <v>9584207</v>
      </c>
      <c r="AN62" s="333">
        <v>22264</v>
      </c>
      <c r="AO62" s="334">
        <v>5.8</v>
      </c>
      <c r="AP62" s="335">
        <v>25434</v>
      </c>
      <c r="AQ62" s="336">
        <v>1.5</v>
      </c>
      <c r="AR62" s="337">
        <v>4.3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8dafkAen64vDEcRNbiPosHk6ZWyjOPeVCsefRnYlXSx61ffdssdOyYevV7wUht0IQu0LY4qwY8WKfT5YxXIwg==" saltValue="cmLN3ltClFXT1lca5lbq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481</v>
      </c>
    </row>
    <row r="121" spans="125:125" ht="13.5" hidden="1" customHeight="1" x14ac:dyDescent="0.2">
      <c r="DU121" s="253"/>
    </row>
  </sheetData>
  <sheetProtection algorithmName="SHA-512" hashValue="FEBTEgICwF9xBm/CL5tnth3UY3Rxj7+PhXzJH/RXTMi/mBeM4FXbdqnTG2OYh58/tc6Ypoa+qsyP7VwygqdbIg==" saltValue="xBaZ/RDHimuWJ3X3Cu4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481</v>
      </c>
    </row>
  </sheetData>
  <sheetProtection algorithmName="SHA-512" hashValue="XS1srxplBpF2Kaq2WakzJOX7QPguczIkQB5EweuNYMLVtlBVsmLJn5iJNE3Y9n5V7ARC5GF3xORqJYXwfgr4bA==" saltValue="1nWm67wGGph+p8h1ad7Q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25" t="s">
        <v>3</v>
      </c>
      <c r="D47" s="1125"/>
      <c r="E47" s="1126"/>
      <c r="F47" s="11">
        <v>16.149999999999999</v>
      </c>
      <c r="G47" s="12">
        <v>14.43</v>
      </c>
      <c r="H47" s="12">
        <v>16.63</v>
      </c>
      <c r="I47" s="12">
        <v>19.79</v>
      </c>
      <c r="J47" s="13">
        <v>22.6</v>
      </c>
    </row>
    <row r="48" spans="2:10" ht="57.75" customHeight="1" x14ac:dyDescent="0.2">
      <c r="B48" s="14"/>
      <c r="C48" s="1127" t="s">
        <v>4</v>
      </c>
      <c r="D48" s="1127"/>
      <c r="E48" s="1128"/>
      <c r="F48" s="15">
        <v>5.07</v>
      </c>
      <c r="G48" s="16">
        <v>6.28</v>
      </c>
      <c r="H48" s="16">
        <v>6.42</v>
      </c>
      <c r="I48" s="16">
        <v>6.99</v>
      </c>
      <c r="J48" s="17">
        <v>5.63</v>
      </c>
    </row>
    <row r="49" spans="2:10" ht="57.75" customHeight="1" thickBot="1" x14ac:dyDescent="0.25">
      <c r="B49" s="18"/>
      <c r="C49" s="1129" t="s">
        <v>5</v>
      </c>
      <c r="D49" s="1129"/>
      <c r="E49" s="1130"/>
      <c r="F49" s="19" t="s">
        <v>536</v>
      </c>
      <c r="G49" s="20" t="s">
        <v>537</v>
      </c>
      <c r="H49" s="20">
        <v>0.46</v>
      </c>
      <c r="I49" s="20">
        <v>0.5</v>
      </c>
      <c r="J49" s="21" t="s">
        <v>538</v>
      </c>
    </row>
    <row r="50" spans="2:10" ht="13.2" x14ac:dyDescent="0.2"/>
  </sheetData>
  <sheetProtection algorithmName="SHA-512" hashValue="x/ddwBNeEgyhj62kdJrRJHnU77PS1wlPIt2PGWDe93kfXfwXgvqKuDj+qM+jk1IYYAOpKbC03pC7i70TIHJ5hg==" saltValue="b9jP1xfR+ZjHbokzwWG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35" t="s">
        <v>539</v>
      </c>
      <c r="D34" s="1135"/>
      <c r="E34" s="1136"/>
      <c r="F34" s="32">
        <v>12.74</v>
      </c>
      <c r="G34" s="33">
        <v>13.31</v>
      </c>
      <c r="H34" s="33">
        <v>10.39</v>
      </c>
      <c r="I34" s="33">
        <v>11.1</v>
      </c>
      <c r="J34" s="34">
        <v>11.04</v>
      </c>
      <c r="K34" s="22"/>
      <c r="L34" s="22"/>
      <c r="M34" s="22"/>
      <c r="N34" s="22"/>
      <c r="O34" s="22"/>
      <c r="P34" s="22"/>
    </row>
    <row r="35" spans="1:16" ht="39" customHeight="1" x14ac:dyDescent="0.2">
      <c r="A35" s="22"/>
      <c r="B35" s="35"/>
      <c r="C35" s="1131" t="s">
        <v>540</v>
      </c>
      <c r="D35" s="1131"/>
      <c r="E35" s="1132"/>
      <c r="F35" s="36">
        <v>6.97</v>
      </c>
      <c r="G35" s="37">
        <v>6.2</v>
      </c>
      <c r="H35" s="37">
        <v>5.97</v>
      </c>
      <c r="I35" s="37">
        <v>5.91</v>
      </c>
      <c r="J35" s="38">
        <v>7.32</v>
      </c>
      <c r="K35" s="22"/>
      <c r="L35" s="22"/>
      <c r="M35" s="22"/>
      <c r="N35" s="22"/>
      <c r="O35" s="22"/>
      <c r="P35" s="22"/>
    </row>
    <row r="36" spans="1:16" ht="39" customHeight="1" x14ac:dyDescent="0.2">
      <c r="A36" s="22"/>
      <c r="B36" s="35"/>
      <c r="C36" s="1131" t="s">
        <v>541</v>
      </c>
      <c r="D36" s="1131"/>
      <c r="E36" s="1132"/>
      <c r="F36" s="36">
        <v>4.8499999999999996</v>
      </c>
      <c r="G36" s="37">
        <v>6.07</v>
      </c>
      <c r="H36" s="37">
        <v>6.13</v>
      </c>
      <c r="I36" s="37">
        <v>6.64</v>
      </c>
      <c r="J36" s="38">
        <v>5.33</v>
      </c>
      <c r="K36" s="22"/>
      <c r="L36" s="22"/>
      <c r="M36" s="22"/>
      <c r="N36" s="22"/>
      <c r="O36" s="22"/>
      <c r="P36" s="22"/>
    </row>
    <row r="37" spans="1:16" ht="39" customHeight="1" x14ac:dyDescent="0.2">
      <c r="A37" s="22"/>
      <c r="B37" s="35"/>
      <c r="C37" s="1131" t="s">
        <v>542</v>
      </c>
      <c r="D37" s="1131"/>
      <c r="E37" s="1132"/>
      <c r="F37" s="36">
        <v>2.94</v>
      </c>
      <c r="G37" s="37">
        <v>2.82</v>
      </c>
      <c r="H37" s="37">
        <v>2.67</v>
      </c>
      <c r="I37" s="37">
        <v>2.63</v>
      </c>
      <c r="J37" s="38">
        <v>2.61</v>
      </c>
      <c r="K37" s="22"/>
      <c r="L37" s="22"/>
      <c r="M37" s="22"/>
      <c r="N37" s="22"/>
      <c r="O37" s="22"/>
      <c r="P37" s="22"/>
    </row>
    <row r="38" spans="1:16" ht="39" customHeight="1" x14ac:dyDescent="0.2">
      <c r="A38" s="22"/>
      <c r="B38" s="35"/>
      <c r="C38" s="1131" t="s">
        <v>543</v>
      </c>
      <c r="D38" s="1131"/>
      <c r="E38" s="1132"/>
      <c r="F38" s="36">
        <v>0.16</v>
      </c>
      <c r="G38" s="37">
        <v>0.09</v>
      </c>
      <c r="H38" s="37">
        <v>0.15</v>
      </c>
      <c r="I38" s="37">
        <v>0.2</v>
      </c>
      <c r="J38" s="38">
        <v>0.19</v>
      </c>
      <c r="K38" s="22"/>
      <c r="L38" s="22"/>
      <c r="M38" s="22"/>
      <c r="N38" s="22"/>
      <c r="O38" s="22"/>
      <c r="P38" s="22"/>
    </row>
    <row r="39" spans="1:16" ht="39" customHeight="1" x14ac:dyDescent="0.2">
      <c r="A39" s="22"/>
      <c r="B39" s="35"/>
      <c r="C39" s="1131" t="s">
        <v>544</v>
      </c>
      <c r="D39" s="1131"/>
      <c r="E39" s="1132"/>
      <c r="F39" s="36">
        <v>0.06</v>
      </c>
      <c r="G39" s="37">
        <v>0.26</v>
      </c>
      <c r="H39" s="37">
        <v>0.47</v>
      </c>
      <c r="I39" s="37">
        <v>0.14000000000000001</v>
      </c>
      <c r="J39" s="38">
        <v>0.16</v>
      </c>
      <c r="K39" s="22"/>
      <c r="L39" s="22"/>
      <c r="M39" s="22"/>
      <c r="N39" s="22"/>
      <c r="O39" s="22"/>
      <c r="P39" s="22"/>
    </row>
    <row r="40" spans="1:16" ht="39" customHeight="1" x14ac:dyDescent="0.2">
      <c r="A40" s="22"/>
      <c r="B40" s="35"/>
      <c r="C40" s="1131" t="s">
        <v>545</v>
      </c>
      <c r="D40" s="1131"/>
      <c r="E40" s="1132"/>
      <c r="F40" s="36">
        <v>0.92</v>
      </c>
      <c r="G40" s="37">
        <v>1.33</v>
      </c>
      <c r="H40" s="37">
        <v>0.64</v>
      </c>
      <c r="I40" s="37">
        <v>0.72</v>
      </c>
      <c r="J40" s="38">
        <v>0.15</v>
      </c>
      <c r="K40" s="22"/>
      <c r="L40" s="22"/>
      <c r="M40" s="22"/>
      <c r="N40" s="22"/>
      <c r="O40" s="22"/>
      <c r="P40" s="22"/>
    </row>
    <row r="41" spans="1:16" ht="39" customHeight="1" x14ac:dyDescent="0.2">
      <c r="A41" s="22"/>
      <c r="B41" s="35"/>
      <c r="C41" s="1131" t="s">
        <v>546</v>
      </c>
      <c r="D41" s="1131"/>
      <c r="E41" s="1132"/>
      <c r="F41" s="36">
        <v>0.15</v>
      </c>
      <c r="G41" s="37">
        <v>0.17</v>
      </c>
      <c r="H41" s="37">
        <v>0.13</v>
      </c>
      <c r="I41" s="37">
        <v>0.12</v>
      </c>
      <c r="J41" s="38">
        <v>0.08</v>
      </c>
      <c r="K41" s="22"/>
      <c r="L41" s="22"/>
      <c r="M41" s="22"/>
      <c r="N41" s="22"/>
      <c r="O41" s="22"/>
      <c r="P41" s="22"/>
    </row>
    <row r="42" spans="1:16" ht="39" customHeight="1" x14ac:dyDescent="0.2">
      <c r="A42" s="22"/>
      <c r="B42" s="39"/>
      <c r="C42" s="1131" t="s">
        <v>547</v>
      </c>
      <c r="D42" s="1131"/>
      <c r="E42" s="1132"/>
      <c r="F42" s="36" t="s">
        <v>492</v>
      </c>
      <c r="G42" s="37" t="s">
        <v>492</v>
      </c>
      <c r="H42" s="37" t="s">
        <v>492</v>
      </c>
      <c r="I42" s="37" t="s">
        <v>492</v>
      </c>
      <c r="J42" s="38" t="s">
        <v>492</v>
      </c>
      <c r="K42" s="22"/>
      <c r="L42" s="22"/>
      <c r="M42" s="22"/>
      <c r="N42" s="22"/>
      <c r="O42" s="22"/>
      <c r="P42" s="22"/>
    </row>
    <row r="43" spans="1:16" ht="39" customHeight="1" thickBot="1" x14ac:dyDescent="0.25">
      <c r="A43" s="22"/>
      <c r="B43" s="40"/>
      <c r="C43" s="1133" t="s">
        <v>548</v>
      </c>
      <c r="D43" s="1133"/>
      <c r="E43" s="1134"/>
      <c r="F43" s="41">
        <v>0.12</v>
      </c>
      <c r="G43" s="42">
        <v>0.18</v>
      </c>
      <c r="H43" s="42">
        <v>0.19</v>
      </c>
      <c r="I43" s="42">
        <v>0.2</v>
      </c>
      <c r="J43" s="43">
        <v>0.16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gUg4w3JH8DrFzhj5GWva6iuHPQMJjG2uSPjGNnsF//gBrbTUpUfp1q/25MGlndbLgo2xPt8K5MCBAgUydoYuA==" saltValue="GMWbpzRkl47X7WvBsVwy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2">
      <c r="A45" s="46"/>
      <c r="B45" s="1160" t="s">
        <v>9</v>
      </c>
      <c r="C45" s="1161"/>
      <c r="D45" s="56"/>
      <c r="E45" s="1166" t="s">
        <v>10</v>
      </c>
      <c r="F45" s="1166"/>
      <c r="G45" s="1166"/>
      <c r="H45" s="1166"/>
      <c r="I45" s="1166"/>
      <c r="J45" s="1167"/>
      <c r="K45" s="57">
        <v>10001</v>
      </c>
      <c r="L45" s="58">
        <v>9942</v>
      </c>
      <c r="M45" s="58">
        <v>9414</v>
      </c>
      <c r="N45" s="58">
        <v>9098</v>
      </c>
      <c r="O45" s="59">
        <v>9486</v>
      </c>
      <c r="P45" s="46"/>
      <c r="Q45" s="46"/>
      <c r="R45" s="46"/>
      <c r="S45" s="46"/>
      <c r="T45" s="46"/>
      <c r="U45" s="46"/>
    </row>
    <row r="46" spans="1:21" ht="30.75" customHeight="1" x14ac:dyDescent="0.2">
      <c r="A46" s="46"/>
      <c r="B46" s="1162"/>
      <c r="C46" s="1163"/>
      <c r="D46" s="60"/>
      <c r="E46" s="1139" t="s">
        <v>11</v>
      </c>
      <c r="F46" s="1139"/>
      <c r="G46" s="1139"/>
      <c r="H46" s="1139"/>
      <c r="I46" s="1139"/>
      <c r="J46" s="1140"/>
      <c r="K46" s="61" t="s">
        <v>492</v>
      </c>
      <c r="L46" s="62" t="s">
        <v>492</v>
      </c>
      <c r="M46" s="62" t="s">
        <v>492</v>
      </c>
      <c r="N46" s="62" t="s">
        <v>492</v>
      </c>
      <c r="O46" s="63" t="s">
        <v>492</v>
      </c>
      <c r="P46" s="46"/>
      <c r="Q46" s="46"/>
      <c r="R46" s="46"/>
      <c r="S46" s="46"/>
      <c r="T46" s="46"/>
      <c r="U46" s="46"/>
    </row>
    <row r="47" spans="1:21" ht="30.75" customHeight="1" x14ac:dyDescent="0.2">
      <c r="A47" s="46"/>
      <c r="B47" s="1162"/>
      <c r="C47" s="1163"/>
      <c r="D47" s="60"/>
      <c r="E47" s="1139" t="s">
        <v>12</v>
      </c>
      <c r="F47" s="1139"/>
      <c r="G47" s="1139"/>
      <c r="H47" s="1139"/>
      <c r="I47" s="1139"/>
      <c r="J47" s="1140"/>
      <c r="K47" s="61" t="s">
        <v>492</v>
      </c>
      <c r="L47" s="62" t="s">
        <v>492</v>
      </c>
      <c r="M47" s="62" t="s">
        <v>492</v>
      </c>
      <c r="N47" s="62" t="s">
        <v>492</v>
      </c>
      <c r="O47" s="63" t="s">
        <v>492</v>
      </c>
      <c r="P47" s="46"/>
      <c r="Q47" s="46"/>
      <c r="R47" s="46"/>
      <c r="S47" s="46"/>
      <c r="T47" s="46"/>
      <c r="U47" s="46"/>
    </row>
    <row r="48" spans="1:21" ht="30.75" customHeight="1" x14ac:dyDescent="0.2">
      <c r="A48" s="46"/>
      <c r="B48" s="1162"/>
      <c r="C48" s="1163"/>
      <c r="D48" s="60"/>
      <c r="E48" s="1139" t="s">
        <v>13</v>
      </c>
      <c r="F48" s="1139"/>
      <c r="G48" s="1139"/>
      <c r="H48" s="1139"/>
      <c r="I48" s="1139"/>
      <c r="J48" s="1140"/>
      <c r="K48" s="61">
        <v>813</v>
      </c>
      <c r="L48" s="62">
        <v>1029</v>
      </c>
      <c r="M48" s="62">
        <v>927</v>
      </c>
      <c r="N48" s="62">
        <v>894</v>
      </c>
      <c r="O48" s="63">
        <v>694</v>
      </c>
      <c r="P48" s="46"/>
      <c r="Q48" s="46"/>
      <c r="R48" s="46"/>
      <c r="S48" s="46"/>
      <c r="T48" s="46"/>
      <c r="U48" s="46"/>
    </row>
    <row r="49" spans="1:21" ht="30.75" customHeight="1" x14ac:dyDescent="0.2">
      <c r="A49" s="46"/>
      <c r="B49" s="1162"/>
      <c r="C49" s="1163"/>
      <c r="D49" s="60"/>
      <c r="E49" s="1139" t="s">
        <v>14</v>
      </c>
      <c r="F49" s="1139"/>
      <c r="G49" s="1139"/>
      <c r="H49" s="1139"/>
      <c r="I49" s="1139"/>
      <c r="J49" s="1140"/>
      <c r="K49" s="61">
        <v>79</v>
      </c>
      <c r="L49" s="62">
        <v>90</v>
      </c>
      <c r="M49" s="62">
        <v>94</v>
      </c>
      <c r="N49" s="62">
        <v>105</v>
      </c>
      <c r="O49" s="63">
        <v>127</v>
      </c>
      <c r="P49" s="46"/>
      <c r="Q49" s="46"/>
      <c r="R49" s="46"/>
      <c r="S49" s="46"/>
      <c r="T49" s="46"/>
      <c r="U49" s="46"/>
    </row>
    <row r="50" spans="1:21" ht="30.75" customHeight="1" x14ac:dyDescent="0.2">
      <c r="A50" s="46"/>
      <c r="B50" s="1162"/>
      <c r="C50" s="1163"/>
      <c r="D50" s="60"/>
      <c r="E50" s="1139" t="s">
        <v>15</v>
      </c>
      <c r="F50" s="1139"/>
      <c r="G50" s="1139"/>
      <c r="H50" s="1139"/>
      <c r="I50" s="1139"/>
      <c r="J50" s="1140"/>
      <c r="K50" s="61">
        <v>1024</v>
      </c>
      <c r="L50" s="62">
        <v>2432</v>
      </c>
      <c r="M50" s="62">
        <v>1385</v>
      </c>
      <c r="N50" s="62">
        <v>977</v>
      </c>
      <c r="O50" s="63">
        <v>701</v>
      </c>
      <c r="P50" s="46"/>
      <c r="Q50" s="46"/>
      <c r="R50" s="46"/>
      <c r="S50" s="46"/>
      <c r="T50" s="46"/>
      <c r="U50" s="46"/>
    </row>
    <row r="51" spans="1:21" ht="30.75" customHeight="1" x14ac:dyDescent="0.2">
      <c r="A51" s="46"/>
      <c r="B51" s="1164"/>
      <c r="C51" s="1165"/>
      <c r="D51" s="64"/>
      <c r="E51" s="1139" t="s">
        <v>16</v>
      </c>
      <c r="F51" s="1139"/>
      <c r="G51" s="1139"/>
      <c r="H51" s="1139"/>
      <c r="I51" s="1139"/>
      <c r="J51" s="1140"/>
      <c r="K51" s="61" t="s">
        <v>492</v>
      </c>
      <c r="L51" s="62" t="s">
        <v>492</v>
      </c>
      <c r="M51" s="62" t="s">
        <v>492</v>
      </c>
      <c r="N51" s="62" t="s">
        <v>492</v>
      </c>
      <c r="O51" s="63" t="s">
        <v>492</v>
      </c>
      <c r="P51" s="46"/>
      <c r="Q51" s="46"/>
      <c r="R51" s="46"/>
      <c r="S51" s="46"/>
      <c r="T51" s="46"/>
      <c r="U51" s="46"/>
    </row>
    <row r="52" spans="1:21" ht="30.75" customHeight="1" x14ac:dyDescent="0.2">
      <c r="A52" s="46"/>
      <c r="B52" s="1137" t="s">
        <v>17</v>
      </c>
      <c r="C52" s="1138"/>
      <c r="D52" s="64"/>
      <c r="E52" s="1139" t="s">
        <v>18</v>
      </c>
      <c r="F52" s="1139"/>
      <c r="G52" s="1139"/>
      <c r="H52" s="1139"/>
      <c r="I52" s="1139"/>
      <c r="J52" s="1140"/>
      <c r="K52" s="61">
        <v>11049</v>
      </c>
      <c r="L52" s="62">
        <v>10883</v>
      </c>
      <c r="M52" s="62">
        <v>10182</v>
      </c>
      <c r="N52" s="62">
        <v>10627</v>
      </c>
      <c r="O52" s="63">
        <v>10442</v>
      </c>
      <c r="P52" s="46"/>
      <c r="Q52" s="46"/>
      <c r="R52" s="46"/>
      <c r="S52" s="46"/>
      <c r="T52" s="46"/>
      <c r="U52" s="46"/>
    </row>
    <row r="53" spans="1:21" ht="30.75" customHeight="1" thickBot="1" x14ac:dyDescent="0.25">
      <c r="A53" s="46"/>
      <c r="B53" s="1141" t="s">
        <v>19</v>
      </c>
      <c r="C53" s="1142"/>
      <c r="D53" s="65"/>
      <c r="E53" s="1143" t="s">
        <v>20</v>
      </c>
      <c r="F53" s="1143"/>
      <c r="G53" s="1143"/>
      <c r="H53" s="1143"/>
      <c r="I53" s="1143"/>
      <c r="J53" s="1144"/>
      <c r="K53" s="66">
        <v>868</v>
      </c>
      <c r="L53" s="67">
        <v>2610</v>
      </c>
      <c r="M53" s="67">
        <v>1638</v>
      </c>
      <c r="N53" s="67">
        <v>447</v>
      </c>
      <c r="O53" s="68">
        <v>566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2">
      <c r="B58" s="1145" t="s">
        <v>24</v>
      </c>
      <c r="C58" s="1146"/>
      <c r="D58" s="1151" t="s">
        <v>25</v>
      </c>
      <c r="E58" s="1152"/>
      <c r="F58" s="1152"/>
      <c r="G58" s="1152"/>
      <c r="H58" s="1152"/>
      <c r="I58" s="1152"/>
      <c r="J58" s="1153"/>
      <c r="K58" s="81" t="s">
        <v>578</v>
      </c>
      <c r="L58" s="82" t="s">
        <v>578</v>
      </c>
      <c r="M58" s="82" t="s">
        <v>578</v>
      </c>
      <c r="N58" s="82" t="s">
        <v>578</v>
      </c>
      <c r="O58" s="83" t="s">
        <v>578</v>
      </c>
    </row>
    <row r="59" spans="1:21" ht="31.5" customHeight="1" x14ac:dyDescent="0.2">
      <c r="B59" s="1147"/>
      <c r="C59" s="1148"/>
      <c r="D59" s="1154" t="s">
        <v>26</v>
      </c>
      <c r="E59" s="1155"/>
      <c r="F59" s="1155"/>
      <c r="G59" s="1155"/>
      <c r="H59" s="1155"/>
      <c r="I59" s="1155"/>
      <c r="J59" s="1156"/>
      <c r="K59" s="84" t="s">
        <v>578</v>
      </c>
      <c r="L59" s="85" t="s">
        <v>578</v>
      </c>
      <c r="M59" s="85" t="s">
        <v>578</v>
      </c>
      <c r="N59" s="85" t="s">
        <v>578</v>
      </c>
      <c r="O59" s="86" t="s">
        <v>578</v>
      </c>
    </row>
    <row r="60" spans="1:21" ht="31.5" customHeight="1" thickBot="1" x14ac:dyDescent="0.25">
      <c r="B60" s="1149"/>
      <c r="C60" s="1150"/>
      <c r="D60" s="1157" t="s">
        <v>27</v>
      </c>
      <c r="E60" s="1158"/>
      <c r="F60" s="1158"/>
      <c r="G60" s="1158"/>
      <c r="H60" s="1158"/>
      <c r="I60" s="1158"/>
      <c r="J60" s="1159"/>
      <c r="K60" s="87" t="s">
        <v>578</v>
      </c>
      <c r="L60" s="88" t="s">
        <v>578</v>
      </c>
      <c r="M60" s="88" t="s">
        <v>578</v>
      </c>
      <c r="N60" s="88" t="s">
        <v>578</v>
      </c>
      <c r="O60" s="89" t="s">
        <v>578</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qrjfcgPKuK6vibP00Lw9o5naJ9dOOAOQx2X8B6j9N+RC0MhpIZ42IZU+YnzOacwDLNRFd0dT60Z54+EX/Fcfg==" saltValue="ReaS9teF7QG05zyDlbvl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531</v>
      </c>
      <c r="J40" s="101" t="s">
        <v>532</v>
      </c>
      <c r="K40" s="101" t="s">
        <v>533</v>
      </c>
      <c r="L40" s="101" t="s">
        <v>534</v>
      </c>
      <c r="M40" s="102" t="s">
        <v>535</v>
      </c>
    </row>
    <row r="41" spans="2:13" ht="27.75" customHeight="1" x14ac:dyDescent="0.2">
      <c r="B41" s="1180" t="s">
        <v>30</v>
      </c>
      <c r="C41" s="1181"/>
      <c r="D41" s="103"/>
      <c r="E41" s="1182" t="s">
        <v>31</v>
      </c>
      <c r="F41" s="1182"/>
      <c r="G41" s="1182"/>
      <c r="H41" s="1183"/>
      <c r="I41" s="342">
        <v>89275</v>
      </c>
      <c r="J41" s="343">
        <v>87840</v>
      </c>
      <c r="K41" s="343">
        <v>86229</v>
      </c>
      <c r="L41" s="343">
        <v>84752</v>
      </c>
      <c r="M41" s="344">
        <v>81131</v>
      </c>
    </row>
    <row r="42" spans="2:13" ht="27.75" customHeight="1" x14ac:dyDescent="0.2">
      <c r="B42" s="1170"/>
      <c r="C42" s="1171"/>
      <c r="D42" s="104"/>
      <c r="E42" s="1174" t="s">
        <v>32</v>
      </c>
      <c r="F42" s="1174"/>
      <c r="G42" s="1174"/>
      <c r="H42" s="1175"/>
      <c r="I42" s="345">
        <v>13033</v>
      </c>
      <c r="J42" s="346">
        <v>11902</v>
      </c>
      <c r="K42" s="346">
        <v>7473</v>
      </c>
      <c r="L42" s="346">
        <v>6777</v>
      </c>
      <c r="M42" s="347">
        <v>6715</v>
      </c>
    </row>
    <row r="43" spans="2:13" ht="27.75" customHeight="1" x14ac:dyDescent="0.2">
      <c r="B43" s="1170"/>
      <c r="C43" s="1171"/>
      <c r="D43" s="104"/>
      <c r="E43" s="1174" t="s">
        <v>33</v>
      </c>
      <c r="F43" s="1174"/>
      <c r="G43" s="1174"/>
      <c r="H43" s="1175"/>
      <c r="I43" s="345">
        <v>8310</v>
      </c>
      <c r="J43" s="346">
        <v>8132</v>
      </c>
      <c r="K43" s="346">
        <v>7221</v>
      </c>
      <c r="L43" s="346">
        <v>6753</v>
      </c>
      <c r="M43" s="347">
        <v>5938</v>
      </c>
    </row>
    <row r="44" spans="2:13" ht="27.75" customHeight="1" x14ac:dyDescent="0.2">
      <c r="B44" s="1170"/>
      <c r="C44" s="1171"/>
      <c r="D44" s="104"/>
      <c r="E44" s="1174" t="s">
        <v>34</v>
      </c>
      <c r="F44" s="1174"/>
      <c r="G44" s="1174"/>
      <c r="H44" s="1175"/>
      <c r="I44" s="345">
        <v>756</v>
      </c>
      <c r="J44" s="346">
        <v>765</v>
      </c>
      <c r="K44" s="346">
        <v>1224</v>
      </c>
      <c r="L44" s="346">
        <v>1589</v>
      </c>
      <c r="M44" s="347">
        <v>1442</v>
      </c>
    </row>
    <row r="45" spans="2:13" ht="27.75" customHeight="1" x14ac:dyDescent="0.2">
      <c r="B45" s="1170"/>
      <c r="C45" s="1171"/>
      <c r="D45" s="104"/>
      <c r="E45" s="1174" t="s">
        <v>35</v>
      </c>
      <c r="F45" s="1174"/>
      <c r="G45" s="1174"/>
      <c r="H45" s="1175"/>
      <c r="I45" s="345">
        <v>16079</v>
      </c>
      <c r="J45" s="346">
        <v>15631</v>
      </c>
      <c r="K45" s="346">
        <v>15624</v>
      </c>
      <c r="L45" s="346">
        <v>15382</v>
      </c>
      <c r="M45" s="347">
        <v>15936</v>
      </c>
    </row>
    <row r="46" spans="2:13" ht="27.75" customHeight="1" x14ac:dyDescent="0.2">
      <c r="B46" s="1170"/>
      <c r="C46" s="1171"/>
      <c r="D46" s="105"/>
      <c r="E46" s="1174" t="s">
        <v>36</v>
      </c>
      <c r="F46" s="1174"/>
      <c r="G46" s="1174"/>
      <c r="H46" s="1175"/>
      <c r="I46" s="345">
        <v>793</v>
      </c>
      <c r="J46" s="346">
        <v>830</v>
      </c>
      <c r="K46" s="346">
        <v>833</v>
      </c>
      <c r="L46" s="346">
        <v>812</v>
      </c>
      <c r="M46" s="347">
        <v>791</v>
      </c>
    </row>
    <row r="47" spans="2:13" ht="27.75" customHeight="1" x14ac:dyDescent="0.2">
      <c r="B47" s="1170"/>
      <c r="C47" s="1171"/>
      <c r="D47" s="106"/>
      <c r="E47" s="1184" t="s">
        <v>37</v>
      </c>
      <c r="F47" s="1185"/>
      <c r="G47" s="1185"/>
      <c r="H47" s="1186"/>
      <c r="I47" s="345" t="s">
        <v>492</v>
      </c>
      <c r="J47" s="346" t="s">
        <v>492</v>
      </c>
      <c r="K47" s="346" t="s">
        <v>492</v>
      </c>
      <c r="L47" s="346" t="s">
        <v>492</v>
      </c>
      <c r="M47" s="347" t="s">
        <v>492</v>
      </c>
    </row>
    <row r="48" spans="2:13" ht="27.75" customHeight="1" x14ac:dyDescent="0.2">
      <c r="B48" s="1170"/>
      <c r="C48" s="1171"/>
      <c r="D48" s="104"/>
      <c r="E48" s="1174" t="s">
        <v>38</v>
      </c>
      <c r="F48" s="1174"/>
      <c r="G48" s="1174"/>
      <c r="H48" s="1175"/>
      <c r="I48" s="345" t="s">
        <v>492</v>
      </c>
      <c r="J48" s="346" t="s">
        <v>492</v>
      </c>
      <c r="K48" s="346" t="s">
        <v>492</v>
      </c>
      <c r="L48" s="346" t="s">
        <v>492</v>
      </c>
      <c r="M48" s="347" t="s">
        <v>492</v>
      </c>
    </row>
    <row r="49" spans="2:13" ht="27.75" customHeight="1" x14ac:dyDescent="0.2">
      <c r="B49" s="1172"/>
      <c r="C49" s="1173"/>
      <c r="D49" s="104"/>
      <c r="E49" s="1174" t="s">
        <v>39</v>
      </c>
      <c r="F49" s="1174"/>
      <c r="G49" s="1174"/>
      <c r="H49" s="1175"/>
      <c r="I49" s="345" t="s">
        <v>492</v>
      </c>
      <c r="J49" s="346" t="s">
        <v>492</v>
      </c>
      <c r="K49" s="346" t="s">
        <v>492</v>
      </c>
      <c r="L49" s="346" t="s">
        <v>492</v>
      </c>
      <c r="M49" s="347" t="s">
        <v>492</v>
      </c>
    </row>
    <row r="50" spans="2:13" ht="27.75" customHeight="1" x14ac:dyDescent="0.2">
      <c r="B50" s="1168" t="s">
        <v>40</v>
      </c>
      <c r="C50" s="1169"/>
      <c r="D50" s="107"/>
      <c r="E50" s="1174" t="s">
        <v>41</v>
      </c>
      <c r="F50" s="1174"/>
      <c r="G50" s="1174"/>
      <c r="H50" s="1175"/>
      <c r="I50" s="345">
        <v>41585</v>
      </c>
      <c r="J50" s="346">
        <v>40525</v>
      </c>
      <c r="K50" s="346">
        <v>47270</v>
      </c>
      <c r="L50" s="346">
        <v>50352</v>
      </c>
      <c r="M50" s="347">
        <v>54635</v>
      </c>
    </row>
    <row r="51" spans="2:13" ht="27.75" customHeight="1" x14ac:dyDescent="0.2">
      <c r="B51" s="1170"/>
      <c r="C51" s="1171"/>
      <c r="D51" s="104"/>
      <c r="E51" s="1174" t="s">
        <v>42</v>
      </c>
      <c r="F51" s="1174"/>
      <c r="G51" s="1174"/>
      <c r="H51" s="1175"/>
      <c r="I51" s="345">
        <v>19263</v>
      </c>
      <c r="J51" s="346">
        <v>18546</v>
      </c>
      <c r="K51" s="346">
        <v>13120</v>
      </c>
      <c r="L51" s="346">
        <v>13624</v>
      </c>
      <c r="M51" s="347">
        <v>13024</v>
      </c>
    </row>
    <row r="52" spans="2:13" ht="27.75" customHeight="1" x14ac:dyDescent="0.2">
      <c r="B52" s="1172"/>
      <c r="C52" s="1173"/>
      <c r="D52" s="104"/>
      <c r="E52" s="1174" t="s">
        <v>43</v>
      </c>
      <c r="F52" s="1174"/>
      <c r="G52" s="1174"/>
      <c r="H52" s="1175"/>
      <c r="I52" s="345">
        <v>91842</v>
      </c>
      <c r="J52" s="346">
        <v>90524</v>
      </c>
      <c r="K52" s="346">
        <v>90861</v>
      </c>
      <c r="L52" s="346">
        <v>88154</v>
      </c>
      <c r="M52" s="347">
        <v>83879</v>
      </c>
    </row>
    <row r="53" spans="2:13" ht="27.75" customHeight="1" thickBot="1" x14ac:dyDescent="0.25">
      <c r="B53" s="1176" t="s">
        <v>19</v>
      </c>
      <c r="C53" s="1177"/>
      <c r="D53" s="108"/>
      <c r="E53" s="1178" t="s">
        <v>44</v>
      </c>
      <c r="F53" s="1178"/>
      <c r="G53" s="1178"/>
      <c r="H53" s="1179"/>
      <c r="I53" s="348">
        <v>-24444</v>
      </c>
      <c r="J53" s="349">
        <v>-24494</v>
      </c>
      <c r="K53" s="349">
        <v>-32648</v>
      </c>
      <c r="L53" s="349">
        <v>-36065</v>
      </c>
      <c r="M53" s="350">
        <v>-39586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1xg1cJ1jb+y6QF16+YX7UaKOg+JLr2bVdJdXphrf4+cHkwBAxOM22GB8hK394nwO1d9rDb6Y2+yNYzijO5fz+g==" saltValue="cXh6ryoaI1HpKVWwQqHT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533</v>
      </c>
      <c r="G54" s="117" t="s">
        <v>534</v>
      </c>
      <c r="H54" s="118" t="s">
        <v>535</v>
      </c>
    </row>
    <row r="55" spans="2:8" ht="52.5" customHeight="1" x14ac:dyDescent="0.2">
      <c r="B55" s="119"/>
      <c r="C55" s="1195" t="s">
        <v>46</v>
      </c>
      <c r="D55" s="1195"/>
      <c r="E55" s="1196"/>
      <c r="F55" s="120">
        <v>14230</v>
      </c>
      <c r="G55" s="120">
        <v>16734</v>
      </c>
      <c r="H55" s="121">
        <v>19641</v>
      </c>
    </row>
    <row r="56" spans="2:8" ht="52.5" customHeight="1" x14ac:dyDescent="0.2">
      <c r="B56" s="122"/>
      <c r="C56" s="1197" t="s">
        <v>47</v>
      </c>
      <c r="D56" s="1197"/>
      <c r="E56" s="1198"/>
      <c r="F56" s="123" t="s">
        <v>492</v>
      </c>
      <c r="G56" s="123" t="s">
        <v>492</v>
      </c>
      <c r="H56" s="124" t="s">
        <v>492</v>
      </c>
    </row>
    <row r="57" spans="2:8" ht="53.25" customHeight="1" x14ac:dyDescent="0.2">
      <c r="B57" s="122"/>
      <c r="C57" s="1199" t="s">
        <v>48</v>
      </c>
      <c r="D57" s="1199"/>
      <c r="E57" s="1200"/>
      <c r="F57" s="125">
        <v>23158</v>
      </c>
      <c r="G57" s="125">
        <v>23563</v>
      </c>
      <c r="H57" s="126">
        <v>24899</v>
      </c>
    </row>
    <row r="58" spans="2:8" ht="45.75" customHeight="1" x14ac:dyDescent="0.2">
      <c r="B58" s="127"/>
      <c r="C58" s="1187" t="s">
        <v>571</v>
      </c>
      <c r="D58" s="1188"/>
      <c r="E58" s="1189"/>
      <c r="F58" s="128">
        <v>17581</v>
      </c>
      <c r="G58" s="128">
        <v>17589</v>
      </c>
      <c r="H58" s="129">
        <v>17596</v>
      </c>
    </row>
    <row r="59" spans="2:8" ht="45.75" customHeight="1" x14ac:dyDescent="0.2">
      <c r="B59" s="127"/>
      <c r="C59" s="1187" t="s">
        <v>572</v>
      </c>
      <c r="D59" s="1188"/>
      <c r="E59" s="1189"/>
      <c r="F59" s="128">
        <v>3009</v>
      </c>
      <c r="G59" s="128">
        <v>3285</v>
      </c>
      <c r="H59" s="129">
        <v>4035</v>
      </c>
    </row>
    <row r="60" spans="2:8" ht="45.75" customHeight="1" x14ac:dyDescent="0.2">
      <c r="B60" s="127"/>
      <c r="C60" s="1187" t="s">
        <v>573</v>
      </c>
      <c r="D60" s="1188"/>
      <c r="E60" s="1189"/>
      <c r="F60" s="128">
        <v>1700</v>
      </c>
      <c r="G60" s="128">
        <v>1700</v>
      </c>
      <c r="H60" s="129">
        <v>2078</v>
      </c>
    </row>
    <row r="61" spans="2:8" ht="45.75" customHeight="1" x14ac:dyDescent="0.2">
      <c r="B61" s="127"/>
      <c r="C61" s="1187" t="s">
        <v>574</v>
      </c>
      <c r="D61" s="1188"/>
      <c r="E61" s="1189"/>
      <c r="F61" s="128">
        <v>618</v>
      </c>
      <c r="G61" s="128">
        <v>718</v>
      </c>
      <c r="H61" s="129">
        <v>986</v>
      </c>
    </row>
    <row r="62" spans="2:8" ht="45.75" customHeight="1" thickBot="1" x14ac:dyDescent="0.25">
      <c r="B62" s="130"/>
      <c r="C62" s="1190" t="s">
        <v>575</v>
      </c>
      <c r="D62" s="1191"/>
      <c r="E62" s="1192"/>
      <c r="F62" s="131">
        <v>200</v>
      </c>
      <c r="G62" s="131">
        <v>212</v>
      </c>
      <c r="H62" s="132">
        <v>131</v>
      </c>
    </row>
    <row r="63" spans="2:8" ht="52.5" customHeight="1" thickBot="1" x14ac:dyDescent="0.25">
      <c r="B63" s="133"/>
      <c r="C63" s="1193" t="s">
        <v>49</v>
      </c>
      <c r="D63" s="1193"/>
      <c r="E63" s="1194"/>
      <c r="F63" s="134">
        <v>37388</v>
      </c>
      <c r="G63" s="134">
        <v>40296</v>
      </c>
      <c r="H63" s="135">
        <v>44541</v>
      </c>
    </row>
    <row r="64" spans="2:8" ht="13.2" x14ac:dyDescent="0.2"/>
  </sheetData>
  <sheetProtection algorithmName="SHA-512" hashValue="rdzVNt8CjBxiWtMiLneYyo9z9b63rLJFQOeu+rExltWsDNkVeSjKiR8Kc/NJePD0S0GJibmNGWfm8+RoKXXGGA==" saltValue="hzJ7AkztBT0alxHqRBD/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530</v>
      </c>
      <c r="G2" s="149"/>
      <c r="H2" s="150"/>
    </row>
    <row r="3" spans="1:8" x14ac:dyDescent="0.2">
      <c r="A3" s="146" t="s">
        <v>523</v>
      </c>
      <c r="B3" s="151"/>
      <c r="C3" s="152"/>
      <c r="D3" s="153">
        <v>36537</v>
      </c>
      <c r="E3" s="154"/>
      <c r="F3" s="155">
        <v>51849</v>
      </c>
      <c r="G3" s="156"/>
      <c r="H3" s="157"/>
    </row>
    <row r="4" spans="1:8" x14ac:dyDescent="0.2">
      <c r="A4" s="158"/>
      <c r="B4" s="159"/>
      <c r="C4" s="160"/>
      <c r="D4" s="161">
        <v>23404</v>
      </c>
      <c r="E4" s="162"/>
      <c r="F4" s="163">
        <v>26326</v>
      </c>
      <c r="G4" s="164"/>
      <c r="H4" s="165"/>
    </row>
    <row r="5" spans="1:8" x14ac:dyDescent="0.2">
      <c r="A5" s="146" t="s">
        <v>525</v>
      </c>
      <c r="B5" s="151"/>
      <c r="C5" s="152"/>
      <c r="D5" s="153">
        <v>36677</v>
      </c>
      <c r="E5" s="154"/>
      <c r="F5" s="155">
        <v>52191</v>
      </c>
      <c r="G5" s="156"/>
      <c r="H5" s="157"/>
    </row>
    <row r="6" spans="1:8" x14ac:dyDescent="0.2">
      <c r="A6" s="158"/>
      <c r="B6" s="159"/>
      <c r="C6" s="160"/>
      <c r="D6" s="161">
        <v>24412</v>
      </c>
      <c r="E6" s="162"/>
      <c r="F6" s="163">
        <v>26807</v>
      </c>
      <c r="G6" s="164"/>
      <c r="H6" s="165"/>
    </row>
    <row r="7" spans="1:8" x14ac:dyDescent="0.2">
      <c r="A7" s="146" t="s">
        <v>526</v>
      </c>
      <c r="B7" s="151"/>
      <c r="C7" s="152"/>
      <c r="D7" s="153">
        <v>42907</v>
      </c>
      <c r="E7" s="154"/>
      <c r="F7" s="155">
        <v>48105</v>
      </c>
      <c r="G7" s="156"/>
      <c r="H7" s="157"/>
    </row>
    <row r="8" spans="1:8" x14ac:dyDescent="0.2">
      <c r="A8" s="158"/>
      <c r="B8" s="159"/>
      <c r="C8" s="160"/>
      <c r="D8" s="161">
        <v>24799</v>
      </c>
      <c r="E8" s="162"/>
      <c r="F8" s="163">
        <v>24072</v>
      </c>
      <c r="G8" s="164"/>
      <c r="H8" s="165"/>
    </row>
    <row r="9" spans="1:8" x14ac:dyDescent="0.2">
      <c r="A9" s="146" t="s">
        <v>527</v>
      </c>
      <c r="B9" s="151"/>
      <c r="C9" s="152"/>
      <c r="D9" s="153">
        <v>36935</v>
      </c>
      <c r="E9" s="154"/>
      <c r="F9" s="155">
        <v>47446</v>
      </c>
      <c r="G9" s="156"/>
      <c r="H9" s="157"/>
    </row>
    <row r="10" spans="1:8" x14ac:dyDescent="0.2">
      <c r="A10" s="158"/>
      <c r="B10" s="159"/>
      <c r="C10" s="160"/>
      <c r="D10" s="161">
        <v>21745</v>
      </c>
      <c r="E10" s="162"/>
      <c r="F10" s="163">
        <v>24371</v>
      </c>
      <c r="G10" s="164"/>
      <c r="H10" s="165"/>
    </row>
    <row r="11" spans="1:8" x14ac:dyDescent="0.2">
      <c r="A11" s="146" t="s">
        <v>528</v>
      </c>
      <c r="B11" s="151"/>
      <c r="C11" s="152"/>
      <c r="D11" s="153">
        <v>28465</v>
      </c>
      <c r="E11" s="154"/>
      <c r="F11" s="155">
        <v>48387</v>
      </c>
      <c r="G11" s="156"/>
      <c r="H11" s="157"/>
    </row>
    <row r="12" spans="1:8" x14ac:dyDescent="0.2">
      <c r="A12" s="158"/>
      <c r="B12" s="159"/>
      <c r="C12" s="166"/>
      <c r="D12" s="161">
        <v>16960</v>
      </c>
      <c r="E12" s="162"/>
      <c r="F12" s="163">
        <v>25592</v>
      </c>
      <c r="G12" s="164"/>
      <c r="H12" s="165"/>
    </row>
    <row r="13" spans="1:8" x14ac:dyDescent="0.2">
      <c r="A13" s="146"/>
      <c r="B13" s="151"/>
      <c r="C13" s="152"/>
      <c r="D13" s="153">
        <v>36304</v>
      </c>
      <c r="E13" s="154"/>
      <c r="F13" s="155">
        <v>49596</v>
      </c>
      <c r="G13" s="167"/>
      <c r="H13" s="157"/>
    </row>
    <row r="14" spans="1:8" x14ac:dyDescent="0.2">
      <c r="A14" s="158"/>
      <c r="B14" s="159"/>
      <c r="C14" s="160"/>
      <c r="D14" s="161">
        <v>22264</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5.07</v>
      </c>
      <c r="C19" s="168">
        <f>ROUND(VALUE(SUBSTITUTE(実質収支比率等に係る経年分析!G$48,"▲","-")),2)</f>
        <v>6.28</v>
      </c>
      <c r="D19" s="168">
        <f>ROUND(VALUE(SUBSTITUTE(実質収支比率等に係る経年分析!H$48,"▲","-")),2)</f>
        <v>6.42</v>
      </c>
      <c r="E19" s="168">
        <f>ROUND(VALUE(SUBSTITUTE(実質収支比率等に係る経年分析!I$48,"▲","-")),2)</f>
        <v>6.99</v>
      </c>
      <c r="F19" s="168">
        <f>ROUND(VALUE(SUBSTITUTE(実質収支比率等に係る経年分析!J$48,"▲","-")),2)</f>
        <v>5.63</v>
      </c>
    </row>
    <row r="20" spans="1:11" x14ac:dyDescent="0.2">
      <c r="A20" s="168" t="s">
        <v>53</v>
      </c>
      <c r="B20" s="168">
        <f>ROUND(VALUE(SUBSTITUTE(実質収支比率等に係る経年分析!F$47,"▲","-")),2)</f>
        <v>16.149999999999999</v>
      </c>
      <c r="C20" s="168">
        <f>ROUND(VALUE(SUBSTITUTE(実質収支比率等に係る経年分析!G$47,"▲","-")),2)</f>
        <v>14.43</v>
      </c>
      <c r="D20" s="168">
        <f>ROUND(VALUE(SUBSTITUTE(実質収支比率等に係る経年分析!H$47,"▲","-")),2)</f>
        <v>16.63</v>
      </c>
      <c r="E20" s="168">
        <f>ROUND(VALUE(SUBSTITUTE(実質収支比率等に係る経年分析!I$47,"▲","-")),2)</f>
        <v>19.79</v>
      </c>
      <c r="F20" s="168">
        <f>ROUND(VALUE(SUBSTITUTE(実質収支比率等に係る経年分析!J$47,"▲","-")),2)</f>
        <v>22.6</v>
      </c>
    </row>
    <row r="21" spans="1:11" x14ac:dyDescent="0.2">
      <c r="A21" s="168" t="s">
        <v>54</v>
      </c>
      <c r="B21" s="168">
        <f>IF(ISNUMBER(VALUE(SUBSTITUTE(実質収支比率等に係る経年分析!F$49,"▲","-"))),ROUND(VALUE(SUBSTITUTE(実質収支比率等に係る経年分析!F$49,"▲","-")),2),NA())</f>
        <v>-0.56999999999999995</v>
      </c>
      <c r="C21" s="168">
        <f>IF(ISNUMBER(VALUE(SUBSTITUTE(実質収支比率等に係る経年分析!G$49,"▲","-"))),ROUND(VALUE(SUBSTITUTE(実質収支比率等に係る経年分析!G$49,"▲","-")),2),NA())</f>
        <v>-2.33</v>
      </c>
      <c r="D21" s="168">
        <f>IF(ISNUMBER(VALUE(SUBSTITUTE(実質収支比率等に係る経年分析!H$49,"▲","-"))),ROUND(VALUE(SUBSTITUTE(実質収支比率等に係る経年分析!H$49,"▲","-")),2),NA())</f>
        <v>0.46</v>
      </c>
      <c r="E21" s="168">
        <f>IF(ISNUMBER(VALUE(SUBSTITUTE(実質収支比率等に係る経年分析!I$49,"▲","-"))),ROUND(VALUE(SUBSTITUTE(実質収支比率等に係る経年分析!I$49,"▲","-")),2),NA())</f>
        <v>0.5</v>
      </c>
      <c r="F21" s="168">
        <f>IF(ISNUMBER(VALUE(SUBSTITUTE(実質収支比率等に係る経年分析!J$49,"▲","-"))),ROUND(VALUE(SUBSTITUTE(実質収支比率等に係る経年分析!J$49,"▲","-")),2),NA())</f>
        <v>-1.1599999999999999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公設総合地方卸売市場事業特別会計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介護保険事業特別会計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0.92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1.33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2">
      <c r="A32" s="169" t="str">
        <f>IF(連結実質赤字比率に係る赤字・黒字の構成分析!C$38="",NA(),連結実質赤字比率に係る赤字・黒字の構成分析!C$38)</f>
        <v>柏都市計画事業北柏駅北口土地区画整理事業特別会計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4.8499999999999996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6.07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5.33</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11049</v>
      </c>
      <c r="E42" s="170"/>
      <c r="F42" s="170"/>
      <c r="G42" s="170">
        <f>'実質公債費比率（分子）の構造'!L$52</f>
        <v>10883</v>
      </c>
      <c r="H42" s="170"/>
      <c r="I42" s="170"/>
      <c r="J42" s="170">
        <f>'実質公債費比率（分子）の構造'!M$52</f>
        <v>10182</v>
      </c>
      <c r="K42" s="170"/>
      <c r="L42" s="170"/>
      <c r="M42" s="170">
        <f>'実質公債費比率（分子）の構造'!N$52</f>
        <v>10627</v>
      </c>
      <c r="N42" s="170"/>
      <c r="O42" s="170"/>
      <c r="P42" s="170">
        <f>'実質公債費比率（分子）の構造'!O$52</f>
        <v>10442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1024</v>
      </c>
      <c r="C44" s="170"/>
      <c r="D44" s="170"/>
      <c r="E44" s="170">
        <f>'実質公債費比率（分子）の構造'!L$50</f>
        <v>2432</v>
      </c>
      <c r="F44" s="170"/>
      <c r="G44" s="170"/>
      <c r="H44" s="170">
        <f>'実質公債費比率（分子）の構造'!M$50</f>
        <v>1385</v>
      </c>
      <c r="I44" s="170"/>
      <c r="J44" s="170"/>
      <c r="K44" s="170">
        <f>'実質公債費比率（分子）の構造'!N$50</f>
        <v>977</v>
      </c>
      <c r="L44" s="170"/>
      <c r="M44" s="170"/>
      <c r="N44" s="170">
        <f>'実質公債費比率（分子）の構造'!O$50</f>
        <v>701</v>
      </c>
      <c r="O44" s="170"/>
      <c r="P44" s="170"/>
    </row>
    <row r="45" spans="1:16" x14ac:dyDescent="0.2">
      <c r="A45" s="170" t="s">
        <v>63</v>
      </c>
      <c r="B45" s="170">
        <f>'実質公債費比率（分子）の構造'!K$49</f>
        <v>79</v>
      </c>
      <c r="C45" s="170"/>
      <c r="D45" s="170"/>
      <c r="E45" s="170">
        <f>'実質公債費比率（分子）の構造'!L$49</f>
        <v>90</v>
      </c>
      <c r="F45" s="170"/>
      <c r="G45" s="170"/>
      <c r="H45" s="170">
        <f>'実質公債費比率（分子）の構造'!M$49</f>
        <v>94</v>
      </c>
      <c r="I45" s="170"/>
      <c r="J45" s="170"/>
      <c r="K45" s="170">
        <f>'実質公債費比率（分子）の構造'!N$49</f>
        <v>105</v>
      </c>
      <c r="L45" s="170"/>
      <c r="M45" s="170"/>
      <c r="N45" s="170">
        <f>'実質公債費比率（分子）の構造'!O$49</f>
        <v>127</v>
      </c>
      <c r="O45" s="170"/>
      <c r="P45" s="170"/>
    </row>
    <row r="46" spans="1:16" x14ac:dyDescent="0.2">
      <c r="A46" s="170" t="s">
        <v>64</v>
      </c>
      <c r="B46" s="170">
        <f>'実質公債費比率（分子）の構造'!K$48</f>
        <v>813</v>
      </c>
      <c r="C46" s="170"/>
      <c r="D46" s="170"/>
      <c r="E46" s="170">
        <f>'実質公債費比率（分子）の構造'!L$48</f>
        <v>1029</v>
      </c>
      <c r="F46" s="170"/>
      <c r="G46" s="170"/>
      <c r="H46" s="170">
        <f>'実質公債費比率（分子）の構造'!M$48</f>
        <v>927</v>
      </c>
      <c r="I46" s="170"/>
      <c r="J46" s="170"/>
      <c r="K46" s="170">
        <f>'実質公債費比率（分子）の構造'!N$48</f>
        <v>894</v>
      </c>
      <c r="L46" s="170"/>
      <c r="M46" s="170"/>
      <c r="N46" s="170">
        <f>'実質公債費比率（分子）の構造'!O$48</f>
        <v>694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10001</v>
      </c>
      <c r="C49" s="170"/>
      <c r="D49" s="170"/>
      <c r="E49" s="170">
        <f>'実質公債費比率（分子）の構造'!L$45</f>
        <v>9942</v>
      </c>
      <c r="F49" s="170"/>
      <c r="G49" s="170"/>
      <c r="H49" s="170">
        <f>'実質公債費比率（分子）の構造'!M$45</f>
        <v>9414</v>
      </c>
      <c r="I49" s="170"/>
      <c r="J49" s="170"/>
      <c r="K49" s="170">
        <f>'実質公債費比率（分子）の構造'!N$45</f>
        <v>9098</v>
      </c>
      <c r="L49" s="170"/>
      <c r="M49" s="170"/>
      <c r="N49" s="170">
        <f>'実質公債費比率（分子）の構造'!O$45</f>
        <v>9486</v>
      </c>
      <c r="O49" s="170"/>
      <c r="P49" s="170"/>
    </row>
    <row r="50" spans="1:16" x14ac:dyDescent="0.2">
      <c r="A50" s="170" t="s">
        <v>67</v>
      </c>
      <c r="B50" s="170" t="e">
        <f>NA()</f>
        <v>#N/A</v>
      </c>
      <c r="C50" s="170">
        <f>IF(ISNUMBER('実質公債費比率（分子）の構造'!K$53),'実質公債費比率（分子）の構造'!K$53,NA())</f>
        <v>868</v>
      </c>
      <c r="D50" s="170" t="e">
        <f>NA()</f>
        <v>#N/A</v>
      </c>
      <c r="E50" s="170" t="e">
        <f>NA()</f>
        <v>#N/A</v>
      </c>
      <c r="F50" s="170">
        <f>IF(ISNUMBER('実質公債費比率（分子）の構造'!L$53),'実質公債費比率（分子）の構造'!L$53,NA())</f>
        <v>2610</v>
      </c>
      <c r="G50" s="170" t="e">
        <f>NA()</f>
        <v>#N/A</v>
      </c>
      <c r="H50" s="170" t="e">
        <f>NA()</f>
        <v>#N/A</v>
      </c>
      <c r="I50" s="170">
        <f>IF(ISNUMBER('実質公債費比率（分子）の構造'!M$53),'実質公債費比率（分子）の構造'!M$53,NA())</f>
        <v>1638</v>
      </c>
      <c r="J50" s="170" t="e">
        <f>NA()</f>
        <v>#N/A</v>
      </c>
      <c r="K50" s="170" t="e">
        <f>NA()</f>
        <v>#N/A</v>
      </c>
      <c r="L50" s="170">
        <f>IF(ISNUMBER('実質公債費比率（分子）の構造'!N$53),'実質公債費比率（分子）の構造'!N$53,NA())</f>
        <v>447</v>
      </c>
      <c r="M50" s="170" t="e">
        <f>NA()</f>
        <v>#N/A</v>
      </c>
      <c r="N50" s="170" t="e">
        <f>NA()</f>
        <v>#N/A</v>
      </c>
      <c r="O50" s="170">
        <f>IF(ISNUMBER('実質公債費比率（分子）の構造'!O$53),'実質公債費比率（分子）の構造'!O$53,NA())</f>
        <v>566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91842</v>
      </c>
      <c r="E56" s="169"/>
      <c r="F56" s="169"/>
      <c r="G56" s="169">
        <f>'将来負担比率（分子）の構造'!J$52</f>
        <v>90524</v>
      </c>
      <c r="H56" s="169"/>
      <c r="I56" s="169"/>
      <c r="J56" s="169">
        <f>'将来負担比率（分子）の構造'!K$52</f>
        <v>90861</v>
      </c>
      <c r="K56" s="169"/>
      <c r="L56" s="169"/>
      <c r="M56" s="169">
        <f>'将来負担比率（分子）の構造'!L$52</f>
        <v>88154</v>
      </c>
      <c r="N56" s="169"/>
      <c r="O56" s="169"/>
      <c r="P56" s="169">
        <f>'将来負担比率（分子）の構造'!M$52</f>
        <v>83879</v>
      </c>
    </row>
    <row r="57" spans="1:16" x14ac:dyDescent="0.2">
      <c r="A57" s="169" t="s">
        <v>42</v>
      </c>
      <c r="B57" s="169"/>
      <c r="C57" s="169"/>
      <c r="D57" s="169">
        <f>'将来負担比率（分子）の構造'!I$51</f>
        <v>19263</v>
      </c>
      <c r="E57" s="169"/>
      <c r="F57" s="169"/>
      <c r="G57" s="169">
        <f>'将来負担比率（分子）の構造'!J$51</f>
        <v>18546</v>
      </c>
      <c r="H57" s="169"/>
      <c r="I57" s="169"/>
      <c r="J57" s="169">
        <f>'将来負担比率（分子）の構造'!K$51</f>
        <v>13120</v>
      </c>
      <c r="K57" s="169"/>
      <c r="L57" s="169"/>
      <c r="M57" s="169">
        <f>'将来負担比率（分子）の構造'!L$51</f>
        <v>13624</v>
      </c>
      <c r="N57" s="169"/>
      <c r="O57" s="169"/>
      <c r="P57" s="169">
        <f>'将来負担比率（分子）の構造'!M$51</f>
        <v>13024</v>
      </c>
    </row>
    <row r="58" spans="1:16" x14ac:dyDescent="0.2">
      <c r="A58" s="169" t="s">
        <v>41</v>
      </c>
      <c r="B58" s="169"/>
      <c r="C58" s="169"/>
      <c r="D58" s="169">
        <f>'将来負担比率（分子）の構造'!I$50</f>
        <v>41585</v>
      </c>
      <c r="E58" s="169"/>
      <c r="F58" s="169"/>
      <c r="G58" s="169">
        <f>'将来負担比率（分子）の構造'!J$50</f>
        <v>40525</v>
      </c>
      <c r="H58" s="169"/>
      <c r="I58" s="169"/>
      <c r="J58" s="169">
        <f>'将来負担比率（分子）の構造'!K$50</f>
        <v>47270</v>
      </c>
      <c r="K58" s="169"/>
      <c r="L58" s="169"/>
      <c r="M58" s="169">
        <f>'将来負担比率（分子）の構造'!L$50</f>
        <v>50352</v>
      </c>
      <c r="N58" s="169"/>
      <c r="O58" s="169"/>
      <c r="P58" s="169">
        <f>'将来負担比率（分子）の構造'!M$50</f>
        <v>54635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793</v>
      </c>
      <c r="C61" s="169"/>
      <c r="D61" s="169"/>
      <c r="E61" s="169">
        <f>'将来負担比率（分子）の構造'!J$46</f>
        <v>830</v>
      </c>
      <c r="F61" s="169"/>
      <c r="G61" s="169"/>
      <c r="H61" s="169">
        <f>'将来負担比率（分子）の構造'!K$46</f>
        <v>833</v>
      </c>
      <c r="I61" s="169"/>
      <c r="J61" s="169"/>
      <c r="K61" s="169">
        <f>'将来負担比率（分子）の構造'!L$46</f>
        <v>812</v>
      </c>
      <c r="L61" s="169"/>
      <c r="M61" s="169"/>
      <c r="N61" s="169">
        <f>'将来負担比率（分子）の構造'!M$46</f>
        <v>791</v>
      </c>
      <c r="O61" s="169"/>
      <c r="P61" s="169"/>
    </row>
    <row r="62" spans="1:16" x14ac:dyDescent="0.2">
      <c r="A62" s="169" t="s">
        <v>35</v>
      </c>
      <c r="B62" s="169">
        <f>'将来負担比率（分子）の構造'!I$45</f>
        <v>16079</v>
      </c>
      <c r="C62" s="169"/>
      <c r="D62" s="169"/>
      <c r="E62" s="169">
        <f>'将来負担比率（分子）の構造'!J$45</f>
        <v>15631</v>
      </c>
      <c r="F62" s="169"/>
      <c r="G62" s="169"/>
      <c r="H62" s="169">
        <f>'将来負担比率（分子）の構造'!K$45</f>
        <v>15624</v>
      </c>
      <c r="I62" s="169"/>
      <c r="J62" s="169"/>
      <c r="K62" s="169">
        <f>'将来負担比率（分子）の構造'!L$45</f>
        <v>15382</v>
      </c>
      <c r="L62" s="169"/>
      <c r="M62" s="169"/>
      <c r="N62" s="169">
        <f>'将来負担比率（分子）の構造'!M$45</f>
        <v>15936</v>
      </c>
      <c r="O62" s="169"/>
      <c r="P62" s="169"/>
    </row>
    <row r="63" spans="1:16" x14ac:dyDescent="0.2">
      <c r="A63" s="169" t="s">
        <v>34</v>
      </c>
      <c r="B63" s="169">
        <f>'将来負担比率（分子）の構造'!I$44</f>
        <v>756</v>
      </c>
      <c r="C63" s="169"/>
      <c r="D63" s="169"/>
      <c r="E63" s="169">
        <f>'将来負担比率（分子）の構造'!J$44</f>
        <v>765</v>
      </c>
      <c r="F63" s="169"/>
      <c r="G63" s="169"/>
      <c r="H63" s="169">
        <f>'将来負担比率（分子）の構造'!K$44</f>
        <v>1224</v>
      </c>
      <c r="I63" s="169"/>
      <c r="J63" s="169"/>
      <c r="K63" s="169">
        <f>'将来負担比率（分子）の構造'!L$44</f>
        <v>1589</v>
      </c>
      <c r="L63" s="169"/>
      <c r="M63" s="169"/>
      <c r="N63" s="169">
        <f>'将来負担比率（分子）の構造'!M$44</f>
        <v>1442</v>
      </c>
      <c r="O63" s="169"/>
      <c r="P63" s="169"/>
    </row>
    <row r="64" spans="1:16" x14ac:dyDescent="0.2">
      <c r="A64" s="169" t="s">
        <v>33</v>
      </c>
      <c r="B64" s="169">
        <f>'将来負担比率（分子）の構造'!I$43</f>
        <v>8310</v>
      </c>
      <c r="C64" s="169"/>
      <c r="D64" s="169"/>
      <c r="E64" s="169">
        <f>'将来負担比率（分子）の構造'!J$43</f>
        <v>8132</v>
      </c>
      <c r="F64" s="169"/>
      <c r="G64" s="169"/>
      <c r="H64" s="169">
        <f>'将来負担比率（分子）の構造'!K$43</f>
        <v>7221</v>
      </c>
      <c r="I64" s="169"/>
      <c r="J64" s="169"/>
      <c r="K64" s="169">
        <f>'将来負担比率（分子）の構造'!L$43</f>
        <v>6753</v>
      </c>
      <c r="L64" s="169"/>
      <c r="M64" s="169"/>
      <c r="N64" s="169">
        <f>'将来負担比率（分子）の構造'!M$43</f>
        <v>5938</v>
      </c>
      <c r="O64" s="169"/>
      <c r="P64" s="169"/>
    </row>
    <row r="65" spans="1:16" x14ac:dyDescent="0.2">
      <c r="A65" s="169" t="s">
        <v>32</v>
      </c>
      <c r="B65" s="169">
        <f>'将来負担比率（分子）の構造'!I$42</f>
        <v>13033</v>
      </c>
      <c r="C65" s="169"/>
      <c r="D65" s="169"/>
      <c r="E65" s="169">
        <f>'将来負担比率（分子）の構造'!J$42</f>
        <v>11902</v>
      </c>
      <c r="F65" s="169"/>
      <c r="G65" s="169"/>
      <c r="H65" s="169">
        <f>'将来負担比率（分子）の構造'!K$42</f>
        <v>7473</v>
      </c>
      <c r="I65" s="169"/>
      <c r="J65" s="169"/>
      <c r="K65" s="169">
        <f>'将来負担比率（分子）の構造'!L$42</f>
        <v>6777</v>
      </c>
      <c r="L65" s="169"/>
      <c r="M65" s="169"/>
      <c r="N65" s="169">
        <f>'将来負担比率（分子）の構造'!M$42</f>
        <v>6715</v>
      </c>
      <c r="O65" s="169"/>
      <c r="P65" s="169"/>
    </row>
    <row r="66" spans="1:16" x14ac:dyDescent="0.2">
      <c r="A66" s="169" t="s">
        <v>31</v>
      </c>
      <c r="B66" s="169">
        <f>'将来負担比率（分子）の構造'!I$41</f>
        <v>89275</v>
      </c>
      <c r="C66" s="169"/>
      <c r="D66" s="169"/>
      <c r="E66" s="169">
        <f>'将来負担比率（分子）の構造'!J$41</f>
        <v>87840</v>
      </c>
      <c r="F66" s="169"/>
      <c r="G66" s="169"/>
      <c r="H66" s="169">
        <f>'将来負担比率（分子）の構造'!K$41</f>
        <v>86229</v>
      </c>
      <c r="I66" s="169"/>
      <c r="J66" s="169"/>
      <c r="K66" s="169">
        <f>'将来負担比率（分子）の構造'!L$41</f>
        <v>84752</v>
      </c>
      <c r="L66" s="169"/>
      <c r="M66" s="169"/>
      <c r="N66" s="169">
        <f>'将来負担比率（分子）の構造'!M$41</f>
        <v>81131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14230</v>
      </c>
      <c r="C72" s="173">
        <f>基金残高に係る経年分析!G55</f>
        <v>16734</v>
      </c>
      <c r="D72" s="173">
        <f>基金残高に係る経年分析!H55</f>
        <v>19641</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23158</v>
      </c>
      <c r="C74" s="173">
        <f>基金残高に係る経年分析!G57</f>
        <v>23563</v>
      </c>
      <c r="D74" s="173">
        <f>基金残高に係る経年分析!H57</f>
        <v>24899</v>
      </c>
    </row>
  </sheetData>
  <sheetProtection algorithmName="SHA-512" hashValue="LHyykfHNreEgSHKVsqlOF4u3vgeOTK81GPM/jntKWnC2dTxFB7H/FsSMyH5qPe/vPY89oXwsoHDs5HuDw+S80A==" saltValue="Mdl402d1RkC1mVnebrbN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2025-03-17T04:30:10Z</cp:lastPrinted>
  <dcterms:created xsi:type="dcterms:W3CDTF">2025-02-19T01:38:38Z</dcterms:created>
  <dcterms:modified xsi:type="dcterms:W3CDTF">2025-03-17T05:57:39Z</dcterms:modified>
  <cp:category/>
</cp:coreProperties>
</file>