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16　勝浦市\"/>
    </mc:Choice>
  </mc:AlternateContent>
  <xr:revisionPtr revIDLastSave="0" documentId="13_ncr:1_{BE2F9D8F-AA82-464C-9A95-0D6AC2FC545F}" xr6:coauthVersionLast="47" xr6:coauthVersionMax="47" xr10:uidLastSave="{00000000-0000-0000-0000-000000000000}"/>
  <bookViews>
    <workbookView xWindow="-28920" yWindow="-885" windowWidth="29040" windowHeight="15720" tabRatio="8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AM34" i="10" l="1"/>
  <c r="U35" i="10"/>
  <c r="U36"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<sst xmlns="http://schemas.openxmlformats.org/spreadsheetml/2006/main" count="1098" uniqueCount="556">
  <si>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</si>
  <si>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</si>
  <si>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</si>
  <si>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</si>
  <si>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</si>
  <si>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</si>
  <si>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</si>
  <si>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</si>
  <si>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</si>
  <si>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</si>
  <si>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</si>
  <si>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</si>
  <si>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</si>
  <si>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</si>
  <si>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</si>
  <si>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</si>
  <si>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</si>
  <si>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</si>
  <si>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</si>
  <si>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</si>
  <si>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</si>
  <si>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</si>
  <si>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</si>
  <si>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</si>
  <si>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</si>
  <si>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</si>
  <si>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</si>
  <si>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</si>
  <si>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</si>
  <si>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</si>
  <si>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</si>
  <si>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</si>
  <si>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</si>
  <si>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</si>
  <si>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</si>
  <si>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</si>
  <si>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</si>
  <si>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</si>
  <si>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</si>
  <si>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</si>
  <si>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</si>
  <si>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</si>
  <si>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</si>
  <si>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</si>
  <si>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</si>
  <si>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</si>
  <si>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</si>
  <si>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</si>
  <si>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</si>
  <si>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</si>
  <si>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</si>
  <si>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</si>
  <si>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</si>
  <si>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</si>
  <si>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</si>
  <si>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</si>
  <si>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</si>
  <si>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</si>
  <si>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</si>
  <si>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</si>
  <si>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</si>
  <si>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</si>
  <si>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</si>
  <si>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</si>
  <si>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</si>
  <si>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</si>
  <si>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</si>
  <si>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</si>
  <si>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</si>
  <si>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</si>
  <si>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</si>
  <si>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</si>
  <si>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</si>
  <si>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</si>
  <si>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</si>
  <si>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</si>
  <si>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</si>
  <si>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</si>
  <si>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</si>
  <si>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</si>
  <si>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</si>
  <si>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</si>
  <si>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</si>
  <si>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</si>
  <si>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</si>
  <si>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</si>
  <si>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</si>
  <si>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</si>
  <si>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</si>
  <si>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</si>
  <si>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</si>
  <si>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</si>
  <si>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</si>
  <si>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</si>
  <si>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</si>
  <si>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</si>
  <si>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</si>
  <si>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</si>
  <si>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</si>
  <si>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</si>
  <si>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</si>
  <si>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</si>
  <si>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</si>
  <si>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</si>
  <si>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</si>
  <si>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</si>
  <si>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</si>
  <si>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</si>
  <si>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</si>
  <si>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</si>
  <si>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</si>
  <si>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</si>
  <si>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</si>
  <si>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</si>
  <si>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</si>
  <si>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</si>
  <si>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</si>
  <si>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</si>
  <si>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</si>
  <si>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</si>
  <si>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</si>
  <si>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</si>
  <si>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</si>
  <si>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</si>
  <si>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</si>
  <si>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</si>
  <si>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</si>
  <si>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</si>
  <si>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</si>
  <si>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</si>
  <si>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</si>
  <si>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</si>
  <si>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</si>
  <si>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</si>
  <si>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</si>
  <si>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</si>
  <si>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</si>
  <si>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</si>
  <si>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</si>
  <si>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</si>
  <si>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</si>
  <si>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</si>
  <si>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</si>
  <si>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</si>
  <si>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</si>
  <si>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</si>
  <si>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</si>
  <si>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</si>
  <si>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</si>
  <si>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</si>
  <si>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</si>
  <si>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</si>
  <si>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</si>
  <si>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</si>
  <si>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</si>
  <si>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</si>
  <si>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</si>
  <si>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</si>
  <si>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</si>
  <si>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</si>
  <si>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</si>
  <si>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</si>
  <si>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</si>
  <si>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</si>
  <si>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</si>
  <si>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</si>
  <si>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</si>
  <si>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</si>
  <si>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</si>
  <si>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</si>
  <si>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</si>
  <si>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</si>
  <si>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</si>
  <si>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</si>
  <si>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</si>
  <si>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</si>
  <si>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</si>
  <si>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</si>
  <si>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</si>
  <si>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</si>
  <si>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</si>
  <si>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</si>
  <si>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</si>
  <si>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</si>
  <si>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</si>
  <si>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</si>
  <si>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</si>
  <si>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</si>
  <si>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</si>
  <si>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</si>
  <si>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</si>
  <si>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</si>
  <si>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</si>
  <si>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</si>
  <si>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</si>
  <si>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</si>
  <si>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</si>
  <si>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</si>
  <si>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</si>
  <si>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</si>
  <si>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</si>
  <si>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</si>
  <si>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</si>
  <si>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千葉県勝浦市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</si>
  <si>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</si>
  <si>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</si>
  <si>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</si>
  <si>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</si>
  <si>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</si>
  <si>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</si>
  <si>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</si>
  <si>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</si>
  <si>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</si>
  <si>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</si>
  <si>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</si>
  <si>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</si>
  <si>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</si>
  <si>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</si>
  <si>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</si>
  <si>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</si>
  <si>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</si>
  <si>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</si>
  <si>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</si>
  <si>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</si>
  <si>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</si>
  <si>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</si>
  <si>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</si>
  <si>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</si>
  <si>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</si>
  <si>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</si>
  <si>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</si>
  <si>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</si>
  <si>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</si>
  <si>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</si>
  <si>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</si>
  <si>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</si>
  <si>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</si>
  <si>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</si>
  <si>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</si>
  <si>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</si>
  <si>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</si>
  <si>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</si>
  <si>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</si>
  <si>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</si>
  <si>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</si>
  <si>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</si>
  <si>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</si>
  <si>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</si>
  <si>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</si>
  <si>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</si>
  <si>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</si>
  <si>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</si>
  <si>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</si>
  <si>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</si>
  <si>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</si>
  <si>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</si>
  <si>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</si>
  <si>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</si>
  <si>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</si>
  <si>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</si>
  <si>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</si>
  <si>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</si>
  <si>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</si>
  <si>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</si>
  <si>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</si>
  <si>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</si>
  <si>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</si>
  <si>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</si>
  <si>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</si>
  <si>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</si>
  <si>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</si>
  <si>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</si>
  <si>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</si>
  <si>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</si>
  <si>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</si>
  <si>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</si>
  <si>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</si>
  <si>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</si>
  <si>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</si>
  <si>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</si>
  <si>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</si>
  <si>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</si>
  <si>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</si>
  <si>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</si>
  <si>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</si>
  <si>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</si>
  <si>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</si>
  <si>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</si>
  <si>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</si>
  <si>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</si>
  <si>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</si>
  <si>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</si>
  <si>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</si>
  <si>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</si>
  <si>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</si>
  <si>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</si>
  <si>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</si>
  <si>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</si>
  <si>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</si>
  <si>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</si>
  <si>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</si>
  <si>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</si>
  <si>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</si>
  <si>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</si>
  <si>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</si>
  <si>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</si>
  <si>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</si>
  <si>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</si>
  <si>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</si>
  <si>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</si>
  <si>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</si>
  <si>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</si>
  <si>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</si>
  <si>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</si>
  <si>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</si>
  <si>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</si>
  <si>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</si>
  <si>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</si>
  <si>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</si>
  <si>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</si>
  <si>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</si>
  <si>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</si>
  <si>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</si>
  <si>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</si>
  <si>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</si>
  <si>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</si>
  <si>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</si>
  <si>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</si>
  <si>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</si>
  <si>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</si>
  <si>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</si>
  <si>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</si>
  <si>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</si>
  <si>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</si>
  <si>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</si>
  <si>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</si>
  <si>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</si>
  <si>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</si>
  <si>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</si>
  <si>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</si>
  <si>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</si>
  <si>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</si>
  <si>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</si>
  <si>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</si>
  <si>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</si>
  <si>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</si>
  <si>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</si>
  <si>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</si>
  <si>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</si>
  <si>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</si>
  <si>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</si>
  <si>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</si>
  <si>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</si>
  <si>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</si>
  <si>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千葉県勝浦市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</si>
  <si>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</si>
  <si>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</si>
  <si>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</si>
  <si>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</si>
  <si>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</si>
  <si>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</si>
  <si>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</si>
  <si>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</si>
  <si>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</si>
  <si>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</si>
  <si>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</si>
  <si>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</si>
  <si>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</si>
  <si>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</si>
  <si>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</si>
  <si>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</si>
  <si>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</si>
  <si>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</si>
  <si>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</si>
  <si>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</si>
  <si>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</si>
  <si>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</si>
  <si>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</si>
  <si>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</si>
  <si>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</si>
  <si>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</si>
  <si>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</si>
  <si>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</si>
  <si>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</si>
  <si>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</si>
  <si>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</si>
  <si>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</si>
  <si>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</si>
  <si>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</si>
  <si>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</si>
  <si>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</si>
  <si>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</si>
  <si>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</si>
  <si>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</si>
  <si>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</si>
  <si>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</si>
  <si>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</si>
  <si>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</si>
  <si>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</si>
  <si>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</si>
  <si>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</si>
  <si>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</si>
  <si>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</si>
  <si>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</si>
  <si>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</si>
  <si>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</si>
  <si>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</si>
  <si>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</si>
  <si>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</si>
  <si>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</si>
  <si>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</si>
  <si>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</si>
  <si>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</si>
  <si>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</si>
  <si>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</si>
  <si>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</si>
  <si>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</si>
  <si>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</si>
  <si>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</si>
  <si>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</si>
  <si>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</si>
  <si>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</si>
  <si>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</si>
  <si>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</si>
  <si>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</si>
  <si>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</si>
  <si>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</si>
  <si>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</si>
  <si>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</si>
  <si>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</si>
  <si>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</si>
  <si>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</si>
  <si>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</si>
  <si>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</si>
  <si>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</si>
  <si>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</si>
  <si>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</si>
  <si>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</si>
  <si>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</si>
  <si>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</si>
  <si>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</si>
  <si>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</si>
  <si>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</si>
  <si>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</si>
  <si>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</si>
  <si>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</si>
  <si>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</si>
  <si>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</si>
  <si>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</si>
  <si>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</si>
  <si>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</si>
  <si>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</si>
  <si>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</si>
  <si>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</si>
  <si>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</si>
  <si>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</si>
  <si>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</si>
  <si>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</si>
  <si>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</si>
  <si>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</si>
  <si>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</si>
  <si>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</si>
  <si>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</si>
  <si>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</si>
  <si>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</si>
  <si>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</si>
  <si>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</si>
  <si>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</si>
  <si>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</si>
  <si>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</si>
  <si>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</si>
  <si>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</si>
  <si>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</si>
  <si>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</si>
  <si>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</si>
  <si>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</si>
  <si>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</si>
  <si>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</si>
  <si>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</si>
  <si>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</si>
  <si>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</si>
  <si>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</si>
  <si>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</si>
  <si>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</si>
  <si>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</si>
  <si>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</si>
  <si>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</si>
  <si>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</si>
  <si>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</si>
  <si>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</si>
  <si>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</si>
  <si>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</si>
  <si>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</si>
  <si>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</si>
  <si>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</si>
  <si>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</si>
  <si>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</si>
  <si>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</si>
  <si>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</si>
  <si>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</si>
  <si>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</si>
  <si>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</si>
  <si>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</si>
  <si>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</si>
  <si>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</si>
  <si>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</si>
  <si>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</si>
  <si>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</si>
  <si>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</si>
  <si>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</si>
  <si>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</si>
  <si>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</si>
  <si>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</si>
  <si>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</si>
  <si>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</si>
  <si>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</si>
  <si>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</si>
  <si>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</si>
  <si>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</si>
  <si>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</si>
  <si>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</si>
  <si>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</si>
  <si>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</si>
  <si>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</si>
  <si>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</si>
  <si>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</si>
  <si>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</si>
  <si>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</si>
  <si>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0.61</t>
  </si>
  <si>
    <t>▲ 15.76</t>
  </si>
  <si>
    <t>水道事業会計</t>
  </si>
  <si>
    <t>一般会計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</si>
  <si>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</si>
  <si>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</si>
  <si>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</si>
  <si>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</si>
  <si>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</si>
  <si>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</si>
  <si>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</si>
  <si>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</si>
  <si>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</si>
  <si>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</si>
  <si>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</si>
  <si>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</si>
  <si>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</si>
  <si>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</si>
  <si>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</si>
  <si>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</si>
  <si>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</si>
  <si>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南房総広域水道企業団（水道事業用水供給事業会計）</t>
    <rPh sb="0" eb="3">
      <t>ミナミボウソウ</t>
    </rPh>
    <rPh sb="3" eb="5">
      <t>コウイキ</t>
    </rPh>
    <rPh sb="5" eb="7">
      <t>スイドウ</t>
    </rPh>
    <rPh sb="7" eb="9">
      <t>キギョウ</t>
    </rPh>
    <rPh sb="9" eb="10">
      <t>ダン</t>
    </rPh>
    <rPh sb="11" eb="13">
      <t>スイドウ</t>
    </rPh>
    <rPh sb="13" eb="15">
      <t>ジギョウ</t>
    </rPh>
    <rPh sb="15" eb="17">
      <t>ヨウスイ</t>
    </rPh>
    <rPh sb="17" eb="19">
      <t>キョウキュウ</t>
    </rPh>
    <rPh sb="19" eb="21">
      <t>ジギョウ</t>
    </rPh>
    <rPh sb="21" eb="23">
      <t>カイケイ</t>
    </rPh>
    <phoneticPr fontId="2"/>
  </si>
  <si>
    <t>勝浦市ふるさと応援基金</t>
    <rPh sb="0" eb="3">
      <t>カツウラシ</t>
    </rPh>
    <rPh sb="7" eb="9">
      <t>オウエン</t>
    </rPh>
    <rPh sb="9" eb="11">
      <t>キキン</t>
    </rPh>
    <phoneticPr fontId="5"/>
  </si>
  <si>
    <t>小高御代福祉基金</t>
    <rPh sb="0" eb="2">
      <t>オダカ</t>
    </rPh>
    <rPh sb="2" eb="4">
      <t>ミヨ</t>
    </rPh>
    <rPh sb="4" eb="6">
      <t>フクシ</t>
    </rPh>
    <rPh sb="6" eb="8">
      <t>キキン</t>
    </rPh>
    <phoneticPr fontId="10"/>
  </si>
  <si>
    <t>勝浦市の地方創生に係る基金</t>
    <rPh sb="0" eb="3">
      <t>カツウラシ</t>
    </rPh>
    <rPh sb="4" eb="6">
      <t>チホウ</t>
    </rPh>
    <rPh sb="6" eb="8">
      <t>ソウセイ</t>
    </rPh>
    <rPh sb="9" eb="10">
      <t>カカ</t>
    </rPh>
    <rPh sb="11" eb="13">
      <t>キキン</t>
    </rPh>
    <phoneticPr fontId="10"/>
  </si>
  <si>
    <t>勝浦市学校教育施設整備基金</t>
    <rPh sb="0" eb="3">
      <t>カツウラシ</t>
    </rPh>
    <rPh sb="3" eb="5">
      <t>ガッコウ</t>
    </rPh>
    <rPh sb="5" eb="7">
      <t>キョウイク</t>
    </rPh>
    <rPh sb="7" eb="9">
      <t>シセツ</t>
    </rPh>
    <rPh sb="9" eb="11">
      <t>セイビ</t>
    </rPh>
    <rPh sb="11" eb="13">
      <t>キキン</t>
    </rPh>
    <phoneticPr fontId="10"/>
  </si>
  <si>
    <t>公共施設等整備基金</t>
    <rPh sb="0" eb="2">
      <t>コウキョウ</t>
    </rPh>
    <rPh sb="2" eb="4">
      <t>シセツ</t>
    </rPh>
    <rPh sb="4" eb="5">
      <t>トウ</t>
    </rPh>
    <rPh sb="5" eb="7">
      <t>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</si>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</sst>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E23A-4A4E-8538-A88DA6F08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79197</c:v>
                </c:pt>
                <c:pt idx="1">
                  <c:v>52886</c:v>
                </c:pt>
                <c:pt idx="2">
                  <c:v>72626</c:v>
                </c:pt>
                <c:pt idx="3">
                  <c:v>80020</c:v>
                </c:pt>
                <c:pt idx="4">
                  <c:v>83132</c:v>
                </c:pt>
              </c:numCache>
            </c:numRef>
          </c:val>
          <c:smooth val="0"/>
          <c:extLst>
            <c:ext xmlns:c16="http://schemas.microsoft.com/office/drawing/2014/chart" uri="{C3380CC4-5D6E-409C-BE32-E72D297353CC}">
              <c16:uniqueId val="{00000001-E23A-4A4E-8538-A88DA6F08B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6.07</c:v>
                </c:pt>
                <c:pt idx="1">
                  <c:v>7.67</c:v>
                </c:pt>
                <c:pt idx="2">
                  <c:v>6.86</c:v>
                </c:pt>
                <c:pt idx="3">
                  <c:v>8.76</c:v>
                </c:pt>
                <c:pt idx="4">
                  <c:v>0.82</c:v>
                </c:pt>
              </c:numCache>
            </c:numRef>
          </c:val>
          <c:extLst>
            <c:ext xmlns:c16="http://schemas.microsoft.com/office/drawing/2014/chart" uri="{C3380CC4-5D6E-409C-BE32-E72D297353CC}">
              <c16:uniqueId val="{00000000-3E37-4840-B40C-C3848624ED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c:v>
                </c:pt>
                <c:pt idx="1">
                  <c:v>14.65</c:v>
                </c:pt>
                <c:pt idx="2">
                  <c:v>17.54</c:v>
                </c:pt>
                <c:pt idx="3">
                  <c:v>17.149999999999999</c:v>
                </c:pt>
                <c:pt idx="4">
                  <c:v>14</c:v>
                </c:pt>
              </c:numCache>
            </c:numRef>
          </c:val>
          <c:extLst>
            <c:ext xmlns:c16="http://schemas.microsoft.com/office/drawing/2014/chart" uri="{C3380CC4-5D6E-409C-BE32-E72D297353CC}">
              <c16:uniqueId val="{00000001-3E37-4840-B40C-C3848624ED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4.01</c:v>
                </c:pt>
                <c:pt idx="2">
                  <c:v>5.51</c:v>
                </c:pt>
                <c:pt idx="3">
                  <c:v>0.81</c:v>
                </c:pt>
                <c:pt idx="4">
                  <c:v>-15.76</c:v>
                </c:pt>
              </c:numCache>
            </c:numRef>
          </c:val>
          <c:smooth val="0"/>
          <c:extLst>
            <c:ext xmlns:c16="http://schemas.microsoft.com/office/drawing/2014/chart" uri="{C3380CC4-5D6E-409C-BE32-E72D297353CC}">
              <c16:uniqueId val="{00000002-3E37-4840-B40C-C3848624ED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41-49A7-9A7E-325D4739A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41-49A7-9A7E-325D4739A5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41-49A7-9A7E-325D4739A5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41-49A7-9A7E-325D4739A5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41-49A7-9A7E-325D4739A5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0.02</c:v>
                </c:pt>
                <c:pt idx="6">
                  <c:v>#N/A</c:v>
                </c:pt>
                <c:pt idx="7">
                  <c:v>0.12</c:v>
                </c:pt>
                <c:pt idx="8">
                  <c:v>#N/A</c:v>
                </c:pt>
                <c:pt idx="9">
                  <c:v>0.2</c:v>
                </c:pt>
              </c:numCache>
            </c:numRef>
          </c:val>
          <c:extLst>
            <c:ext xmlns:c16="http://schemas.microsoft.com/office/drawing/2014/chart" uri="{C3380CC4-5D6E-409C-BE32-E72D297353CC}">
              <c16:uniqueId val="{00000005-9541-49A7-9A7E-325D4739A5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1.88</c:v>
                </c:pt>
                <c:pt idx="4">
                  <c:v>#N/A</c:v>
                </c:pt>
                <c:pt idx="5">
                  <c:v>1.1100000000000001</c:v>
                </c:pt>
                <c:pt idx="6">
                  <c:v>#N/A</c:v>
                </c:pt>
                <c:pt idx="7">
                  <c:v>0.74</c:v>
                </c:pt>
                <c:pt idx="8">
                  <c:v>#N/A</c:v>
                </c:pt>
                <c:pt idx="9">
                  <c:v>0.43</c:v>
                </c:pt>
              </c:numCache>
            </c:numRef>
          </c:val>
          <c:extLst>
            <c:ext xmlns:c16="http://schemas.microsoft.com/office/drawing/2014/chart" uri="{C3380CC4-5D6E-409C-BE32-E72D297353CC}">
              <c16:uniqueId val="{00000006-9541-49A7-9A7E-325D4739A5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2.14</c:v>
                </c:pt>
                <c:pt idx="4">
                  <c:v>#N/A</c:v>
                </c:pt>
                <c:pt idx="5">
                  <c:v>2.2999999999999998</c:v>
                </c:pt>
                <c:pt idx="6">
                  <c:v>#N/A</c:v>
                </c:pt>
                <c:pt idx="7">
                  <c:v>0.9</c:v>
                </c:pt>
                <c:pt idx="8">
                  <c:v>#N/A</c:v>
                </c:pt>
                <c:pt idx="9">
                  <c:v>0.48</c:v>
                </c:pt>
              </c:numCache>
            </c:numRef>
          </c:val>
          <c:extLst>
            <c:ext xmlns:c16="http://schemas.microsoft.com/office/drawing/2014/chart" uri="{C3380CC4-5D6E-409C-BE32-E72D297353CC}">
              <c16:uniqueId val="{00000007-9541-49A7-9A7E-325D4739A5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6.06</c:v>
                </c:pt>
                <c:pt idx="2">
                  <c:v>#N/A</c:v>
                </c:pt>
                <c:pt idx="3">
                  <c:v>7.66</c:v>
                </c:pt>
                <c:pt idx="4">
                  <c:v>#N/A</c:v>
                </c:pt>
                <c:pt idx="5">
                  <c:v>6.85</c:v>
                </c:pt>
                <c:pt idx="6">
                  <c:v>#N/A</c:v>
                </c:pt>
                <c:pt idx="7">
                  <c:v>8.76</c:v>
                </c:pt>
                <c:pt idx="8">
                  <c:v>#N/A</c:v>
                </c:pt>
                <c:pt idx="9">
                  <c:v>0.8</c:v>
                </c:pt>
              </c:numCache>
            </c:numRef>
          </c:val>
          <c:extLst>
            <c:ext xmlns:c16="http://schemas.microsoft.com/office/drawing/2014/chart" uri="{C3380CC4-5D6E-409C-BE32-E72D297353CC}">
              <c16:uniqueId val="{00000008-9541-49A7-9A7E-325D4739A5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13.77</c:v>
                </c:pt>
                <c:pt idx="2">
                  <c:v>#N/A</c:v>
                </c:pt>
                <c:pt idx="3">
                  <c:v>12.55</c:v>
                </c:pt>
                <c:pt idx="4">
                  <c:v>#N/A</c:v>
                </c:pt>
                <c:pt idx="5">
                  <c:v>12.25</c:v>
                </c:pt>
                <c:pt idx="6">
                  <c:v>#N/A</c:v>
                </c:pt>
                <c:pt idx="7">
                  <c:v>14.35</c:v>
                </c:pt>
                <c:pt idx="8">
                  <c:v>#N/A</c:v>
                </c:pt>
                <c:pt idx="9">
                  <c:v>14.97</c:v>
                </c:pt>
              </c:numCache>
            </c:numRef>
          </c:val>
          <c:extLst>
            <c:ext xmlns:c16="http://schemas.microsoft.com/office/drawing/2014/chart" uri="{C3380CC4-5D6E-409C-BE32-E72D297353CC}">
              <c16:uniqueId val="{00000009-9541-49A7-9A7E-325D4739A5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586</c:v>
                </c:pt>
                <c:pt idx="8">
                  <c:v>595</c:v>
                </c:pt>
                <c:pt idx="11">
                  <c:v>622</c:v>
                </c:pt>
                <c:pt idx="14">
                  <c:v>560</c:v>
                </c:pt>
              </c:numCache>
            </c:numRef>
          </c:val>
          <c:extLst>
            <c:ext xmlns:c16="http://schemas.microsoft.com/office/drawing/2014/chart" uri="{C3380CC4-5D6E-409C-BE32-E72D297353CC}">
              <c16:uniqueId val="{00000000-DAE5-44D7-A35C-C9406B4D8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E5-44D7-A35C-C9406B4D8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E5-44D7-A35C-C9406B4D8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31</c:v>
                </c:pt>
                <c:pt idx="6">
                  <c:v>25</c:v>
                </c:pt>
                <c:pt idx="9">
                  <c:v>24</c:v>
                </c:pt>
                <c:pt idx="12">
                  <c:v>16</c:v>
                </c:pt>
              </c:numCache>
            </c:numRef>
          </c:val>
          <c:extLst>
            <c:ext xmlns:c16="http://schemas.microsoft.com/office/drawing/2014/chart" uri="{C3380CC4-5D6E-409C-BE32-E72D297353CC}">
              <c16:uniqueId val="{00000003-DAE5-44D7-A35C-C9406B4D8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5</c:v>
                </c:pt>
                <c:pt idx="9">
                  <c:v>19</c:v>
                </c:pt>
                <c:pt idx="12">
                  <c:v>3</c:v>
                </c:pt>
              </c:numCache>
            </c:numRef>
          </c:val>
          <c:extLst>
            <c:ext xmlns:c16="http://schemas.microsoft.com/office/drawing/2014/chart" uri="{C3380CC4-5D6E-409C-BE32-E72D297353CC}">
              <c16:uniqueId val="{00000004-DAE5-44D7-A35C-C9406B4D8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5-44D7-A35C-C9406B4D8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E5-44D7-A35C-C9406B4D8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891</c:v>
                </c:pt>
                <c:pt idx="3">
                  <c:v>886</c:v>
                </c:pt>
                <c:pt idx="6">
                  <c:v>890</c:v>
                </c:pt>
                <c:pt idx="9">
                  <c:v>929</c:v>
                </c:pt>
                <c:pt idx="12">
                  <c:v>928</c:v>
                </c:pt>
              </c:numCache>
            </c:numRef>
          </c:val>
          <c:extLst>
            <c:ext xmlns:c16="http://schemas.microsoft.com/office/drawing/2014/chart" uri="{C3380CC4-5D6E-409C-BE32-E72D297353CC}">
              <c16:uniqueId val="{00000007-DAE5-44D7-A35C-C9406B4D83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341</c:v>
                </c:pt>
                <c:pt idx="2">
                  <c:v>#N/A</c:v>
                </c:pt>
                <c:pt idx="3">
                  <c:v>#N/A</c:v>
                </c:pt>
                <c:pt idx="4">
                  <c:v>332</c:v>
                </c:pt>
                <c:pt idx="5">
                  <c:v>#N/A</c:v>
                </c:pt>
                <c:pt idx="6">
                  <c:v>#N/A</c:v>
                </c:pt>
                <c:pt idx="7">
                  <c:v>325</c:v>
                </c:pt>
                <c:pt idx="8">
                  <c:v>#N/A</c:v>
                </c:pt>
                <c:pt idx="9">
                  <c:v>#N/A</c:v>
                </c:pt>
                <c:pt idx="10">
                  <c:v>350</c:v>
                </c:pt>
                <c:pt idx="11">
                  <c:v>#N/A</c:v>
                </c:pt>
                <c:pt idx="12">
                  <c:v>#N/A</c:v>
                </c:pt>
                <c:pt idx="13">
                  <c:v>387</c:v>
                </c:pt>
                <c:pt idx="14">
                  <c:v>#N/A</c:v>
                </c:pt>
              </c:numCache>
            </c:numRef>
          </c:val>
          <c:smooth val="0"/>
          <c:extLst>
            <c:ext xmlns:c16="http://schemas.microsoft.com/office/drawing/2014/chart" uri="{C3380CC4-5D6E-409C-BE32-E72D297353CC}">
              <c16:uniqueId val="{00000008-DAE5-44D7-A35C-C9406B4D83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6324</c:v>
                </c:pt>
                <c:pt idx="5">
                  <c:v>6375</c:v>
                </c:pt>
                <c:pt idx="8">
                  <c:v>6308</c:v>
                </c:pt>
                <c:pt idx="11">
                  <c:v>6027</c:v>
                </c:pt>
                <c:pt idx="14">
                  <c:v>5771</c:v>
                </c:pt>
              </c:numCache>
            </c:numRef>
          </c:val>
          <c:extLst>
            <c:ext xmlns:c16="http://schemas.microsoft.com/office/drawing/2014/chart" uri="{C3380CC4-5D6E-409C-BE32-E72D297353CC}">
              <c16:uniqueId val="{00000000-BA92-4977-8780-B18FD0EA45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32</c:v>
                </c:pt>
                <c:pt idx="8">
                  <c:v>22</c:v>
                </c:pt>
                <c:pt idx="11">
                  <c:v>12</c:v>
                </c:pt>
                <c:pt idx="14">
                  <c:v>5</c:v>
                </c:pt>
              </c:numCache>
            </c:numRef>
          </c:val>
          <c:extLst>
            <c:ext xmlns:c16="http://schemas.microsoft.com/office/drawing/2014/chart" uri="{C3380CC4-5D6E-409C-BE32-E72D297353CC}">
              <c16:uniqueId val="{00000001-BA92-4977-8780-B18FD0EA45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2141</c:v>
                </c:pt>
                <c:pt idx="5">
                  <c:v>2322</c:v>
                </c:pt>
                <c:pt idx="8">
                  <c:v>3258</c:v>
                </c:pt>
                <c:pt idx="11">
                  <c:v>5063</c:v>
                </c:pt>
                <c:pt idx="14">
                  <c:v>6532</c:v>
                </c:pt>
              </c:numCache>
            </c:numRef>
          </c:val>
          <c:extLst>
            <c:ext xmlns:c16="http://schemas.microsoft.com/office/drawing/2014/chart" uri="{C3380CC4-5D6E-409C-BE32-E72D297353CC}">
              <c16:uniqueId val="{00000002-BA92-4977-8780-B18FD0EA45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2-4977-8780-B18FD0EA45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2-4977-8780-B18FD0EA45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2-4977-8780-B18FD0EA45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3023</c:v>
                </c:pt>
                <c:pt idx="3">
                  <c:v>2939</c:v>
                </c:pt>
                <c:pt idx="6">
                  <c:v>2864</c:v>
                </c:pt>
                <c:pt idx="9">
                  <c:v>2825</c:v>
                </c:pt>
                <c:pt idx="12">
                  <c:v>2712</c:v>
                </c:pt>
              </c:numCache>
            </c:numRef>
          </c:val>
          <c:extLst>
            <c:ext xmlns:c16="http://schemas.microsoft.com/office/drawing/2014/chart" uri="{C3380CC4-5D6E-409C-BE32-E72D297353CC}">
              <c16:uniqueId val="{00000006-BA92-4977-8780-B18FD0EA45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c:v>
                </c:pt>
                <c:pt idx="3">
                  <c:v>362</c:v>
                </c:pt>
                <c:pt idx="6">
                  <c:v>72</c:v>
                </c:pt>
                <c:pt idx="9">
                  <c:v>52</c:v>
                </c:pt>
                <c:pt idx="12">
                  <c:v>49</c:v>
                </c:pt>
              </c:numCache>
            </c:numRef>
          </c:val>
          <c:extLst>
            <c:ext xmlns:c16="http://schemas.microsoft.com/office/drawing/2014/chart" uri="{C3380CC4-5D6E-409C-BE32-E72D297353CC}">
              <c16:uniqueId val="{00000007-BA92-4977-8780-B18FD0EA45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c:v>
                </c:pt>
                <c:pt idx="3">
                  <c:v>28</c:v>
                </c:pt>
                <c:pt idx="6">
                  <c:v>109</c:v>
                </c:pt>
                <c:pt idx="9">
                  <c:v>213</c:v>
                </c:pt>
                <c:pt idx="12">
                  <c:v>231</c:v>
                </c:pt>
              </c:numCache>
            </c:numRef>
          </c:val>
          <c:extLst>
            <c:ext xmlns:c16="http://schemas.microsoft.com/office/drawing/2014/chart" uri="{C3380CC4-5D6E-409C-BE32-E72D297353CC}">
              <c16:uniqueId val="{00000008-BA92-4977-8780-B18FD0EA45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92-4977-8780-B18FD0EA45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8894</c:v>
                </c:pt>
                <c:pt idx="3">
                  <c:v>8701</c:v>
                </c:pt>
                <c:pt idx="6">
                  <c:v>8524</c:v>
                </c:pt>
                <c:pt idx="9">
                  <c:v>8191</c:v>
                </c:pt>
                <c:pt idx="12">
                  <c:v>7840</c:v>
                </c:pt>
              </c:numCache>
            </c:numRef>
          </c:val>
          <c:extLst>
            <c:ext xmlns:c16="http://schemas.microsoft.com/office/drawing/2014/chart" uri="{C3380CC4-5D6E-409C-BE32-E72D297353CC}">
              <c16:uniqueId val="{0000000A-BA92-4977-8780-B18FD0EA45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3540</c:v>
                </c:pt>
                <c:pt idx="2">
                  <c:v>#N/A</c:v>
                </c:pt>
                <c:pt idx="3">
                  <c:v>#N/A</c:v>
                </c:pt>
                <c:pt idx="4">
                  <c:v>3301</c:v>
                </c:pt>
                <c:pt idx="5">
                  <c:v>#N/A</c:v>
                </c:pt>
                <c:pt idx="6">
                  <c:v>#N/A</c:v>
                </c:pt>
                <c:pt idx="7">
                  <c:v>1982</c:v>
                </c:pt>
                <c:pt idx="8">
                  <c:v>#N/A</c:v>
                </c:pt>
                <c:pt idx="9">
                  <c:v>#N/A</c:v>
                </c:pt>
                <c:pt idx="10">
                  <c:v>179</c:v>
                </c:pt>
                <c:pt idx="11">
                  <c:v>#N/A</c:v>
                </c:pt>
                <c:pt idx="12">
                  <c:v>#N/A</c:v>
                </c:pt>
                <c:pt idx="13">
                  <c:v>0</c:v>
                </c:pt>
                <c:pt idx="14">
                  <c:v>#N/A</c:v>
                </c:pt>
              </c:numCache>
            </c:numRef>
          </c:val>
          <c:smooth val="0"/>
          <c:extLst>
            <c:ext xmlns:c16="http://schemas.microsoft.com/office/drawing/2014/chart" uri="{C3380CC4-5D6E-409C-BE32-E72D297353CC}">
              <c16:uniqueId val="{0000000B-BA92-4977-8780-B18FD0EA45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993</c:v>
                </c:pt>
                <c:pt idx="1">
                  <c:v>944</c:v>
                </c:pt>
                <c:pt idx="2">
                  <c:v>765</c:v>
                </c:pt>
              </c:numCache>
            </c:numRef>
          </c:val>
          <c:extLst>
            <c:ext xmlns:c16="http://schemas.microsoft.com/office/drawing/2014/chart" uri="{C3380CC4-5D6E-409C-BE32-E72D297353CC}">
              <c16:uniqueId val="{00000000-10DE-4093-8177-85DD9BD480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28</c:v>
                </c:pt>
              </c:numCache>
            </c:numRef>
          </c:val>
          <c:extLst>
            <c:ext xmlns:c16="http://schemas.microsoft.com/office/drawing/2014/chart" uri="{C3380CC4-5D6E-409C-BE32-E72D297353CC}">
              <c16:uniqueId val="{00000001-10DE-4093-8177-85DD9BD480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1831</c:v>
                </c:pt>
                <c:pt idx="1">
                  <c:v>3565</c:v>
                </c:pt>
                <c:pt idx="2">
                  <c:v>5190</c:v>
                </c:pt>
              </c:numCache>
            </c:numRef>
          </c:val>
          <c:extLst>
            <c:ext xmlns:c16="http://schemas.microsoft.com/office/drawing/2014/chart" uri="{C3380CC4-5D6E-409C-BE32-E72D297353CC}">
              <c16:uniqueId val="{00000002-10DE-4093-8177-85DD9BD480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財政力指数は、前年度と比較し同率、類似団体内平均値と比較すると</a:t>
          </a:r>
          <a:r>
            <a:rPr kumimoji="1" lang="en-US" altLang="ja-JP" sz="1200">
              <a:solidFill>
                <a:sysClr val="windowText" lastClr="000000"/>
              </a:solidFill>
              <a:effectLst/>
              <a:latin typeface="+mn-ea"/>
              <a:ea typeface="+mn-ea"/>
              <a:cs typeface="+mn-cs"/>
            </a:rPr>
            <a:t>0.04</a:t>
          </a:r>
          <a:r>
            <a:rPr kumimoji="1" lang="ja-JP" altLang="ja-JP" sz="1200">
              <a:solidFill>
                <a:sysClr val="windowText" lastClr="000000"/>
              </a:solidFill>
              <a:effectLst/>
              <a:latin typeface="+mn-ea"/>
              <a:ea typeface="+mn-ea"/>
              <a:cs typeface="+mn-cs"/>
            </a:rPr>
            <a:t>％上回っており、昨年と比べても現状維持の状況にあるが、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endParaRPr lang="ja-JP" altLang="ja-JP" sz="1200">
            <a:solidFill>
              <a:sysClr val="windowText" lastClr="000000"/>
            </a:solidFill>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歳出について、</a:t>
          </a:r>
          <a:r>
            <a:rPr kumimoji="1" lang="ja-JP" altLang="en-US" sz="1100" b="0" i="0" baseline="0">
              <a:solidFill>
                <a:sysClr val="windowText" lastClr="000000"/>
              </a:solidFill>
              <a:effectLst/>
              <a:latin typeface="+mn-ea"/>
              <a:ea typeface="+mn-ea"/>
              <a:cs typeface="+mn-cs"/>
            </a:rPr>
            <a:t>人件費及び</a:t>
          </a:r>
          <a:r>
            <a:rPr kumimoji="1" lang="ja-JP" altLang="ja-JP" sz="1100" b="0" i="0" baseline="0">
              <a:solidFill>
                <a:sysClr val="windowText" lastClr="000000"/>
              </a:solidFill>
              <a:effectLst/>
              <a:latin typeface="+mn-ea"/>
              <a:ea typeface="+mn-ea"/>
              <a:cs typeface="+mn-cs"/>
            </a:rPr>
            <a:t>扶助費</a:t>
          </a:r>
          <a:r>
            <a:rPr kumimoji="1" lang="ja-JP" altLang="en-US" sz="1100" b="0" i="0" baseline="0">
              <a:solidFill>
                <a:sysClr val="windowText" lastClr="000000"/>
              </a:solidFill>
              <a:effectLst/>
              <a:latin typeface="+mn-ea"/>
              <a:ea typeface="+mn-ea"/>
              <a:cs typeface="+mn-cs"/>
            </a:rPr>
            <a:t>の増加</a:t>
          </a:r>
          <a:r>
            <a:rPr kumimoji="1" lang="ja-JP" altLang="ja-JP" sz="1100" b="0" i="0" baseline="0">
              <a:solidFill>
                <a:sysClr val="windowText" lastClr="000000"/>
              </a:solidFill>
              <a:effectLst/>
              <a:latin typeface="+mn-ea"/>
              <a:ea typeface="+mn-ea"/>
              <a:cs typeface="+mn-cs"/>
            </a:rPr>
            <a:t>、また公債費</a:t>
          </a:r>
          <a:r>
            <a:rPr kumimoji="1" lang="ja-JP" altLang="en-US" sz="1100" b="0" i="0" baseline="0">
              <a:solidFill>
                <a:sysClr val="windowText" lastClr="000000"/>
              </a:solidFill>
              <a:effectLst/>
              <a:latin typeface="+mn-ea"/>
              <a:ea typeface="+mn-ea"/>
              <a:cs typeface="+mn-cs"/>
            </a:rPr>
            <a:t>の元金については</a:t>
          </a:r>
          <a:r>
            <a:rPr kumimoji="1" lang="ja-JP" altLang="ja-JP" sz="1100" b="0" i="0" baseline="0">
              <a:solidFill>
                <a:sysClr val="windowText" lastClr="000000"/>
              </a:solidFill>
              <a:effectLst/>
              <a:latin typeface="+mn-ea"/>
              <a:ea typeface="+mn-ea"/>
              <a:cs typeface="+mn-cs"/>
            </a:rPr>
            <a:t>大規模事業の元金償還が開始されたことにより増加となり、経常経費充当一般財源が増加となった。歳入について、地方税</a:t>
          </a:r>
          <a:r>
            <a:rPr kumimoji="1" lang="ja-JP" altLang="en-US" sz="1100" b="0" i="0" baseline="0">
              <a:solidFill>
                <a:sysClr val="windowText" lastClr="000000"/>
              </a:solidFill>
              <a:effectLst/>
              <a:latin typeface="+mn-ea"/>
              <a:ea typeface="+mn-ea"/>
              <a:cs typeface="+mn-cs"/>
            </a:rPr>
            <a:t>、地方交付税</a:t>
          </a:r>
          <a:r>
            <a:rPr kumimoji="1" lang="ja-JP" altLang="ja-JP" sz="1100" b="0" i="0" baseline="0">
              <a:solidFill>
                <a:sysClr val="windowText" lastClr="000000"/>
              </a:solidFill>
              <a:effectLst/>
              <a:latin typeface="+mn-ea"/>
              <a:ea typeface="+mn-ea"/>
              <a:cs typeface="+mn-cs"/>
            </a:rPr>
            <a:t>が減少となったため経常一般財源が減少となり、経常収支比率が</a:t>
          </a:r>
          <a:r>
            <a:rPr kumimoji="1" lang="en-US" altLang="ja-JP" sz="1100" b="0" i="0" baseline="0">
              <a:solidFill>
                <a:sysClr val="windowText" lastClr="000000"/>
              </a:solidFill>
              <a:effectLst/>
              <a:latin typeface="+mn-ea"/>
              <a:ea typeface="+mn-ea"/>
              <a:cs typeface="+mn-cs"/>
            </a:rPr>
            <a:t>4.9</a:t>
          </a:r>
          <a:r>
            <a:rPr kumimoji="1" lang="ja-JP" altLang="ja-JP" sz="1100" b="0" i="0" baseline="0">
              <a:solidFill>
                <a:sysClr val="windowText" lastClr="000000"/>
              </a:solidFill>
              <a:effectLst/>
              <a:latin typeface="+mn-ea"/>
              <a:ea typeface="+mn-ea"/>
              <a:cs typeface="+mn-cs"/>
            </a:rPr>
            <a:t>％の増加となった。今後の社会情勢、本市の人口減少及び少子高齢化を勘案するに経常経費充当一般財源は物件費及び扶助費が増加となり、経常一般財源は地方税等が減少していくことが見込まれ、今後も経常収支比率が増加していくことが考えられるため、経常経費充当事業費の削減を図る一方、地方税等の徴収率が上がるよう取り組む。</a:t>
          </a:r>
          <a:endParaRPr lang="ja-JP" altLang="ja-JP" sz="1400">
            <a:solidFill>
              <a:sysClr val="windowText" lastClr="000000"/>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17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53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112014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53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155448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51071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mn-ea"/>
              <a:ea typeface="+mn-ea"/>
              <a:cs typeface="+mn-cs"/>
            </a:rPr>
            <a:t>　人口</a:t>
          </a:r>
          <a:r>
            <a:rPr kumimoji="1" lang="en-US" altLang="ja-JP" sz="1200" b="0" i="0" baseline="0">
              <a:solidFill>
                <a:sysClr val="windowText" lastClr="000000"/>
              </a:solidFill>
              <a:effectLst/>
              <a:latin typeface="+mn-ea"/>
              <a:ea typeface="+mn-ea"/>
              <a:cs typeface="+mn-cs"/>
            </a:rPr>
            <a:t>1</a:t>
          </a:r>
          <a:r>
            <a:rPr kumimoji="1" lang="ja-JP" altLang="ja-JP" sz="1200" b="0" i="0" baseline="0">
              <a:solidFill>
                <a:sysClr val="windowText" lastClr="000000"/>
              </a:solidFill>
              <a:effectLst/>
              <a:latin typeface="+mn-ea"/>
              <a:ea typeface="+mn-ea"/>
              <a:cs typeface="+mn-cs"/>
            </a:rPr>
            <a:t>人当たり人件費・物件費等決算額は、前年度と比較し</a:t>
          </a:r>
          <a:r>
            <a:rPr kumimoji="1" lang="en-US" altLang="ja-JP" sz="1200" b="0" i="0" baseline="0">
              <a:solidFill>
                <a:sysClr val="windowText" lastClr="000000"/>
              </a:solidFill>
              <a:effectLst/>
              <a:latin typeface="+mn-ea"/>
              <a:ea typeface="+mn-ea"/>
              <a:cs typeface="+mn-cs"/>
            </a:rPr>
            <a:t>10,402</a:t>
          </a:r>
          <a:r>
            <a:rPr kumimoji="1" lang="ja-JP" altLang="en-US" sz="1200" b="0" i="0" baseline="0">
              <a:solidFill>
                <a:sysClr val="windowText" lastClr="000000"/>
              </a:solidFill>
              <a:effectLst/>
              <a:latin typeface="+mn-ea"/>
              <a:ea typeface="+mn-ea"/>
              <a:cs typeface="+mn-cs"/>
            </a:rPr>
            <a:t>円減少したが</a:t>
          </a:r>
          <a:r>
            <a:rPr kumimoji="1" lang="ja-JP" altLang="ja-JP" sz="1200" b="0" i="0" baseline="0">
              <a:solidFill>
                <a:sysClr val="windowText" lastClr="000000"/>
              </a:solidFill>
              <a:effectLst/>
              <a:latin typeface="+mn-ea"/>
              <a:ea typeface="+mn-ea"/>
              <a:cs typeface="+mn-cs"/>
            </a:rPr>
            <a:t>、類似団体内平均値と比較すると</a:t>
          </a:r>
          <a:r>
            <a:rPr kumimoji="1" lang="en-US" altLang="ja-JP" sz="1200" b="0" i="0" baseline="0">
              <a:solidFill>
                <a:sysClr val="windowText" lastClr="000000"/>
              </a:solidFill>
              <a:effectLst/>
              <a:latin typeface="+mn-ea"/>
              <a:ea typeface="+mn-ea"/>
              <a:cs typeface="+mn-cs"/>
            </a:rPr>
            <a:t>249,175</a:t>
          </a:r>
          <a:r>
            <a:rPr kumimoji="1" lang="ja-JP" altLang="ja-JP" sz="1200" b="0" i="0" baseline="0">
              <a:solidFill>
                <a:sysClr val="windowText" lastClr="000000"/>
              </a:solidFill>
              <a:effectLst/>
              <a:latin typeface="+mn-ea"/>
              <a:ea typeface="+mn-ea"/>
              <a:cs typeface="+mn-cs"/>
            </a:rPr>
            <a:t>円上回っている。</a:t>
          </a:r>
          <a:r>
            <a:rPr kumimoji="1" lang="ja-JP" altLang="en-US" sz="1200" b="0" i="0" baseline="0">
              <a:solidFill>
                <a:sysClr val="windowText" lastClr="000000"/>
              </a:solidFill>
              <a:effectLst/>
              <a:latin typeface="+mn-ea"/>
              <a:ea typeface="+mn-ea"/>
              <a:cs typeface="+mn-cs"/>
            </a:rPr>
            <a:t>高止まりとなっている</a:t>
          </a:r>
          <a:r>
            <a:rPr kumimoji="1" lang="ja-JP" altLang="ja-JP" sz="1200" b="0" i="0" baseline="0">
              <a:solidFill>
                <a:sysClr val="windowText" lastClr="000000"/>
              </a:solidFill>
              <a:effectLst/>
              <a:latin typeface="+mn-ea"/>
              <a:ea typeface="+mn-ea"/>
              <a:cs typeface="+mn-cs"/>
            </a:rPr>
            <a:t>主な要因として、ふるさと応援寄附者特産品等贈呈事業等の物件費が増加となったことが主な要因と考えられる。今後はより効率的な行政運営に努めるとともに、公共施設の再編を検討するなど、その他事務事業全般にわたり行財政改革を推進し、削減を図る。</a:t>
          </a:r>
          <a:endParaRPr lang="ja-JP" altLang="ja-JP" sz="1600">
            <a:solidFill>
              <a:sysClr val="windowText" lastClr="000000"/>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134489</xdr:rowOff>
    </xdr:from>
    <xdr:to>
      <xdr:col>23</xdr:col>
      <xdr:colOff>133350</xdr:colOff>
      <xdr:row>86</xdr:row>
      <xdr:rowOff>170346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879189"/>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35131</xdr:rowOff>
    </xdr:from>
    <xdr:to>
      <xdr:col>19</xdr:col>
      <xdr:colOff>133350</xdr:colOff>
      <xdr:row>86</xdr:row>
      <xdr:rowOff>170346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36931"/>
          <a:ext cx="889000" cy="4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859</xdr:rowOff>
    </xdr:from>
    <xdr:to>
      <xdr:col>15</xdr:col>
      <xdr:colOff>82550</xdr:colOff>
      <xdr:row>84</xdr:row>
      <xdr:rowOff>35131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31209"/>
          <a:ext cx="889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137492</xdr:rowOff>
    </xdr:from>
    <xdr:to>
      <xdr:col>11</xdr:col>
      <xdr:colOff>31750</xdr:colOff>
      <xdr:row>83</xdr:row>
      <xdr:rowOff>859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83689</xdr:rowOff>
    </xdr:from>
    <xdr:to>
      <xdr:col>23</xdr:col>
      <xdr:colOff>184150</xdr:colOff>
      <xdr:row>87</xdr:row>
      <xdr:rowOff>13839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8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55766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80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119546</xdr:rowOff>
    </xdr:from>
    <xdr:to>
      <xdr:col>19</xdr:col>
      <xdr:colOff>184150</xdr:colOff>
      <xdr:row>87</xdr:row>
      <xdr:rowOff>49696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8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34473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95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155781</xdr:rowOff>
    </xdr:from>
    <xdr:to>
      <xdr:col>15</xdr:col>
      <xdr:colOff>133350</xdr:colOff>
      <xdr:row>84</xdr:row>
      <xdr:rowOff>85931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7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121509</xdr:rowOff>
    </xdr:from>
    <xdr:to>
      <xdr:col>11</xdr:col>
      <xdr:colOff>82550</xdr:colOff>
      <xdr:row>83</xdr:row>
      <xdr:rowOff>51659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86692</xdr:rowOff>
    </xdr:from>
    <xdr:to>
      <xdr:col>7</xdr:col>
      <xdr:colOff>31750</xdr:colOff>
      <xdr:row>83</xdr:row>
      <xdr:rowOff>16842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mn-ea"/>
              <a:ea typeface="+mn-ea"/>
              <a:cs typeface="+mn-cs"/>
            </a:rPr>
            <a:t>　ラスパイレス指数は、前年度と比較し</a:t>
          </a:r>
          <a:r>
            <a:rPr kumimoji="1" lang="en-US" altLang="ja-JP" sz="1200" b="0" i="0" baseline="0">
              <a:solidFill>
                <a:sysClr val="windowText" lastClr="000000"/>
              </a:solidFill>
              <a:effectLst/>
              <a:latin typeface="+mn-ea"/>
              <a:ea typeface="+mn-ea"/>
              <a:cs typeface="+mn-cs"/>
            </a:rPr>
            <a:t>0.4</a:t>
          </a:r>
          <a:r>
            <a:rPr kumimoji="1" lang="ja-JP" altLang="ja-JP" sz="1200" b="0" i="0" baseline="0">
              <a:solidFill>
                <a:sysClr val="windowText" lastClr="000000"/>
              </a:solidFill>
              <a:effectLst/>
              <a:latin typeface="+mn-ea"/>
              <a:ea typeface="+mn-ea"/>
              <a:cs typeface="+mn-cs"/>
            </a:rPr>
            <a:t>％</a:t>
          </a:r>
          <a:r>
            <a:rPr kumimoji="1" lang="ja-JP" altLang="en-US" sz="1200" b="0" i="0" baseline="0">
              <a:solidFill>
                <a:sysClr val="windowText" lastClr="000000"/>
              </a:solidFill>
              <a:effectLst/>
              <a:latin typeface="+mn-ea"/>
              <a:ea typeface="+mn-ea"/>
              <a:cs typeface="+mn-cs"/>
            </a:rPr>
            <a:t>減少したが、</a:t>
          </a:r>
          <a:r>
            <a:rPr kumimoji="1" lang="ja-JP" altLang="ja-JP" sz="1200" b="0" i="0" baseline="0">
              <a:solidFill>
                <a:sysClr val="windowText" lastClr="000000"/>
              </a:solidFill>
              <a:effectLst/>
              <a:latin typeface="+mn-ea"/>
              <a:ea typeface="+mn-ea"/>
              <a:cs typeface="+mn-cs"/>
            </a:rPr>
            <a:t>類似団体内平均値と比較すると</a:t>
          </a:r>
          <a:r>
            <a:rPr kumimoji="1" lang="en-US" altLang="ja-JP" sz="1200" b="0" i="0" baseline="0">
              <a:solidFill>
                <a:sysClr val="windowText" lastClr="000000"/>
              </a:solidFill>
              <a:effectLst/>
              <a:latin typeface="+mn-ea"/>
              <a:ea typeface="+mn-ea"/>
              <a:cs typeface="+mn-cs"/>
            </a:rPr>
            <a:t>3.0</a:t>
          </a:r>
          <a:r>
            <a:rPr kumimoji="1" lang="ja-JP" altLang="ja-JP" sz="1200" b="0" i="0" baseline="0">
              <a:solidFill>
                <a:sysClr val="windowText" lastClr="000000"/>
              </a:solidFill>
              <a:effectLst/>
              <a:latin typeface="+mn-ea"/>
              <a:ea typeface="+mn-ea"/>
              <a:cs typeface="+mn-cs"/>
            </a:rPr>
            <a:t>％上回っている。</a:t>
          </a:r>
          <a:r>
            <a:rPr kumimoji="1" lang="ja-JP" altLang="en-US" sz="1200" b="0" i="0" baseline="0">
              <a:solidFill>
                <a:sysClr val="windowText" lastClr="000000"/>
              </a:solidFill>
              <a:effectLst/>
              <a:latin typeface="+mn-ea"/>
              <a:ea typeface="+mn-ea"/>
              <a:cs typeface="+mn-cs"/>
            </a:rPr>
            <a:t>減少した</a:t>
          </a:r>
          <a:r>
            <a:rPr kumimoji="1" lang="ja-JP" altLang="ja-JP" sz="1200" b="0" i="0" baseline="0">
              <a:solidFill>
                <a:sysClr val="windowText" lastClr="000000"/>
              </a:solidFill>
              <a:effectLst/>
              <a:latin typeface="+mn-ea"/>
              <a:ea typeface="+mn-ea"/>
              <a:cs typeface="+mn-cs"/>
            </a:rPr>
            <a:t>要因は、</a:t>
          </a:r>
          <a:r>
            <a:rPr kumimoji="1" lang="ja-JP" altLang="en-US" sz="1200" b="0" i="0" baseline="0">
              <a:solidFill>
                <a:sysClr val="windowText" lastClr="000000"/>
              </a:solidFill>
              <a:effectLst/>
              <a:latin typeface="+mn-ea"/>
              <a:ea typeface="+mn-ea"/>
              <a:cs typeface="+mn-cs"/>
            </a:rPr>
            <a:t>大卒</a:t>
          </a:r>
          <a:r>
            <a:rPr kumimoji="1" lang="en-US" altLang="ja-JP" sz="1200" b="0" i="0" baseline="0">
              <a:solidFill>
                <a:sysClr val="windowText" lastClr="000000"/>
              </a:solidFill>
              <a:effectLst/>
              <a:latin typeface="+mn-ea"/>
              <a:ea typeface="+mn-ea"/>
              <a:cs typeface="+mn-cs"/>
            </a:rPr>
            <a:t>35</a:t>
          </a:r>
          <a:r>
            <a:rPr kumimoji="1" lang="ja-JP" altLang="en-US" sz="1200" b="0" i="0" baseline="0">
              <a:solidFill>
                <a:sysClr val="windowText" lastClr="000000"/>
              </a:solidFill>
              <a:effectLst/>
              <a:latin typeface="+mn-ea"/>
              <a:ea typeface="+mn-ea"/>
              <a:cs typeface="+mn-cs"/>
            </a:rPr>
            <a:t>年以上勤務の職員の退職によるものの影響が挙げられる。</a:t>
          </a:r>
          <a:r>
            <a:rPr kumimoji="1" lang="ja-JP" altLang="ja-JP" sz="1200" b="0" i="0" baseline="0">
              <a:solidFill>
                <a:sysClr val="windowText" lastClr="000000"/>
              </a:solidFill>
              <a:effectLst/>
              <a:latin typeface="+mn-ea"/>
              <a:ea typeface="+mn-ea"/>
              <a:cs typeface="+mn-cs"/>
            </a:rPr>
            <a:t>今後については高年齢層の職員が退職することにより改善が図られるものと考えるが、更なる給与制度の適正化に努める。</a:t>
          </a:r>
          <a:endParaRPr lang="ja-JP" altLang="ja-JP" sz="1600">
            <a:solidFill>
              <a:sysClr val="windowText" lastClr="000000"/>
            </a:solidFill>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人口</a:t>
          </a:r>
          <a:r>
            <a:rPr kumimoji="1" lang="en-US" altLang="ja-JP" sz="1100" b="0" i="0" baseline="0">
              <a:solidFill>
                <a:sysClr val="windowText" lastClr="000000"/>
              </a:solidFill>
              <a:effectLst/>
              <a:latin typeface="+mn-ea"/>
              <a:ea typeface="+mn-ea"/>
              <a:cs typeface="+mn-cs"/>
            </a:rPr>
            <a:t>1,000</a:t>
          </a:r>
          <a:r>
            <a:rPr kumimoji="1" lang="ja-JP" altLang="ja-JP" sz="1100" b="0" i="0" baseline="0">
              <a:solidFill>
                <a:sysClr val="windowText" lastClr="000000"/>
              </a:solidFill>
              <a:effectLst/>
              <a:latin typeface="+mn-ea"/>
              <a:ea typeface="+mn-ea"/>
              <a:cs typeface="+mn-cs"/>
            </a:rPr>
            <a:t>人当たり職員数は、前年度と比較し</a:t>
          </a:r>
          <a:r>
            <a:rPr kumimoji="1" lang="en-US" altLang="ja-JP" sz="1100" b="0" i="0" baseline="0">
              <a:solidFill>
                <a:sysClr val="windowText" lastClr="000000"/>
              </a:solidFill>
              <a:effectLst/>
              <a:latin typeface="+mn-ea"/>
              <a:ea typeface="+mn-ea"/>
              <a:cs typeface="+mn-cs"/>
            </a:rPr>
            <a:t>0.82</a:t>
          </a:r>
          <a:r>
            <a:rPr kumimoji="1" lang="ja-JP" altLang="ja-JP" sz="1100" b="0" i="0" baseline="0">
              <a:solidFill>
                <a:sysClr val="windowText" lastClr="000000"/>
              </a:solidFill>
              <a:effectLst/>
              <a:latin typeface="+mn-ea"/>
              <a:ea typeface="+mn-ea"/>
              <a:cs typeface="+mn-cs"/>
            </a:rPr>
            <a:t>人増加し、類似団体内平均値と比較すると</a:t>
          </a:r>
          <a:r>
            <a:rPr kumimoji="1" lang="en-US" altLang="ja-JP" sz="1100" b="0" i="0" baseline="0">
              <a:solidFill>
                <a:sysClr val="windowText" lastClr="000000"/>
              </a:solidFill>
              <a:effectLst/>
              <a:latin typeface="+mn-ea"/>
              <a:ea typeface="+mn-ea"/>
              <a:cs typeface="+mn-cs"/>
            </a:rPr>
            <a:t>4.88</a:t>
          </a:r>
          <a:r>
            <a:rPr kumimoji="1" lang="ja-JP" altLang="ja-JP" sz="1100" b="0" i="0" baseline="0">
              <a:solidFill>
                <a:sysClr val="windowText" lastClr="000000"/>
              </a:solidFill>
              <a:effectLst/>
              <a:latin typeface="+mn-ea"/>
              <a:ea typeface="+mn-ea"/>
              <a:cs typeface="+mn-cs"/>
            </a:rPr>
            <a:t>人上回っている。当市は、市域が広いうえ私立の保育園がなく、市内にある</a:t>
          </a:r>
          <a:r>
            <a:rPr kumimoji="1" lang="en-US" altLang="ja-JP" sz="1100" b="0" i="0" baseline="0">
              <a:solidFill>
                <a:sysClr val="windowText" lastClr="000000"/>
              </a:solidFill>
              <a:effectLst/>
              <a:latin typeface="+mn-ea"/>
              <a:ea typeface="+mn-ea"/>
              <a:cs typeface="+mn-cs"/>
            </a:rPr>
            <a:t>3</a:t>
          </a:r>
          <a:r>
            <a:rPr kumimoji="1" lang="ja-JP" altLang="ja-JP" sz="1100" b="0" i="0" baseline="0">
              <a:solidFill>
                <a:sysClr val="windowText" lastClr="000000"/>
              </a:solidFill>
              <a:effectLst/>
              <a:latin typeface="+mn-ea"/>
              <a:ea typeface="+mn-ea"/>
              <a:cs typeface="+mn-cs"/>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指定管理者制度等を活用しながら定員適正化計画に基づき、適正な定員管理に努める。</a:t>
          </a:r>
          <a:endParaRPr lang="ja-JP" altLang="ja-JP" sz="1400">
            <a:solidFill>
              <a:sysClr val="windowText" lastClr="000000"/>
            </a:solidFill>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64283</xdr:rowOff>
    </xdr:from>
    <xdr:to>
      <xdr:col>81</xdr:col>
      <xdr:colOff>44450</xdr:colOff>
      <xdr:row>61</xdr:row>
      <xdr:rowOff>97261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2733"/>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57446</xdr:rowOff>
    </xdr:from>
    <xdr:to>
      <xdr:col>77</xdr:col>
      <xdr:colOff>44450</xdr:colOff>
      <xdr:row>61</xdr:row>
      <xdr:rowOff>64283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589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44175</xdr:rowOff>
    </xdr:from>
    <xdr:to>
      <xdr:col>72</xdr:col>
      <xdr:colOff>203200</xdr:colOff>
      <xdr:row>61</xdr:row>
      <xdr:rowOff>57446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262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41359</xdr:rowOff>
    </xdr:from>
    <xdr:to>
      <xdr:col>68</xdr:col>
      <xdr:colOff>152400</xdr:colOff>
      <xdr:row>61</xdr:row>
      <xdr:rowOff>44175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18538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13483</xdr:rowOff>
    </xdr:from>
    <xdr:to>
      <xdr:col>77</xdr:col>
      <xdr:colOff>95250</xdr:colOff>
      <xdr:row>61</xdr:row>
      <xdr:rowOff>115083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99860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6646</xdr:rowOff>
    </xdr:from>
    <xdr:to>
      <xdr:col>73</xdr:col>
      <xdr:colOff>44450</xdr:colOff>
      <xdr:row>61</xdr:row>
      <xdr:rowOff>108246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93023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164825</xdr:rowOff>
    </xdr:from>
    <xdr:to>
      <xdr:col>68</xdr:col>
      <xdr:colOff>203200</xdr:colOff>
      <xdr:row>61</xdr:row>
      <xdr:rowOff>94975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79752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162009</xdr:rowOff>
    </xdr:from>
    <xdr:to>
      <xdr:col>64</xdr:col>
      <xdr:colOff>152400</xdr:colOff>
      <xdr:row>61</xdr:row>
      <xdr:rowOff>92159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76936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mn-ea"/>
              <a:ea typeface="+mn-ea"/>
              <a:cs typeface="+mn-cs"/>
            </a:rPr>
            <a:t>　実質公債費比率は、前年度と比較し</a:t>
          </a:r>
          <a:r>
            <a:rPr kumimoji="1" lang="en-US" altLang="ja-JP" sz="1200" b="0" i="0" baseline="0">
              <a:solidFill>
                <a:sysClr val="windowText" lastClr="000000"/>
              </a:solidFill>
              <a:effectLst/>
              <a:latin typeface="+mn-ea"/>
              <a:ea typeface="+mn-ea"/>
              <a:cs typeface="+mn-cs"/>
            </a:rPr>
            <a:t>0.3</a:t>
          </a:r>
          <a:r>
            <a:rPr kumimoji="1" lang="ja-JP" altLang="ja-JP" sz="1200" b="0" i="0" baseline="0">
              <a:solidFill>
                <a:sysClr val="windowText" lastClr="000000"/>
              </a:solidFill>
              <a:effectLst/>
              <a:latin typeface="+mn-ea"/>
              <a:ea typeface="+mn-ea"/>
              <a:cs typeface="+mn-cs"/>
            </a:rPr>
            <a:t>％</a:t>
          </a:r>
          <a:r>
            <a:rPr kumimoji="1" lang="ja-JP" altLang="en-US" sz="1200" b="0" i="0" baseline="0">
              <a:solidFill>
                <a:sysClr val="windowText" lastClr="000000"/>
              </a:solidFill>
              <a:effectLst/>
              <a:latin typeface="+mn-ea"/>
              <a:ea typeface="+mn-ea"/>
              <a:cs typeface="+mn-cs"/>
            </a:rPr>
            <a:t>増加</a:t>
          </a:r>
          <a:r>
            <a:rPr kumimoji="1" lang="ja-JP" altLang="ja-JP" sz="1200" b="0" i="0" baseline="0">
              <a:solidFill>
                <a:sysClr val="windowText" lastClr="000000"/>
              </a:solidFill>
              <a:effectLst/>
              <a:latin typeface="+mn-ea"/>
              <a:ea typeface="+mn-ea"/>
              <a:cs typeface="+mn-cs"/>
            </a:rPr>
            <a:t>し、類似団体内平均値と比較すると</a:t>
          </a:r>
          <a:r>
            <a:rPr kumimoji="1" lang="en-US" altLang="ja-JP" sz="1200" b="0" i="0" baseline="0">
              <a:solidFill>
                <a:sysClr val="windowText" lastClr="000000"/>
              </a:solidFill>
              <a:effectLst/>
              <a:latin typeface="+mn-ea"/>
              <a:ea typeface="+mn-ea"/>
              <a:cs typeface="+mn-cs"/>
            </a:rPr>
            <a:t>1.1</a:t>
          </a:r>
          <a:r>
            <a:rPr kumimoji="1" lang="ja-JP" altLang="ja-JP" sz="1200" b="0" i="0" baseline="0">
              <a:solidFill>
                <a:sysClr val="windowText" lastClr="000000"/>
              </a:solidFill>
              <a:effectLst/>
              <a:latin typeface="+mn-ea"/>
              <a:ea typeface="+mn-ea"/>
              <a:cs typeface="+mn-cs"/>
            </a:rPr>
            <a:t>％下回っている。前年度比較における</a:t>
          </a:r>
          <a:r>
            <a:rPr kumimoji="1" lang="ja-JP" altLang="en-US" sz="1200" b="0" i="0" baseline="0">
              <a:solidFill>
                <a:sysClr val="windowText" lastClr="000000"/>
              </a:solidFill>
              <a:effectLst/>
              <a:latin typeface="+mn-ea"/>
              <a:ea typeface="+mn-ea"/>
              <a:cs typeface="+mn-cs"/>
            </a:rPr>
            <a:t>悪化</a:t>
          </a:r>
          <a:r>
            <a:rPr kumimoji="1" lang="ja-JP" altLang="ja-JP" sz="1200" b="0" i="0" baseline="0">
              <a:solidFill>
                <a:sysClr val="windowText" lastClr="000000"/>
              </a:solidFill>
              <a:effectLst/>
              <a:latin typeface="+mn-ea"/>
              <a:ea typeface="+mn-ea"/>
              <a:cs typeface="+mn-cs"/>
            </a:rPr>
            <a:t>要因は、令和</a:t>
          </a:r>
          <a:r>
            <a:rPr kumimoji="1" lang="en-US" altLang="ja-JP" sz="1200" b="0" i="0" baseline="0">
              <a:solidFill>
                <a:sysClr val="windowText" lastClr="000000"/>
              </a:solidFill>
              <a:effectLst/>
              <a:latin typeface="+mn-ea"/>
              <a:ea typeface="+mn-ea"/>
              <a:cs typeface="+mn-cs"/>
            </a:rPr>
            <a:t>5</a:t>
          </a:r>
          <a:r>
            <a:rPr kumimoji="1" lang="ja-JP" altLang="ja-JP" sz="1200" b="0" i="0" baseline="0">
              <a:solidFill>
                <a:sysClr val="windowText" lastClr="000000"/>
              </a:solidFill>
              <a:effectLst/>
              <a:latin typeface="+mn-ea"/>
              <a:ea typeface="+mn-ea"/>
              <a:cs typeface="+mn-cs"/>
            </a:rPr>
            <a:t>年度における単年度実質公債費比率は令和</a:t>
          </a:r>
          <a:r>
            <a:rPr kumimoji="1" lang="en-US" altLang="ja-JP" sz="1200" b="0" i="0" baseline="0">
              <a:solidFill>
                <a:sysClr val="windowText" lastClr="000000"/>
              </a:solidFill>
              <a:effectLst/>
              <a:latin typeface="+mn-ea"/>
              <a:ea typeface="+mn-ea"/>
              <a:cs typeface="+mn-cs"/>
            </a:rPr>
            <a:t>4</a:t>
          </a:r>
          <a:r>
            <a:rPr kumimoji="1" lang="ja-JP" altLang="ja-JP" sz="1200" b="0" i="0" baseline="0">
              <a:solidFill>
                <a:sysClr val="windowText" lastClr="000000"/>
              </a:solidFill>
              <a:effectLst/>
              <a:latin typeface="+mn-ea"/>
              <a:ea typeface="+mn-ea"/>
              <a:cs typeface="+mn-cs"/>
            </a:rPr>
            <a:t>年度と比較して、臨時財政対策債発行可能額が</a:t>
          </a:r>
          <a:r>
            <a:rPr kumimoji="1" lang="ja-JP" altLang="en-US" sz="1200" b="0" i="0" baseline="0">
              <a:solidFill>
                <a:sysClr val="windowText" lastClr="000000"/>
              </a:solidFill>
              <a:effectLst/>
              <a:latin typeface="+mn-ea"/>
              <a:ea typeface="+mn-ea"/>
              <a:cs typeface="+mn-cs"/>
            </a:rPr>
            <a:t>約</a:t>
          </a:r>
          <a:r>
            <a:rPr kumimoji="1" lang="en-US" altLang="ja-JP" sz="1200" b="0" i="0" baseline="0">
              <a:solidFill>
                <a:sysClr val="windowText" lastClr="000000"/>
              </a:solidFill>
              <a:effectLst/>
              <a:latin typeface="+mn-ea"/>
              <a:ea typeface="+mn-ea"/>
              <a:cs typeface="+mn-cs"/>
            </a:rPr>
            <a:t>45,000</a:t>
          </a:r>
          <a:r>
            <a:rPr kumimoji="1" lang="ja-JP" altLang="en-US" sz="1200" b="0" i="0" baseline="0">
              <a:solidFill>
                <a:sysClr val="windowText" lastClr="000000"/>
              </a:solidFill>
              <a:effectLst/>
              <a:latin typeface="+mn-ea"/>
              <a:ea typeface="+mn-ea"/>
              <a:cs typeface="+mn-cs"/>
            </a:rPr>
            <a:t>千円</a:t>
          </a:r>
          <a:r>
            <a:rPr kumimoji="1" lang="ja-JP" altLang="ja-JP" sz="1200" b="0" i="0" baseline="0">
              <a:solidFill>
                <a:sysClr val="windowText" lastClr="000000"/>
              </a:solidFill>
              <a:effectLst/>
              <a:latin typeface="+mn-ea"/>
              <a:ea typeface="+mn-ea"/>
              <a:cs typeface="+mn-cs"/>
            </a:rPr>
            <a:t>減少したこと</a:t>
          </a:r>
          <a:r>
            <a:rPr kumimoji="1" lang="ja-JP" altLang="en-US" sz="1200" b="0" i="0" baseline="0">
              <a:solidFill>
                <a:sysClr val="windowText" lastClr="000000"/>
              </a:solidFill>
              <a:effectLst/>
              <a:latin typeface="+mn-ea"/>
              <a:ea typeface="+mn-ea"/>
              <a:cs typeface="+mn-cs"/>
            </a:rPr>
            <a:t>による標準財政規模の縮小等により</a:t>
          </a:r>
          <a:r>
            <a:rPr kumimoji="1" lang="en-US" altLang="ja-JP" sz="1200" b="0" i="0" baseline="0">
              <a:solidFill>
                <a:sysClr val="windowText" lastClr="000000"/>
              </a:solidFill>
              <a:effectLst/>
              <a:latin typeface="+mn-ea"/>
              <a:ea typeface="+mn-ea"/>
              <a:cs typeface="+mn-cs"/>
            </a:rPr>
            <a:t>0.7</a:t>
          </a:r>
          <a:r>
            <a:rPr kumimoji="1" lang="ja-JP" altLang="ja-JP" sz="1200" b="0" i="0" baseline="0">
              <a:solidFill>
                <a:sysClr val="windowText" lastClr="000000"/>
              </a:solidFill>
              <a:effectLst/>
              <a:latin typeface="+mn-ea"/>
              <a:ea typeface="+mn-ea"/>
              <a:cs typeface="+mn-cs"/>
            </a:rPr>
            <a:t>％上昇</a:t>
          </a:r>
          <a:r>
            <a:rPr kumimoji="1" lang="ja-JP" altLang="en-US" sz="1200" b="0" i="0" baseline="0">
              <a:solidFill>
                <a:sysClr val="windowText" lastClr="000000"/>
              </a:solidFill>
              <a:effectLst/>
              <a:latin typeface="+mn-ea"/>
              <a:ea typeface="+mn-ea"/>
              <a:cs typeface="+mn-cs"/>
            </a:rPr>
            <a:t>した。</a:t>
          </a:r>
          <a:r>
            <a:rPr kumimoji="1" lang="ja-JP" altLang="ja-JP" sz="1200" b="0" i="0" baseline="0">
              <a:solidFill>
                <a:sysClr val="windowText" lastClr="000000"/>
              </a:solidFill>
              <a:effectLst/>
              <a:latin typeface="+mn-ea"/>
              <a:ea typeface="+mn-ea"/>
              <a:cs typeface="+mn-cs"/>
            </a:rPr>
            <a:t>今後においても、公債費においては高水準で推移していくことが見込まれるため、更なる改善が図れるよう、引き続き新規地方債発行の抑制に努める。</a:t>
          </a:r>
          <a:endParaRPr lang="ja-JP" altLang="ja-JP" sz="1600">
            <a:solidFill>
              <a:sysClr val="windowText" lastClr="000000"/>
            </a:solidFill>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045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104019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138491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620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mn-ea"/>
              <a:ea typeface="+mn-ea"/>
              <a:cs typeface="+mn-cs"/>
            </a:rPr>
            <a:t>　将来負担比率は、前年度と比較して</a:t>
          </a:r>
          <a:r>
            <a:rPr kumimoji="1" lang="en-US" altLang="ja-JP" sz="1200" b="0" i="0" baseline="0">
              <a:solidFill>
                <a:sysClr val="windowText" lastClr="000000"/>
              </a:solidFill>
              <a:effectLst/>
              <a:latin typeface="+mn-ea"/>
              <a:ea typeface="+mn-ea"/>
              <a:cs typeface="+mn-cs"/>
            </a:rPr>
            <a:t>3.6</a:t>
          </a:r>
          <a:r>
            <a:rPr kumimoji="1" lang="ja-JP" altLang="ja-JP" sz="1200" b="0" i="0" baseline="0">
              <a:solidFill>
                <a:sysClr val="windowText" lastClr="000000"/>
              </a:solidFill>
              <a:effectLst/>
              <a:latin typeface="+mn-ea"/>
              <a:ea typeface="+mn-ea"/>
              <a:cs typeface="+mn-cs"/>
            </a:rPr>
            <a:t>％減少し、類似団体内平均値と比較すると</a:t>
          </a:r>
          <a:r>
            <a:rPr kumimoji="1" lang="en-US" altLang="ja-JP" sz="1200" b="0" i="0" baseline="0">
              <a:solidFill>
                <a:sysClr val="windowText" lastClr="000000"/>
              </a:solidFill>
              <a:effectLst/>
              <a:latin typeface="+mn-ea"/>
              <a:ea typeface="+mn-ea"/>
              <a:cs typeface="+mn-cs"/>
            </a:rPr>
            <a:t>13.0</a:t>
          </a:r>
          <a:r>
            <a:rPr kumimoji="1" lang="ja-JP" altLang="ja-JP" sz="1200" b="0" i="0" baseline="0">
              <a:solidFill>
                <a:sysClr val="windowText" lastClr="000000"/>
              </a:solidFill>
              <a:effectLst/>
              <a:latin typeface="+mn-ea"/>
              <a:ea typeface="+mn-ea"/>
              <a:cs typeface="+mn-cs"/>
            </a:rPr>
            <a:t>％下回っている。改善要因は、主にふるさと応援基金</a:t>
          </a:r>
          <a:r>
            <a:rPr kumimoji="1" lang="ja-JP" altLang="en-US" sz="1200" b="0" i="0" baseline="0">
              <a:solidFill>
                <a:sysClr val="windowText" lastClr="000000"/>
              </a:solidFill>
              <a:effectLst/>
              <a:latin typeface="+mn-ea"/>
              <a:ea typeface="+mn-ea"/>
              <a:cs typeface="+mn-cs"/>
            </a:rPr>
            <a:t>、公共施設等整備基金などの充当可能基金が前年度と比較して</a:t>
          </a:r>
          <a:r>
            <a:rPr kumimoji="1" lang="en-US" altLang="ja-JP" sz="1200" b="0" i="0" baseline="0">
              <a:solidFill>
                <a:sysClr val="windowText" lastClr="000000"/>
              </a:solidFill>
              <a:effectLst/>
              <a:latin typeface="+mn-ea"/>
              <a:ea typeface="+mn-ea"/>
              <a:cs typeface="+mn-cs"/>
            </a:rPr>
            <a:t>1,207,163</a:t>
          </a:r>
          <a:r>
            <a:rPr kumimoji="1" lang="ja-JP" altLang="en-US" sz="1200" b="0" i="0" baseline="0">
              <a:solidFill>
                <a:sysClr val="windowText" lastClr="000000"/>
              </a:solidFill>
              <a:effectLst/>
              <a:latin typeface="+mn-ea"/>
              <a:ea typeface="+mn-ea"/>
              <a:cs typeface="+mn-cs"/>
            </a:rPr>
            <a:t>千円増加した</a:t>
          </a:r>
          <a:r>
            <a:rPr kumimoji="1" lang="ja-JP" altLang="ja-JP" sz="1200" b="0" i="0" baseline="0">
              <a:solidFill>
                <a:sysClr val="windowText" lastClr="000000"/>
              </a:solidFill>
              <a:effectLst/>
              <a:latin typeface="+mn-ea"/>
              <a:ea typeface="+mn-ea"/>
              <a:cs typeface="+mn-cs"/>
            </a:rPr>
            <a:t>こと等により</a:t>
          </a:r>
          <a:r>
            <a:rPr kumimoji="1" lang="ja-JP" altLang="en-US" sz="1200" b="0" i="0" baseline="0">
              <a:solidFill>
                <a:sysClr val="windowText" lastClr="000000"/>
              </a:solidFill>
              <a:effectLst/>
              <a:latin typeface="+mn-ea"/>
              <a:ea typeface="+mn-ea"/>
              <a:cs typeface="+mn-cs"/>
            </a:rPr>
            <a:t>充当可能財源等が将来負担額を上回ったためである。</a:t>
          </a:r>
          <a:r>
            <a:rPr kumimoji="1" lang="ja-JP" altLang="ja-JP" sz="1200" b="0" i="0" baseline="0">
              <a:solidFill>
                <a:sysClr val="windowText" lastClr="000000"/>
              </a:solidFill>
              <a:effectLst/>
              <a:latin typeface="+mn-ea"/>
              <a:ea typeface="+mn-ea"/>
              <a:cs typeface="+mn-cs"/>
            </a:rPr>
            <a:t>しかしながら今後も充当可能基金の増加が継続していくこと</a:t>
          </a:r>
          <a:r>
            <a:rPr kumimoji="1" lang="ja-JP" altLang="en-US" sz="1200" b="0" i="0" baseline="0">
              <a:solidFill>
                <a:sysClr val="windowText" lastClr="000000"/>
              </a:solidFill>
              <a:effectLst/>
              <a:latin typeface="+mn-ea"/>
              <a:ea typeface="+mn-ea"/>
              <a:cs typeface="+mn-cs"/>
            </a:rPr>
            <a:t>は</a:t>
          </a:r>
          <a:r>
            <a:rPr kumimoji="1" lang="ja-JP" altLang="ja-JP" sz="1200" b="0" i="0" baseline="0">
              <a:solidFill>
                <a:sysClr val="windowText" lastClr="000000"/>
              </a:solidFill>
              <a:effectLst/>
              <a:latin typeface="+mn-ea"/>
              <a:ea typeface="+mn-ea"/>
              <a:cs typeface="+mn-cs"/>
            </a:rPr>
            <a:t>不確定であり、引き続き新規地方債発行の抑制に努める。</a:t>
          </a:r>
          <a:endParaRPr lang="ja-JP" altLang="ja-JP" sz="1200">
            <a:solidFill>
              <a:sysClr val="windowText" lastClr="00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125730</xdr:rowOff>
    </xdr:from>
    <xdr:to>
      <xdr:col>77</xdr:col>
      <xdr:colOff>44450</xdr:colOff>
      <xdr:row>16</xdr:row>
      <xdr:rowOff>18143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354580"/>
          <a:ext cx="889000" cy="40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18143</xdr:rowOff>
    </xdr:from>
    <xdr:to>
      <xdr:col>72</xdr:col>
      <xdr:colOff>203200</xdr:colOff>
      <xdr:row>18</xdr:row>
      <xdr:rowOff>25702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61343"/>
          <a:ext cx="889000" cy="3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25702</xdr:rowOff>
    </xdr:from>
    <xdr:to>
      <xdr:col>68</xdr:col>
      <xdr:colOff>152400</xdr:colOff>
      <xdr:row>18</xdr:row>
      <xdr:rowOff>133713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11802"/>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138793</xdr:rowOff>
    </xdr:from>
    <xdr:to>
      <xdr:col>73</xdr:col>
      <xdr:colOff>44450</xdr:colOff>
      <xdr:row>16</xdr:row>
      <xdr:rowOff>68943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53720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146352</xdr:rowOff>
    </xdr:from>
    <xdr:to>
      <xdr:col>68</xdr:col>
      <xdr:colOff>203200</xdr:colOff>
      <xdr:row>18</xdr:row>
      <xdr:rowOff>76502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61279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82913</xdr:rowOff>
    </xdr:from>
    <xdr:to>
      <xdr:col>64</xdr:col>
      <xdr:colOff>152400</xdr:colOff>
      <xdr:row>19</xdr:row>
      <xdr:rowOff>13063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169290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人件費における経常収支比率は、前年度と比較し</a:t>
          </a:r>
          <a:r>
            <a:rPr kumimoji="1" lang="en-US" altLang="ja-JP" sz="1100" b="0" i="0" baseline="0">
              <a:solidFill>
                <a:sysClr val="windowText" lastClr="000000"/>
              </a:solidFill>
              <a:effectLst/>
              <a:latin typeface="+mn-ea"/>
              <a:ea typeface="+mn-ea"/>
              <a:cs typeface="+mn-cs"/>
            </a:rPr>
            <a:t>1.6</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し、類似団体内平均値と比較すると、</a:t>
          </a:r>
          <a:r>
            <a:rPr kumimoji="1" lang="en-US" altLang="ja-JP" sz="1100" b="0" i="0" baseline="0">
              <a:solidFill>
                <a:sysClr val="windowText" lastClr="000000"/>
              </a:solidFill>
              <a:effectLst/>
              <a:latin typeface="+mn-ea"/>
              <a:ea typeface="+mn-ea"/>
              <a:cs typeface="+mn-cs"/>
            </a:rPr>
            <a:t>8.4</a:t>
          </a:r>
          <a:r>
            <a:rPr kumimoji="1" lang="ja-JP" altLang="ja-JP" sz="1100" b="0" i="0" baseline="0">
              <a:solidFill>
                <a:sysClr val="windowText" lastClr="000000"/>
              </a:solidFill>
              <a:effectLst/>
              <a:latin typeface="+mn-ea"/>
              <a:ea typeface="+mn-ea"/>
              <a:cs typeface="+mn-cs"/>
            </a:rPr>
            <a:t>％上回っている。前年度比較における</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要因は、</a:t>
          </a:r>
          <a:r>
            <a:rPr kumimoji="1" lang="ja-JP" altLang="en-US" sz="1100" b="0" i="0" baseline="0">
              <a:solidFill>
                <a:sysClr val="windowText" lastClr="000000"/>
              </a:solidFill>
              <a:effectLst/>
              <a:latin typeface="+mn-ea"/>
              <a:ea typeface="+mn-ea"/>
              <a:cs typeface="+mn-cs"/>
            </a:rPr>
            <a:t>定期昇給に伴うものや人員増加による</a:t>
          </a:r>
          <a:r>
            <a:rPr kumimoji="1" lang="ja-JP" altLang="ja-JP" sz="1100" b="0" i="0" baseline="0">
              <a:solidFill>
                <a:sysClr val="windowText" lastClr="000000"/>
              </a:solidFill>
              <a:effectLst/>
              <a:latin typeface="+mn-ea"/>
              <a:ea typeface="+mn-ea"/>
              <a:cs typeface="+mn-cs"/>
            </a:rPr>
            <a:t>経常経費充当一般財源の</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があり前年度比で</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した。</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　依然として類似団体の比較において平均を大きく上回っているが、保育所職員等の直接雇用による人件費を含んでいることから、引き続き適正な定員管理の推進に努める。 </a:t>
          </a:r>
          <a:endParaRPr lang="ja-JP" altLang="ja-JP" sz="1400">
            <a:solidFill>
              <a:sysClr val="windowText" lastClr="000000"/>
            </a:solidFill>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78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39</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55626</xdr:rowOff>
    </xdr:from>
    <xdr:to>
      <xdr:col>11</xdr:col>
      <xdr:colOff>60325</xdr:colOff>
      <xdr:row>39</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a:t>
          </a:r>
          <a:r>
            <a:rPr kumimoji="1" lang="ja-JP" altLang="ja-JP" sz="1050" b="0" i="0" baseline="0">
              <a:solidFill>
                <a:sysClr val="windowText" lastClr="000000"/>
              </a:solidFill>
              <a:effectLst/>
              <a:latin typeface="+mn-ea"/>
              <a:ea typeface="+mn-ea"/>
              <a:cs typeface="+mn-cs"/>
            </a:rPr>
            <a:t>物件費における経常収支比率は、前年度と比較し</a:t>
          </a:r>
          <a:r>
            <a:rPr kumimoji="1" lang="en-US" altLang="ja-JP" sz="1050" b="0" i="0" baseline="0">
              <a:solidFill>
                <a:sysClr val="windowText" lastClr="000000"/>
              </a:solidFill>
              <a:effectLst/>
              <a:latin typeface="+mn-ea"/>
              <a:ea typeface="+mn-ea"/>
              <a:cs typeface="+mn-cs"/>
            </a:rPr>
            <a:t>1.8</a:t>
          </a:r>
          <a:r>
            <a:rPr kumimoji="1" lang="ja-JP" altLang="ja-JP" sz="1050" b="0" i="0" baseline="0">
              <a:solidFill>
                <a:sysClr val="windowText" lastClr="000000"/>
              </a:solidFill>
              <a:effectLst/>
              <a:latin typeface="+mn-ea"/>
              <a:ea typeface="+mn-ea"/>
              <a:cs typeface="+mn-cs"/>
            </a:rPr>
            <a:t>％増加し、類似団体内平均値と比較すると、</a:t>
          </a:r>
          <a:r>
            <a:rPr kumimoji="1" lang="en-US" altLang="ja-JP" sz="1050" b="0" i="0" baseline="0">
              <a:solidFill>
                <a:sysClr val="windowText" lastClr="000000"/>
              </a:solidFill>
              <a:effectLst/>
              <a:latin typeface="+mn-ea"/>
              <a:ea typeface="+mn-ea"/>
              <a:cs typeface="+mn-cs"/>
            </a:rPr>
            <a:t>5.4</a:t>
          </a:r>
          <a:r>
            <a:rPr kumimoji="1" lang="ja-JP" altLang="ja-JP" sz="1050" b="0" i="0" baseline="0">
              <a:solidFill>
                <a:sysClr val="windowText" lastClr="000000"/>
              </a:solidFill>
              <a:effectLst/>
              <a:latin typeface="+mn-ea"/>
              <a:ea typeface="+mn-ea"/>
              <a:cs typeface="+mn-cs"/>
            </a:rPr>
            <a:t>％上回っている。前年度比較における増加要因は、委託事業内容の増加による委託料及び物価高騰等による需用費の増加による経常経費充当一般財源の増加によるものと考えられる。</a:t>
          </a:r>
          <a:endParaRPr lang="ja-JP" altLang="ja-JP" sz="1050">
            <a:solidFill>
              <a:sysClr val="windowText" lastClr="000000"/>
            </a:solidFill>
            <a:effectLst/>
            <a:latin typeface="+mn-ea"/>
            <a:ea typeface="+mn-ea"/>
          </a:endParaRPr>
        </a:p>
        <a:p>
          <a:pPr eaLnBrk="1" fontAlgn="auto" latinLnBrk="0" hangingPunct="1"/>
          <a:r>
            <a:rPr kumimoji="1" lang="ja-JP" altLang="ja-JP" sz="1050" b="0" i="0" baseline="0">
              <a:solidFill>
                <a:sysClr val="windowText" lastClr="000000"/>
              </a:solidFill>
              <a:effectLst/>
              <a:latin typeface="+mn-ea"/>
              <a:ea typeface="+mn-ea"/>
              <a:cs typeface="+mn-cs"/>
            </a:rPr>
            <a:t>　物件費は年々増加傾向にあり、また今後も物価高騰の影響が見込まれることから、事務事業の見直し等により一層の内部コスト削減に努める</a:t>
          </a:r>
          <a:r>
            <a:rPr kumimoji="1"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7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ea"/>
              <a:ea typeface="+mn-ea"/>
              <a:cs typeface="+mn-cs"/>
            </a:rPr>
            <a:t>　扶助費における経常収支比率は、前年度と比較し</a:t>
          </a:r>
          <a:r>
            <a:rPr kumimoji="1" lang="en-US" altLang="ja-JP" sz="1100" b="0" i="0" baseline="0">
              <a:solidFill>
                <a:sysClr val="windowText" lastClr="000000"/>
              </a:solidFill>
              <a:effectLst/>
              <a:latin typeface="+mn-ea"/>
              <a:ea typeface="+mn-ea"/>
              <a:cs typeface="+mn-cs"/>
            </a:rPr>
            <a:t>0.9</a:t>
          </a:r>
          <a:r>
            <a:rPr kumimoji="1" lang="ja-JP" altLang="ja-JP" sz="1100" b="0" i="0" baseline="0">
              <a:solidFill>
                <a:sysClr val="windowText" lastClr="000000"/>
              </a:solidFill>
              <a:effectLst/>
              <a:latin typeface="+mn-ea"/>
              <a:ea typeface="+mn-ea"/>
              <a:cs typeface="+mn-cs"/>
            </a:rPr>
            <a:t>％増加し、類似団体内平均値と比較すると、</a:t>
          </a:r>
          <a:r>
            <a:rPr kumimoji="1" lang="en-US" altLang="ja-JP" sz="1100" b="0" i="0" baseline="0">
              <a:solidFill>
                <a:sysClr val="windowText" lastClr="000000"/>
              </a:solidFill>
              <a:effectLst/>
              <a:latin typeface="+mn-ea"/>
              <a:ea typeface="+mn-ea"/>
              <a:cs typeface="+mn-cs"/>
            </a:rPr>
            <a:t>4.0</a:t>
          </a:r>
          <a:r>
            <a:rPr kumimoji="1" lang="ja-JP" altLang="ja-JP" sz="1100" b="0" i="0" baseline="0">
              <a:solidFill>
                <a:sysClr val="windowText" lastClr="000000"/>
              </a:solidFill>
              <a:effectLst/>
              <a:latin typeface="+mn-ea"/>
              <a:ea typeface="+mn-ea"/>
              <a:cs typeface="+mn-cs"/>
            </a:rPr>
            <a:t>ポイント下回っている。前年度比較における増加要因は、</a:t>
          </a:r>
          <a:r>
            <a:rPr kumimoji="1" lang="ja-JP" altLang="en-US" sz="1100" b="0" i="0" baseline="0">
              <a:solidFill>
                <a:sysClr val="windowText" lastClr="000000"/>
              </a:solidFill>
              <a:effectLst/>
              <a:latin typeface="+mn-ea"/>
              <a:ea typeface="+mn-ea"/>
              <a:cs typeface="+mn-cs"/>
            </a:rPr>
            <a:t>生活保護費の増加や子ども医療費助成事業</a:t>
          </a:r>
          <a:r>
            <a:rPr kumimoji="1" lang="ja-JP" altLang="ja-JP" sz="1100" b="0" i="0" baseline="0">
              <a:solidFill>
                <a:sysClr val="windowText" lastClr="000000"/>
              </a:solidFill>
              <a:effectLst/>
              <a:latin typeface="+mn-ea"/>
              <a:ea typeface="+mn-ea"/>
              <a:cs typeface="+mn-cs"/>
            </a:rPr>
            <a:t>の経常経費充当一般財源の増加によるものと考えられる。今後は受給資格の審査等、より一層の適正化を図ることによって執行経費の適正化に努める。</a:t>
          </a:r>
          <a:endParaRPr lang="ja-JP" altLang="ja-JP" sz="1400">
            <a:solidFill>
              <a:sysClr val="windowText" lastClr="000000"/>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8890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8530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152417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xdr:rowOff>
    </xdr:from>
    <xdr:to>
      <xdr:col>24</xdr:col>
      <xdr:colOff>114300</xdr:colOff>
      <xdr:row>61</xdr:row>
      <xdr:rowOff>8890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xdr:rowOff>
    </xdr:from>
    <xdr:to>
      <xdr:col>20</xdr:col>
      <xdr:colOff>38100</xdr:colOff>
      <xdr:row>57</xdr:row>
      <xdr:rowOff>113030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97807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その他における経常収支比率は、前年度と比較し</a:t>
          </a:r>
          <a:r>
            <a:rPr kumimoji="1" lang="en-US" altLang="ja-JP" sz="1100" b="0" i="0" baseline="0">
              <a:solidFill>
                <a:sysClr val="windowText" lastClr="000000"/>
              </a:solidFill>
              <a:effectLst/>
              <a:latin typeface="+mn-ea"/>
              <a:ea typeface="+mn-ea"/>
              <a:cs typeface="+mn-cs"/>
            </a:rPr>
            <a:t>0.6</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し、類似団体内平均値と比較すると、</a:t>
          </a:r>
          <a:r>
            <a:rPr kumimoji="1" lang="en-US" altLang="ja-JP" sz="1100" b="0" i="0" baseline="0">
              <a:solidFill>
                <a:sysClr val="windowText" lastClr="000000"/>
              </a:solidFill>
              <a:effectLst/>
              <a:latin typeface="+mn-ea"/>
              <a:ea typeface="+mn-ea"/>
              <a:cs typeface="+mn-cs"/>
            </a:rPr>
            <a:t>1.0</a:t>
          </a:r>
          <a:r>
            <a:rPr kumimoji="1" lang="ja-JP" altLang="ja-JP" sz="1100" b="0" i="0" baseline="0">
              <a:solidFill>
                <a:sysClr val="windowText" lastClr="000000"/>
              </a:solidFill>
              <a:effectLst/>
              <a:latin typeface="+mn-ea"/>
              <a:ea typeface="+mn-ea"/>
              <a:cs typeface="+mn-cs"/>
            </a:rPr>
            <a:t>％上回っている。前年度比較における</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要因は、経常的</a:t>
          </a:r>
          <a:r>
            <a:rPr kumimoji="1" lang="ja-JP" altLang="en-US" sz="1100" b="0" i="0" baseline="0">
              <a:solidFill>
                <a:sysClr val="windowText" lastClr="000000"/>
              </a:solidFill>
              <a:effectLst/>
              <a:latin typeface="+mn-ea"/>
              <a:ea typeface="+mn-ea"/>
              <a:cs typeface="+mn-cs"/>
            </a:rPr>
            <a:t>な繰出金</a:t>
          </a:r>
          <a:r>
            <a:rPr kumimoji="1" lang="ja-JP" altLang="ja-JP" sz="1100" b="0" i="0" baseline="0">
              <a:solidFill>
                <a:sysClr val="windowText" lastClr="000000"/>
              </a:solidFill>
              <a:effectLst/>
              <a:latin typeface="+mn-ea"/>
              <a:ea typeface="+mn-ea"/>
              <a:cs typeface="+mn-cs"/>
            </a:rPr>
            <a:t>が</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したことによる経常経費充当一般財源の</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によるものと考えられ、一方、</a:t>
          </a:r>
          <a:r>
            <a:rPr kumimoji="1" lang="ja-JP" altLang="en-US" sz="1100" b="0" i="0" baseline="0">
              <a:solidFill>
                <a:sysClr val="windowText" lastClr="000000"/>
              </a:solidFill>
              <a:effectLst/>
              <a:latin typeface="+mn-ea"/>
              <a:ea typeface="+mn-ea"/>
              <a:cs typeface="+mn-cs"/>
            </a:rPr>
            <a:t>維持補修費は減少</a:t>
          </a:r>
          <a:r>
            <a:rPr kumimoji="1" lang="ja-JP" altLang="ja-JP" sz="1100" b="0" i="0" baseline="0">
              <a:solidFill>
                <a:sysClr val="windowText" lastClr="000000"/>
              </a:solidFill>
              <a:effectLst/>
              <a:latin typeface="+mn-ea"/>
              <a:ea typeface="+mn-ea"/>
              <a:cs typeface="+mn-cs"/>
            </a:rPr>
            <a:t>しているが、その他全体では</a:t>
          </a:r>
          <a:r>
            <a:rPr kumimoji="1" lang="ja-JP" altLang="en-US" sz="1100" b="0" i="0" baseline="0">
              <a:solidFill>
                <a:sysClr val="windowText" lastClr="000000"/>
              </a:solidFill>
              <a:effectLst/>
              <a:latin typeface="+mn-ea"/>
              <a:ea typeface="+mn-ea"/>
              <a:cs typeface="+mn-cs"/>
            </a:rPr>
            <a:t>増加</a:t>
          </a:r>
          <a:r>
            <a:rPr kumimoji="1" lang="ja-JP" altLang="ja-JP" sz="1100" b="0" i="0" baseline="0">
              <a:solidFill>
                <a:sysClr val="windowText" lastClr="000000"/>
              </a:solidFill>
              <a:effectLst/>
              <a:latin typeface="+mn-ea"/>
              <a:ea typeface="+mn-ea"/>
              <a:cs typeface="+mn-cs"/>
            </a:rPr>
            <a:t>となっている。</a:t>
          </a:r>
          <a:endParaRPr lang="ja-JP" altLang="ja-JP" sz="1400">
            <a:solidFill>
              <a:sysClr val="windowText" lastClr="000000"/>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ea"/>
              <a:ea typeface="+mn-ea"/>
              <a:cs typeface="+mn-cs"/>
            </a:rPr>
            <a:t>　補助費等における経常収支比率は、前年度と比較し</a:t>
          </a:r>
          <a:r>
            <a:rPr kumimoji="1" lang="en-US" altLang="ja-JP" sz="1100" b="0" i="0" baseline="0">
              <a:solidFill>
                <a:sysClr val="windowText" lastClr="000000"/>
              </a:solidFill>
              <a:effectLst/>
              <a:latin typeface="+mn-ea"/>
              <a:ea typeface="+mn-ea"/>
              <a:cs typeface="+mn-cs"/>
            </a:rPr>
            <a:t>0.3</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減少</a:t>
          </a:r>
          <a:r>
            <a:rPr kumimoji="1" lang="ja-JP" altLang="ja-JP" sz="1100" b="0" i="0" baseline="0">
              <a:solidFill>
                <a:sysClr val="windowText" lastClr="000000"/>
              </a:solidFill>
              <a:effectLst/>
              <a:latin typeface="+mn-ea"/>
              <a:ea typeface="+mn-ea"/>
              <a:cs typeface="+mn-cs"/>
            </a:rPr>
            <a:t>し、類似団体内平均値と比較すると、</a:t>
          </a:r>
          <a:r>
            <a:rPr kumimoji="1" lang="en-US" altLang="ja-JP" sz="1100" b="0" i="0" baseline="0">
              <a:solidFill>
                <a:sysClr val="windowText" lastClr="000000"/>
              </a:solidFill>
              <a:effectLst/>
              <a:latin typeface="+mn-ea"/>
              <a:ea typeface="+mn-ea"/>
              <a:cs typeface="+mn-cs"/>
            </a:rPr>
            <a:t>3.9</a:t>
          </a:r>
          <a:r>
            <a:rPr kumimoji="1" lang="ja-JP" altLang="ja-JP" sz="1100" b="0" i="0" baseline="0">
              <a:solidFill>
                <a:sysClr val="windowText" lastClr="000000"/>
              </a:solidFill>
              <a:effectLst/>
              <a:latin typeface="+mn-ea"/>
              <a:ea typeface="+mn-ea"/>
              <a:cs typeface="+mn-cs"/>
            </a:rPr>
            <a:t>％下回っている。前年度比較における</a:t>
          </a:r>
          <a:r>
            <a:rPr kumimoji="1" lang="ja-JP" altLang="en-US" sz="1100" b="0" i="0" baseline="0">
              <a:solidFill>
                <a:sysClr val="windowText" lastClr="000000"/>
              </a:solidFill>
              <a:effectLst/>
              <a:latin typeface="+mn-ea"/>
              <a:ea typeface="+mn-ea"/>
              <a:cs typeface="+mn-cs"/>
            </a:rPr>
            <a:t>減少</a:t>
          </a:r>
          <a:r>
            <a:rPr kumimoji="1" lang="ja-JP" altLang="ja-JP" sz="1100" b="0" i="0" baseline="0">
              <a:solidFill>
                <a:sysClr val="windowText" lastClr="000000"/>
              </a:solidFill>
              <a:effectLst/>
              <a:latin typeface="+mn-ea"/>
              <a:ea typeface="+mn-ea"/>
              <a:cs typeface="+mn-cs"/>
            </a:rPr>
            <a:t>要因は、令和</a:t>
          </a:r>
          <a:r>
            <a:rPr kumimoji="1" lang="en-US" altLang="ja-JP" sz="1100" b="0" i="0" baseline="0">
              <a:solidFill>
                <a:sysClr val="windowText" lastClr="000000"/>
              </a:solidFill>
              <a:effectLst/>
              <a:latin typeface="+mn-ea"/>
              <a:ea typeface="+mn-ea"/>
              <a:cs typeface="+mn-cs"/>
            </a:rPr>
            <a:t>4</a:t>
          </a:r>
          <a:r>
            <a:rPr kumimoji="1" lang="ja-JP" altLang="ja-JP" sz="1100" b="0" i="0" baseline="0">
              <a:solidFill>
                <a:sysClr val="windowText" lastClr="000000"/>
              </a:solidFill>
              <a:effectLst/>
              <a:latin typeface="+mn-ea"/>
              <a:ea typeface="+mn-ea"/>
              <a:cs typeface="+mn-cs"/>
            </a:rPr>
            <a:t>年度に</a:t>
          </a:r>
          <a:r>
            <a:rPr kumimoji="1" lang="ja-JP" altLang="en-US" sz="1100" b="0" i="0" baseline="0">
              <a:solidFill>
                <a:sysClr val="windowText" lastClr="000000"/>
              </a:solidFill>
              <a:effectLst/>
              <a:latin typeface="+mn-ea"/>
              <a:ea typeface="+mn-ea"/>
              <a:cs typeface="+mn-cs"/>
            </a:rPr>
            <a:t>おいては、水道会計補助金を経常事業としていたが、</a:t>
          </a:r>
          <a:r>
            <a:rPr kumimoji="1" lang="ja-JP" altLang="ja-JP" sz="1100" b="0" i="0" baseline="0">
              <a:solidFill>
                <a:sysClr val="windowText" lastClr="000000"/>
              </a:solidFill>
              <a:effectLst/>
              <a:latin typeface="+mn-ea"/>
              <a:ea typeface="+mn-ea"/>
              <a:cs typeface="+mn-cs"/>
            </a:rPr>
            <a:t>令和</a:t>
          </a:r>
          <a:r>
            <a:rPr kumimoji="1" lang="en-US" altLang="ja-JP" sz="1100" b="0" i="0" baseline="0">
              <a:solidFill>
                <a:sysClr val="windowText" lastClr="000000"/>
              </a:solidFill>
              <a:effectLst/>
              <a:latin typeface="+mn-ea"/>
              <a:ea typeface="+mn-ea"/>
              <a:cs typeface="+mn-cs"/>
            </a:rPr>
            <a:t>5</a:t>
          </a:r>
          <a:r>
            <a:rPr kumimoji="1" lang="ja-JP" altLang="ja-JP" sz="1100" b="0" i="0" baseline="0">
              <a:solidFill>
                <a:sysClr val="windowText" lastClr="000000"/>
              </a:solidFill>
              <a:effectLst/>
              <a:latin typeface="+mn-ea"/>
              <a:ea typeface="+mn-ea"/>
              <a:cs typeface="+mn-cs"/>
            </a:rPr>
            <a:t>年度において</a:t>
          </a:r>
          <a:r>
            <a:rPr kumimoji="1" lang="ja-JP" altLang="en-US" sz="1100" b="0" i="0" baseline="0">
              <a:solidFill>
                <a:sysClr val="windowText" lastClr="000000"/>
              </a:solidFill>
              <a:effectLst/>
              <a:latin typeface="+mn-ea"/>
              <a:ea typeface="+mn-ea"/>
              <a:cs typeface="+mn-cs"/>
            </a:rPr>
            <a:t>臨時事業へと見直しを行ったこと</a:t>
          </a:r>
          <a:r>
            <a:rPr kumimoji="1" lang="ja-JP" altLang="ja-JP" sz="1100" b="0" i="0" baseline="0">
              <a:solidFill>
                <a:sysClr val="windowText" lastClr="000000"/>
              </a:solidFill>
              <a:effectLst/>
              <a:latin typeface="+mn-ea"/>
              <a:ea typeface="+mn-ea"/>
              <a:cs typeface="+mn-cs"/>
            </a:rPr>
            <a:t>によるものと考えられる。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　今後は引き続き市単独事業に係る補助金について、その費用対効果や事業の必要性等の再点検を定期的に行い経費削減に努める。</a:t>
          </a:r>
          <a:endParaRPr lang="ja-JP" altLang="ja-JP" sz="1400">
            <a:solidFill>
              <a:sysClr val="windowText" lastClr="000000"/>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ysClr val="windowText" lastClr="000000"/>
              </a:solidFill>
              <a:effectLst/>
              <a:latin typeface="+mn-ea"/>
              <a:ea typeface="+mn-ea"/>
              <a:cs typeface="+mn-cs"/>
            </a:rPr>
            <a:t>　公債費における経常収支比率は、前年度と比較し</a:t>
          </a:r>
          <a:r>
            <a:rPr kumimoji="1" lang="en-US" altLang="ja-JP" sz="1050" b="0" i="0" baseline="0">
              <a:solidFill>
                <a:sysClr val="windowText" lastClr="000000"/>
              </a:solidFill>
              <a:effectLst/>
              <a:latin typeface="+mn-ea"/>
              <a:ea typeface="+mn-ea"/>
              <a:cs typeface="+mn-cs"/>
            </a:rPr>
            <a:t>0.3</a:t>
          </a:r>
          <a:r>
            <a:rPr kumimoji="1" lang="ja-JP" altLang="ja-JP" sz="1050" b="0" i="0" baseline="0">
              <a:solidFill>
                <a:sysClr val="windowText" lastClr="000000"/>
              </a:solidFill>
              <a:effectLst/>
              <a:latin typeface="+mn-ea"/>
              <a:ea typeface="+mn-ea"/>
              <a:cs typeface="+mn-cs"/>
            </a:rPr>
            <a:t>％増加し、類似団体内平均値と比較すると、</a:t>
          </a:r>
          <a:r>
            <a:rPr kumimoji="1" lang="en-US" altLang="ja-JP" sz="1050" b="0" i="0" baseline="0">
              <a:solidFill>
                <a:sysClr val="windowText" lastClr="000000"/>
              </a:solidFill>
              <a:effectLst/>
              <a:latin typeface="+mn-ea"/>
              <a:ea typeface="+mn-ea"/>
              <a:cs typeface="+mn-cs"/>
            </a:rPr>
            <a:t>0.9</a:t>
          </a:r>
          <a:r>
            <a:rPr kumimoji="1" lang="ja-JP" altLang="ja-JP" sz="1050" b="0" i="0" baseline="0">
              <a:solidFill>
                <a:sysClr val="windowText" lastClr="000000"/>
              </a:solidFill>
              <a:effectLst/>
              <a:latin typeface="+mn-ea"/>
              <a:ea typeface="+mn-ea"/>
              <a:cs typeface="+mn-cs"/>
            </a:rPr>
            <a:t>％下回っている。前年度比較における増加要因は、元金償還額が増加し、利子償還額が減少していることから、高利率で借入れた地方債の償還が終了し、低利率で借入れた地方債の償還が令和</a:t>
          </a:r>
          <a:r>
            <a:rPr kumimoji="1" lang="en-US" altLang="ja-JP" sz="1050" b="0" i="0" baseline="0">
              <a:solidFill>
                <a:sysClr val="windowText" lastClr="000000"/>
              </a:solidFill>
              <a:effectLst/>
              <a:latin typeface="+mn-ea"/>
              <a:ea typeface="+mn-ea"/>
              <a:cs typeface="+mn-cs"/>
            </a:rPr>
            <a:t>5</a:t>
          </a:r>
          <a:r>
            <a:rPr kumimoji="1" lang="ja-JP" altLang="ja-JP" sz="1050" b="0" i="0" baseline="0">
              <a:solidFill>
                <a:sysClr val="windowText" lastClr="000000"/>
              </a:solidFill>
              <a:effectLst/>
              <a:latin typeface="+mn-ea"/>
              <a:ea typeface="+mn-ea"/>
              <a:cs typeface="+mn-cs"/>
            </a:rPr>
            <a:t>年度より開始されたことが影響しており、また令和</a:t>
          </a:r>
          <a:r>
            <a:rPr kumimoji="1" lang="en-US" altLang="ja-JP" sz="1050" b="0" i="0" baseline="0">
              <a:solidFill>
                <a:sysClr val="windowText" lastClr="000000"/>
              </a:solidFill>
              <a:effectLst/>
              <a:latin typeface="+mn-ea"/>
              <a:ea typeface="+mn-ea"/>
              <a:cs typeface="+mn-cs"/>
            </a:rPr>
            <a:t>4</a:t>
          </a:r>
          <a:r>
            <a:rPr kumimoji="1" lang="ja-JP" altLang="ja-JP" sz="1050" b="0" i="0" baseline="0">
              <a:solidFill>
                <a:sysClr val="windowText" lastClr="000000"/>
              </a:solidFill>
              <a:effectLst/>
              <a:latin typeface="+mn-ea"/>
              <a:ea typeface="+mn-ea"/>
              <a:cs typeface="+mn-cs"/>
            </a:rPr>
            <a:t>年度償還終了起債額よりも令和</a:t>
          </a:r>
          <a:r>
            <a:rPr kumimoji="1" lang="en-US" altLang="ja-JP" sz="1050" b="0" i="0" baseline="0">
              <a:solidFill>
                <a:sysClr val="windowText" lastClr="000000"/>
              </a:solidFill>
              <a:effectLst/>
              <a:latin typeface="+mn-ea"/>
              <a:ea typeface="+mn-ea"/>
              <a:cs typeface="+mn-cs"/>
            </a:rPr>
            <a:t>5</a:t>
          </a:r>
          <a:r>
            <a:rPr kumimoji="1" lang="ja-JP" altLang="ja-JP" sz="1050" b="0" i="0" baseline="0">
              <a:solidFill>
                <a:sysClr val="windowText" lastClr="000000"/>
              </a:solidFill>
              <a:effectLst/>
              <a:latin typeface="+mn-ea"/>
              <a:ea typeface="+mn-ea"/>
              <a:cs typeface="+mn-cs"/>
            </a:rPr>
            <a:t>年度償還開始起債額が増額となることが考えられる。今後も事業の優先度を精査し、地方債の新規発行額の抑制に努める。</a:t>
          </a:r>
          <a:endParaRPr lang="ja-JP" altLang="ja-JP" sz="1200">
            <a:solidFill>
              <a:sysClr val="windowText" lastClr="000000"/>
            </a:solidFill>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3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37193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ea"/>
              <a:ea typeface="+mn-ea"/>
              <a:cs typeface="+mn-cs"/>
            </a:rPr>
            <a:t>　公債費以外における経常収支比率は、前年度と比較し</a:t>
          </a:r>
          <a:r>
            <a:rPr kumimoji="1" lang="en-US" altLang="ja-JP" sz="1000" b="0" i="0" baseline="0">
              <a:solidFill>
                <a:sysClr val="windowText" lastClr="000000"/>
              </a:solidFill>
              <a:effectLst/>
              <a:latin typeface="+mn-ea"/>
              <a:ea typeface="+mn-ea"/>
              <a:cs typeface="+mn-cs"/>
            </a:rPr>
            <a:t>4.6</a:t>
          </a:r>
          <a:r>
            <a:rPr kumimoji="1" lang="ja-JP" altLang="ja-JP" sz="1000" b="0" i="0" baseline="0">
              <a:solidFill>
                <a:sysClr val="windowText" lastClr="000000"/>
              </a:solidFill>
              <a:effectLst/>
              <a:latin typeface="+mn-ea"/>
              <a:ea typeface="+mn-ea"/>
              <a:cs typeface="+mn-cs"/>
            </a:rPr>
            <a:t>％増加し、類似団体内平均値と比較すると、</a:t>
          </a:r>
          <a:r>
            <a:rPr kumimoji="1" lang="en-US" altLang="ja-JP" sz="1000" b="0" i="0" baseline="0">
              <a:solidFill>
                <a:sysClr val="windowText" lastClr="000000"/>
              </a:solidFill>
              <a:effectLst/>
              <a:latin typeface="+mn-ea"/>
              <a:ea typeface="+mn-ea"/>
              <a:cs typeface="+mn-cs"/>
            </a:rPr>
            <a:t>6.7</a:t>
          </a:r>
          <a:r>
            <a:rPr kumimoji="1" lang="ja-JP" altLang="ja-JP" sz="1000" b="0" i="0" baseline="0">
              <a:solidFill>
                <a:sysClr val="windowText" lastClr="000000"/>
              </a:solidFill>
              <a:effectLst/>
              <a:latin typeface="+mn-ea"/>
              <a:ea typeface="+mn-ea"/>
              <a:cs typeface="+mn-cs"/>
            </a:rPr>
            <a:t>％上回っている。前年度比較における増加要因は、歳出面では主に</a:t>
          </a:r>
          <a:r>
            <a:rPr kumimoji="1" lang="ja-JP" altLang="en-US" sz="1000" b="0" i="0" baseline="0">
              <a:solidFill>
                <a:sysClr val="windowText" lastClr="000000"/>
              </a:solidFill>
              <a:effectLst/>
              <a:latin typeface="+mn-ea"/>
              <a:ea typeface="+mn-ea"/>
              <a:cs typeface="+mn-cs"/>
            </a:rPr>
            <a:t>扶助費</a:t>
          </a:r>
          <a:r>
            <a:rPr kumimoji="1" lang="ja-JP" altLang="ja-JP" sz="1000" b="0" i="0" baseline="0">
              <a:solidFill>
                <a:sysClr val="windowText" lastClr="000000"/>
              </a:solidFill>
              <a:effectLst/>
              <a:latin typeface="+mn-ea"/>
              <a:ea typeface="+mn-ea"/>
              <a:cs typeface="+mn-cs"/>
            </a:rPr>
            <a:t>の増加（</a:t>
          </a:r>
          <a:r>
            <a:rPr kumimoji="1" lang="en-US" altLang="ja-JP" sz="1000" b="0" i="0" baseline="0">
              <a:solidFill>
                <a:sysClr val="windowText" lastClr="000000"/>
              </a:solidFill>
              <a:effectLst/>
              <a:latin typeface="+mn-ea"/>
              <a:ea typeface="+mn-ea"/>
              <a:cs typeface="+mn-cs"/>
            </a:rPr>
            <a:t>0.9</a:t>
          </a:r>
          <a:r>
            <a:rPr kumimoji="1" lang="ja-JP" altLang="ja-JP" sz="1000" b="0" i="0" baseline="0">
              <a:solidFill>
                <a:sysClr val="windowText" lastClr="000000"/>
              </a:solidFill>
              <a:effectLst/>
              <a:latin typeface="+mn-ea"/>
              <a:ea typeface="+mn-ea"/>
              <a:cs typeface="+mn-cs"/>
            </a:rPr>
            <a:t>％）、</a:t>
          </a:r>
          <a:r>
            <a:rPr kumimoji="1" lang="ja-JP" altLang="en-US" sz="1000" b="0" i="0" baseline="0">
              <a:solidFill>
                <a:sysClr val="windowText" lastClr="000000"/>
              </a:solidFill>
              <a:effectLst/>
              <a:latin typeface="+mn-ea"/>
              <a:ea typeface="+mn-ea"/>
              <a:cs typeface="+mn-cs"/>
            </a:rPr>
            <a:t>物件</a:t>
          </a:r>
          <a:r>
            <a:rPr kumimoji="1" lang="ja-JP" altLang="ja-JP" sz="1000" b="0" i="0" baseline="0">
              <a:solidFill>
                <a:sysClr val="windowText" lastClr="000000"/>
              </a:solidFill>
              <a:effectLst/>
              <a:latin typeface="+mn-ea"/>
              <a:ea typeface="+mn-ea"/>
              <a:cs typeface="+mn-cs"/>
            </a:rPr>
            <a:t>費の増加（</a:t>
          </a:r>
          <a:r>
            <a:rPr kumimoji="1" lang="en-US" altLang="ja-JP" sz="1000" b="0" i="0" baseline="0">
              <a:solidFill>
                <a:sysClr val="windowText" lastClr="000000"/>
              </a:solidFill>
              <a:effectLst/>
              <a:latin typeface="+mn-ea"/>
              <a:ea typeface="+mn-ea"/>
              <a:cs typeface="+mn-cs"/>
            </a:rPr>
            <a:t>1.8</a:t>
          </a:r>
          <a:r>
            <a:rPr kumimoji="1" lang="ja-JP" altLang="ja-JP" sz="1000" b="0" i="0" baseline="0">
              <a:solidFill>
                <a:sysClr val="windowText" lastClr="000000"/>
              </a:solidFill>
              <a:effectLst/>
              <a:latin typeface="+mn-ea"/>
              <a:ea typeface="+mn-ea"/>
              <a:cs typeface="+mn-cs"/>
            </a:rPr>
            <a:t>％）があげられる。歳入面においては経常経費一般財源となる地方税及び</a:t>
          </a:r>
          <a:r>
            <a:rPr kumimoji="1" lang="ja-JP" altLang="en-US" sz="1000" b="0" i="0" baseline="0">
              <a:solidFill>
                <a:sysClr val="windowText" lastClr="000000"/>
              </a:solidFill>
              <a:effectLst/>
              <a:latin typeface="+mn-ea"/>
              <a:ea typeface="+mn-ea"/>
              <a:cs typeface="+mn-cs"/>
            </a:rPr>
            <a:t>地方交付税</a:t>
          </a:r>
          <a:r>
            <a:rPr kumimoji="1" lang="ja-JP" altLang="ja-JP" sz="1000" b="0" i="0" baseline="0">
              <a:solidFill>
                <a:sysClr val="windowText" lastClr="000000"/>
              </a:solidFill>
              <a:effectLst/>
              <a:latin typeface="+mn-ea"/>
              <a:ea typeface="+mn-ea"/>
              <a:cs typeface="+mn-cs"/>
            </a:rPr>
            <a:t>の減少が大きく、経常経費一般財源全体としては減少となっていることがあげられる。</a:t>
          </a:r>
          <a:endParaRPr lang="ja-JP" altLang="ja-JP" sz="1100">
            <a:solidFill>
              <a:sysClr val="windowText" lastClr="000000"/>
            </a:solidFill>
            <a:effectLst/>
            <a:latin typeface="+mn-ea"/>
            <a:ea typeface="+mn-ea"/>
          </a:endParaRPr>
        </a:p>
        <a:p>
          <a:pPr eaLnBrk="1" fontAlgn="auto" latinLnBrk="0" hangingPunct="1"/>
          <a:r>
            <a:rPr kumimoji="1" lang="ja-JP" altLang="ja-JP" sz="1000" b="0" i="0" baseline="0">
              <a:solidFill>
                <a:sysClr val="windowText" lastClr="000000"/>
              </a:solidFill>
              <a:effectLst/>
              <a:latin typeface="+mn-ea"/>
              <a:ea typeface="+mn-ea"/>
              <a:cs typeface="+mn-cs"/>
            </a:rPr>
            <a:t>　本市は人件費及び物件費の経常収支比率が類似団体と比較して高いことから、更なる管理徹底を図り、健全な財政運営に努める。</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0663"/>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23917</xdr:rowOff>
    </xdr:from>
    <xdr:to>
      <xdr:col>29</xdr:col>
      <xdr:colOff>127000</xdr:colOff>
      <xdr:row>17</xdr:row>
      <xdr:rowOff>58904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6192"/>
          <a:ext cx="647700" cy="34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58904</xdr:rowOff>
    </xdr:from>
    <xdr:to>
      <xdr:col>26</xdr:col>
      <xdr:colOff>50800</xdr:colOff>
      <xdr:row>17</xdr:row>
      <xdr:rowOff>66844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117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66844</xdr:rowOff>
    </xdr:from>
    <xdr:to>
      <xdr:col>22</xdr:col>
      <xdr:colOff>114300</xdr:colOff>
      <xdr:row>17</xdr:row>
      <xdr:rowOff>90424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9119"/>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90424</xdr:rowOff>
    </xdr:from>
    <xdr:to>
      <xdr:col>18</xdr:col>
      <xdr:colOff>177800</xdr:colOff>
      <xdr:row>17</xdr:row>
      <xdr:rowOff>92089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2699"/>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144567</xdr:rowOff>
    </xdr:from>
    <xdr:to>
      <xdr:col>29</xdr:col>
      <xdr:colOff>177800</xdr:colOff>
      <xdr:row>17</xdr:row>
      <xdr:rowOff>74717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161094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8104</xdr:rowOff>
    </xdr:from>
    <xdr:to>
      <xdr:col>26</xdr:col>
      <xdr:colOff>101600</xdr:colOff>
      <xdr:row>17</xdr:row>
      <xdr:rowOff>109704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119881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16044</xdr:rowOff>
    </xdr:from>
    <xdr:to>
      <xdr:col>22</xdr:col>
      <xdr:colOff>165100</xdr:colOff>
      <xdr:row>17</xdr:row>
      <xdr:rowOff>117644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127821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39624</xdr:rowOff>
    </xdr:from>
    <xdr:to>
      <xdr:col>19</xdr:col>
      <xdr:colOff>38100</xdr:colOff>
      <xdr:row>17</xdr:row>
      <xdr:rowOff>141224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151401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41289</xdr:rowOff>
    </xdr:from>
    <xdr:to>
      <xdr:col>15</xdr:col>
      <xdr:colOff>101600</xdr:colOff>
      <xdr:row>17</xdr:row>
      <xdr:rowOff>142889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131305</xdr:rowOff>
    </xdr:from>
    <xdr:to>
      <xdr:col>29</xdr:col>
      <xdr:colOff>127000</xdr:colOff>
      <xdr:row>37</xdr:row>
      <xdr:rowOff>18338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4555"/>
          <a:ext cx="647700" cy="5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116083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69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18338</xdr:rowOff>
    </xdr:from>
    <xdr:to>
      <xdr:col>26</xdr:col>
      <xdr:colOff>50800</xdr:colOff>
      <xdr:row>37</xdr:row>
      <xdr:rowOff>53067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3038"/>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53067</xdr:rowOff>
    </xdr:from>
    <xdr:to>
      <xdr:col>22</xdr:col>
      <xdr:colOff>114300</xdr:colOff>
      <xdr:row>37</xdr:row>
      <xdr:rowOff>55087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776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54648</xdr:rowOff>
    </xdr:from>
    <xdr:to>
      <xdr:col>18</xdr:col>
      <xdr:colOff>177800</xdr:colOff>
      <xdr:row>37</xdr:row>
      <xdr:rowOff>55087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80505</xdr:rowOff>
    </xdr:from>
    <xdr:to>
      <xdr:col>29</xdr:col>
      <xdr:colOff>177800</xdr:colOff>
      <xdr:row>37</xdr:row>
      <xdr:rowOff>10655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138988</xdr:rowOff>
    </xdr:from>
    <xdr:to>
      <xdr:col>26</xdr:col>
      <xdr:colOff>101600</xdr:colOff>
      <xdr:row>37</xdr:row>
      <xdr:rowOff>69138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xdr:rowOff>
    </xdr:from>
    <xdr:to>
      <xdr:col>22</xdr:col>
      <xdr:colOff>165100</xdr:colOff>
      <xdr:row>37</xdr:row>
      <xdr:rowOff>103867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88644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4287</xdr:rowOff>
    </xdr:from>
    <xdr:to>
      <xdr:col>19</xdr:col>
      <xdr:colOff>38100</xdr:colOff>
      <xdr:row>37</xdr:row>
      <xdr:rowOff>105887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90664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3848</xdr:rowOff>
    </xdr:from>
    <xdr:to>
      <xdr:col>15</xdr:col>
      <xdr:colOff>101600</xdr:colOff>
      <xdr:row>37</xdr:row>
      <xdr:rowOff>105448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78206</xdr:rowOff>
    </xdr:from>
    <xdr:to>
      <xdr:col>24</xdr:col>
      <xdr:colOff>63500</xdr:colOff>
      <xdr:row>36</xdr:row>
      <xdr:rowOff>103444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0406"/>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103444</xdr:rowOff>
    </xdr:from>
    <xdr:to>
      <xdr:col>19</xdr:col>
      <xdr:colOff>177800</xdr:colOff>
      <xdr:row>36</xdr:row>
      <xdr:rowOff>104294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564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104294</xdr:rowOff>
    </xdr:from>
    <xdr:to>
      <xdr:col>15</xdr:col>
      <xdr:colOff>50800</xdr:colOff>
      <xdr:row>36</xdr:row>
      <xdr:rowOff>122608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7649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122608</xdr:rowOff>
    </xdr:from>
    <xdr:to>
      <xdr:col>10</xdr:col>
      <xdr:colOff>114300</xdr:colOff>
      <xdr:row>36</xdr:row>
      <xdr:rowOff>165536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27406</xdr:rowOff>
    </xdr:from>
    <xdr:to>
      <xdr:col>24</xdr:col>
      <xdr:colOff>114300</xdr:colOff>
      <xdr:row>36</xdr:row>
      <xdr:rowOff>129006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50283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52644</xdr:rowOff>
    </xdr:from>
    <xdr:to>
      <xdr:col>20</xdr:col>
      <xdr:colOff>38100</xdr:colOff>
      <xdr:row>36</xdr:row>
      <xdr:rowOff>154244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170771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53494</xdr:rowOff>
    </xdr:from>
    <xdr:to>
      <xdr:col>15</xdr:col>
      <xdr:colOff>101600</xdr:colOff>
      <xdr:row>36</xdr:row>
      <xdr:rowOff>155094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71808</xdr:rowOff>
    </xdr:from>
    <xdr:to>
      <xdr:col>10</xdr:col>
      <xdr:colOff>165100</xdr:colOff>
      <xdr:row>37</xdr:row>
      <xdr:rowOff>1958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18485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114736</xdr:rowOff>
    </xdr:from>
    <xdr:to>
      <xdr:col>6</xdr:col>
      <xdr:colOff>38100</xdr:colOff>
      <xdr:row>37</xdr:row>
      <xdr:rowOff>44886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61413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44383</xdr:rowOff>
    </xdr:from>
    <xdr:to>
      <xdr:col>24</xdr:col>
      <xdr:colOff>63500</xdr:colOff>
      <xdr:row>50</xdr:row>
      <xdr:rowOff>108071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616883"/>
          <a:ext cx="8382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44383</xdr:rowOff>
    </xdr:from>
    <xdr:to>
      <xdr:col>19</xdr:col>
      <xdr:colOff>177800</xdr:colOff>
      <xdr:row>53</xdr:row>
      <xdr:rowOff>145575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616883"/>
          <a:ext cx="889000" cy="6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145575</xdr:rowOff>
    </xdr:from>
    <xdr:to>
      <xdr:col>15</xdr:col>
      <xdr:colOff>50800</xdr:colOff>
      <xdr:row>55</xdr:row>
      <xdr:rowOff>51612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32425"/>
          <a:ext cx="8890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48640</xdr:rowOff>
    </xdr:from>
    <xdr:to>
      <xdr:col>10</xdr:col>
      <xdr:colOff>114300</xdr:colOff>
      <xdr:row>55</xdr:row>
      <xdr:rowOff>51612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57271</xdr:rowOff>
    </xdr:from>
    <xdr:to>
      <xdr:col>24</xdr:col>
      <xdr:colOff>114300</xdr:colOff>
      <xdr:row>50</xdr:row>
      <xdr:rowOff>158871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6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10298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8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165033</xdr:rowOff>
    </xdr:from>
    <xdr:to>
      <xdr:col>20</xdr:col>
      <xdr:colOff>38100</xdr:colOff>
      <xdr:row>50</xdr:row>
      <xdr:rowOff>95183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111710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34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94775</xdr:rowOff>
    </xdr:from>
    <xdr:to>
      <xdr:col>15</xdr:col>
      <xdr:colOff>101600</xdr:colOff>
      <xdr:row>54</xdr:row>
      <xdr:rowOff>24925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41452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9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812</xdr:rowOff>
    </xdr:from>
    <xdr:to>
      <xdr:col>10</xdr:col>
      <xdr:colOff>165100</xdr:colOff>
      <xdr:row>55</xdr:row>
      <xdr:rowOff>102412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118939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169290</xdr:rowOff>
    </xdr:from>
    <xdr:to>
      <xdr:col>6</xdr:col>
      <xdr:colOff>38100</xdr:colOff>
      <xdr:row>55</xdr:row>
      <xdr:rowOff>99440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115967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136020</xdr:rowOff>
    </xdr:from>
    <xdr:to>
      <xdr:col>24</xdr:col>
      <xdr:colOff>63500</xdr:colOff>
      <xdr:row>78</xdr:row>
      <xdr:rowOff>32372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7670"/>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136020</xdr:rowOff>
    </xdr:from>
    <xdr:to>
      <xdr:col>19</xdr:col>
      <xdr:colOff>177800</xdr:colOff>
      <xdr:row>78</xdr:row>
      <xdr:rowOff>25377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7670"/>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25377</xdr:rowOff>
    </xdr:from>
    <xdr:to>
      <xdr:col>15</xdr:col>
      <xdr:colOff>50800</xdr:colOff>
      <xdr:row>78</xdr:row>
      <xdr:rowOff>35801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847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35801</xdr:rowOff>
    </xdr:from>
    <xdr:to>
      <xdr:col>10</xdr:col>
      <xdr:colOff>114300</xdr:colOff>
      <xdr:row>78</xdr:row>
      <xdr:rowOff>46020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153022</xdr:rowOff>
    </xdr:from>
    <xdr:to>
      <xdr:col>24</xdr:col>
      <xdr:colOff>114300</xdr:colOff>
      <xdr:row>78</xdr:row>
      <xdr:rowOff>83172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85220</xdr:rowOff>
    </xdr:from>
    <xdr:to>
      <xdr:col>20</xdr:col>
      <xdr:colOff>38100</xdr:colOff>
      <xdr:row>78</xdr:row>
      <xdr:rowOff>15370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31897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6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146027</xdr:rowOff>
    </xdr:from>
    <xdr:to>
      <xdr:col>15</xdr:col>
      <xdr:colOff>101600</xdr:colOff>
      <xdr:row>78</xdr:row>
      <xdr:rowOff>76177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67304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156451</xdr:rowOff>
    </xdr:from>
    <xdr:to>
      <xdr:col>10</xdr:col>
      <xdr:colOff>165100</xdr:colOff>
      <xdr:row>78</xdr:row>
      <xdr:rowOff>86601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77728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166670</xdr:rowOff>
    </xdr:from>
    <xdr:to>
      <xdr:col>6</xdr:col>
      <xdr:colOff>38100</xdr:colOff>
      <xdr:row>78</xdr:row>
      <xdr:rowOff>96820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116382</xdr:rowOff>
    </xdr:from>
    <xdr:to>
      <xdr:col>24</xdr:col>
      <xdr:colOff>62865</xdr:colOff>
      <xdr:row>96</xdr:row>
      <xdr:rowOff>86193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18332"/>
          <a:ext cx="1270" cy="82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90020</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5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86193</xdr:rowOff>
    </xdr:from>
    <xdr:to>
      <xdr:col>24</xdr:col>
      <xdr:colOff>152400</xdr:colOff>
      <xdr:row>96</xdr:row>
      <xdr:rowOff>86193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54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116382</xdr:rowOff>
    </xdr:from>
    <xdr:to>
      <xdr:col>24</xdr:col>
      <xdr:colOff>152400</xdr:colOff>
      <xdr:row>91</xdr:row>
      <xdr:rowOff>116382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1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86193</xdr:rowOff>
    </xdr:from>
    <xdr:to>
      <xdr:col>24</xdr:col>
      <xdr:colOff>63500</xdr:colOff>
      <xdr:row>96</xdr:row>
      <xdr:rowOff>137861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45393"/>
          <a:ext cx="8382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160537</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05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137660</xdr:rowOff>
    </xdr:from>
    <xdr:to>
      <xdr:col>24</xdr:col>
      <xdr:colOff>114300</xdr:colOff>
      <xdr:row>95</xdr:row>
      <xdr:rowOff>67810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5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76611</xdr:rowOff>
    </xdr:from>
    <xdr:to>
      <xdr:col>19</xdr:col>
      <xdr:colOff>177800</xdr:colOff>
      <xdr:row>96</xdr:row>
      <xdr:rowOff>137861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35811"/>
          <a:ext cx="889000" cy="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24687</xdr:rowOff>
    </xdr:from>
    <xdr:to>
      <xdr:col>20</xdr:col>
      <xdr:colOff>38100</xdr:colOff>
      <xdr:row>95</xdr:row>
      <xdr:rowOff>126287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142814</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76611</xdr:rowOff>
    </xdr:from>
    <xdr:to>
      <xdr:col>15</xdr:col>
      <xdr:colOff>50800</xdr:colOff>
      <xdr:row>97</xdr:row>
      <xdr:rowOff>18349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35811"/>
          <a:ext cx="889000" cy="1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145621</xdr:rowOff>
    </xdr:from>
    <xdr:to>
      <xdr:col>15</xdr:col>
      <xdr:colOff>101600</xdr:colOff>
      <xdr:row>95</xdr:row>
      <xdr:rowOff>75771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92298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0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18349</xdr:rowOff>
    </xdr:from>
    <xdr:to>
      <xdr:col>10</xdr:col>
      <xdr:colOff>114300</xdr:colOff>
      <xdr:row>97</xdr:row>
      <xdr:rowOff>37255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4899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134744</xdr:rowOff>
    </xdr:from>
    <xdr:to>
      <xdr:col>10</xdr:col>
      <xdr:colOff>165100</xdr:colOff>
      <xdr:row>96</xdr:row>
      <xdr:rowOff>64894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81421</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19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134451</xdr:rowOff>
    </xdr:from>
    <xdr:to>
      <xdr:col>6</xdr:col>
      <xdr:colOff>38100</xdr:colOff>
      <xdr:row>96</xdr:row>
      <xdr:rowOff>64601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81128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30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35393</xdr:rowOff>
    </xdr:from>
    <xdr:to>
      <xdr:col>24</xdr:col>
      <xdr:colOff>114300</xdr:colOff>
      <xdr:row>96</xdr:row>
      <xdr:rowOff>136993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121770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0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87061</xdr:rowOff>
    </xdr:from>
    <xdr:to>
      <xdr:col>20</xdr:col>
      <xdr:colOff>38100</xdr:colOff>
      <xdr:row>97</xdr:row>
      <xdr:rowOff>17211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3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25811</xdr:rowOff>
    </xdr:from>
    <xdr:to>
      <xdr:col>15</xdr:col>
      <xdr:colOff>101600</xdr:colOff>
      <xdr:row>96</xdr:row>
      <xdr:rowOff>127411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118538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138999</xdr:rowOff>
    </xdr:from>
    <xdr:to>
      <xdr:col>10</xdr:col>
      <xdr:colOff>165100</xdr:colOff>
      <xdr:row>97</xdr:row>
      <xdr:rowOff>69149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157905</xdr:rowOff>
    </xdr:from>
    <xdr:to>
      <xdr:col>6</xdr:col>
      <xdr:colOff>38100</xdr:colOff>
      <xdr:row>97</xdr:row>
      <xdr:rowOff>88055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79182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110367</xdr:rowOff>
    </xdr:from>
    <xdr:to>
      <xdr:col>55</xdr:col>
      <xdr:colOff>0</xdr:colOff>
      <xdr:row>37</xdr:row>
      <xdr:rowOff>143758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54017"/>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110367</xdr:rowOff>
    </xdr:from>
    <xdr:to>
      <xdr:col>50</xdr:col>
      <xdr:colOff>114300</xdr:colOff>
      <xdr:row>38</xdr:row>
      <xdr:rowOff>17860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54017"/>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131207</xdr:rowOff>
    </xdr:from>
    <xdr:to>
      <xdr:col>45</xdr:col>
      <xdr:colOff>177800</xdr:colOff>
      <xdr:row>38</xdr:row>
      <xdr:rowOff>17860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31957"/>
          <a:ext cx="889000" cy="4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131207</xdr:rowOff>
    </xdr:from>
    <xdr:to>
      <xdr:col>41</xdr:col>
      <xdr:colOff>50800</xdr:colOff>
      <xdr:row>38</xdr:row>
      <xdr:rowOff>47010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31957"/>
          <a:ext cx="889000" cy="4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92958</xdr:rowOff>
    </xdr:from>
    <xdr:to>
      <xdr:col>55</xdr:col>
      <xdr:colOff>50800</xdr:colOff>
      <xdr:row>38</xdr:row>
      <xdr:rowOff>23107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7885</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59567</xdr:rowOff>
    </xdr:from>
    <xdr:to>
      <xdr:col>50</xdr:col>
      <xdr:colOff>165100</xdr:colOff>
      <xdr:row>37</xdr:row>
      <xdr:rowOff>161167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49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138510</xdr:rowOff>
    </xdr:from>
    <xdr:to>
      <xdr:col>46</xdr:col>
      <xdr:colOff>38100</xdr:colOff>
      <xdr:row>38</xdr:row>
      <xdr:rowOff>68660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59787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5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80407</xdr:rowOff>
    </xdr:from>
    <xdr:to>
      <xdr:col>41</xdr:col>
      <xdr:colOff>101600</xdr:colOff>
      <xdr:row>36</xdr:row>
      <xdr:rowOff>10557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1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167660</xdr:rowOff>
    </xdr:from>
    <xdr:to>
      <xdr:col>36</xdr:col>
      <xdr:colOff>165100</xdr:colOff>
      <xdr:row>38</xdr:row>
      <xdr:rowOff>97810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88937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1" name="普通建設事業費最小値テキスト">
          <a:extLst>
            <a:ext uri="{FF2B5EF4-FFF2-40B4-BE49-F238E27FC236}">
              <a16:creationId xmlns:a16="http://schemas.microsoft.com/office/drawing/2014/main" id="{00000000-0008-0000-0600-00004B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3" name="普通建設事業費最大値テキスト">
          <a:extLst>
            <a:ext uri="{FF2B5EF4-FFF2-40B4-BE49-F238E27FC236}">
              <a16:creationId xmlns:a16="http://schemas.microsoft.com/office/drawing/2014/main" id="{00000000-0008-0000-0600-00004D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64650</xdr:rowOff>
    </xdr:from>
    <xdr:to>
      <xdr:col>55</xdr:col>
      <xdr:colOff>0</xdr:colOff>
      <xdr:row>55</xdr:row>
      <xdr:rowOff>82436</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9639300" y="9494400"/>
          <a:ext cx="838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36" name="普通建設事業費平均値テキスト">
          <a:extLst>
            <a:ext uri="{FF2B5EF4-FFF2-40B4-BE49-F238E27FC236}">
              <a16:creationId xmlns:a16="http://schemas.microsoft.com/office/drawing/2014/main" id="{00000000-0008-0000-0600-000050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37" name="フローチャート: 判断 336">
          <a:extLst>
            <a:ext uri="{FF2B5EF4-FFF2-40B4-BE49-F238E27FC236}">
              <a16:creationId xmlns:a16="http://schemas.microsoft.com/office/drawing/2014/main" id="{00000000-0008-0000-0600-000051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82436</xdr:rowOff>
    </xdr:from>
    <xdr:to>
      <xdr:col>50</xdr:col>
      <xdr:colOff>114300</xdr:colOff>
      <xdr:row>55</xdr:row>
      <xdr:rowOff>124692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8750300" y="9512186"/>
          <a:ext cx="889000" cy="4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124692</xdr:rowOff>
    </xdr:from>
    <xdr:to>
      <xdr:col>45</xdr:col>
      <xdr:colOff>177800</xdr:colOff>
      <xdr:row>56</xdr:row>
      <xdr:rowOff>66056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7861300" y="9554442"/>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87139</xdr:rowOff>
    </xdr:from>
    <xdr:to>
      <xdr:col>41</xdr:col>
      <xdr:colOff>50800</xdr:colOff>
      <xdr:row>56</xdr:row>
      <xdr:rowOff>66056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972300" y="9516889"/>
          <a:ext cx="889000" cy="1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13850</xdr:rowOff>
    </xdr:from>
    <xdr:to>
      <xdr:col>55</xdr:col>
      <xdr:colOff>50800</xdr:colOff>
      <xdr:row>55</xdr:row>
      <xdr:rowOff>115450</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0426700" y="94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36727</xdr:rowOff>
    </xdr:from>
    <xdr:ext cx="534377" cy="259045"/>
    <xdr:sp macro="" textlink="">
      <xdr:nvSpPr>
        <xdr:cNvPr id="355" name="普通建設事業費該当値テキスト">
          <a:extLst>
            <a:ext uri="{FF2B5EF4-FFF2-40B4-BE49-F238E27FC236}">
              <a16:creationId xmlns:a16="http://schemas.microsoft.com/office/drawing/2014/main" id="{00000000-0008-0000-0600-000063010000}"/>
            </a:ext>
          </a:extLst>
        </xdr:cNvPr>
        <xdr:cNvSpPr txBox="1"/>
      </xdr:nvSpPr>
      <xdr:spPr>
        <a:xfrm>
          <a:off x="10528300" y="92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31636</xdr:rowOff>
    </xdr:from>
    <xdr:to>
      <xdr:col>50</xdr:col>
      <xdr:colOff>165100</xdr:colOff>
      <xdr:row>55</xdr:row>
      <xdr:rowOff>133236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588500" y="94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149763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73892</xdr:rowOff>
    </xdr:from>
    <xdr:to>
      <xdr:col>46</xdr:col>
      <xdr:colOff>38100</xdr:colOff>
      <xdr:row>56</xdr:row>
      <xdr:rowOff>4042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99500" y="95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20569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15256</xdr:rowOff>
    </xdr:from>
    <xdr:to>
      <xdr:col>41</xdr:col>
      <xdr:colOff>101600</xdr:colOff>
      <xdr:row>56</xdr:row>
      <xdr:rowOff>116856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10500" y="96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107983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36339</xdr:rowOff>
    </xdr:from>
    <xdr:to>
      <xdr:col>36</xdr:col>
      <xdr:colOff>165100</xdr:colOff>
      <xdr:row>55</xdr:row>
      <xdr:rowOff>137939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6921500" y="94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129066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600-00006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49428</xdr:rowOff>
    </xdr:from>
    <xdr:to>
      <xdr:col>55</xdr:col>
      <xdr:colOff>0</xdr:colOff>
      <xdr:row>77</xdr:row>
      <xdr:rowOff>104012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079628"/>
          <a:ext cx="838200" cy="2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49428</xdr:rowOff>
    </xdr:from>
    <xdr:to>
      <xdr:col>50</xdr:col>
      <xdr:colOff>114300</xdr:colOff>
      <xdr:row>77</xdr:row>
      <xdr:rowOff>152488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079628"/>
          <a:ext cx="889000" cy="2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152488</xdr:rowOff>
    </xdr:from>
    <xdr:to>
      <xdr:col>45</xdr:col>
      <xdr:colOff>177800</xdr:colOff>
      <xdr:row>78</xdr:row>
      <xdr:rowOff>135089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4138"/>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128498</xdr:rowOff>
    </xdr:from>
    <xdr:to>
      <xdr:col>41</xdr:col>
      <xdr:colOff>50800</xdr:colOff>
      <xdr:row>78</xdr:row>
      <xdr:rowOff>135089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815798"/>
          <a:ext cx="889000" cy="69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53212</xdr:rowOff>
    </xdr:from>
    <xdr:to>
      <xdr:col>55</xdr:col>
      <xdr:colOff>50800</xdr:colOff>
      <xdr:row>77</xdr:row>
      <xdr:rowOff>154812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76089</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170078</xdr:rowOff>
    </xdr:from>
    <xdr:to>
      <xdr:col>50</xdr:col>
      <xdr:colOff>165100</xdr:colOff>
      <xdr:row>76</xdr:row>
      <xdr:rowOff>100228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116756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101688</xdr:rowOff>
    </xdr:from>
    <xdr:to>
      <xdr:col>46</xdr:col>
      <xdr:colOff>38100</xdr:colOff>
      <xdr:row>78</xdr:row>
      <xdr:rowOff>31838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48365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84289</xdr:rowOff>
    </xdr:from>
    <xdr:to>
      <xdr:col>41</xdr:col>
      <xdr:colOff>101600</xdr:colOff>
      <xdr:row>79</xdr:row>
      <xdr:rowOff>14439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5566</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77698</xdr:rowOff>
    </xdr:from>
    <xdr:to>
      <xdr:col>36</xdr:col>
      <xdr:colOff>165100</xdr:colOff>
      <xdr:row>75</xdr:row>
      <xdr:rowOff>7848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24375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54240</xdr:rowOff>
    </xdr:from>
    <xdr:to>
      <xdr:col>55</xdr:col>
      <xdr:colOff>0</xdr:colOff>
      <xdr:row>96</xdr:row>
      <xdr:rowOff>168073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513440"/>
          <a:ext cx="838200" cy="1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123470</xdr:rowOff>
    </xdr:from>
    <xdr:to>
      <xdr:col>50</xdr:col>
      <xdr:colOff>114300</xdr:colOff>
      <xdr:row>96</xdr:row>
      <xdr:rowOff>168073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582670"/>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123470</xdr:rowOff>
    </xdr:from>
    <xdr:to>
      <xdr:col>45</xdr:col>
      <xdr:colOff>177800</xdr:colOff>
      <xdr:row>96</xdr:row>
      <xdr:rowOff>160182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582670"/>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160182</xdr:rowOff>
    </xdr:from>
    <xdr:to>
      <xdr:col>41</xdr:col>
      <xdr:colOff>50800</xdr:colOff>
      <xdr:row>98</xdr:row>
      <xdr:rowOff>24110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61938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3440</xdr:rowOff>
    </xdr:from>
    <xdr:to>
      <xdr:col>55</xdr:col>
      <xdr:colOff>50800</xdr:colOff>
      <xdr:row>96</xdr:row>
      <xdr:rowOff>105040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4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26317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3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117273</xdr:rowOff>
    </xdr:from>
    <xdr:to>
      <xdr:col>50</xdr:col>
      <xdr:colOff>165100</xdr:colOff>
      <xdr:row>97</xdr:row>
      <xdr:rowOff>47423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5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38550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72670</xdr:rowOff>
    </xdr:from>
    <xdr:to>
      <xdr:col>46</xdr:col>
      <xdr:colOff>38100</xdr:colOff>
      <xdr:row>97</xdr:row>
      <xdr:rowOff>2820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5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165397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109382</xdr:rowOff>
    </xdr:from>
    <xdr:to>
      <xdr:col>41</xdr:col>
      <xdr:colOff>101600</xdr:colOff>
      <xdr:row>97</xdr:row>
      <xdr:rowOff>39532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5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30659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144760</xdr:rowOff>
    </xdr:from>
    <xdr:to>
      <xdr:col>36</xdr:col>
      <xdr:colOff>165100</xdr:colOff>
      <xdr:row>98</xdr:row>
      <xdr:rowOff>74910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66037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49022</xdr:rowOff>
    </xdr:from>
    <xdr:to>
      <xdr:col>85</xdr:col>
      <xdr:colOff>127000</xdr:colOff>
      <xdr:row>38</xdr:row>
      <xdr:rowOff>85293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564122"/>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49022</xdr:rowOff>
    </xdr:from>
    <xdr:to>
      <xdr:col>81</xdr:col>
      <xdr:colOff>50800</xdr:colOff>
      <xdr:row>38</xdr:row>
      <xdr:rowOff>55994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641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55994</xdr:rowOff>
    </xdr:from>
    <xdr:to>
      <xdr:col>76</xdr:col>
      <xdr:colOff>114300</xdr:colOff>
      <xdr:row>39</xdr:row>
      <xdr:rowOff>21209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71094"/>
          <a:ext cx="889000" cy="1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99809</xdr:rowOff>
    </xdr:from>
    <xdr:to>
      <xdr:col>71</xdr:col>
      <xdr:colOff>177800</xdr:colOff>
      <xdr:row>39</xdr:row>
      <xdr:rowOff>21209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1490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34493</xdr:rowOff>
    </xdr:from>
    <xdr:to>
      <xdr:col>85</xdr:col>
      <xdr:colOff>177800</xdr:colOff>
      <xdr:row>38</xdr:row>
      <xdr:rowOff>136093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12920</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2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169672</xdr:rowOff>
    </xdr:from>
    <xdr:to>
      <xdr:col>81</xdr:col>
      <xdr:colOff>101600</xdr:colOff>
      <xdr:row>38</xdr:row>
      <xdr:rowOff>99822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90949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5194</xdr:rowOff>
    </xdr:from>
    <xdr:to>
      <xdr:col>76</xdr:col>
      <xdr:colOff>165100</xdr:colOff>
      <xdr:row>38</xdr:row>
      <xdr:rowOff>106794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97921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141859</xdr:rowOff>
    </xdr:from>
    <xdr:to>
      <xdr:col>72</xdr:col>
      <xdr:colOff>38100</xdr:colOff>
      <xdr:row>39</xdr:row>
      <xdr:rowOff>72009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63136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49009</xdr:rowOff>
    </xdr:from>
    <xdr:to>
      <xdr:col>67</xdr:col>
      <xdr:colOff>101600</xdr:colOff>
      <xdr:row>38</xdr:row>
      <xdr:rowOff>150609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141736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15914</xdr:rowOff>
    </xdr:from>
    <xdr:to>
      <xdr:col>85</xdr:col>
      <xdr:colOff>127000</xdr:colOff>
      <xdr:row>77</xdr:row>
      <xdr:rowOff>35610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217564"/>
          <a:ext cx="8382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159308</xdr:rowOff>
    </xdr:from>
    <xdr:to>
      <xdr:col>81</xdr:col>
      <xdr:colOff>50800</xdr:colOff>
      <xdr:row>77</xdr:row>
      <xdr:rowOff>35610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189508"/>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159308</xdr:rowOff>
    </xdr:from>
    <xdr:to>
      <xdr:col>76</xdr:col>
      <xdr:colOff>114300</xdr:colOff>
      <xdr:row>77</xdr:row>
      <xdr:rowOff>99518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189508"/>
          <a:ext cx="8890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99518</xdr:rowOff>
    </xdr:from>
    <xdr:to>
      <xdr:col>71</xdr:col>
      <xdr:colOff>177800</xdr:colOff>
      <xdr:row>77</xdr:row>
      <xdr:rowOff>111340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3301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136564</xdr:rowOff>
    </xdr:from>
    <xdr:to>
      <xdr:col>85</xdr:col>
      <xdr:colOff>177800</xdr:colOff>
      <xdr:row>77</xdr:row>
      <xdr:rowOff>66714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114991</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156260</xdr:rowOff>
    </xdr:from>
    <xdr:to>
      <xdr:col>81</xdr:col>
      <xdr:colOff>101600</xdr:colOff>
      <xdr:row>77</xdr:row>
      <xdr:rowOff>86410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77537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108508</xdr:rowOff>
    </xdr:from>
    <xdr:to>
      <xdr:col>76</xdr:col>
      <xdr:colOff>165100</xdr:colOff>
      <xdr:row>77</xdr:row>
      <xdr:rowOff>38658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1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55186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48718</xdr:rowOff>
    </xdr:from>
    <xdr:to>
      <xdr:col>72</xdr:col>
      <xdr:colOff>38100</xdr:colOff>
      <xdr:row>77</xdr:row>
      <xdr:rowOff>150318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141445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60540</xdr:rowOff>
    </xdr:from>
    <xdr:to>
      <xdr:col>67</xdr:col>
      <xdr:colOff>101600</xdr:colOff>
      <xdr:row>77</xdr:row>
      <xdr:rowOff>162140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153267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91842</xdr:rowOff>
    </xdr:from>
    <xdr:to>
      <xdr:col>85</xdr:col>
      <xdr:colOff>127000</xdr:colOff>
      <xdr:row>91</xdr:row>
      <xdr:rowOff>10618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5522342"/>
          <a:ext cx="838200" cy="9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10618</xdr:rowOff>
    </xdr:from>
    <xdr:to>
      <xdr:col>81</xdr:col>
      <xdr:colOff>50800</xdr:colOff>
      <xdr:row>95</xdr:row>
      <xdr:rowOff>131124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5612568"/>
          <a:ext cx="889000" cy="8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131124</xdr:rowOff>
    </xdr:from>
    <xdr:to>
      <xdr:col>76</xdr:col>
      <xdr:colOff>114300</xdr:colOff>
      <xdr:row>97</xdr:row>
      <xdr:rowOff>88086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418874"/>
          <a:ext cx="889000" cy="2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76465</xdr:rowOff>
    </xdr:from>
    <xdr:to>
      <xdr:col>71</xdr:col>
      <xdr:colOff>177800</xdr:colOff>
      <xdr:row>97</xdr:row>
      <xdr:rowOff>88086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0711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136935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160622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41042</xdr:rowOff>
    </xdr:from>
    <xdr:to>
      <xdr:col>85</xdr:col>
      <xdr:colOff>177800</xdr:colOff>
      <xdr:row>90</xdr:row>
      <xdr:rowOff>142642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54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165519</xdr:rowOff>
    </xdr:from>
    <xdr:ext cx="599010"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54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131268</xdr:rowOff>
    </xdr:from>
    <xdr:to>
      <xdr:col>81</xdr:col>
      <xdr:colOff>101600</xdr:colOff>
      <xdr:row>91</xdr:row>
      <xdr:rowOff>61418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5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77945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533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80324</xdr:rowOff>
    </xdr:from>
    <xdr:to>
      <xdr:col>76</xdr:col>
      <xdr:colOff>165100</xdr:colOff>
      <xdr:row>96</xdr:row>
      <xdr:rowOff>10474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27001</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37286</xdr:rowOff>
    </xdr:from>
    <xdr:to>
      <xdr:col>72</xdr:col>
      <xdr:colOff>38100</xdr:colOff>
      <xdr:row>97</xdr:row>
      <xdr:rowOff>138886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155413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25665</xdr:rowOff>
    </xdr:from>
    <xdr:to>
      <xdr:col>67</xdr:col>
      <xdr:colOff>101600</xdr:colOff>
      <xdr:row>97</xdr:row>
      <xdr:rowOff>127265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143792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31744</xdr:rowOff>
    </xdr:from>
    <xdr:to>
      <xdr:col>116</xdr:col>
      <xdr:colOff>63500</xdr:colOff>
      <xdr:row>59</xdr:row>
      <xdr:rowOff>32715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10147294"/>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31744</xdr:rowOff>
    </xdr:from>
    <xdr:to>
      <xdr:col>111</xdr:col>
      <xdr:colOff>177800</xdr:colOff>
      <xdr:row>59</xdr:row>
      <xdr:rowOff>32124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10147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31762</xdr:rowOff>
    </xdr:from>
    <xdr:to>
      <xdr:col>107</xdr:col>
      <xdr:colOff>50800</xdr:colOff>
      <xdr:row>59</xdr:row>
      <xdr:rowOff>32124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1014731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31610</xdr:rowOff>
    </xdr:from>
    <xdr:to>
      <xdr:col>102</xdr:col>
      <xdr:colOff>114300</xdr:colOff>
      <xdr:row>59</xdr:row>
      <xdr:rowOff>31762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153365</xdr:rowOff>
    </xdr:from>
    <xdr:to>
      <xdr:col>116</xdr:col>
      <xdr:colOff>114300</xdr:colOff>
      <xdr:row>59</xdr:row>
      <xdr:rowOff>83515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68292</xdr:rowOff>
    </xdr:from>
    <xdr:ext cx="378565"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1001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152394</xdr:rowOff>
    </xdr:from>
    <xdr:to>
      <xdr:col>112</xdr:col>
      <xdr:colOff>38100</xdr:colOff>
      <xdr:row>59</xdr:row>
      <xdr:rowOff>82544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73671</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152774</xdr:rowOff>
    </xdr:from>
    <xdr:to>
      <xdr:col>107</xdr:col>
      <xdr:colOff>101600</xdr:colOff>
      <xdr:row>59</xdr:row>
      <xdr:rowOff>82924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74051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5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152412</xdr:rowOff>
    </xdr:from>
    <xdr:to>
      <xdr:col>102</xdr:col>
      <xdr:colOff>165100</xdr:colOff>
      <xdr:row>59</xdr:row>
      <xdr:rowOff>82562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73689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152260</xdr:rowOff>
    </xdr:from>
    <xdr:to>
      <xdr:col>98</xdr:col>
      <xdr:colOff>38100</xdr:colOff>
      <xdr:row>59</xdr:row>
      <xdr:rowOff>82410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73537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7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121203</xdr:rowOff>
    </xdr:from>
    <xdr:to>
      <xdr:col>116</xdr:col>
      <xdr:colOff>63500</xdr:colOff>
      <xdr:row>75</xdr:row>
      <xdr:rowOff>17075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808503"/>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17075</xdr:rowOff>
    </xdr:from>
    <xdr:to>
      <xdr:col>111</xdr:col>
      <xdr:colOff>177800</xdr:colOff>
      <xdr:row>75</xdr:row>
      <xdr:rowOff>41249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875825"/>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41249</xdr:rowOff>
    </xdr:from>
    <xdr:to>
      <xdr:col>107</xdr:col>
      <xdr:colOff>50800</xdr:colOff>
      <xdr:row>75</xdr:row>
      <xdr:rowOff>85655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899999"/>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85655</xdr:rowOff>
    </xdr:from>
    <xdr:to>
      <xdr:col>102</xdr:col>
      <xdr:colOff>114300</xdr:colOff>
      <xdr:row>75</xdr:row>
      <xdr:rowOff>121336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944405"/>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70403</xdr:rowOff>
    </xdr:from>
    <xdr:to>
      <xdr:col>116</xdr:col>
      <xdr:colOff>114300</xdr:colOff>
      <xdr:row>75</xdr:row>
      <xdr:rowOff>553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7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93280</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6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137725</xdr:rowOff>
    </xdr:from>
    <xdr:to>
      <xdr:col>112</xdr:col>
      <xdr:colOff>38100</xdr:colOff>
      <xdr:row>75</xdr:row>
      <xdr:rowOff>67875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8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84402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161899</xdr:rowOff>
    </xdr:from>
    <xdr:to>
      <xdr:col>107</xdr:col>
      <xdr:colOff>101600</xdr:colOff>
      <xdr:row>75</xdr:row>
      <xdr:rowOff>92049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34855</xdr:rowOff>
    </xdr:from>
    <xdr:to>
      <xdr:col>102</xdr:col>
      <xdr:colOff>165100</xdr:colOff>
      <xdr:row>75</xdr:row>
      <xdr:rowOff>136455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8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70536</xdr:rowOff>
    </xdr:from>
    <xdr:to>
      <xdr:col>98</xdr:col>
      <xdr:colOff>38100</xdr:colOff>
      <xdr:row>76</xdr:row>
      <xdr:rowOff>685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ea"/>
              <a:ea typeface="+mn-ea"/>
              <a:cs typeface="+mn-cs"/>
            </a:rPr>
            <a:t>歳出総額を人口で割った住民一人当たりの歳出総額は、一人当たり</a:t>
          </a:r>
          <a:r>
            <a:rPr kumimoji="1" lang="en-US" altLang="ja-JP" sz="1100" b="0" i="0" baseline="0">
              <a:solidFill>
                <a:sysClr val="windowText" lastClr="000000"/>
              </a:solidFill>
              <a:effectLst/>
              <a:latin typeface="+mn-ea"/>
              <a:ea typeface="+mn-ea"/>
              <a:cs typeface="+mn-cs"/>
            </a:rPr>
            <a:t>1,188,346</a:t>
          </a:r>
          <a:r>
            <a:rPr kumimoji="1" lang="ja-JP" altLang="ja-JP" sz="1100" b="0" i="0" baseline="0">
              <a:solidFill>
                <a:sysClr val="windowText" lastClr="000000"/>
              </a:solidFill>
              <a:effectLst/>
              <a:latin typeface="+mn-ea"/>
              <a:ea typeface="+mn-ea"/>
              <a:cs typeface="+mn-cs"/>
            </a:rPr>
            <a:t>円となっており、主な構成項目は以下のことと考えている。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　人件費は、住民一人当たり</a:t>
          </a:r>
          <a:r>
            <a:rPr kumimoji="1" lang="en-US" altLang="ja-JP" sz="1100" b="0" i="0" baseline="0">
              <a:solidFill>
                <a:sysClr val="windowText" lastClr="000000"/>
              </a:solidFill>
              <a:effectLst/>
              <a:latin typeface="+mn-ea"/>
              <a:ea typeface="+mn-ea"/>
              <a:cs typeface="+mn-cs"/>
            </a:rPr>
            <a:t>126,140</a:t>
          </a:r>
          <a:r>
            <a:rPr kumimoji="1" lang="ja-JP" altLang="ja-JP" sz="1100" b="0" i="0" baseline="0">
              <a:solidFill>
                <a:sysClr val="windowText" lastClr="000000"/>
              </a:solidFill>
              <a:effectLst/>
              <a:latin typeface="+mn-ea"/>
              <a:ea typeface="+mn-ea"/>
              <a:cs typeface="+mn-cs"/>
            </a:rPr>
            <a:t>円となり、前年度と比較し</a:t>
          </a:r>
          <a:r>
            <a:rPr kumimoji="1" lang="en-US" altLang="ja-JP" sz="1100" b="0" i="0" baseline="0">
              <a:solidFill>
                <a:sysClr val="windowText" lastClr="000000"/>
              </a:solidFill>
              <a:effectLst/>
              <a:latin typeface="+mn-ea"/>
              <a:ea typeface="+mn-ea"/>
              <a:cs typeface="+mn-cs"/>
            </a:rPr>
            <a:t>6,624</a:t>
          </a:r>
          <a:r>
            <a:rPr kumimoji="1" lang="ja-JP" altLang="ja-JP" sz="1100" b="0" i="0" baseline="0">
              <a:solidFill>
                <a:sysClr val="windowText" lastClr="000000"/>
              </a:solidFill>
              <a:effectLst/>
              <a:latin typeface="+mn-ea"/>
              <a:ea typeface="+mn-ea"/>
              <a:cs typeface="+mn-cs"/>
            </a:rPr>
            <a:t>円の増加、類似団体内平均値と比較すると</a:t>
          </a:r>
          <a:r>
            <a:rPr kumimoji="1" lang="en-US" altLang="ja-JP" sz="1100" b="0" i="0" baseline="0">
              <a:solidFill>
                <a:sysClr val="windowText" lastClr="000000"/>
              </a:solidFill>
              <a:effectLst/>
              <a:latin typeface="+mn-ea"/>
              <a:ea typeface="+mn-ea"/>
              <a:cs typeface="+mn-cs"/>
            </a:rPr>
            <a:t>35,416</a:t>
          </a:r>
          <a:r>
            <a:rPr kumimoji="1" lang="ja-JP" altLang="ja-JP" sz="1100" b="0" i="0" baseline="0">
              <a:solidFill>
                <a:sysClr val="windowText" lastClr="000000"/>
              </a:solidFill>
              <a:effectLst/>
              <a:latin typeface="+mn-ea"/>
              <a:ea typeface="+mn-ea"/>
              <a:cs typeface="+mn-cs"/>
            </a:rPr>
            <a:t>円上回っている。平成</a:t>
          </a:r>
          <a:r>
            <a:rPr kumimoji="1" lang="en-US" altLang="ja-JP" sz="1100" b="0" i="0" baseline="0">
              <a:solidFill>
                <a:sysClr val="windowText" lastClr="000000"/>
              </a:solidFill>
              <a:effectLst/>
              <a:latin typeface="+mn-ea"/>
              <a:ea typeface="+mn-ea"/>
              <a:cs typeface="+mn-cs"/>
            </a:rPr>
            <a:t>26</a:t>
          </a:r>
          <a:r>
            <a:rPr kumimoji="1" lang="ja-JP" altLang="ja-JP" sz="1100" b="0" i="0" baseline="0">
              <a:solidFill>
                <a:sysClr val="windowText" lastClr="000000"/>
              </a:solidFill>
              <a:effectLst/>
              <a:latin typeface="+mn-ea"/>
              <a:ea typeface="+mn-ea"/>
              <a:cs typeface="+mn-cs"/>
            </a:rPr>
            <a:t>年度以降、増加しているが、主な増加要因として、毎年の人事委員勧告によるもの、勤続</a:t>
          </a:r>
          <a:r>
            <a:rPr kumimoji="1" lang="en-US" altLang="ja-JP" sz="1100" b="0" i="0" baseline="0">
              <a:solidFill>
                <a:sysClr val="windowText" lastClr="000000"/>
              </a:solidFill>
              <a:effectLst/>
              <a:latin typeface="+mn-ea"/>
              <a:ea typeface="+mn-ea"/>
              <a:cs typeface="+mn-cs"/>
            </a:rPr>
            <a:t>30</a:t>
          </a:r>
          <a:r>
            <a:rPr kumimoji="1" lang="ja-JP" altLang="ja-JP" sz="1100" b="0" i="0" baseline="0">
              <a:solidFill>
                <a:sysClr val="windowText" lastClr="000000"/>
              </a:solidFill>
              <a:effectLst/>
              <a:latin typeface="+mn-ea"/>
              <a:ea typeface="+mn-ea"/>
              <a:cs typeface="+mn-cs"/>
            </a:rPr>
            <a:t>年から</a:t>
          </a:r>
          <a:r>
            <a:rPr kumimoji="1" lang="en-US" altLang="ja-JP" sz="1100" b="0" i="0" baseline="0">
              <a:solidFill>
                <a:sysClr val="windowText" lastClr="000000"/>
              </a:solidFill>
              <a:effectLst/>
              <a:latin typeface="+mn-ea"/>
              <a:ea typeface="+mn-ea"/>
              <a:cs typeface="+mn-cs"/>
            </a:rPr>
            <a:t>35</a:t>
          </a:r>
          <a:r>
            <a:rPr kumimoji="1" lang="ja-JP" altLang="ja-JP" sz="1100" b="0" i="0" baseline="0">
              <a:solidFill>
                <a:sysClr val="windowText" lastClr="000000"/>
              </a:solidFill>
              <a:effectLst/>
              <a:latin typeface="+mn-ea"/>
              <a:ea typeface="+mn-ea"/>
              <a:cs typeface="+mn-cs"/>
            </a:rPr>
            <a:t>年の階層職員の給料が国の水準を上回っていることが影響し、また市立保育所等の人件費により類似団体よりも上回る要因となっている。今後については高年齢層の職員が退職することにより改善が図られると考えるが、更なる給与制度の適正化を行い人件費の抑制に努める。物件費は住民一人あたり</a:t>
          </a:r>
          <a:r>
            <a:rPr kumimoji="1" lang="en-US" altLang="ja-JP" sz="1100" b="0" i="0" baseline="0">
              <a:solidFill>
                <a:sysClr val="windowText" lastClr="000000"/>
              </a:solidFill>
              <a:effectLst/>
              <a:latin typeface="+mn-ea"/>
              <a:ea typeface="+mn-ea"/>
              <a:cs typeface="+mn-cs"/>
            </a:rPr>
            <a:t>306,918</a:t>
          </a:r>
          <a:r>
            <a:rPr kumimoji="1" lang="ja-JP" altLang="ja-JP" sz="1100" b="0" i="0" baseline="0">
              <a:solidFill>
                <a:sysClr val="windowText" lastClr="000000"/>
              </a:solidFill>
              <a:effectLst/>
              <a:latin typeface="+mn-ea"/>
              <a:ea typeface="+mn-ea"/>
              <a:cs typeface="+mn-cs"/>
            </a:rPr>
            <a:t>円となり、前年度と比較し</a:t>
          </a:r>
          <a:r>
            <a:rPr kumimoji="1" lang="en-US" altLang="ja-JP" sz="1100" b="0" i="0" baseline="0">
              <a:solidFill>
                <a:sysClr val="windowText" lastClr="000000"/>
              </a:solidFill>
              <a:effectLst/>
              <a:latin typeface="+mn-ea"/>
              <a:ea typeface="+mn-ea"/>
              <a:cs typeface="+mn-cs"/>
            </a:rPr>
            <a:t>13,930</a:t>
          </a:r>
          <a:r>
            <a:rPr kumimoji="1" lang="ja-JP" altLang="ja-JP" sz="1100" b="0" i="0" baseline="0">
              <a:solidFill>
                <a:sysClr val="windowText" lastClr="000000"/>
              </a:solidFill>
              <a:effectLst/>
              <a:latin typeface="+mn-ea"/>
              <a:ea typeface="+mn-ea"/>
              <a:cs typeface="+mn-cs"/>
            </a:rPr>
            <a:t>円の</a:t>
          </a:r>
          <a:r>
            <a:rPr kumimoji="1" lang="ja-JP" altLang="en-US" sz="1100" b="0" i="0" baseline="0">
              <a:solidFill>
                <a:sysClr val="windowText" lastClr="000000"/>
              </a:solidFill>
              <a:effectLst/>
              <a:latin typeface="+mn-ea"/>
              <a:ea typeface="+mn-ea"/>
              <a:cs typeface="+mn-cs"/>
            </a:rPr>
            <a:t>減少</a:t>
          </a:r>
          <a:r>
            <a:rPr kumimoji="1" lang="ja-JP" altLang="ja-JP" sz="1100" b="0" i="0" baseline="0">
              <a:solidFill>
                <a:sysClr val="windowText" lastClr="000000"/>
              </a:solidFill>
              <a:effectLst/>
              <a:latin typeface="+mn-ea"/>
              <a:ea typeface="+mn-ea"/>
              <a:cs typeface="+mn-cs"/>
            </a:rPr>
            <a:t>、類似団体内平均値と比較すると</a:t>
          </a:r>
          <a:r>
            <a:rPr kumimoji="1" lang="en-US" altLang="ja-JP" sz="1100" b="0" i="0" baseline="0">
              <a:solidFill>
                <a:sysClr val="windowText" lastClr="000000"/>
              </a:solidFill>
              <a:effectLst/>
              <a:latin typeface="+mn-ea"/>
              <a:ea typeface="+mn-ea"/>
              <a:cs typeface="+mn-cs"/>
            </a:rPr>
            <a:t>221,600</a:t>
          </a:r>
          <a:r>
            <a:rPr kumimoji="1" lang="ja-JP" altLang="ja-JP" sz="1100" b="0" i="0" baseline="0">
              <a:solidFill>
                <a:sysClr val="windowText" lastClr="000000"/>
              </a:solidFill>
              <a:effectLst/>
              <a:latin typeface="+mn-ea"/>
              <a:ea typeface="+mn-ea"/>
              <a:cs typeface="+mn-cs"/>
            </a:rPr>
            <a:t>円上回っている。</a:t>
          </a:r>
          <a:r>
            <a:rPr kumimoji="1" lang="ja-JP" altLang="en-US" sz="1100" b="0" i="0" baseline="0">
              <a:solidFill>
                <a:sysClr val="windowText" lastClr="000000"/>
              </a:solidFill>
              <a:effectLst/>
              <a:latin typeface="+mn-ea"/>
              <a:ea typeface="+mn-ea"/>
              <a:cs typeface="+mn-cs"/>
            </a:rPr>
            <a:t>類似団体内平均値と大きく乖離している</a:t>
          </a:r>
          <a:r>
            <a:rPr kumimoji="1" lang="ja-JP" altLang="ja-JP" sz="1100" b="0" i="0" baseline="0">
              <a:solidFill>
                <a:sysClr val="windowText" lastClr="000000"/>
              </a:solidFill>
              <a:effectLst/>
              <a:latin typeface="+mn-ea"/>
              <a:ea typeface="+mn-ea"/>
              <a:cs typeface="+mn-cs"/>
            </a:rPr>
            <a:t>要因として、ふるさと応援寄附者特産品等贈呈事業が考えられ、この事業費は物件費全体の</a:t>
          </a:r>
          <a:r>
            <a:rPr kumimoji="1" lang="ja-JP" altLang="en-US" sz="1100" b="0" i="0" baseline="0">
              <a:solidFill>
                <a:sysClr val="windowText" lastClr="000000"/>
              </a:solidFill>
              <a:effectLst/>
              <a:latin typeface="+mn-ea"/>
              <a:ea typeface="+mn-ea"/>
              <a:cs typeface="+mn-cs"/>
            </a:rPr>
            <a:t>多数</a:t>
          </a:r>
          <a:r>
            <a:rPr kumimoji="1" lang="ja-JP" altLang="ja-JP" sz="1100" b="0" i="0" baseline="0">
              <a:solidFill>
                <a:sysClr val="windowText" lastClr="000000"/>
              </a:solidFill>
              <a:effectLst/>
              <a:latin typeface="+mn-ea"/>
              <a:ea typeface="+mn-ea"/>
              <a:cs typeface="+mn-cs"/>
            </a:rPr>
            <a:t>を占めていることが影響している</a:t>
          </a:r>
          <a:r>
            <a:rPr kumimoji="1" lang="ja-JP" altLang="en-US" sz="1100" b="0" i="0" baseline="0">
              <a:solidFill>
                <a:sysClr val="windowText" lastClr="000000"/>
              </a:solidFill>
              <a:effectLst/>
              <a:latin typeface="+mn-ea"/>
              <a:ea typeface="+mn-ea"/>
              <a:cs typeface="+mn-cs"/>
            </a:rPr>
            <a:t>。</a:t>
          </a:r>
          <a:r>
            <a:rPr kumimoji="1" lang="ja-JP" altLang="ja-JP" sz="1100" b="0" i="0" baseline="0">
              <a:solidFill>
                <a:sysClr val="windowText" lastClr="000000"/>
              </a:solidFill>
              <a:effectLst/>
              <a:latin typeface="+mn-ea"/>
              <a:ea typeface="+mn-ea"/>
              <a:cs typeface="+mn-cs"/>
            </a:rPr>
            <a:t>積立金については、住民一人当たり</a:t>
          </a:r>
          <a:r>
            <a:rPr kumimoji="1" lang="en-US" altLang="ja-JP" sz="1100" b="0" i="0" baseline="0">
              <a:solidFill>
                <a:sysClr val="windowText" lastClr="000000"/>
              </a:solidFill>
              <a:effectLst/>
              <a:latin typeface="+mn-ea"/>
              <a:ea typeface="+mn-ea"/>
              <a:cs typeface="+mn-cs"/>
            </a:rPr>
            <a:t>392,561</a:t>
          </a:r>
          <a:r>
            <a:rPr kumimoji="1" lang="ja-JP" altLang="ja-JP" sz="1100" b="0" i="0" baseline="0">
              <a:solidFill>
                <a:sysClr val="windowText" lastClr="000000"/>
              </a:solidFill>
              <a:effectLst/>
              <a:latin typeface="+mn-ea"/>
              <a:ea typeface="+mn-ea"/>
              <a:cs typeface="+mn-cs"/>
            </a:rPr>
            <a:t>円となっており、前年度と比較し</a:t>
          </a:r>
          <a:r>
            <a:rPr kumimoji="1" lang="en-US" altLang="ja-JP" sz="1100" b="0" i="0" baseline="0">
              <a:solidFill>
                <a:sysClr val="windowText" lastClr="000000"/>
              </a:solidFill>
              <a:effectLst/>
              <a:latin typeface="+mn-ea"/>
              <a:ea typeface="+mn-ea"/>
              <a:cs typeface="+mn-cs"/>
            </a:rPr>
            <a:t>23,681</a:t>
          </a:r>
          <a:r>
            <a:rPr kumimoji="1" lang="ja-JP" altLang="ja-JP" sz="1100" b="0" i="0" baseline="0">
              <a:solidFill>
                <a:sysClr val="windowText" lastClr="000000"/>
              </a:solidFill>
              <a:effectLst/>
              <a:latin typeface="+mn-ea"/>
              <a:ea typeface="+mn-ea"/>
              <a:cs typeface="+mn-cs"/>
            </a:rPr>
            <a:t>円の増加、類似団体内平均値と比較すると</a:t>
          </a:r>
          <a:r>
            <a:rPr kumimoji="1" lang="en-US" altLang="ja-JP" sz="1100" b="0" i="0" baseline="0">
              <a:solidFill>
                <a:sysClr val="windowText" lastClr="000000"/>
              </a:solidFill>
              <a:effectLst/>
              <a:latin typeface="+mn-ea"/>
              <a:ea typeface="+mn-ea"/>
              <a:cs typeface="+mn-cs"/>
            </a:rPr>
            <a:t>363,725</a:t>
          </a:r>
          <a:r>
            <a:rPr kumimoji="1" lang="ja-JP" altLang="ja-JP" sz="1100" b="0" i="0" baseline="0">
              <a:solidFill>
                <a:sysClr val="windowText" lastClr="000000"/>
              </a:solidFill>
              <a:effectLst/>
              <a:latin typeface="+mn-ea"/>
              <a:ea typeface="+mn-ea"/>
              <a:cs typeface="+mn-cs"/>
            </a:rPr>
            <a:t>円上回っている。類似団体内平均値と大きく乖離している要因として、ふるさと納税の寄附額が増加していること</a:t>
          </a:r>
          <a:r>
            <a:rPr kumimoji="1" lang="ja-JP" altLang="en-US" sz="1100" b="0" i="0" baseline="0">
              <a:solidFill>
                <a:sysClr val="windowText" lastClr="000000"/>
              </a:solidFill>
              <a:effectLst/>
              <a:latin typeface="+mn-ea"/>
              <a:ea typeface="+mn-ea"/>
              <a:cs typeface="+mn-cs"/>
            </a:rPr>
            <a:t>によるふるさと応援基金積立金の増加</a:t>
          </a:r>
          <a:r>
            <a:rPr kumimoji="1" lang="ja-JP" altLang="ja-JP" sz="1100" b="0" i="0" baseline="0">
              <a:solidFill>
                <a:sysClr val="windowText" lastClr="000000"/>
              </a:solidFill>
              <a:effectLst/>
              <a:latin typeface="+mn-ea"/>
              <a:ea typeface="+mn-ea"/>
              <a:cs typeface="+mn-cs"/>
            </a:rPr>
            <a:t>が考えられる。今後、制度改正が行われ</a:t>
          </a:r>
          <a:r>
            <a:rPr kumimoji="1" lang="ja-JP" altLang="en-US" sz="1100" b="0" i="0" baseline="0">
              <a:solidFill>
                <a:sysClr val="windowText" lastClr="000000"/>
              </a:solidFill>
              <a:effectLst/>
              <a:latin typeface="+mn-ea"/>
              <a:ea typeface="+mn-ea"/>
              <a:cs typeface="+mn-cs"/>
            </a:rPr>
            <a:t>る</a:t>
          </a:r>
          <a:r>
            <a:rPr kumimoji="1" lang="ja-JP" altLang="ja-JP" sz="1100" b="0" i="0" baseline="0">
              <a:solidFill>
                <a:sysClr val="windowText" lastClr="000000"/>
              </a:solidFill>
              <a:effectLst/>
              <a:latin typeface="+mn-ea"/>
              <a:ea typeface="+mn-ea"/>
              <a:cs typeface="+mn-cs"/>
            </a:rPr>
            <a:t>影響や他団体の状況により寄付額は変動していくことから、ふるさと応援寄附金及び基金繰入金頼みの予算とならないよう、将来を見据えた健全な財政運営に努める。</a:t>
          </a:r>
          <a:endParaRPr lang="ja-JP" altLang="ja-JP" sz="14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56359</xdr:rowOff>
    </xdr:from>
    <xdr:to>
      <xdr:col>24</xdr:col>
      <xdr:colOff>63500</xdr:colOff>
      <xdr:row>36</xdr:row>
      <xdr:rowOff>87971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28559"/>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63413</xdr:rowOff>
    </xdr:from>
    <xdr:to>
      <xdr:col>19</xdr:col>
      <xdr:colOff>177800</xdr:colOff>
      <xdr:row>36</xdr:row>
      <xdr:rowOff>87971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35613"/>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63413</xdr:rowOff>
    </xdr:from>
    <xdr:to>
      <xdr:col>15</xdr:col>
      <xdr:colOff>50800</xdr:colOff>
      <xdr:row>36</xdr:row>
      <xdr:rowOff>92216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3561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92216</xdr:rowOff>
    </xdr:from>
    <xdr:to>
      <xdr:col>10</xdr:col>
      <xdr:colOff>114300</xdr:colOff>
      <xdr:row>36</xdr:row>
      <xdr:rowOff>101491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6441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5559</xdr:rowOff>
    </xdr:from>
    <xdr:to>
      <xdr:col>24</xdr:col>
      <xdr:colOff>114300</xdr:colOff>
      <xdr:row>36</xdr:row>
      <xdr:rowOff>107159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28436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37171</xdr:rowOff>
    </xdr:from>
    <xdr:to>
      <xdr:col>20</xdr:col>
      <xdr:colOff>38100</xdr:colOff>
      <xdr:row>36</xdr:row>
      <xdr:rowOff>138771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155298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9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12613</xdr:rowOff>
    </xdr:from>
    <xdr:to>
      <xdr:col>15</xdr:col>
      <xdr:colOff>101600</xdr:colOff>
      <xdr:row>36</xdr:row>
      <xdr:rowOff>114213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130740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9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41416</xdr:rowOff>
    </xdr:from>
    <xdr:to>
      <xdr:col>10</xdr:col>
      <xdr:colOff>165100</xdr:colOff>
      <xdr:row>36</xdr:row>
      <xdr:rowOff>143016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159543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9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50691</xdr:rowOff>
    </xdr:from>
    <xdr:to>
      <xdr:col>6</xdr:col>
      <xdr:colOff>38100</xdr:colOff>
      <xdr:row>36</xdr:row>
      <xdr:rowOff>152291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168818</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99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138447</xdr:rowOff>
    </xdr:from>
    <xdr:to>
      <xdr:col>24</xdr:col>
      <xdr:colOff>63500</xdr:colOff>
      <xdr:row>51</xdr:row>
      <xdr:rowOff>143794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82397"/>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143794</xdr:rowOff>
    </xdr:from>
    <xdr:to>
      <xdr:col>19</xdr:col>
      <xdr:colOff>177800</xdr:colOff>
      <xdr:row>55</xdr:row>
      <xdr:rowOff>128095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887744"/>
          <a:ext cx="889000" cy="6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128095</xdr:rowOff>
    </xdr:from>
    <xdr:to>
      <xdr:col>15</xdr:col>
      <xdr:colOff>50800</xdr:colOff>
      <xdr:row>56</xdr:row>
      <xdr:rowOff>15470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57845"/>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15470</xdr:rowOff>
    </xdr:from>
    <xdr:to>
      <xdr:col>10</xdr:col>
      <xdr:colOff>114300</xdr:colOff>
      <xdr:row>57</xdr:row>
      <xdr:rowOff>43223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16670"/>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87647</xdr:rowOff>
    </xdr:from>
    <xdr:to>
      <xdr:col>24</xdr:col>
      <xdr:colOff>114300</xdr:colOff>
      <xdr:row>52</xdr:row>
      <xdr:rowOff>17797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40674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8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92994</xdr:rowOff>
    </xdr:from>
    <xdr:to>
      <xdr:col>20</xdr:col>
      <xdr:colOff>38100</xdr:colOff>
      <xdr:row>52</xdr:row>
      <xdr:rowOff>23144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8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39671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6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77295</xdr:rowOff>
    </xdr:from>
    <xdr:to>
      <xdr:col>15</xdr:col>
      <xdr:colOff>101600</xdr:colOff>
      <xdr:row>56</xdr:row>
      <xdr:rowOff>7445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23972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8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136120</xdr:rowOff>
    </xdr:from>
    <xdr:to>
      <xdr:col>10</xdr:col>
      <xdr:colOff>165100</xdr:colOff>
      <xdr:row>56</xdr:row>
      <xdr:rowOff>66270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82797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163873</xdr:rowOff>
    </xdr:from>
    <xdr:to>
      <xdr:col>6</xdr:col>
      <xdr:colOff>38100</xdr:colOff>
      <xdr:row>57</xdr:row>
      <xdr:rowOff>94023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110550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36601</xdr:rowOff>
    </xdr:from>
    <xdr:to>
      <xdr:col>24</xdr:col>
      <xdr:colOff>63500</xdr:colOff>
      <xdr:row>77</xdr:row>
      <xdr:rowOff>97614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8251"/>
          <a:ext cx="8382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75723</xdr:rowOff>
    </xdr:from>
    <xdr:to>
      <xdr:col>19</xdr:col>
      <xdr:colOff>177800</xdr:colOff>
      <xdr:row>77</xdr:row>
      <xdr:rowOff>97614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7373"/>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75723</xdr:rowOff>
    </xdr:from>
    <xdr:to>
      <xdr:col>15</xdr:col>
      <xdr:colOff>50800</xdr:colOff>
      <xdr:row>77</xdr:row>
      <xdr:rowOff>166184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7373"/>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75482</xdr:rowOff>
    </xdr:from>
    <xdr:to>
      <xdr:col>10</xdr:col>
      <xdr:colOff>114300</xdr:colOff>
      <xdr:row>77</xdr:row>
      <xdr:rowOff>166184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77132"/>
          <a:ext cx="889000" cy="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157251</xdr:rowOff>
    </xdr:from>
    <xdr:to>
      <xdr:col>24</xdr:col>
      <xdr:colOff>114300</xdr:colOff>
      <xdr:row>77</xdr:row>
      <xdr:rowOff>87401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135678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46814</xdr:rowOff>
    </xdr:from>
    <xdr:to>
      <xdr:col>20</xdr:col>
      <xdr:colOff>38100</xdr:colOff>
      <xdr:row>77</xdr:row>
      <xdr:rowOff>148414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139541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24923</xdr:rowOff>
    </xdr:from>
    <xdr:to>
      <xdr:col>15</xdr:col>
      <xdr:colOff>101600</xdr:colOff>
      <xdr:row>77</xdr:row>
      <xdr:rowOff>126523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115384</xdr:rowOff>
    </xdr:from>
    <xdr:to>
      <xdr:col>10</xdr:col>
      <xdr:colOff>165100</xdr:colOff>
      <xdr:row>78</xdr:row>
      <xdr:rowOff>45534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24682</xdr:rowOff>
    </xdr:from>
    <xdr:to>
      <xdr:col>6</xdr:col>
      <xdr:colOff>38100</xdr:colOff>
      <xdr:row>77</xdr:row>
      <xdr:rowOff>126282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166728</xdr:rowOff>
    </xdr:from>
    <xdr:to>
      <xdr:col>24</xdr:col>
      <xdr:colOff>63500</xdr:colOff>
      <xdr:row>96</xdr:row>
      <xdr:rowOff>39886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54478"/>
          <a:ext cx="838200" cy="4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166728</xdr:rowOff>
    </xdr:from>
    <xdr:to>
      <xdr:col>19</xdr:col>
      <xdr:colOff>177800</xdr:colOff>
      <xdr:row>96</xdr:row>
      <xdr:rowOff>117754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4478"/>
          <a:ext cx="889000" cy="1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117754</xdr:rowOff>
    </xdr:from>
    <xdr:to>
      <xdr:col>15</xdr:col>
      <xdr:colOff>50800</xdr:colOff>
      <xdr:row>96</xdr:row>
      <xdr:rowOff>139212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76954"/>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139212</xdr:rowOff>
    </xdr:from>
    <xdr:to>
      <xdr:col>10</xdr:col>
      <xdr:colOff>114300</xdr:colOff>
      <xdr:row>97</xdr:row>
      <xdr:rowOff>70510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98412"/>
          <a:ext cx="8890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160536</xdr:rowOff>
    </xdr:from>
    <xdr:to>
      <xdr:col>24</xdr:col>
      <xdr:colOff>114300</xdr:colOff>
      <xdr:row>96</xdr:row>
      <xdr:rowOff>90686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11963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115928</xdr:rowOff>
    </xdr:from>
    <xdr:to>
      <xdr:col>20</xdr:col>
      <xdr:colOff>38100</xdr:colOff>
      <xdr:row>96</xdr:row>
      <xdr:rowOff>46078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62605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66954</xdr:rowOff>
    </xdr:from>
    <xdr:to>
      <xdr:col>15</xdr:col>
      <xdr:colOff>101600</xdr:colOff>
      <xdr:row>96</xdr:row>
      <xdr:rowOff>168554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88412</xdr:rowOff>
    </xdr:from>
    <xdr:to>
      <xdr:col>10</xdr:col>
      <xdr:colOff>165100</xdr:colOff>
      <xdr:row>97</xdr:row>
      <xdr:rowOff>18562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19710</xdr:rowOff>
    </xdr:from>
    <xdr:to>
      <xdr:col>6</xdr:col>
      <xdr:colOff>38100</xdr:colOff>
      <xdr:row>97</xdr:row>
      <xdr:rowOff>121310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112437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197</xdr:rowOff>
    </xdr:from>
    <xdr:to>
      <xdr:col>55</xdr:col>
      <xdr:colOff>0</xdr:colOff>
      <xdr:row>56</xdr:row>
      <xdr:rowOff>123451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01397"/>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33934</xdr:rowOff>
    </xdr:from>
    <xdr:to>
      <xdr:col>50</xdr:col>
      <xdr:colOff>114300</xdr:colOff>
      <xdr:row>56</xdr:row>
      <xdr:rowOff>123451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63684"/>
          <a:ext cx="889000" cy="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33934</xdr:rowOff>
    </xdr:from>
    <xdr:to>
      <xdr:col>45</xdr:col>
      <xdr:colOff>177800</xdr:colOff>
      <xdr:row>55</xdr:row>
      <xdr:rowOff>157093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63684"/>
          <a:ext cx="889000" cy="1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157093</xdr:rowOff>
    </xdr:from>
    <xdr:to>
      <xdr:col>41</xdr:col>
      <xdr:colOff>50800</xdr:colOff>
      <xdr:row>57</xdr:row>
      <xdr:rowOff>29325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86843"/>
          <a:ext cx="889000" cy="2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120847</xdr:rowOff>
    </xdr:from>
    <xdr:to>
      <xdr:col>55</xdr:col>
      <xdr:colOff>50800</xdr:colOff>
      <xdr:row>56</xdr:row>
      <xdr:rowOff>50997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143724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72651</xdr:rowOff>
    </xdr:from>
    <xdr:to>
      <xdr:col>50</xdr:col>
      <xdr:colOff>165100</xdr:colOff>
      <xdr:row>57</xdr:row>
      <xdr:rowOff>2801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19328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154584</xdr:rowOff>
    </xdr:from>
    <xdr:to>
      <xdr:col>46</xdr:col>
      <xdr:colOff>38100</xdr:colOff>
      <xdr:row>55</xdr:row>
      <xdr:rowOff>84734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101261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106293</xdr:rowOff>
    </xdr:from>
    <xdr:to>
      <xdr:col>41</xdr:col>
      <xdr:colOff>101600</xdr:colOff>
      <xdr:row>56</xdr:row>
      <xdr:rowOff>36443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27570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149975</xdr:rowOff>
    </xdr:from>
    <xdr:to>
      <xdr:col>36</xdr:col>
      <xdr:colOff>165100</xdr:colOff>
      <xdr:row>57</xdr:row>
      <xdr:rowOff>80125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71252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115430</xdr:rowOff>
    </xdr:from>
    <xdr:to>
      <xdr:col>55</xdr:col>
      <xdr:colOff>0</xdr:colOff>
      <xdr:row>77</xdr:row>
      <xdr:rowOff>130390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45630"/>
          <a:ext cx="8382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115430</xdr:rowOff>
    </xdr:from>
    <xdr:to>
      <xdr:col>50</xdr:col>
      <xdr:colOff>114300</xdr:colOff>
      <xdr:row>77</xdr:row>
      <xdr:rowOff>51105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45630"/>
          <a:ext cx="889000" cy="1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51105</xdr:rowOff>
    </xdr:from>
    <xdr:to>
      <xdr:col>45</xdr:col>
      <xdr:colOff>177800</xdr:colOff>
      <xdr:row>77</xdr:row>
      <xdr:rowOff>119380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2755"/>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119380</xdr:rowOff>
    </xdr:from>
    <xdr:to>
      <xdr:col>41</xdr:col>
      <xdr:colOff>50800</xdr:colOff>
      <xdr:row>78</xdr:row>
      <xdr:rowOff>52070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2103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79590</xdr:rowOff>
    </xdr:from>
    <xdr:to>
      <xdr:col>55</xdr:col>
      <xdr:colOff>50800</xdr:colOff>
      <xdr:row>78</xdr:row>
      <xdr:rowOff>9740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58017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64630</xdr:rowOff>
    </xdr:from>
    <xdr:to>
      <xdr:col>50</xdr:col>
      <xdr:colOff>165100</xdr:colOff>
      <xdr:row>76</xdr:row>
      <xdr:rowOff>166230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305</xdr:rowOff>
    </xdr:from>
    <xdr:to>
      <xdr:col>46</xdr:col>
      <xdr:colOff>38100</xdr:colOff>
      <xdr:row>77</xdr:row>
      <xdr:rowOff>101905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68580</xdr:rowOff>
    </xdr:from>
    <xdr:to>
      <xdr:col>41</xdr:col>
      <xdr:colOff>101600</xdr:colOff>
      <xdr:row>77</xdr:row>
      <xdr:rowOff>170180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161307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93997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145886</xdr:rowOff>
    </xdr:from>
    <xdr:to>
      <xdr:col>55</xdr:col>
      <xdr:colOff>0</xdr:colOff>
      <xdr:row>97</xdr:row>
      <xdr:rowOff>167977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76536"/>
          <a:ext cx="8382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167977</xdr:rowOff>
    </xdr:from>
    <xdr:to>
      <xdr:col>50</xdr:col>
      <xdr:colOff>114300</xdr:colOff>
      <xdr:row>98</xdr:row>
      <xdr:rowOff>5356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862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5356</xdr:rowOff>
    </xdr:from>
    <xdr:to>
      <xdr:col>45</xdr:col>
      <xdr:colOff>177800</xdr:colOff>
      <xdr:row>98</xdr:row>
      <xdr:rowOff>36816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7456"/>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36816</xdr:rowOff>
    </xdr:from>
    <xdr:to>
      <xdr:col>41</xdr:col>
      <xdr:colOff>50800</xdr:colOff>
      <xdr:row>98</xdr:row>
      <xdr:rowOff>41639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3891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95086</xdr:rowOff>
    </xdr:from>
    <xdr:to>
      <xdr:col>55</xdr:col>
      <xdr:colOff>50800</xdr:colOff>
      <xdr:row>98</xdr:row>
      <xdr:rowOff>25236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117177</xdr:rowOff>
    </xdr:from>
    <xdr:to>
      <xdr:col>50</xdr:col>
      <xdr:colOff>165100</xdr:colOff>
      <xdr:row>98</xdr:row>
      <xdr:rowOff>47327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38454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126006</xdr:rowOff>
    </xdr:from>
    <xdr:to>
      <xdr:col>46</xdr:col>
      <xdr:colOff>38100</xdr:colOff>
      <xdr:row>98</xdr:row>
      <xdr:rowOff>56156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157466</xdr:rowOff>
    </xdr:from>
    <xdr:to>
      <xdr:col>41</xdr:col>
      <xdr:colOff>101600</xdr:colOff>
      <xdr:row>98</xdr:row>
      <xdr:rowOff>87616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162289</xdr:rowOff>
    </xdr:from>
    <xdr:to>
      <xdr:col>36</xdr:col>
      <xdr:colOff>165100</xdr:colOff>
      <xdr:row>98</xdr:row>
      <xdr:rowOff>92439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83566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119869</xdr:rowOff>
    </xdr:from>
    <xdr:to>
      <xdr:col>85</xdr:col>
      <xdr:colOff>127000</xdr:colOff>
      <xdr:row>35</xdr:row>
      <xdr:rowOff>47555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49169"/>
          <a:ext cx="8382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119869</xdr:rowOff>
    </xdr:from>
    <xdr:to>
      <xdr:col>81</xdr:col>
      <xdr:colOff>50800</xdr:colOff>
      <xdr:row>34</xdr:row>
      <xdr:rowOff>146082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4916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146082</xdr:rowOff>
    </xdr:from>
    <xdr:to>
      <xdr:col>76</xdr:col>
      <xdr:colOff>114300</xdr:colOff>
      <xdr:row>35</xdr:row>
      <xdr:rowOff>85522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975382"/>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59842</xdr:rowOff>
    </xdr:from>
    <xdr:to>
      <xdr:col>71</xdr:col>
      <xdr:colOff>177800</xdr:colOff>
      <xdr:row>35</xdr:row>
      <xdr:rowOff>85522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0605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168205</xdr:rowOff>
    </xdr:from>
    <xdr:to>
      <xdr:col>85</xdr:col>
      <xdr:colOff>177800</xdr:colOff>
      <xdr:row>35</xdr:row>
      <xdr:rowOff>98355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19632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69069</xdr:rowOff>
    </xdr:from>
    <xdr:to>
      <xdr:col>81</xdr:col>
      <xdr:colOff>101600</xdr:colOff>
      <xdr:row>34</xdr:row>
      <xdr:rowOff>170669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95282</xdr:rowOff>
    </xdr:from>
    <xdr:to>
      <xdr:col>76</xdr:col>
      <xdr:colOff>165100</xdr:colOff>
      <xdr:row>35</xdr:row>
      <xdr:rowOff>25432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41959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6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34722</xdr:rowOff>
    </xdr:from>
    <xdr:to>
      <xdr:col>72</xdr:col>
      <xdr:colOff>38100</xdr:colOff>
      <xdr:row>35</xdr:row>
      <xdr:rowOff>136322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152849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9042</xdr:rowOff>
    </xdr:from>
    <xdr:to>
      <xdr:col>67</xdr:col>
      <xdr:colOff>101600</xdr:colOff>
      <xdr:row>35</xdr:row>
      <xdr:rowOff>110642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127169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65123</xdr:rowOff>
    </xdr:from>
    <xdr:to>
      <xdr:col>85</xdr:col>
      <xdr:colOff>127000</xdr:colOff>
      <xdr:row>57</xdr:row>
      <xdr:rowOff>28303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6323"/>
          <a:ext cx="838200" cy="1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28303</xdr:rowOff>
    </xdr:from>
    <xdr:to>
      <xdr:col>81</xdr:col>
      <xdr:colOff>50800</xdr:colOff>
      <xdr:row>57</xdr:row>
      <xdr:rowOff>69444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0953"/>
          <a:ext cx="889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50790</xdr:rowOff>
    </xdr:from>
    <xdr:to>
      <xdr:col>76</xdr:col>
      <xdr:colOff>114300</xdr:colOff>
      <xdr:row>57</xdr:row>
      <xdr:rowOff>69444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2344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123294</xdr:rowOff>
    </xdr:from>
    <xdr:to>
      <xdr:col>71</xdr:col>
      <xdr:colOff>177800</xdr:colOff>
      <xdr:row>57</xdr:row>
      <xdr:rowOff>50790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4494"/>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14323</xdr:rowOff>
    </xdr:from>
    <xdr:to>
      <xdr:col>85</xdr:col>
      <xdr:colOff>177800</xdr:colOff>
      <xdr:row>56</xdr:row>
      <xdr:rowOff>115923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37200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148953</xdr:rowOff>
    </xdr:from>
    <xdr:to>
      <xdr:col>81</xdr:col>
      <xdr:colOff>101600</xdr:colOff>
      <xdr:row>57</xdr:row>
      <xdr:rowOff>79103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18644</xdr:rowOff>
    </xdr:from>
    <xdr:to>
      <xdr:col>76</xdr:col>
      <xdr:colOff>165100</xdr:colOff>
      <xdr:row>57</xdr:row>
      <xdr:rowOff>120244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111371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171440</xdr:rowOff>
    </xdr:from>
    <xdr:to>
      <xdr:col>72</xdr:col>
      <xdr:colOff>38100</xdr:colOff>
      <xdr:row>57</xdr:row>
      <xdr:rowOff>101590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92717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72494</xdr:rowOff>
    </xdr:from>
    <xdr:to>
      <xdr:col>67</xdr:col>
      <xdr:colOff>101600</xdr:colOff>
      <xdr:row>57</xdr:row>
      <xdr:rowOff>2644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49022</xdr:rowOff>
    </xdr:from>
    <xdr:to>
      <xdr:col>85</xdr:col>
      <xdr:colOff>127000</xdr:colOff>
      <xdr:row>78</xdr:row>
      <xdr:rowOff>85292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22122"/>
          <a:ext cx="838200" cy="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49022</xdr:rowOff>
    </xdr:from>
    <xdr:to>
      <xdr:col>81</xdr:col>
      <xdr:colOff>50800</xdr:colOff>
      <xdr:row>78</xdr:row>
      <xdr:rowOff>55995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2212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55995</xdr:rowOff>
    </xdr:from>
    <xdr:to>
      <xdr:col>76</xdr:col>
      <xdr:colOff>114300</xdr:colOff>
      <xdr:row>79</xdr:row>
      <xdr:rowOff>21210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29095"/>
          <a:ext cx="889000" cy="1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99809</xdr:rowOff>
    </xdr:from>
    <xdr:to>
      <xdr:col>71</xdr:col>
      <xdr:colOff>177800</xdr:colOff>
      <xdr:row>79</xdr:row>
      <xdr:rowOff>21210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72909"/>
          <a:ext cx="889000" cy="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34492</xdr:rowOff>
    </xdr:from>
    <xdr:to>
      <xdr:col>85</xdr:col>
      <xdr:colOff>177800</xdr:colOff>
      <xdr:row>78</xdr:row>
      <xdr:rowOff>136092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12919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169672</xdr:rowOff>
    </xdr:from>
    <xdr:to>
      <xdr:col>81</xdr:col>
      <xdr:colOff>101600</xdr:colOff>
      <xdr:row>78</xdr:row>
      <xdr:rowOff>99822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90949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5195</xdr:rowOff>
    </xdr:from>
    <xdr:to>
      <xdr:col>76</xdr:col>
      <xdr:colOff>165100</xdr:colOff>
      <xdr:row>78</xdr:row>
      <xdr:rowOff>106795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97922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141860</xdr:rowOff>
    </xdr:from>
    <xdr:to>
      <xdr:col>72</xdr:col>
      <xdr:colOff>38100</xdr:colOff>
      <xdr:row>79</xdr:row>
      <xdr:rowOff>72010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63137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49009</xdr:rowOff>
    </xdr:from>
    <xdr:to>
      <xdr:col>67</xdr:col>
      <xdr:colOff>101600</xdr:colOff>
      <xdr:row>78</xdr:row>
      <xdr:rowOff>150609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141736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15914</xdr:rowOff>
    </xdr:from>
    <xdr:to>
      <xdr:col>85</xdr:col>
      <xdr:colOff>127000</xdr:colOff>
      <xdr:row>97</xdr:row>
      <xdr:rowOff>35610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46564"/>
          <a:ext cx="8382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159308</xdr:rowOff>
    </xdr:from>
    <xdr:to>
      <xdr:col>81</xdr:col>
      <xdr:colOff>50800</xdr:colOff>
      <xdr:row>97</xdr:row>
      <xdr:rowOff>35610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18508"/>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159308</xdr:rowOff>
    </xdr:from>
    <xdr:to>
      <xdr:col>76</xdr:col>
      <xdr:colOff>114300</xdr:colOff>
      <xdr:row>97</xdr:row>
      <xdr:rowOff>99518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18508"/>
          <a:ext cx="8890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99518</xdr:rowOff>
    </xdr:from>
    <xdr:to>
      <xdr:col>71</xdr:col>
      <xdr:colOff>177800</xdr:colOff>
      <xdr:row>97</xdr:row>
      <xdr:rowOff>111340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30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136564</xdr:rowOff>
    </xdr:from>
    <xdr:to>
      <xdr:col>85</xdr:col>
      <xdr:colOff>177800</xdr:colOff>
      <xdr:row>97</xdr:row>
      <xdr:rowOff>66714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114991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156260</xdr:rowOff>
    </xdr:from>
    <xdr:to>
      <xdr:col>81</xdr:col>
      <xdr:colOff>101600</xdr:colOff>
      <xdr:row>97</xdr:row>
      <xdr:rowOff>86410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108508</xdr:rowOff>
    </xdr:from>
    <xdr:to>
      <xdr:col>76</xdr:col>
      <xdr:colOff>165100</xdr:colOff>
      <xdr:row>97</xdr:row>
      <xdr:rowOff>38658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48718</xdr:rowOff>
    </xdr:from>
    <xdr:to>
      <xdr:col>72</xdr:col>
      <xdr:colOff>38100</xdr:colOff>
      <xdr:row>97</xdr:row>
      <xdr:rowOff>150318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141445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60540</xdr:rowOff>
    </xdr:from>
    <xdr:to>
      <xdr:col>67</xdr:col>
      <xdr:colOff>101600</xdr:colOff>
      <xdr:row>97</xdr:row>
      <xdr:rowOff>162140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153267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ea"/>
              <a:ea typeface="+mn-ea"/>
              <a:cs typeface="+mn-cs"/>
            </a:rPr>
            <a:t>　</a:t>
          </a:r>
          <a:r>
            <a:rPr kumimoji="1" lang="ja-JP" altLang="ja-JP" sz="1100" b="0" i="0" baseline="0">
              <a:solidFill>
                <a:sysClr val="windowText" lastClr="000000"/>
              </a:solidFill>
              <a:effectLst/>
              <a:latin typeface="+mn-ea"/>
              <a:ea typeface="+mn-ea"/>
              <a:cs typeface="+mn-cs"/>
            </a:rPr>
            <a:t>歳出総額を人口で割った住民一人当たりの歳出総額は、一人当たり</a:t>
          </a:r>
          <a:r>
            <a:rPr kumimoji="1" lang="en-US" altLang="ja-JP" sz="1100" b="0" i="0" baseline="0">
              <a:solidFill>
                <a:sysClr val="windowText" lastClr="000000"/>
              </a:solidFill>
              <a:effectLst/>
              <a:latin typeface="+mn-ea"/>
              <a:ea typeface="+mn-ea"/>
              <a:cs typeface="+mn-cs"/>
            </a:rPr>
            <a:t>1,188,346</a:t>
          </a:r>
          <a:r>
            <a:rPr kumimoji="1" lang="ja-JP" altLang="ja-JP" sz="1100" b="0" i="0" baseline="0">
              <a:solidFill>
                <a:sysClr val="windowText" lastClr="000000"/>
              </a:solidFill>
              <a:effectLst/>
              <a:latin typeface="+mn-ea"/>
              <a:ea typeface="+mn-ea"/>
              <a:cs typeface="+mn-cs"/>
            </a:rPr>
            <a:t>円となっており、主な構成項目は以下のことと考えている。</a:t>
          </a:r>
          <a:endParaRPr lang="en-US" altLang="ja-JP" sz="1100" b="0" i="0" baseline="0">
            <a:solidFill>
              <a:sysClr val="windowText" lastClr="000000"/>
            </a:solidFill>
            <a:effectLst/>
            <a:latin typeface="+mn-ea"/>
            <a:ea typeface="+mn-ea"/>
            <a:cs typeface="+mn-cs"/>
          </a:endParaRPr>
        </a:p>
        <a:p>
          <a:pPr eaLnBrk="1" fontAlgn="auto" latinLnBrk="0" hangingPunct="1"/>
          <a:r>
            <a:rPr lang="ja-JP" altLang="en-US" sz="1100" b="0" i="0" baseline="0">
              <a:solidFill>
                <a:sysClr val="windowText" lastClr="000000"/>
              </a:solidFill>
              <a:effectLst/>
              <a:latin typeface="+mn-ea"/>
              <a:ea typeface="+mn-ea"/>
              <a:cs typeface="+mn-cs"/>
            </a:rPr>
            <a:t>　総務費は住民一人当たり</a:t>
          </a:r>
          <a:r>
            <a:rPr lang="en-US" altLang="ja-JP" sz="1100" b="0" i="0" baseline="0">
              <a:solidFill>
                <a:sysClr val="windowText" lastClr="000000"/>
              </a:solidFill>
              <a:effectLst/>
              <a:latin typeface="+mn-ea"/>
              <a:ea typeface="+mn-ea"/>
              <a:cs typeface="+mn-cs"/>
            </a:rPr>
            <a:t>670,658</a:t>
          </a:r>
          <a:r>
            <a:rPr lang="ja-JP" altLang="en-US" sz="1100" b="0" i="0" baseline="0">
              <a:solidFill>
                <a:sysClr val="windowText" lastClr="000000"/>
              </a:solidFill>
              <a:effectLst/>
              <a:latin typeface="+mn-ea"/>
              <a:ea typeface="+mn-ea"/>
              <a:cs typeface="+mn-cs"/>
            </a:rPr>
            <a:t>円で、前年度と比較し</a:t>
          </a:r>
          <a:r>
            <a:rPr lang="en-US" altLang="ja-JP" sz="1100" b="0" i="0" baseline="0">
              <a:solidFill>
                <a:sysClr val="windowText" lastClr="000000"/>
              </a:solidFill>
              <a:effectLst/>
              <a:latin typeface="+mn-ea"/>
              <a:ea typeface="+mn-ea"/>
              <a:cs typeface="+mn-cs"/>
            </a:rPr>
            <a:t>2,807</a:t>
          </a:r>
          <a:r>
            <a:rPr lang="ja-JP" altLang="en-US" sz="1100" b="0" i="0" baseline="0">
              <a:solidFill>
                <a:sysClr val="windowText" lastClr="000000"/>
              </a:solidFill>
              <a:effectLst/>
              <a:latin typeface="+mn-ea"/>
              <a:ea typeface="+mn-ea"/>
              <a:cs typeface="+mn-cs"/>
            </a:rPr>
            <a:t>円の増加、類似団体内平均値と比較すると、</a:t>
          </a:r>
          <a:r>
            <a:rPr lang="en-US" altLang="ja-JP" sz="1100" b="0" i="0" baseline="0">
              <a:solidFill>
                <a:sysClr val="windowText" lastClr="000000"/>
              </a:solidFill>
              <a:effectLst/>
              <a:latin typeface="+mn-ea"/>
              <a:ea typeface="+mn-ea"/>
              <a:cs typeface="+mn-cs"/>
            </a:rPr>
            <a:t>573,858</a:t>
          </a:r>
          <a:r>
            <a:rPr lang="ja-JP" altLang="en-US" sz="1100" b="0" i="0" baseline="0">
              <a:solidFill>
                <a:sysClr val="windowText" lastClr="000000"/>
              </a:solidFill>
              <a:effectLst/>
              <a:latin typeface="+mn-ea"/>
              <a:ea typeface="+mn-ea"/>
              <a:cs typeface="+mn-cs"/>
            </a:rPr>
            <a:t>円上回っている。類似団体内平均値と大きく乖離している要因として、ふるさと応援寄附金が他団体と比較して多額であるため、ふるさと応援寄附者特産品等贈呈事業及びふるさと応援基金積立金が多額であることが考えられる。衛生費は住民一人あたり</a:t>
          </a:r>
          <a:r>
            <a:rPr lang="en-US" altLang="ja-JP" sz="1100" b="0" i="0" baseline="0">
              <a:solidFill>
                <a:sysClr val="windowText" lastClr="000000"/>
              </a:solidFill>
              <a:effectLst/>
              <a:latin typeface="+mn-ea"/>
              <a:ea typeface="+mn-ea"/>
              <a:cs typeface="+mn-cs"/>
            </a:rPr>
            <a:t>68,099</a:t>
          </a:r>
          <a:r>
            <a:rPr lang="ja-JP" altLang="en-US" sz="1100" b="0" i="0" baseline="0">
              <a:solidFill>
                <a:sysClr val="windowText" lastClr="000000"/>
              </a:solidFill>
              <a:effectLst/>
              <a:latin typeface="+mn-ea"/>
              <a:ea typeface="+mn-ea"/>
              <a:cs typeface="+mn-cs"/>
            </a:rPr>
            <a:t>円で、前年度と比較し</a:t>
          </a:r>
          <a:r>
            <a:rPr lang="en-US" altLang="ja-JP" sz="1100" b="0" i="0" baseline="0">
              <a:solidFill>
                <a:sysClr val="windowText" lastClr="000000"/>
              </a:solidFill>
              <a:effectLst/>
              <a:latin typeface="+mn-ea"/>
              <a:ea typeface="+mn-ea"/>
              <a:cs typeface="+mn-cs"/>
            </a:rPr>
            <a:t>5,854</a:t>
          </a:r>
          <a:r>
            <a:rPr lang="ja-JP" altLang="en-US" sz="1100" b="0" i="0" baseline="0">
              <a:solidFill>
                <a:sysClr val="windowText" lastClr="000000"/>
              </a:solidFill>
              <a:effectLst/>
              <a:latin typeface="+mn-ea"/>
              <a:ea typeface="+mn-ea"/>
              <a:cs typeface="+mn-cs"/>
            </a:rPr>
            <a:t>円の減少、類似団体内平均値と比較すると</a:t>
          </a:r>
          <a:r>
            <a:rPr lang="en-US" altLang="ja-JP" sz="1100" b="0" i="0" baseline="0">
              <a:solidFill>
                <a:sysClr val="windowText" lastClr="000000"/>
              </a:solidFill>
              <a:effectLst/>
              <a:latin typeface="+mn-ea"/>
              <a:ea typeface="+mn-ea"/>
              <a:cs typeface="+mn-cs"/>
            </a:rPr>
            <a:t>8,023</a:t>
          </a:r>
          <a:r>
            <a:rPr lang="ja-JP" altLang="en-US" sz="1100" b="0" i="0" baseline="0">
              <a:solidFill>
                <a:sysClr val="windowText" lastClr="000000"/>
              </a:solidFill>
              <a:effectLst/>
              <a:latin typeface="+mn-ea"/>
              <a:ea typeface="+mn-ea"/>
              <a:cs typeface="+mn-cs"/>
            </a:rPr>
            <a:t>円上回っている。主な減少要因として、水道事業会計補助金（経営基盤安定化支援分）による減少があげられる。農林水産業費は住民一人当たり</a:t>
          </a:r>
          <a:r>
            <a:rPr lang="en-US" altLang="ja-JP" sz="1100" b="0" i="0" baseline="0">
              <a:solidFill>
                <a:sysClr val="windowText" lastClr="000000"/>
              </a:solidFill>
              <a:effectLst/>
              <a:latin typeface="+mn-ea"/>
              <a:ea typeface="+mn-ea"/>
              <a:cs typeface="+mn-cs"/>
            </a:rPr>
            <a:t>29,323</a:t>
          </a:r>
          <a:r>
            <a:rPr lang="ja-JP" altLang="en-US" sz="1100" b="0" i="0" baseline="0">
              <a:solidFill>
                <a:sysClr val="windowText" lastClr="000000"/>
              </a:solidFill>
              <a:effectLst/>
              <a:latin typeface="+mn-ea"/>
              <a:ea typeface="+mn-ea"/>
              <a:cs typeface="+mn-cs"/>
            </a:rPr>
            <a:t>円で、前年度と比較し</a:t>
          </a:r>
          <a:r>
            <a:rPr lang="en-US" altLang="ja-JP" sz="1100" b="0" i="0" baseline="0">
              <a:solidFill>
                <a:sysClr val="windowText" lastClr="000000"/>
              </a:solidFill>
              <a:effectLst/>
              <a:latin typeface="+mn-ea"/>
              <a:ea typeface="+mn-ea"/>
              <a:cs typeface="+mn-cs"/>
            </a:rPr>
            <a:t>6,470</a:t>
          </a:r>
          <a:r>
            <a:rPr lang="ja-JP" altLang="en-US" sz="1100" b="0" i="0" baseline="0">
              <a:solidFill>
                <a:sysClr val="windowText" lastClr="000000"/>
              </a:solidFill>
              <a:effectLst/>
              <a:latin typeface="+mn-ea"/>
              <a:ea typeface="+mn-ea"/>
              <a:cs typeface="+mn-cs"/>
            </a:rPr>
            <a:t>円の増加、類似団体内平均値と比較すると</a:t>
          </a:r>
          <a:r>
            <a:rPr lang="en-US" altLang="ja-JP" sz="1100" b="0" i="0" baseline="0">
              <a:solidFill>
                <a:sysClr val="windowText" lastClr="000000"/>
              </a:solidFill>
              <a:effectLst/>
              <a:latin typeface="+mn-ea"/>
              <a:ea typeface="+mn-ea"/>
              <a:cs typeface="+mn-cs"/>
            </a:rPr>
            <a:t>8,207</a:t>
          </a:r>
          <a:r>
            <a:rPr lang="ja-JP" altLang="en-US" sz="1100" b="0" i="0" baseline="0">
              <a:solidFill>
                <a:sysClr val="windowText" lastClr="000000"/>
              </a:solidFill>
              <a:effectLst/>
              <a:latin typeface="+mn-ea"/>
              <a:ea typeface="+mn-ea"/>
              <a:cs typeface="+mn-cs"/>
            </a:rPr>
            <a:t>円上回っている。主な増加要因として、拠点漁港機能強化事業に対する補助金の増加によるものがあげられ、過年度から行ってきた拠点漁港機能強化事業については令和</a:t>
          </a:r>
          <a:r>
            <a:rPr lang="en-US" altLang="ja-JP" sz="1100" b="0" i="0" baseline="0">
              <a:solidFill>
                <a:sysClr val="windowText" lastClr="000000"/>
              </a:solidFill>
              <a:effectLst/>
              <a:latin typeface="+mn-ea"/>
              <a:ea typeface="+mn-ea"/>
              <a:cs typeface="+mn-cs"/>
            </a:rPr>
            <a:t>5</a:t>
          </a:r>
          <a:r>
            <a:rPr lang="ja-JP" altLang="en-US" sz="1100" b="0" i="0" baseline="0">
              <a:solidFill>
                <a:sysClr val="windowText" lastClr="000000"/>
              </a:solidFill>
              <a:effectLst/>
              <a:latin typeface="+mn-ea"/>
              <a:ea typeface="+mn-ea"/>
              <a:cs typeface="+mn-cs"/>
            </a:rPr>
            <a:t>年度事業にて完了となった。商工費は住民一人当たり</a:t>
          </a:r>
          <a:r>
            <a:rPr lang="en-US" altLang="ja-JP" sz="1100" b="0" i="0" baseline="0">
              <a:solidFill>
                <a:sysClr val="windowText" lastClr="000000"/>
              </a:solidFill>
              <a:effectLst/>
              <a:latin typeface="+mn-ea"/>
              <a:ea typeface="+mn-ea"/>
              <a:cs typeface="+mn-cs"/>
            </a:rPr>
            <a:t>20,843</a:t>
          </a:r>
          <a:r>
            <a:rPr lang="ja-JP" altLang="en-US" sz="1100" b="0" i="0" baseline="0">
              <a:solidFill>
                <a:sysClr val="windowText" lastClr="000000"/>
              </a:solidFill>
              <a:effectLst/>
              <a:latin typeface="+mn-ea"/>
              <a:ea typeface="+mn-ea"/>
              <a:cs typeface="+mn-cs"/>
            </a:rPr>
            <a:t>円で、前年度と比較し</a:t>
          </a:r>
          <a:r>
            <a:rPr lang="en-US" altLang="ja-JP" sz="1100" b="0" i="0" baseline="0">
              <a:solidFill>
                <a:sysClr val="windowText" lastClr="000000"/>
              </a:solidFill>
              <a:effectLst/>
              <a:latin typeface="+mn-ea"/>
              <a:ea typeface="+mn-ea"/>
              <a:cs typeface="+mn-cs"/>
            </a:rPr>
            <a:t>14,068</a:t>
          </a:r>
          <a:r>
            <a:rPr lang="ja-JP" altLang="en-US" sz="1100" b="0" i="0" baseline="0">
              <a:solidFill>
                <a:sysClr val="windowText" lastClr="000000"/>
              </a:solidFill>
              <a:effectLst/>
              <a:latin typeface="+mn-ea"/>
              <a:ea typeface="+mn-ea"/>
              <a:cs typeface="+mn-cs"/>
            </a:rPr>
            <a:t>円の減少、類似団体内平均値と比較すると</a:t>
          </a:r>
          <a:r>
            <a:rPr lang="en-US" altLang="ja-JP" sz="1100" b="0" i="0" baseline="0">
              <a:solidFill>
                <a:sysClr val="windowText" lastClr="000000"/>
              </a:solidFill>
              <a:effectLst/>
              <a:latin typeface="+mn-ea"/>
              <a:ea typeface="+mn-ea"/>
              <a:cs typeface="+mn-cs"/>
            </a:rPr>
            <a:t>610</a:t>
          </a:r>
          <a:r>
            <a:rPr lang="ja-JP" altLang="en-US" sz="1100" b="0" i="0" baseline="0">
              <a:solidFill>
                <a:sysClr val="windowText" lastClr="000000"/>
              </a:solidFill>
              <a:effectLst/>
              <a:latin typeface="+mn-ea"/>
              <a:ea typeface="+mn-ea"/>
              <a:cs typeface="+mn-cs"/>
            </a:rPr>
            <a:t>円上回っている。主な減少要因として、（仮称）かつうら海中公園再生計画事業に係る事業費の減少によるものがあげられる。教育費は住民一人当たり</a:t>
          </a:r>
          <a:r>
            <a:rPr lang="en-US" altLang="ja-JP" sz="1100" b="0" i="0" baseline="0">
              <a:solidFill>
                <a:sysClr val="windowText" lastClr="000000"/>
              </a:solidFill>
              <a:effectLst/>
              <a:latin typeface="+mn-ea"/>
              <a:ea typeface="+mn-ea"/>
              <a:cs typeface="+mn-cs"/>
            </a:rPr>
            <a:t>64,787</a:t>
          </a:r>
          <a:r>
            <a:rPr lang="ja-JP" altLang="en-US" sz="1100" b="0" i="0" baseline="0">
              <a:solidFill>
                <a:sysClr val="windowText" lastClr="000000"/>
              </a:solidFill>
              <a:effectLst/>
              <a:latin typeface="+mn-ea"/>
              <a:ea typeface="+mn-ea"/>
              <a:cs typeface="+mn-cs"/>
            </a:rPr>
            <a:t>円で、前年度と比較し</a:t>
          </a:r>
          <a:r>
            <a:rPr lang="en-US" altLang="ja-JP" sz="1100" b="0" i="0" baseline="0">
              <a:solidFill>
                <a:sysClr val="windowText" lastClr="000000"/>
              </a:solidFill>
              <a:effectLst/>
              <a:latin typeface="+mn-ea"/>
              <a:ea typeface="+mn-ea"/>
              <a:cs typeface="+mn-cs"/>
            </a:rPr>
            <a:t>17,668</a:t>
          </a:r>
          <a:r>
            <a:rPr lang="ja-JP" altLang="en-US" sz="1100" b="0" i="0" baseline="0">
              <a:solidFill>
                <a:sysClr val="windowText" lastClr="000000"/>
              </a:solidFill>
              <a:effectLst/>
              <a:latin typeface="+mn-ea"/>
              <a:ea typeface="+mn-ea"/>
              <a:cs typeface="+mn-cs"/>
            </a:rPr>
            <a:t>円の増加、類似団体内平均値と比較すると</a:t>
          </a:r>
          <a:r>
            <a:rPr lang="en-US" altLang="ja-JP" sz="1100" b="0" i="0" baseline="0">
              <a:solidFill>
                <a:sysClr val="windowText" lastClr="000000"/>
              </a:solidFill>
              <a:effectLst/>
              <a:latin typeface="+mn-ea"/>
              <a:ea typeface="+mn-ea"/>
              <a:cs typeface="+mn-cs"/>
            </a:rPr>
            <a:t>2,915</a:t>
          </a:r>
          <a:r>
            <a:rPr lang="ja-JP" altLang="en-US" sz="1100" b="0" i="0" baseline="0">
              <a:solidFill>
                <a:sysClr val="windowText" lastClr="000000"/>
              </a:solidFill>
              <a:effectLst/>
              <a:latin typeface="+mn-ea"/>
              <a:ea typeface="+mn-ea"/>
              <a:cs typeface="+mn-cs"/>
            </a:rPr>
            <a:t>円上回っている。主な増加要因として、旧興津集会所等解体撤去工事費分の増加やかつうら文化振興基金積立金、勝浦市学校教育施設整備基金積立金といった各種積立金の増加があげられる。全体として今後も経費の増加が見込まれることから全事業内容の精査を行い、経費の見直し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ea"/>
              <a:ea typeface="+mn-ea"/>
              <a:cs typeface="+mn-cs"/>
            </a:rPr>
            <a:t>　財政調整基金は決算余剰金のうち純繰越金の</a:t>
          </a:r>
          <a:r>
            <a:rPr kumimoji="1" lang="en-US" altLang="ja-JP" sz="1100" b="0" i="0" baseline="0">
              <a:solidFill>
                <a:sysClr val="windowText" lastClr="000000"/>
              </a:solidFill>
              <a:effectLst/>
              <a:latin typeface="+mn-ea"/>
              <a:ea typeface="+mn-ea"/>
              <a:cs typeface="+mn-cs"/>
            </a:rPr>
            <a:t>1/2</a:t>
          </a:r>
          <a:r>
            <a:rPr kumimoji="1" lang="ja-JP" altLang="ja-JP" sz="1100" b="0" i="0" baseline="0">
              <a:solidFill>
                <a:sysClr val="windowText" lastClr="000000"/>
              </a:solidFill>
              <a:effectLst/>
              <a:latin typeface="+mn-ea"/>
              <a:ea typeface="+mn-ea"/>
              <a:cs typeface="+mn-cs"/>
            </a:rPr>
            <a:t>以上の積立てを行い、令和</a:t>
          </a:r>
          <a:r>
            <a:rPr kumimoji="1" lang="en-US" altLang="ja-JP" sz="1100" b="0" i="0" baseline="0">
              <a:solidFill>
                <a:sysClr val="windowText" lastClr="000000"/>
              </a:solidFill>
              <a:effectLst/>
              <a:latin typeface="+mn-ea"/>
              <a:ea typeface="+mn-ea"/>
              <a:cs typeface="+mn-cs"/>
            </a:rPr>
            <a:t>5</a:t>
          </a:r>
          <a:r>
            <a:rPr kumimoji="1" lang="ja-JP" altLang="ja-JP" sz="1100" b="0" i="0" baseline="0">
              <a:solidFill>
                <a:sysClr val="windowText" lastClr="000000"/>
              </a:solidFill>
              <a:effectLst/>
              <a:latin typeface="+mn-ea"/>
              <a:ea typeface="+mn-ea"/>
              <a:cs typeface="+mn-cs"/>
            </a:rPr>
            <a:t>年度財政調整基金残高は、前年度と比較し標準財政規模比</a:t>
          </a:r>
          <a:r>
            <a:rPr kumimoji="1" lang="en-US" altLang="ja-JP" sz="1100" b="0" i="0" baseline="0">
              <a:solidFill>
                <a:sysClr val="windowText" lastClr="000000"/>
              </a:solidFill>
              <a:effectLst/>
              <a:latin typeface="+mn-ea"/>
              <a:ea typeface="+mn-ea"/>
              <a:cs typeface="+mn-cs"/>
            </a:rPr>
            <a:t>3.15</a:t>
          </a:r>
          <a:r>
            <a:rPr kumimoji="1" lang="ja-JP" altLang="ja-JP" sz="1100" b="0" i="0" baseline="0">
              <a:solidFill>
                <a:sysClr val="windowText" lastClr="000000"/>
              </a:solidFill>
              <a:effectLst/>
              <a:latin typeface="+mn-ea"/>
              <a:ea typeface="+mn-ea"/>
              <a:cs typeface="+mn-cs"/>
            </a:rPr>
            <a:t>％減少となっているが、標準財政規模の</a:t>
          </a:r>
          <a:r>
            <a:rPr kumimoji="1" lang="en-US" altLang="ja-JP" sz="1100" b="0" i="0" baseline="0">
              <a:solidFill>
                <a:sysClr val="windowText" lastClr="000000"/>
              </a:solidFill>
              <a:effectLst/>
              <a:latin typeface="+mn-ea"/>
              <a:ea typeface="+mn-ea"/>
              <a:cs typeface="+mn-cs"/>
            </a:rPr>
            <a:t>10.0%</a:t>
          </a:r>
          <a:r>
            <a:rPr kumimoji="1" lang="ja-JP" altLang="ja-JP" sz="1100" b="0" i="0" baseline="0">
              <a:solidFill>
                <a:sysClr val="windowText" lastClr="000000"/>
              </a:solidFill>
              <a:effectLst/>
              <a:latin typeface="+mn-ea"/>
              <a:ea typeface="+mn-ea"/>
              <a:cs typeface="+mn-cs"/>
            </a:rPr>
            <a:t>以上を維持しており、基金繰入に関しては他基金を活用しながら最低額となるよう努めている。実質収支額は標準財政規模比</a:t>
          </a:r>
          <a:r>
            <a:rPr kumimoji="1" lang="en-US" altLang="ja-JP" sz="1100" b="0" i="0" baseline="0">
              <a:solidFill>
                <a:sysClr val="windowText" lastClr="000000"/>
              </a:solidFill>
              <a:effectLst/>
              <a:latin typeface="+mn-ea"/>
              <a:ea typeface="+mn-ea"/>
              <a:cs typeface="+mn-cs"/>
            </a:rPr>
            <a:t>0.82</a:t>
          </a:r>
          <a:r>
            <a:rPr kumimoji="1" lang="ja-JP" altLang="ja-JP" sz="1100" b="0" i="0" baseline="0">
              <a:solidFill>
                <a:sysClr val="windowText" lastClr="000000"/>
              </a:solidFill>
              <a:effectLst/>
              <a:latin typeface="+mn-ea"/>
              <a:ea typeface="+mn-ea"/>
              <a:cs typeface="+mn-cs"/>
            </a:rPr>
            <a:t>％と平成</a:t>
          </a:r>
          <a:r>
            <a:rPr kumimoji="1" lang="en-US" altLang="ja-JP" sz="1100" b="0" i="0" baseline="0">
              <a:solidFill>
                <a:sysClr val="windowText" lastClr="000000"/>
              </a:solidFill>
              <a:effectLst/>
              <a:latin typeface="+mn-ea"/>
              <a:ea typeface="+mn-ea"/>
              <a:cs typeface="+mn-cs"/>
            </a:rPr>
            <a:t>30</a:t>
          </a:r>
          <a:r>
            <a:rPr kumimoji="1" lang="ja-JP" altLang="ja-JP" sz="1100" b="0" i="0" baseline="0">
              <a:solidFill>
                <a:sysClr val="windowText" lastClr="000000"/>
              </a:solidFill>
              <a:effectLst/>
              <a:latin typeface="+mn-ea"/>
              <a:ea typeface="+mn-ea"/>
              <a:cs typeface="+mn-cs"/>
            </a:rPr>
            <a:t>年度以降、</a:t>
          </a:r>
          <a:r>
            <a:rPr kumimoji="1" lang="ja-JP" altLang="en-US" sz="1100" b="0" i="0" baseline="0">
              <a:solidFill>
                <a:sysClr val="windowText" lastClr="000000"/>
              </a:solidFill>
              <a:effectLst/>
              <a:latin typeface="+mn-ea"/>
              <a:ea typeface="+mn-ea"/>
              <a:cs typeface="+mn-cs"/>
            </a:rPr>
            <a:t>初めて</a:t>
          </a:r>
          <a:r>
            <a:rPr kumimoji="1" lang="en-US" altLang="ja-JP" sz="1100" b="0" i="0" baseline="0">
              <a:solidFill>
                <a:sysClr val="windowText" lastClr="000000"/>
              </a:solidFill>
              <a:effectLst/>
              <a:latin typeface="+mn-ea"/>
              <a:ea typeface="+mn-ea"/>
              <a:cs typeface="+mn-cs"/>
            </a:rPr>
            <a:t>5.0</a:t>
          </a:r>
          <a:r>
            <a:rPr kumimoji="1" lang="ja-JP" altLang="ja-JP" sz="1100" b="0" i="0" baseline="0">
              <a:solidFill>
                <a:sysClr val="windowText" lastClr="000000"/>
              </a:solidFill>
              <a:effectLst/>
              <a:latin typeface="+mn-ea"/>
              <a:ea typeface="+mn-ea"/>
              <a:cs typeface="+mn-cs"/>
            </a:rPr>
            <a:t>％以</a:t>
          </a:r>
          <a:r>
            <a:rPr kumimoji="1" lang="ja-JP" altLang="en-US" sz="1100" b="0" i="0" baseline="0">
              <a:solidFill>
                <a:sysClr val="windowText" lastClr="000000"/>
              </a:solidFill>
              <a:effectLst/>
              <a:latin typeface="+mn-ea"/>
              <a:ea typeface="+mn-ea"/>
              <a:cs typeface="+mn-cs"/>
            </a:rPr>
            <a:t>下となった</a:t>
          </a:r>
          <a:r>
            <a:rPr kumimoji="1" lang="ja-JP" altLang="ja-JP" sz="1100" b="0" i="0" baseline="0">
              <a:solidFill>
                <a:sysClr val="windowText" lastClr="000000"/>
              </a:solidFill>
              <a:effectLst/>
              <a:latin typeface="+mn-ea"/>
              <a:ea typeface="+mn-ea"/>
              <a:cs typeface="+mn-cs"/>
            </a:rPr>
            <a:t>が、令和</a:t>
          </a:r>
          <a:r>
            <a:rPr kumimoji="1" lang="en-US" altLang="ja-JP" sz="1100" b="0" i="0" baseline="0">
              <a:solidFill>
                <a:sysClr val="windowText" lastClr="000000"/>
              </a:solidFill>
              <a:effectLst/>
              <a:latin typeface="+mn-ea"/>
              <a:ea typeface="+mn-ea"/>
              <a:cs typeface="+mn-cs"/>
            </a:rPr>
            <a:t>4</a:t>
          </a:r>
          <a:r>
            <a:rPr kumimoji="1" lang="ja-JP" altLang="ja-JP" sz="1100" b="0" i="0" baseline="0">
              <a:solidFill>
                <a:sysClr val="windowText" lastClr="000000"/>
              </a:solidFill>
              <a:effectLst/>
              <a:latin typeface="+mn-ea"/>
              <a:ea typeface="+mn-ea"/>
              <a:cs typeface="+mn-cs"/>
            </a:rPr>
            <a:t>年度には</a:t>
          </a:r>
          <a:r>
            <a:rPr kumimoji="1" lang="ja-JP" altLang="en-US" sz="1100" b="0" i="0" baseline="0">
              <a:solidFill>
                <a:sysClr val="windowText" lastClr="000000"/>
              </a:solidFill>
              <a:effectLst/>
              <a:latin typeface="+mn-ea"/>
              <a:ea typeface="+mn-ea"/>
              <a:cs typeface="+mn-cs"/>
            </a:rPr>
            <a:t>歳入歳出差引が例年に比べて大きく減少したことが要因となっている。</a:t>
          </a:r>
          <a:r>
            <a:rPr kumimoji="1" lang="ja-JP" altLang="ja-JP" sz="1100" b="0" i="0" baseline="0">
              <a:solidFill>
                <a:sysClr val="windowText" lastClr="000000"/>
              </a:solidFill>
              <a:effectLst/>
              <a:latin typeface="+mn-ea"/>
              <a:ea typeface="+mn-ea"/>
              <a:cs typeface="+mn-cs"/>
            </a:rPr>
            <a:t>今後基金残高の状況により予算編成に影響を及ぼさないよう、健全な財政運営に努める。</a:t>
          </a:r>
          <a:endParaRPr lang="ja-JP" altLang="ja-JP" sz="14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mn-ea"/>
              <a:ea typeface="+mn-ea"/>
              <a:cs typeface="+mn-cs"/>
            </a:rPr>
            <a:t>　令和</a:t>
          </a:r>
          <a:r>
            <a:rPr kumimoji="1" lang="en-US" altLang="ja-JP" sz="1400" b="0" i="0" baseline="0">
              <a:solidFill>
                <a:sysClr val="windowText" lastClr="000000"/>
              </a:solidFill>
              <a:effectLst/>
              <a:latin typeface="+mn-ea"/>
              <a:ea typeface="+mn-ea"/>
              <a:cs typeface="+mn-cs"/>
            </a:rPr>
            <a:t>5</a:t>
          </a:r>
          <a:r>
            <a:rPr kumimoji="1" lang="ja-JP" altLang="ja-JP" sz="1400" b="0" i="0" baseline="0">
              <a:solidFill>
                <a:sysClr val="windowText" lastClr="000000"/>
              </a:solidFill>
              <a:effectLst/>
              <a:latin typeface="+mn-ea"/>
              <a:ea typeface="+mn-ea"/>
              <a:cs typeface="+mn-cs"/>
            </a:rPr>
            <a:t>年度の決算では一般会計のほか、水道事業会計や国民健康保険特別会計などを含めた全ての会計で黒字を達成した。前年度との比較においては、全体で</a:t>
          </a:r>
          <a:r>
            <a:rPr kumimoji="1" lang="en-US" altLang="ja-JP" sz="1400" b="0" i="0" baseline="0">
              <a:solidFill>
                <a:sysClr val="windowText" lastClr="000000"/>
              </a:solidFill>
              <a:effectLst/>
              <a:latin typeface="+mn-ea"/>
              <a:ea typeface="+mn-ea"/>
              <a:cs typeface="+mn-cs"/>
            </a:rPr>
            <a:t>0.799</a:t>
          </a:r>
          <a:r>
            <a:rPr kumimoji="1" lang="ja-JP" altLang="ja-JP" sz="1400" b="0" i="0" baseline="0">
              <a:solidFill>
                <a:sysClr val="windowText" lastClr="000000"/>
              </a:solidFill>
              <a:effectLst/>
              <a:latin typeface="+mn-ea"/>
              <a:ea typeface="+mn-ea"/>
              <a:cs typeface="+mn-cs"/>
            </a:rPr>
            <a:t>％の</a:t>
          </a:r>
          <a:r>
            <a:rPr kumimoji="1" lang="ja-JP" altLang="en-US" sz="1400" b="0" i="0" baseline="0">
              <a:solidFill>
                <a:sysClr val="windowText" lastClr="000000"/>
              </a:solidFill>
              <a:effectLst/>
              <a:latin typeface="+mn-ea"/>
              <a:ea typeface="+mn-ea"/>
              <a:cs typeface="+mn-cs"/>
            </a:rPr>
            <a:t>減少</a:t>
          </a:r>
          <a:r>
            <a:rPr kumimoji="1" lang="ja-JP" altLang="ja-JP" sz="1400" b="0" i="0" baseline="0">
              <a:solidFill>
                <a:sysClr val="windowText" lastClr="000000"/>
              </a:solidFill>
              <a:effectLst/>
              <a:latin typeface="+mn-ea"/>
              <a:ea typeface="+mn-ea"/>
              <a:cs typeface="+mn-cs"/>
            </a:rPr>
            <a:t>となって</a:t>
          </a:r>
          <a:r>
            <a:rPr kumimoji="1" lang="ja-JP" altLang="en-US" sz="1400" b="0" i="0" baseline="0">
              <a:solidFill>
                <a:sysClr val="windowText" lastClr="000000"/>
              </a:solidFill>
              <a:effectLst/>
              <a:latin typeface="+mn-ea"/>
              <a:ea typeface="+mn-ea"/>
              <a:cs typeface="+mn-cs"/>
            </a:rPr>
            <a:t>いるが</a:t>
          </a:r>
          <a:r>
            <a:rPr kumimoji="1" lang="ja-JP" altLang="ja-JP" sz="1400" b="0" i="0" baseline="0">
              <a:solidFill>
                <a:sysClr val="windowText" lastClr="000000"/>
              </a:solidFill>
              <a:effectLst/>
              <a:latin typeface="+mn-ea"/>
              <a:ea typeface="+mn-ea"/>
              <a:cs typeface="+mn-cs"/>
            </a:rPr>
            <a:t>、過去</a:t>
          </a:r>
          <a:r>
            <a:rPr kumimoji="1" lang="en-US" altLang="ja-JP" sz="1400" b="0" i="0" baseline="0">
              <a:solidFill>
                <a:sysClr val="windowText" lastClr="000000"/>
              </a:solidFill>
              <a:effectLst/>
              <a:latin typeface="+mn-ea"/>
              <a:ea typeface="+mn-ea"/>
              <a:cs typeface="+mn-cs"/>
            </a:rPr>
            <a:t>5</a:t>
          </a:r>
          <a:r>
            <a:rPr kumimoji="1" lang="ja-JP" altLang="ja-JP" sz="1400" b="0" i="0" baseline="0">
              <a:solidFill>
                <a:sysClr val="windowText" lastClr="000000"/>
              </a:solidFill>
              <a:effectLst/>
              <a:latin typeface="+mn-ea"/>
              <a:ea typeface="+mn-ea"/>
              <a:cs typeface="+mn-cs"/>
            </a:rPr>
            <a:t>年間で概ね</a:t>
          </a:r>
          <a:r>
            <a:rPr kumimoji="1" lang="en-US" altLang="ja-JP" sz="1400" b="0" i="0" baseline="0">
              <a:solidFill>
                <a:sysClr val="windowText" lastClr="000000"/>
              </a:solidFill>
              <a:effectLst/>
              <a:latin typeface="+mn-ea"/>
              <a:ea typeface="+mn-ea"/>
              <a:cs typeface="+mn-cs"/>
            </a:rPr>
            <a:t>20.0</a:t>
          </a:r>
          <a:r>
            <a:rPr kumimoji="1" lang="ja-JP" altLang="ja-JP" sz="1400" b="0" i="0" baseline="0">
              <a:solidFill>
                <a:sysClr val="windowText" lastClr="000000"/>
              </a:solidFill>
              <a:effectLst/>
              <a:latin typeface="+mn-ea"/>
              <a:ea typeface="+mn-ea"/>
              <a:cs typeface="+mn-cs"/>
            </a:rPr>
            <a:t>％以上を維持しており、財政的には健全な状態を維持している状態にあると考えられる</a:t>
          </a:r>
          <a:r>
            <a:rPr kumimoji="1" lang="ja-JP" altLang="ja-JP" sz="1400" b="0" i="0" baseline="0">
              <a:solidFill>
                <a:sysClr val="windowText" lastClr="000000"/>
              </a:solidFill>
              <a:effectLst/>
              <a:latin typeface="+mn-lt"/>
              <a:ea typeface="+mn-ea"/>
              <a:cs typeface="+mn-cs"/>
            </a:rPr>
            <a:t>。</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しかしながら今後についても、引き続き歳入の確保に努め、全ての会計において更なるコスト削減等の推進をより一層図り、各会計において健全な財政運営に努める。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ysClr val="windowText" lastClr="000000"/>
              </a:solidFill>
              <a:effectLst/>
              <a:latin typeface="+mn-ea"/>
              <a:ea typeface="+mn-ea"/>
              <a:cs typeface="+mn-cs"/>
            </a:rPr>
            <a:t>　</a:t>
          </a:r>
          <a:r>
            <a:rPr kumimoji="1" lang="ja-JP" altLang="ja-JP" sz="1100" b="0" i="0" baseline="0">
              <a:solidFill>
                <a:sysClr val="windowText" lastClr="000000"/>
              </a:solidFill>
              <a:effectLst/>
              <a:latin typeface="+mn-ea"/>
              <a:ea typeface="+mn-ea"/>
              <a:cs typeface="+mn-cs"/>
            </a:rPr>
            <a:t> 元利償還金について、平成</a:t>
          </a:r>
          <a:r>
            <a:rPr kumimoji="1" lang="en-US" altLang="ja-JP" sz="1100" b="0" i="0" baseline="0">
              <a:solidFill>
                <a:sysClr val="windowText" lastClr="000000"/>
              </a:solidFill>
              <a:effectLst/>
              <a:latin typeface="+mn-ea"/>
              <a:ea typeface="+mn-ea"/>
              <a:cs typeface="+mn-cs"/>
            </a:rPr>
            <a:t>14</a:t>
          </a:r>
          <a:r>
            <a:rPr kumimoji="1" lang="ja-JP" altLang="ja-JP" sz="1100" b="0" i="0" baseline="0">
              <a:solidFill>
                <a:sysClr val="windowText" lastClr="000000"/>
              </a:solidFill>
              <a:effectLst/>
              <a:latin typeface="+mn-ea"/>
              <a:ea typeface="+mn-ea"/>
              <a:cs typeface="+mn-cs"/>
            </a:rPr>
            <a:t>年度に借入を行った臨時財政対策債、平成</a:t>
          </a:r>
          <a:r>
            <a:rPr kumimoji="1" lang="en-US" altLang="ja-JP" sz="1100" b="0" i="0" baseline="0">
              <a:solidFill>
                <a:sysClr val="windowText" lastClr="000000"/>
              </a:solidFill>
              <a:effectLst/>
              <a:latin typeface="+mn-ea"/>
              <a:ea typeface="+mn-ea"/>
              <a:cs typeface="+mn-cs"/>
            </a:rPr>
            <a:t>6</a:t>
          </a:r>
          <a:r>
            <a:rPr kumimoji="1" lang="ja-JP" altLang="ja-JP" sz="1100" b="0" i="0" baseline="0">
              <a:solidFill>
                <a:sysClr val="windowText" lastClr="000000"/>
              </a:solidFill>
              <a:effectLst/>
              <a:latin typeface="+mn-ea"/>
              <a:ea typeface="+mn-ea"/>
              <a:cs typeface="+mn-cs"/>
            </a:rPr>
            <a:t>年度に借入を行った</a:t>
          </a:r>
          <a:r>
            <a:rPr kumimoji="1" lang="ja-JP" altLang="en-US" sz="1100" b="0" i="0" baseline="0">
              <a:solidFill>
                <a:sysClr val="windowText" lastClr="000000"/>
              </a:solidFill>
              <a:effectLst/>
              <a:latin typeface="+mn-ea"/>
              <a:ea typeface="+mn-ea"/>
              <a:cs typeface="+mn-cs"/>
            </a:rPr>
            <a:t>上水道事業一般会計出資</a:t>
          </a:r>
          <a:r>
            <a:rPr kumimoji="1" lang="ja-JP" altLang="ja-JP" sz="1100" b="0" i="0" baseline="0">
              <a:solidFill>
                <a:sysClr val="windowText" lastClr="000000"/>
              </a:solidFill>
              <a:effectLst/>
              <a:latin typeface="+mn-ea"/>
              <a:ea typeface="+mn-ea"/>
              <a:cs typeface="+mn-cs"/>
            </a:rPr>
            <a:t>等の元利償還が</a:t>
          </a:r>
          <a:r>
            <a:rPr kumimoji="1" lang="ja-JP" altLang="en-US" sz="1100" b="0" i="0" baseline="0">
              <a:solidFill>
                <a:sysClr val="windowText" lastClr="000000"/>
              </a:solidFill>
              <a:effectLst/>
              <a:latin typeface="+mn-ea"/>
              <a:ea typeface="+mn-ea"/>
              <a:cs typeface="+mn-cs"/>
            </a:rPr>
            <a:t>終了し</a:t>
          </a:r>
          <a:r>
            <a:rPr kumimoji="1" lang="ja-JP" altLang="ja-JP" sz="1100" b="0" i="0" baseline="0">
              <a:solidFill>
                <a:sysClr val="windowText" lastClr="000000"/>
              </a:solidFill>
              <a:effectLst/>
              <a:latin typeface="+mn-ea"/>
              <a:ea typeface="+mn-ea"/>
              <a:cs typeface="+mn-cs"/>
            </a:rPr>
            <a:t>たことにより前年度と比較し</a:t>
          </a:r>
          <a:r>
            <a:rPr kumimoji="1" lang="en-US" altLang="ja-JP" sz="1100" b="0" i="0" baseline="0">
              <a:solidFill>
                <a:sysClr val="windowText" lastClr="000000"/>
              </a:solidFill>
              <a:effectLst/>
              <a:latin typeface="+mn-ea"/>
              <a:ea typeface="+mn-ea"/>
              <a:cs typeface="+mn-cs"/>
            </a:rPr>
            <a:t>1</a:t>
          </a:r>
          <a:r>
            <a:rPr kumimoji="1" lang="ja-JP" altLang="ja-JP" sz="1100" b="0" i="0" baseline="0">
              <a:solidFill>
                <a:sysClr val="windowText" lastClr="000000"/>
              </a:solidFill>
              <a:effectLst/>
              <a:latin typeface="+mn-ea"/>
              <a:ea typeface="+mn-ea"/>
              <a:cs typeface="+mn-cs"/>
            </a:rPr>
            <a:t>百万円の</a:t>
          </a:r>
          <a:r>
            <a:rPr kumimoji="1" lang="ja-JP" altLang="en-US" sz="1100" b="0" i="0" baseline="0">
              <a:solidFill>
                <a:sysClr val="windowText" lastClr="000000"/>
              </a:solidFill>
              <a:effectLst/>
              <a:latin typeface="+mn-ea"/>
              <a:ea typeface="+mn-ea"/>
              <a:cs typeface="+mn-cs"/>
            </a:rPr>
            <a:t>減少</a:t>
          </a:r>
          <a:r>
            <a:rPr kumimoji="1" lang="ja-JP" altLang="ja-JP" sz="1100" b="0" i="0" baseline="0">
              <a:solidFill>
                <a:sysClr val="windowText" lastClr="000000"/>
              </a:solidFill>
              <a:effectLst/>
              <a:latin typeface="+mn-ea"/>
              <a:ea typeface="+mn-ea"/>
              <a:cs typeface="+mn-cs"/>
            </a:rPr>
            <a:t>となった。</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rgbClr val="FF0000"/>
              </a:solidFill>
              <a:effectLst/>
              <a:latin typeface="+mn-ea"/>
              <a:ea typeface="+mn-ea"/>
              <a:cs typeface="+mn-cs"/>
            </a:rPr>
            <a:t>　</a:t>
          </a:r>
          <a:r>
            <a:rPr kumimoji="1" lang="ja-JP" altLang="ja-JP" sz="1100" b="0" i="0" baseline="0">
              <a:solidFill>
                <a:sysClr val="windowText" lastClr="000000"/>
              </a:solidFill>
              <a:effectLst/>
              <a:latin typeface="+mn-ea"/>
              <a:ea typeface="+mn-ea"/>
              <a:cs typeface="+mn-cs"/>
            </a:rPr>
            <a:t>公営企業債の元利償還金に対する繰入金について、国民健康保険事業及び水道事業に関する繰入金に対するものとなり、令和</a:t>
          </a:r>
          <a:r>
            <a:rPr kumimoji="1" lang="en-US" altLang="ja-JP" sz="1100" b="0" i="0" baseline="0">
              <a:solidFill>
                <a:sysClr val="windowText" lastClr="000000"/>
              </a:solidFill>
              <a:effectLst/>
              <a:latin typeface="+mn-ea"/>
              <a:ea typeface="+mn-ea"/>
              <a:cs typeface="+mn-cs"/>
            </a:rPr>
            <a:t>4</a:t>
          </a:r>
          <a:r>
            <a:rPr kumimoji="1" lang="ja-JP" altLang="ja-JP" sz="1100" b="0" i="0" baseline="0">
              <a:solidFill>
                <a:sysClr val="windowText" lastClr="000000"/>
              </a:solidFill>
              <a:effectLst/>
              <a:latin typeface="+mn-ea"/>
              <a:ea typeface="+mn-ea"/>
              <a:cs typeface="+mn-cs"/>
            </a:rPr>
            <a:t>年度の水道事業への繰入金が</a:t>
          </a:r>
          <a:r>
            <a:rPr kumimoji="1" lang="ja-JP" altLang="en-US" sz="1100" b="0" i="0" baseline="0">
              <a:solidFill>
                <a:sysClr val="windowText" lastClr="000000"/>
              </a:solidFill>
              <a:effectLst/>
              <a:latin typeface="+mn-ea"/>
              <a:ea typeface="+mn-ea"/>
              <a:cs typeface="+mn-cs"/>
            </a:rPr>
            <a:t>減</a:t>
          </a:r>
          <a:r>
            <a:rPr kumimoji="1" lang="ja-JP" altLang="ja-JP" sz="1100" b="0" i="0" baseline="0">
              <a:solidFill>
                <a:sysClr val="windowText" lastClr="000000"/>
              </a:solidFill>
              <a:effectLst/>
              <a:latin typeface="+mn-ea"/>
              <a:ea typeface="+mn-ea"/>
              <a:cs typeface="+mn-cs"/>
            </a:rPr>
            <a:t>額となっていることから</a:t>
          </a:r>
          <a:r>
            <a:rPr kumimoji="1" lang="en-US" altLang="ja-JP" sz="1100" b="0" i="0" baseline="0">
              <a:solidFill>
                <a:sysClr val="windowText" lastClr="000000"/>
              </a:solidFill>
              <a:effectLst/>
              <a:latin typeface="+mn-ea"/>
              <a:ea typeface="+mn-ea"/>
              <a:cs typeface="+mn-cs"/>
            </a:rPr>
            <a:t>16</a:t>
          </a:r>
          <a:r>
            <a:rPr kumimoji="1" lang="ja-JP" altLang="ja-JP" sz="1100" b="0" i="0" baseline="0">
              <a:solidFill>
                <a:sysClr val="windowText" lastClr="000000"/>
              </a:solidFill>
              <a:effectLst/>
              <a:latin typeface="+mn-ea"/>
              <a:ea typeface="+mn-ea"/>
              <a:cs typeface="+mn-cs"/>
            </a:rPr>
            <a:t>百万円の</a:t>
          </a:r>
          <a:r>
            <a:rPr kumimoji="1" lang="ja-JP" altLang="en-US" sz="1100" b="0" i="0" baseline="0">
              <a:solidFill>
                <a:sysClr val="windowText" lastClr="000000"/>
              </a:solidFill>
              <a:effectLst/>
              <a:latin typeface="+mn-ea"/>
              <a:ea typeface="+mn-ea"/>
              <a:cs typeface="+mn-cs"/>
            </a:rPr>
            <a:t>減額とな</a:t>
          </a:r>
          <a:r>
            <a:rPr kumimoji="1" lang="ja-JP" altLang="ja-JP" sz="1100" b="0" i="0" baseline="0">
              <a:solidFill>
                <a:sysClr val="windowText" lastClr="000000"/>
              </a:solidFill>
              <a:effectLst/>
              <a:latin typeface="+mn-ea"/>
              <a:ea typeface="+mn-ea"/>
              <a:cs typeface="+mn-cs"/>
            </a:rPr>
            <a:t>っている。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　算入公債費等について、災害復旧費等に係る基準財政需要額の</a:t>
          </a:r>
          <a:r>
            <a:rPr kumimoji="1" lang="ja-JP" altLang="en-US" sz="1100" b="0" i="0" baseline="0">
              <a:solidFill>
                <a:sysClr val="windowText" lastClr="000000"/>
              </a:solidFill>
              <a:effectLst/>
              <a:latin typeface="+mn-ea"/>
              <a:ea typeface="+mn-ea"/>
              <a:cs typeface="+mn-cs"/>
            </a:rPr>
            <a:t>減</a:t>
          </a:r>
          <a:r>
            <a:rPr kumimoji="1" lang="ja-JP" altLang="ja-JP" sz="1100" b="0" i="0" baseline="0">
              <a:solidFill>
                <a:sysClr val="windowText" lastClr="000000"/>
              </a:solidFill>
              <a:effectLst/>
              <a:latin typeface="+mn-ea"/>
              <a:ea typeface="+mn-ea"/>
              <a:cs typeface="+mn-cs"/>
            </a:rPr>
            <a:t>額によるものとなっている。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　今後においても、交付税措置のある起債を活用し、地方債を財源として事業実施する場合は、事業の必要性や優先度を十分精査のうえ、地方債発行の抑制に努める。</a:t>
          </a:r>
          <a:endParaRPr lang="ja-JP" altLang="ja-JP" sz="1400">
            <a:solidFill>
              <a:sysClr val="windowText" lastClr="000000"/>
            </a:solidFill>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減債基金のうち、実質公債費比率の算定に用いる満期一括償還地方債の償還の財源に係るものがない。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mn-lt"/>
              <a:ea typeface="+mn-ea"/>
              <a:cs typeface="+mn-cs"/>
            </a:rPr>
            <a:t>　令和</a:t>
          </a:r>
          <a:r>
            <a:rPr kumimoji="1" lang="en-US" altLang="ja-JP" sz="1200" b="0" i="0" baseline="0">
              <a:solidFill>
                <a:sysClr val="windowText" lastClr="000000"/>
              </a:solidFill>
              <a:effectLst/>
              <a:latin typeface="+mn-lt"/>
              <a:ea typeface="+mn-ea"/>
              <a:cs typeface="+mn-cs"/>
            </a:rPr>
            <a:t>5</a:t>
          </a:r>
          <a:r>
            <a:rPr kumimoji="1" lang="ja-JP" altLang="ja-JP" sz="1200" b="0" i="0" baseline="0">
              <a:solidFill>
                <a:sysClr val="windowText" lastClr="000000"/>
              </a:solidFill>
              <a:effectLst/>
              <a:latin typeface="+mn-lt"/>
              <a:ea typeface="+mn-ea"/>
              <a:cs typeface="+mn-cs"/>
            </a:rPr>
            <a:t>年度の将来負担比率のうち、一般会計等に係る地方債の現在高については、平成</a:t>
          </a:r>
          <a:r>
            <a:rPr kumimoji="1" lang="en-US" altLang="ja-JP" sz="1200" b="0" i="0" baseline="0">
              <a:solidFill>
                <a:sysClr val="windowText" lastClr="000000"/>
              </a:solidFill>
              <a:effectLst/>
              <a:latin typeface="+mn-lt"/>
              <a:ea typeface="+mn-ea"/>
              <a:cs typeface="+mn-cs"/>
            </a:rPr>
            <a:t>5</a:t>
          </a:r>
          <a:r>
            <a:rPr kumimoji="1" lang="ja-JP" altLang="ja-JP" sz="1200" b="0" i="0" baseline="0">
              <a:solidFill>
                <a:sysClr val="windowText" lastClr="000000"/>
              </a:solidFill>
              <a:effectLst/>
              <a:latin typeface="+mn-lt"/>
              <a:ea typeface="+mn-ea"/>
              <a:cs typeface="+mn-cs"/>
            </a:rPr>
            <a:t>年度及び平成</a:t>
          </a:r>
          <a:r>
            <a:rPr kumimoji="1" lang="en-US" altLang="ja-JP" sz="1200" b="0" i="0" baseline="0">
              <a:solidFill>
                <a:sysClr val="windowText" lastClr="000000"/>
              </a:solidFill>
              <a:effectLst/>
              <a:latin typeface="+mn-lt"/>
              <a:ea typeface="+mn-ea"/>
              <a:cs typeface="+mn-cs"/>
            </a:rPr>
            <a:t>7</a:t>
          </a:r>
          <a:r>
            <a:rPr kumimoji="1" lang="ja-JP" altLang="ja-JP" sz="1200" b="0" i="0" baseline="0">
              <a:solidFill>
                <a:sysClr val="windowText" lastClr="000000"/>
              </a:solidFill>
              <a:effectLst/>
              <a:latin typeface="+mn-lt"/>
              <a:ea typeface="+mn-ea"/>
              <a:cs typeface="+mn-cs"/>
            </a:rPr>
            <a:t>年度に借入を行った上水道一般会計出資債、平成</a:t>
          </a:r>
          <a:r>
            <a:rPr kumimoji="1" lang="en-US" altLang="ja-JP" sz="1200" b="0" i="0" baseline="0">
              <a:solidFill>
                <a:sysClr val="windowText" lastClr="000000"/>
              </a:solidFill>
              <a:effectLst/>
              <a:latin typeface="+mn-lt"/>
              <a:ea typeface="+mn-ea"/>
              <a:cs typeface="+mn-cs"/>
            </a:rPr>
            <a:t>10</a:t>
          </a:r>
          <a:r>
            <a:rPr kumimoji="1" lang="ja-JP" altLang="ja-JP" sz="1200" b="0" i="0" baseline="0">
              <a:solidFill>
                <a:sysClr val="windowText" lastClr="000000"/>
              </a:solidFill>
              <a:effectLst/>
              <a:latin typeface="+mn-lt"/>
              <a:ea typeface="+mn-ea"/>
              <a:cs typeface="+mn-cs"/>
            </a:rPr>
            <a:t>年度に借入を行った郁文小学校改築事業、平成</a:t>
          </a:r>
          <a:r>
            <a:rPr kumimoji="1" lang="en-US" altLang="ja-JP" sz="1200" b="0" i="0" baseline="0">
              <a:solidFill>
                <a:sysClr val="windowText" lastClr="000000"/>
              </a:solidFill>
              <a:effectLst/>
              <a:latin typeface="+mn-lt"/>
              <a:ea typeface="+mn-ea"/>
              <a:cs typeface="+mn-cs"/>
            </a:rPr>
            <a:t>15</a:t>
          </a:r>
          <a:r>
            <a:rPr kumimoji="1" lang="ja-JP" altLang="ja-JP" sz="1200" b="0" i="0" baseline="0">
              <a:solidFill>
                <a:sysClr val="windowText" lastClr="000000"/>
              </a:solidFill>
              <a:effectLst/>
              <a:latin typeface="+mn-lt"/>
              <a:ea typeface="+mn-ea"/>
              <a:cs typeface="+mn-cs"/>
            </a:rPr>
            <a:t>年度に借入を行った臨時財政対策債等の償還終了等の影響で前年度と比較</a:t>
          </a:r>
          <a:r>
            <a:rPr kumimoji="1" lang="ja-JP" altLang="ja-JP" sz="1200" b="0" i="0" baseline="0">
              <a:solidFill>
                <a:sysClr val="windowText" lastClr="000000"/>
              </a:solidFill>
              <a:effectLst/>
              <a:latin typeface="+mn-ea"/>
              <a:ea typeface="+mn-ea"/>
              <a:cs typeface="+mn-cs"/>
            </a:rPr>
            <a:t>し</a:t>
          </a:r>
          <a:r>
            <a:rPr kumimoji="1" lang="en-US" altLang="ja-JP" sz="1200" b="0" i="0" baseline="0">
              <a:solidFill>
                <a:sysClr val="windowText" lastClr="000000"/>
              </a:solidFill>
              <a:effectLst/>
              <a:latin typeface="+mn-ea"/>
              <a:ea typeface="+mn-ea"/>
              <a:cs typeface="+mn-cs"/>
            </a:rPr>
            <a:t>449</a:t>
          </a:r>
          <a:r>
            <a:rPr kumimoji="1" lang="ja-JP" altLang="ja-JP" sz="1200" b="0" i="0" baseline="0">
              <a:solidFill>
                <a:sysClr val="windowText" lastClr="000000"/>
              </a:solidFill>
              <a:effectLst/>
              <a:latin typeface="+mn-ea"/>
              <a:ea typeface="+mn-ea"/>
              <a:cs typeface="+mn-cs"/>
            </a:rPr>
            <a:t>百万円の減少となった。また、主にふるさと応援基金が増加したことにより、充当可能財源等が前年度と比較し、</a:t>
          </a:r>
          <a:r>
            <a:rPr kumimoji="1" lang="en-US" altLang="ja-JP" sz="1200" b="0" i="0" baseline="0">
              <a:solidFill>
                <a:sysClr val="windowText" lastClr="000000"/>
              </a:solidFill>
              <a:effectLst/>
              <a:latin typeface="+mn-ea"/>
              <a:ea typeface="+mn-ea"/>
              <a:cs typeface="+mn-cs"/>
            </a:rPr>
            <a:t>1,206</a:t>
          </a:r>
          <a:r>
            <a:rPr kumimoji="1" lang="ja-JP" altLang="ja-JP" sz="1200" b="0" i="0" baseline="0">
              <a:solidFill>
                <a:sysClr val="windowText" lastClr="000000"/>
              </a:solidFill>
              <a:effectLst/>
              <a:latin typeface="+mn-ea"/>
              <a:ea typeface="+mn-ea"/>
              <a:cs typeface="+mn-cs"/>
            </a:rPr>
            <a:t>百万円の増加となった。</a:t>
          </a:r>
          <a:endParaRPr lang="ja-JP" altLang="ja-JP" sz="1200">
            <a:solidFill>
              <a:sysClr val="windowText" lastClr="000000"/>
            </a:solidFill>
            <a:effectLst/>
            <a:latin typeface="+mn-ea"/>
            <a:ea typeface="+mn-ea"/>
          </a:endParaRPr>
        </a:p>
        <a:p>
          <a:pPr eaLnBrk="1" fontAlgn="auto" latinLnBrk="0" hangingPunct="1"/>
          <a:r>
            <a:rPr kumimoji="1" lang="ja-JP" altLang="ja-JP" sz="1200" b="0" i="0" baseline="0">
              <a:solidFill>
                <a:sysClr val="windowText" lastClr="000000"/>
              </a:solidFill>
              <a:effectLst/>
              <a:latin typeface="+mn-ea"/>
              <a:ea typeface="+mn-ea"/>
              <a:cs typeface="+mn-cs"/>
            </a:rPr>
            <a:t>　これらにより分子全体として、</a:t>
          </a:r>
          <a:r>
            <a:rPr kumimoji="1" lang="en-US" altLang="ja-JP" sz="1200" b="0" i="0" baseline="0">
              <a:solidFill>
                <a:sysClr val="windowText" lastClr="000000"/>
              </a:solidFill>
              <a:effectLst/>
              <a:latin typeface="+mn-ea"/>
              <a:ea typeface="+mn-ea"/>
              <a:cs typeface="+mn-cs"/>
            </a:rPr>
            <a:t>1,656</a:t>
          </a:r>
          <a:r>
            <a:rPr kumimoji="1" lang="ja-JP" altLang="ja-JP" sz="1200" b="0" i="0" baseline="0">
              <a:solidFill>
                <a:sysClr val="windowText" lastClr="000000"/>
              </a:solidFill>
              <a:effectLst/>
              <a:latin typeface="+mn-ea"/>
              <a:ea typeface="+mn-ea"/>
              <a:cs typeface="+mn-cs"/>
            </a:rPr>
            <a:t>百万円</a:t>
          </a:r>
          <a:r>
            <a:rPr kumimoji="1" lang="ja-JP" altLang="ja-JP" sz="1200" b="0" i="0" baseline="0">
              <a:solidFill>
                <a:sysClr val="windowText" lastClr="000000"/>
              </a:solidFill>
              <a:effectLst/>
              <a:latin typeface="+mn-lt"/>
              <a:ea typeface="+mn-ea"/>
              <a:cs typeface="+mn-cs"/>
            </a:rPr>
            <a:t>の減少となった。</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今後についても財政調整基金残高を確保できるよう、引き続き事業の優先度を調査し、地方債の新規発行の抑制に努める。</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a:t>
          </a:r>
          <a:r>
            <a:rPr kumimoji="1" lang="ja-JP" altLang="en-US" sz="1400" b="0" i="0" baseline="0">
              <a:solidFill>
                <a:schemeClr val="dk1"/>
              </a:solidFill>
              <a:effectLst/>
              <a:latin typeface="+mn-ea"/>
              <a:ea typeface="+mn-ea"/>
              <a:cs typeface="+mn-cs"/>
            </a:rPr>
            <a:t>基金全体としての増加要因として、前年度に引き続き増加の一途をたどっているふるさと応援寄附金を原資とするふるさと応援基金が挙げられる。</a:t>
          </a:r>
          <a:endParaRPr kumimoji="1" lang="en-US" altLang="ja-JP" sz="1400" b="0" i="0" baseline="0">
            <a:solidFill>
              <a:schemeClr val="dk1"/>
            </a:solidFill>
            <a:effectLst/>
            <a:latin typeface="+mn-ea"/>
            <a:ea typeface="+mn-ea"/>
            <a:cs typeface="+mn-cs"/>
          </a:endParaRPr>
        </a:p>
        <a:p>
          <a:pPr eaLnBrk="1" fontAlgn="auto" latinLnBrk="0" hangingPunct="1"/>
          <a:r>
            <a:rPr kumimoji="1" lang="ja-JP" altLang="ja-JP" sz="1400" b="0" i="0" baseline="0">
              <a:solidFill>
                <a:schemeClr val="dk1"/>
              </a:solidFill>
              <a:effectLst/>
              <a:latin typeface="+mn-ea"/>
              <a:ea typeface="+mn-ea"/>
              <a:cs typeface="+mn-cs"/>
            </a:rPr>
            <a:t>（今後の方針）</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・個々の基金の使途の明確化するため、令和</a:t>
          </a:r>
          <a:r>
            <a:rPr kumimoji="1" lang="en-US" altLang="ja-JP" sz="1400" b="0" i="0" baseline="0">
              <a:solidFill>
                <a:schemeClr val="dk1"/>
              </a:solidFill>
              <a:effectLst/>
              <a:latin typeface="+mn-ea"/>
              <a:ea typeface="+mn-ea"/>
              <a:cs typeface="+mn-cs"/>
            </a:rPr>
            <a:t>6</a:t>
          </a:r>
          <a:r>
            <a:rPr kumimoji="1" lang="ja-JP" altLang="ja-JP" sz="1400" b="0" i="0" baseline="0">
              <a:solidFill>
                <a:schemeClr val="dk1"/>
              </a:solidFill>
              <a:effectLst/>
              <a:latin typeface="+mn-ea"/>
              <a:ea typeface="+mn-ea"/>
              <a:cs typeface="+mn-cs"/>
            </a:rPr>
            <a:t>年度にふるさと応援</a:t>
          </a:r>
          <a:r>
            <a:rPr kumimoji="1" lang="ja-JP" altLang="ja-JP" sz="1400" b="0" i="0" baseline="0">
              <a:solidFill>
                <a:schemeClr val="dk1"/>
              </a:solidFill>
              <a:effectLst/>
              <a:latin typeface="+mn-lt"/>
              <a:ea typeface="+mn-ea"/>
              <a:cs typeface="+mn-cs"/>
            </a:rPr>
            <a:t>基金を財源とし「</a:t>
          </a:r>
          <a:r>
            <a:rPr kumimoji="1" lang="ja-JP" altLang="en-US" sz="1400" b="0" i="0" baseline="0">
              <a:solidFill>
                <a:schemeClr val="dk1"/>
              </a:solidFill>
              <a:effectLst/>
              <a:latin typeface="+mn-lt"/>
              <a:ea typeface="+mn-ea"/>
              <a:cs typeface="+mn-cs"/>
            </a:rPr>
            <a:t>デジタル化推進基金</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「こども未来応援基金」</a:t>
          </a:r>
          <a:r>
            <a:rPr kumimoji="1" lang="ja-JP" altLang="ja-JP" sz="1400" b="0" i="0" baseline="0">
              <a:solidFill>
                <a:schemeClr val="dk1"/>
              </a:solidFill>
              <a:effectLst/>
              <a:latin typeface="+mn-lt"/>
              <a:ea typeface="+mn-ea"/>
              <a:cs typeface="+mn-cs"/>
            </a:rPr>
            <a:t>を創設し、また既存基金については使途に沿った事業に活用していく。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ea"/>
              <a:ea typeface="+mn-ea"/>
              <a:cs typeface="+mn-cs"/>
            </a:rPr>
            <a:t>（基金の使途）</a:t>
          </a:r>
          <a:endParaRPr lang="ja-JP" altLang="ja-JP" sz="1400">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・ふるさと応援基金：勝浦市に対する寄付者の思いを実現するため各種事業の財源として活用し、多様な人々の参加による活力あるふるさとづくりに資することを目的とする基金。</a:t>
          </a:r>
          <a:endParaRPr kumimoji="1" lang="en-US" altLang="ja-JP" sz="1100" b="0" i="0" baseline="0">
            <a:solidFill>
              <a:sysClr val="windowText" lastClr="000000"/>
            </a:solidFill>
            <a:effectLst/>
            <a:latin typeface="+mn-ea"/>
            <a:ea typeface="+mn-ea"/>
            <a:cs typeface="+mn-cs"/>
          </a:endParaRPr>
        </a:p>
        <a:p>
          <a:pPr eaLnBrk="1" fontAlgn="auto" latinLnBrk="0" hangingPunct="1"/>
          <a:r>
            <a:rPr kumimoji="1" lang="ja-JP" altLang="en-US" sz="1100" b="0" i="0" baseline="0">
              <a:solidFill>
                <a:sysClr val="windowText" lastClr="000000"/>
              </a:solidFill>
              <a:effectLst/>
              <a:latin typeface="+mn-ea"/>
              <a:ea typeface="+mn-ea"/>
              <a:cs typeface="+mn-cs"/>
            </a:rPr>
            <a:t>・公共施設等整備基金：公共施設等の整備</a:t>
          </a:r>
          <a:r>
            <a:rPr kumimoji="1" lang="ja-JP" altLang="ja-JP" sz="1100" b="0" i="0" baseline="0">
              <a:solidFill>
                <a:sysClr val="windowText" lastClr="000000"/>
              </a:solidFill>
              <a:effectLst/>
              <a:latin typeface="+mn-ea"/>
              <a:ea typeface="+mn-ea"/>
              <a:cs typeface="+mn-cs"/>
            </a:rPr>
            <a:t>のために必要な資金を積み立てることを目的とする基金</a:t>
          </a:r>
          <a:r>
            <a:rPr kumimoji="1" lang="ja-JP" altLang="en-US" sz="1100" b="0" i="0" baseline="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小高御代福祉基金：母子及び父子家庭に対する児童の入学祝金及び就職祝金の支給並びに心身障害者児に対する福祉手当の支給並びに高齢者の福祉に資する事業に充て、もって市民福祉の向上を図ることを目的とする基金。</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・勝浦市学校教育施設整備基金：学校教育施設の整備のために必要な資金を積み立てることを目的とする基金。</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400">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・ふるさと応援基金：各種事業の財源として</a:t>
          </a:r>
          <a:r>
            <a:rPr kumimoji="1" lang="en-US" altLang="ja-JP" sz="1100" b="0" i="0" baseline="0">
              <a:solidFill>
                <a:sysClr val="windowText" lastClr="000000"/>
              </a:solidFill>
              <a:effectLst/>
              <a:latin typeface="+mn-ea"/>
              <a:ea typeface="+mn-ea"/>
              <a:cs typeface="+mn-cs"/>
            </a:rPr>
            <a:t>4,448</a:t>
          </a:r>
          <a:r>
            <a:rPr kumimoji="1" lang="ja-JP" altLang="ja-JP" sz="1100" b="0" i="0" baseline="0">
              <a:solidFill>
                <a:sysClr val="windowText" lastClr="000000"/>
              </a:solidFill>
              <a:effectLst/>
              <a:latin typeface="+mn-ea"/>
              <a:ea typeface="+mn-ea"/>
              <a:cs typeface="+mn-cs"/>
            </a:rPr>
            <a:t>百万円を取り崩し、寄附金により</a:t>
          </a:r>
          <a:r>
            <a:rPr kumimoji="1" lang="en-US" altLang="ja-JP" sz="1100" b="0" i="0" baseline="0">
              <a:solidFill>
                <a:sysClr val="windowText" lastClr="000000"/>
              </a:solidFill>
              <a:effectLst/>
              <a:latin typeface="+mn-ea"/>
              <a:ea typeface="+mn-ea"/>
              <a:cs typeface="+mn-cs"/>
            </a:rPr>
            <a:t>5,146</a:t>
          </a:r>
          <a:r>
            <a:rPr kumimoji="1" lang="ja-JP" altLang="ja-JP" sz="1100" b="0" i="0" baseline="0">
              <a:solidFill>
                <a:sysClr val="windowText" lastClr="000000"/>
              </a:solidFill>
              <a:effectLst/>
              <a:latin typeface="+mn-ea"/>
              <a:ea typeface="+mn-ea"/>
              <a:cs typeface="+mn-cs"/>
            </a:rPr>
            <a:t>百万円を積み立てたことにより基金残高は</a:t>
          </a:r>
          <a:r>
            <a:rPr kumimoji="1" lang="en-US" altLang="ja-JP" sz="1100" b="0" i="0" baseline="0">
              <a:solidFill>
                <a:sysClr val="windowText" lastClr="000000"/>
              </a:solidFill>
              <a:effectLst/>
              <a:latin typeface="+mn-ea"/>
              <a:ea typeface="+mn-ea"/>
              <a:cs typeface="+mn-cs"/>
            </a:rPr>
            <a:t>698</a:t>
          </a:r>
          <a:r>
            <a:rPr kumimoji="1" lang="ja-JP" altLang="ja-JP" sz="1100" b="0" i="0" baseline="0">
              <a:solidFill>
                <a:sysClr val="windowText" lastClr="000000"/>
              </a:solidFill>
              <a:effectLst/>
              <a:latin typeface="+mn-ea"/>
              <a:ea typeface="+mn-ea"/>
              <a:cs typeface="+mn-cs"/>
            </a:rPr>
            <a:t>百万円増加している。</a:t>
          </a:r>
          <a:endParaRPr kumimoji="1" lang="en-US" altLang="ja-JP" sz="1100" b="0" i="0" baseline="0">
            <a:solidFill>
              <a:sysClr val="windowText" lastClr="000000"/>
            </a:solidFill>
            <a:effectLst/>
            <a:latin typeface="+mn-ea"/>
            <a:ea typeface="+mn-ea"/>
            <a:cs typeface="+mn-cs"/>
          </a:endParaRPr>
        </a:p>
        <a:p>
          <a:pPr eaLnBrk="1" fontAlgn="auto" latinLnBrk="0" hangingPunct="1"/>
          <a:r>
            <a:rPr kumimoji="1" lang="ja-JP" altLang="en-US" sz="1100" b="0" i="0" baseline="0">
              <a:solidFill>
                <a:sysClr val="windowText" lastClr="000000"/>
              </a:solidFill>
              <a:effectLst/>
              <a:latin typeface="+mn-ea"/>
              <a:ea typeface="+mn-ea"/>
              <a:cs typeface="+mn-cs"/>
            </a:rPr>
            <a:t>・公共施設等整備基金：令和</a:t>
          </a:r>
          <a:r>
            <a:rPr kumimoji="1" lang="en-US" altLang="ja-JP" sz="1100" b="0" i="0" baseline="0">
              <a:solidFill>
                <a:sysClr val="windowText" lastClr="000000"/>
              </a:solidFill>
              <a:effectLst/>
              <a:latin typeface="+mn-ea"/>
              <a:ea typeface="+mn-ea"/>
              <a:cs typeface="+mn-cs"/>
            </a:rPr>
            <a:t>5</a:t>
          </a:r>
          <a:r>
            <a:rPr kumimoji="1" lang="ja-JP" altLang="en-US" sz="1100" b="0" i="0" baseline="0">
              <a:solidFill>
                <a:sysClr val="windowText" lastClr="000000"/>
              </a:solidFill>
              <a:effectLst/>
              <a:latin typeface="+mn-ea"/>
              <a:ea typeface="+mn-ea"/>
              <a:cs typeface="+mn-cs"/>
            </a:rPr>
            <a:t>年度中に基金を創設し、</a:t>
          </a:r>
          <a:r>
            <a:rPr kumimoji="1" lang="en-US" altLang="ja-JP" sz="1100" b="0" i="0" baseline="0">
              <a:solidFill>
                <a:sysClr val="windowText" lastClr="000000"/>
              </a:solidFill>
              <a:effectLst/>
              <a:latin typeface="+mn-ea"/>
              <a:ea typeface="+mn-ea"/>
              <a:cs typeface="+mn-cs"/>
            </a:rPr>
            <a:t>800</a:t>
          </a:r>
          <a:r>
            <a:rPr kumimoji="1" lang="ja-JP" altLang="en-US" sz="1100" b="0" i="0" baseline="0">
              <a:solidFill>
                <a:sysClr val="windowText" lastClr="000000"/>
              </a:solidFill>
              <a:effectLst/>
              <a:latin typeface="+mn-ea"/>
              <a:ea typeface="+mn-ea"/>
              <a:cs typeface="+mn-cs"/>
            </a:rPr>
            <a:t>百万円積立て、</a:t>
          </a:r>
          <a:r>
            <a:rPr kumimoji="1" lang="en-US" altLang="ja-JP" sz="1100" b="0" i="0" baseline="0">
              <a:solidFill>
                <a:sysClr val="windowText" lastClr="000000"/>
              </a:solidFill>
              <a:effectLst/>
              <a:latin typeface="+mn-ea"/>
              <a:ea typeface="+mn-ea"/>
              <a:cs typeface="+mn-cs"/>
            </a:rPr>
            <a:t>3</a:t>
          </a:r>
          <a:r>
            <a:rPr kumimoji="1" lang="ja-JP" altLang="en-US" sz="1100" b="0" i="0" baseline="0">
              <a:solidFill>
                <a:sysClr val="windowText" lastClr="000000"/>
              </a:solidFill>
              <a:effectLst/>
              <a:latin typeface="+mn-ea"/>
              <a:ea typeface="+mn-ea"/>
              <a:cs typeface="+mn-cs"/>
            </a:rPr>
            <a:t>百万円取り崩しを行ったことから基金残高は</a:t>
          </a:r>
          <a:r>
            <a:rPr kumimoji="1" lang="en-US" altLang="ja-JP" sz="1100" b="0" i="0" baseline="0">
              <a:solidFill>
                <a:sysClr val="windowText" lastClr="000000"/>
              </a:solidFill>
              <a:effectLst/>
              <a:latin typeface="+mn-ea"/>
              <a:ea typeface="+mn-ea"/>
              <a:cs typeface="+mn-cs"/>
            </a:rPr>
            <a:t>796</a:t>
          </a:r>
          <a:r>
            <a:rPr kumimoji="1" lang="ja-JP" altLang="en-US" sz="1100" b="0" i="0" baseline="0">
              <a:solidFill>
                <a:sysClr val="windowText" lastClr="000000"/>
              </a:solidFill>
              <a:effectLst/>
              <a:latin typeface="+mn-ea"/>
              <a:ea typeface="+mn-ea"/>
              <a:cs typeface="+mn-cs"/>
            </a:rPr>
            <a:t>百万円となっている。</a:t>
          </a:r>
          <a:endParaRPr kumimoji="1" lang="en-US" altLang="ja-JP" sz="1100" b="0" i="0" baseline="0">
            <a:solidFill>
              <a:sysClr val="windowText" lastClr="000000"/>
            </a:solidFill>
            <a:effectLst/>
            <a:latin typeface="+mn-ea"/>
            <a:ea typeface="+mn-ea"/>
            <a:cs typeface="+mn-cs"/>
          </a:endParaRPr>
        </a:p>
        <a:p>
          <a:pPr eaLnBrk="1" fontAlgn="auto" latinLnBrk="0" hangingPunct="1"/>
          <a:r>
            <a:rPr kumimoji="1" lang="ja-JP" altLang="ja-JP" sz="1100" b="0" i="0" baseline="0">
              <a:solidFill>
                <a:sysClr val="windowText" lastClr="000000"/>
              </a:solidFill>
              <a:effectLst/>
              <a:latin typeface="+mn-ea"/>
              <a:ea typeface="+mn-ea"/>
              <a:cs typeface="+mn-cs"/>
            </a:rPr>
            <a:t>・小高御代福祉基金：各福祉事業への財源として、</a:t>
          </a:r>
          <a:r>
            <a:rPr kumimoji="1" lang="en-US" altLang="ja-JP" sz="1100" b="0" i="0" baseline="0">
              <a:solidFill>
                <a:sysClr val="windowText" lastClr="000000"/>
              </a:solidFill>
              <a:effectLst/>
              <a:latin typeface="+mn-ea"/>
              <a:ea typeface="+mn-ea"/>
              <a:cs typeface="+mn-cs"/>
            </a:rPr>
            <a:t>11</a:t>
          </a:r>
          <a:r>
            <a:rPr kumimoji="1" lang="ja-JP" altLang="ja-JP" sz="1100" b="0" i="0" baseline="0">
              <a:solidFill>
                <a:sysClr val="windowText" lastClr="000000"/>
              </a:solidFill>
              <a:effectLst/>
              <a:latin typeface="+mn-ea"/>
              <a:ea typeface="+mn-ea"/>
              <a:cs typeface="+mn-cs"/>
            </a:rPr>
            <a:t>百万円を取り崩し、利子による積み立てを行ったが、取崩し額と比較し少額であったことから、基金残高は</a:t>
          </a:r>
          <a:r>
            <a:rPr kumimoji="1" lang="en-US" altLang="ja-JP" sz="1100" b="0" i="0" baseline="0">
              <a:solidFill>
                <a:sysClr val="windowText" lastClr="000000"/>
              </a:solidFill>
              <a:effectLst/>
              <a:latin typeface="+mn-ea"/>
              <a:ea typeface="+mn-ea"/>
              <a:cs typeface="+mn-cs"/>
            </a:rPr>
            <a:t>17</a:t>
          </a:r>
          <a:r>
            <a:rPr kumimoji="1" lang="ja-JP" altLang="ja-JP" sz="1100" b="0" i="0" baseline="0">
              <a:solidFill>
                <a:sysClr val="windowText" lastClr="000000"/>
              </a:solidFill>
              <a:effectLst/>
              <a:latin typeface="+mn-ea"/>
              <a:ea typeface="+mn-ea"/>
              <a:cs typeface="+mn-cs"/>
            </a:rPr>
            <a:t>百万円減少している。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・勝浦市学校教育施設整備基金：</a:t>
          </a:r>
          <a:r>
            <a:rPr kumimoji="1" lang="ja-JP" altLang="en-US" sz="1100" b="0" i="0" baseline="0">
              <a:solidFill>
                <a:sysClr val="windowText" lastClr="000000"/>
              </a:solidFill>
              <a:effectLst/>
              <a:latin typeface="+mn-ea"/>
              <a:ea typeface="+mn-ea"/>
              <a:cs typeface="+mn-cs"/>
            </a:rPr>
            <a:t>学校施設の</a:t>
          </a:r>
          <a:r>
            <a:rPr kumimoji="1" lang="ja-JP" altLang="en-US" sz="1100" b="0" i="0" baseline="0">
              <a:solidFill>
                <a:schemeClr val="dk1"/>
              </a:solidFill>
              <a:effectLst/>
              <a:latin typeface="+mn-ea"/>
              <a:ea typeface="+mn-ea"/>
              <a:cs typeface="+mn-cs"/>
            </a:rPr>
            <a:t>整備</a:t>
          </a:r>
          <a:r>
            <a:rPr kumimoji="1" lang="ja-JP" altLang="ja-JP" sz="1100" b="0" i="0" baseline="0">
              <a:solidFill>
                <a:schemeClr val="dk1"/>
              </a:solidFill>
              <a:effectLst/>
              <a:latin typeface="+mn-ea"/>
              <a:ea typeface="+mn-ea"/>
              <a:cs typeface="+mn-cs"/>
            </a:rPr>
            <a:t>への財源として、</a:t>
          </a:r>
          <a:r>
            <a:rPr kumimoji="1" lang="en-US" altLang="ja-JP" sz="1100" b="0" i="0" baseline="0">
              <a:solidFill>
                <a:schemeClr val="dk1"/>
              </a:solidFill>
              <a:effectLst/>
              <a:latin typeface="+mn-ea"/>
              <a:ea typeface="+mn-ea"/>
              <a:cs typeface="+mn-cs"/>
            </a:rPr>
            <a:t>11</a:t>
          </a:r>
          <a:r>
            <a:rPr kumimoji="1" lang="ja-JP" altLang="ja-JP" sz="1100" b="0" i="0" baseline="0">
              <a:solidFill>
                <a:schemeClr val="dk1"/>
              </a:solidFill>
              <a:effectLst/>
              <a:latin typeface="+mn-ea"/>
              <a:ea typeface="+mn-ea"/>
              <a:cs typeface="+mn-cs"/>
            </a:rPr>
            <a:t>百万円を取り崩し、</a:t>
          </a:r>
          <a:r>
            <a:rPr kumimoji="1" lang="en-US" altLang="ja-JP" sz="1100" b="0" i="0" baseline="0">
              <a:solidFill>
                <a:schemeClr val="dk1"/>
              </a:solidFill>
              <a:effectLst/>
              <a:latin typeface="+mn-ea"/>
              <a:ea typeface="+mn-ea"/>
              <a:cs typeface="+mn-cs"/>
            </a:rPr>
            <a:t>100</a:t>
          </a:r>
          <a:r>
            <a:rPr kumimoji="1" lang="ja-JP" altLang="en-US" sz="1100" b="0" i="0" baseline="0">
              <a:solidFill>
                <a:schemeClr val="dk1"/>
              </a:solidFill>
              <a:effectLst/>
              <a:latin typeface="+mn-ea"/>
              <a:ea typeface="+mn-ea"/>
              <a:cs typeface="+mn-cs"/>
            </a:rPr>
            <a:t>百万円</a:t>
          </a:r>
          <a:r>
            <a:rPr kumimoji="1" lang="ja-JP" altLang="ja-JP" sz="1100" b="0" i="0" baseline="0">
              <a:solidFill>
                <a:schemeClr val="dk1"/>
              </a:solidFill>
              <a:effectLst/>
              <a:latin typeface="+mn-ea"/>
              <a:ea typeface="+mn-ea"/>
              <a:cs typeface="+mn-cs"/>
            </a:rPr>
            <a:t>積み立てを行った</a:t>
          </a:r>
          <a:r>
            <a:rPr kumimoji="1" lang="ja-JP" altLang="en-US" sz="1100" b="0" i="0" baseline="0">
              <a:solidFill>
                <a:schemeClr val="dk1"/>
              </a:solidFill>
              <a:effectLst/>
              <a:latin typeface="+mn-ea"/>
              <a:ea typeface="+mn-ea"/>
              <a:cs typeface="+mn-cs"/>
            </a:rPr>
            <a:t>こと</a:t>
          </a:r>
          <a:r>
            <a:rPr kumimoji="1" lang="ja-JP" altLang="ja-JP" sz="1100" b="0" i="0" baseline="0">
              <a:solidFill>
                <a:schemeClr val="dk1"/>
              </a:solidFill>
              <a:effectLst/>
              <a:latin typeface="+mn-ea"/>
              <a:ea typeface="+mn-ea"/>
              <a:cs typeface="+mn-cs"/>
            </a:rPr>
            <a:t>から、基金残高は</a:t>
          </a:r>
          <a:r>
            <a:rPr kumimoji="1" lang="en-US" altLang="ja-JP" sz="1100" b="0" i="0" baseline="0">
              <a:solidFill>
                <a:schemeClr val="dk1"/>
              </a:solidFill>
              <a:effectLst/>
              <a:latin typeface="+mn-ea"/>
              <a:ea typeface="+mn-ea"/>
              <a:cs typeface="+mn-cs"/>
            </a:rPr>
            <a:t>89</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している</a:t>
          </a:r>
          <a:r>
            <a:rPr kumimoji="1" lang="ja-JP" altLang="ja-JP" sz="1100" b="0" i="0" baseline="0">
              <a:solidFill>
                <a:srgbClr val="FF0000"/>
              </a:solidFill>
              <a:effectLst/>
              <a:latin typeface="+mn-ea"/>
              <a:ea typeface="+mn-ea"/>
              <a:cs typeface="+mn-cs"/>
            </a:rPr>
            <a:t>。</a:t>
          </a:r>
          <a:endParaRPr lang="ja-JP" altLang="ja-JP" sz="1400">
            <a:solidFill>
              <a:srgbClr val="FF0000"/>
            </a:solidFill>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400">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・ふるさと応援基金：令和</a:t>
          </a:r>
          <a:r>
            <a:rPr kumimoji="1" lang="en-US" altLang="ja-JP" sz="1100" b="0" i="0" baseline="0">
              <a:solidFill>
                <a:sysClr val="windowText" lastClr="000000"/>
              </a:solidFill>
              <a:effectLst/>
              <a:latin typeface="+mn-ea"/>
              <a:ea typeface="+mn-ea"/>
              <a:cs typeface="+mn-cs"/>
            </a:rPr>
            <a:t>5</a:t>
          </a:r>
          <a:r>
            <a:rPr kumimoji="1" lang="ja-JP" altLang="ja-JP" sz="1100" b="0" i="0" baseline="0">
              <a:solidFill>
                <a:sysClr val="windowText" lastClr="000000"/>
              </a:solidFill>
              <a:effectLst/>
              <a:latin typeface="+mn-ea"/>
              <a:ea typeface="+mn-ea"/>
              <a:cs typeface="+mn-cs"/>
            </a:rPr>
            <a:t>年</a:t>
          </a:r>
          <a:r>
            <a:rPr kumimoji="1" lang="en-US" altLang="ja-JP" sz="1100" b="0" i="0" baseline="0">
              <a:solidFill>
                <a:sysClr val="windowText" lastClr="000000"/>
              </a:solidFill>
              <a:effectLst/>
              <a:latin typeface="+mn-ea"/>
              <a:ea typeface="+mn-ea"/>
              <a:cs typeface="+mn-cs"/>
            </a:rPr>
            <a:t>10</a:t>
          </a:r>
          <a:r>
            <a:rPr kumimoji="1" lang="ja-JP" altLang="ja-JP" sz="1100" b="0" i="0" baseline="0">
              <a:solidFill>
                <a:sysClr val="windowText" lastClr="000000"/>
              </a:solidFill>
              <a:effectLst/>
              <a:latin typeface="+mn-ea"/>
              <a:ea typeface="+mn-ea"/>
              <a:cs typeface="+mn-cs"/>
            </a:rPr>
            <a:t>月制度改正による返礼率や返礼品の見直しに伴い、今後の寄附金は減少となる見込みであり、大幅な増加は見込めないため、現在の基金残高の有効活用を検討し、ふるさと応援寄附金に依存した予算編成とならないよう留意していく。</a:t>
          </a:r>
          <a:endParaRPr kumimoji="1" lang="en-US" altLang="ja-JP" sz="1100" b="0" i="0" baseline="0">
            <a:solidFill>
              <a:sysClr val="windowText" lastClr="000000"/>
            </a:solidFill>
            <a:effectLst/>
            <a:latin typeface="+mn-ea"/>
            <a:ea typeface="+mn-ea"/>
            <a:cs typeface="+mn-cs"/>
          </a:endParaRPr>
        </a:p>
        <a:p>
          <a:pPr eaLnBrk="1" fontAlgn="auto" latinLnBrk="0" hangingPunct="1"/>
          <a:r>
            <a:rPr kumimoji="1" lang="ja-JP" altLang="en-US" sz="1100" b="0" i="0" baseline="0">
              <a:solidFill>
                <a:sysClr val="windowText" lastClr="000000"/>
              </a:solidFill>
              <a:effectLst/>
              <a:latin typeface="+mn-ea"/>
              <a:ea typeface="+mn-ea"/>
              <a:cs typeface="+mn-cs"/>
            </a:rPr>
            <a:t>：公共施設等整備基金：清掃センター等の今後迎える延命化工事等に対応するため、必要に応じ積み立てを行い、基金残高を維持、増加させていく。</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・小高御代福祉基金：積み立てによる基金残高の増加は見込まれないことから、基金の使途に沿った事業充当に努める。</a:t>
          </a:r>
          <a:endParaRPr lang="ja-JP" altLang="ja-JP" sz="1400">
            <a:solidFill>
              <a:sysClr val="windowText" lastClr="000000"/>
            </a:solidFill>
            <a:effectLst/>
            <a:latin typeface="+mn-ea"/>
            <a:ea typeface="+mn-ea"/>
          </a:endParaRPr>
        </a:p>
        <a:p>
          <a:pPr eaLnBrk="1" fontAlgn="auto" latinLnBrk="0" hangingPunct="1"/>
          <a:r>
            <a:rPr kumimoji="1" lang="ja-JP" altLang="ja-JP" sz="1100" b="0" i="0" baseline="0">
              <a:solidFill>
                <a:sysClr val="windowText" lastClr="000000"/>
              </a:solidFill>
              <a:effectLst/>
              <a:latin typeface="+mn-ea"/>
              <a:ea typeface="+mn-ea"/>
              <a:cs typeface="+mn-cs"/>
            </a:rPr>
            <a:t>・勝浦市学校教育施設整備基金：築</a:t>
          </a:r>
          <a:r>
            <a:rPr kumimoji="1" lang="en-US" altLang="ja-JP" sz="1100" b="0" i="0" baseline="0">
              <a:solidFill>
                <a:sysClr val="windowText" lastClr="000000"/>
              </a:solidFill>
              <a:effectLst/>
              <a:latin typeface="+mn-ea"/>
              <a:ea typeface="+mn-ea"/>
              <a:cs typeface="+mn-cs"/>
            </a:rPr>
            <a:t>60</a:t>
          </a:r>
          <a:r>
            <a:rPr kumimoji="1" lang="ja-JP" altLang="ja-JP" sz="1100" b="0" i="0" baseline="0">
              <a:solidFill>
                <a:sysClr val="windowText" lastClr="000000"/>
              </a:solidFill>
              <a:effectLst/>
              <a:latin typeface="+mn-ea"/>
              <a:ea typeface="+mn-ea"/>
              <a:cs typeface="+mn-cs"/>
            </a:rPr>
            <a:t>年を迎える勝浦中学校校舎及び各小学校校舎への整備等のため、必要に応じ積み立てを行い、基金残高を維持、増加させていく。</a:t>
          </a:r>
          <a:endParaRPr lang="ja-JP" altLang="ja-JP" sz="1400">
            <a:solidFill>
              <a:sysClr val="windowText" lastClr="000000"/>
            </a:solidFill>
            <a:effectLst/>
            <a:latin typeface="+mn-ea"/>
            <a:ea typeface="+mn-ea"/>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財政調整基金繰入金の積立額以上に取り崩し額が多かったことにより減少した</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・財政調整基金は、災害等への備えのため、</a:t>
          </a:r>
          <a:r>
            <a:rPr kumimoji="1" lang="en-US" altLang="ja-JP" sz="1400" b="0" i="0" baseline="0">
              <a:solidFill>
                <a:schemeClr val="dk1"/>
              </a:solidFill>
              <a:effectLst/>
              <a:latin typeface="+mn-ea"/>
              <a:ea typeface="+mn-ea"/>
              <a:cs typeface="+mn-cs"/>
            </a:rPr>
            <a:t>5</a:t>
          </a:r>
          <a:r>
            <a:rPr kumimoji="1" lang="ja-JP" altLang="ja-JP" sz="1400" b="0" i="0" baseline="0">
              <a:solidFill>
                <a:schemeClr val="dk1"/>
              </a:solidFill>
              <a:effectLst/>
              <a:latin typeface="+mn-ea"/>
              <a:ea typeface="+mn-ea"/>
              <a:cs typeface="+mn-cs"/>
            </a:rPr>
            <a:t>億円程度</a:t>
          </a:r>
          <a:r>
            <a:rPr kumimoji="1" lang="en-US" altLang="ja-JP" sz="1400" b="0" i="0" baseline="0">
              <a:solidFill>
                <a:schemeClr val="dk1"/>
              </a:solidFill>
              <a:effectLst/>
              <a:latin typeface="+mn-ea"/>
              <a:ea typeface="+mn-ea"/>
              <a:cs typeface="+mn-cs"/>
            </a:rPr>
            <a:t>(</a:t>
          </a:r>
          <a:r>
            <a:rPr kumimoji="1" lang="ja-JP" altLang="ja-JP" sz="1400" b="0" i="0" baseline="0">
              <a:solidFill>
                <a:schemeClr val="dk1"/>
              </a:solidFill>
              <a:effectLst/>
              <a:latin typeface="+mn-ea"/>
              <a:ea typeface="+mn-ea"/>
              <a:cs typeface="+mn-cs"/>
            </a:rPr>
            <a:t>標準財政規模の</a:t>
          </a:r>
          <a:r>
            <a:rPr kumimoji="1" lang="en-US" altLang="ja-JP" sz="1400" b="0" i="0" baseline="0">
              <a:solidFill>
                <a:schemeClr val="dk1"/>
              </a:solidFill>
              <a:effectLst/>
              <a:latin typeface="+mn-ea"/>
              <a:ea typeface="+mn-ea"/>
              <a:cs typeface="+mn-cs"/>
            </a:rPr>
            <a:t>10%)</a:t>
          </a:r>
          <a:r>
            <a:rPr kumimoji="1" lang="ja-JP" altLang="ja-JP" sz="1400" b="0" i="0" baseline="0">
              <a:solidFill>
                <a:schemeClr val="dk1"/>
              </a:solidFill>
              <a:effectLst/>
              <a:latin typeface="+mn-ea"/>
              <a:ea typeface="+mn-ea"/>
              <a:cs typeface="+mn-cs"/>
            </a:rPr>
            <a:t>を目途に積み立てることとしているが、予算編成により取り崩しを行っていることから、内容を精査し、他基金による取り崩しを含め</a:t>
          </a:r>
          <a:r>
            <a:rPr kumimoji="1" lang="ja-JP" altLang="ja-JP" sz="1400" b="0" i="0" baseline="0">
              <a:solidFill>
                <a:schemeClr val="dk1"/>
              </a:solidFill>
              <a:effectLst/>
              <a:latin typeface="+mn-lt"/>
              <a:ea typeface="+mn-ea"/>
              <a:cs typeface="+mn-cs"/>
            </a:rPr>
            <a:t>検討を行う。</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ea"/>
              <a:ea typeface="+mn-ea"/>
              <a:cs typeface="+mn-cs"/>
            </a:rPr>
            <a:t>（増減理由）</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a:t>
          </a:r>
          <a:r>
            <a:rPr kumimoji="1" lang="en-US" altLang="ja-JP" sz="1400" b="0" i="0" baseline="0">
              <a:solidFill>
                <a:schemeClr val="dk1"/>
              </a:solidFill>
              <a:effectLst/>
              <a:latin typeface="+mn-ea"/>
              <a:ea typeface="+mn-ea"/>
              <a:cs typeface="+mn-cs"/>
            </a:rPr>
            <a:t>R05</a:t>
          </a:r>
          <a:r>
            <a:rPr kumimoji="1" lang="ja-JP" altLang="en-US" sz="1400" b="0" i="0" baseline="0">
              <a:solidFill>
                <a:schemeClr val="dk1"/>
              </a:solidFill>
              <a:effectLst/>
              <a:latin typeface="+mn-ea"/>
              <a:ea typeface="+mn-ea"/>
              <a:cs typeface="+mn-cs"/>
            </a:rPr>
            <a:t>については、</a:t>
          </a:r>
          <a:r>
            <a:rPr kumimoji="1" lang="ja-JP" altLang="ja-JP" sz="1400" b="0" i="0" baseline="0">
              <a:solidFill>
                <a:schemeClr val="dk1"/>
              </a:solidFill>
              <a:effectLst/>
              <a:latin typeface="+mn-ea"/>
              <a:ea typeface="+mn-ea"/>
              <a:cs typeface="+mn-cs"/>
            </a:rPr>
            <a:t>普通交付税（交付税臨時財政対策債償還基金費）の積立て</a:t>
          </a:r>
          <a:r>
            <a:rPr kumimoji="1" lang="ja-JP" altLang="en-US" sz="1400" b="0" i="0" baseline="0">
              <a:solidFill>
                <a:schemeClr val="dk1"/>
              </a:solidFill>
              <a:effectLst/>
              <a:latin typeface="+mn-ea"/>
              <a:ea typeface="+mn-ea"/>
              <a:cs typeface="+mn-cs"/>
            </a:rPr>
            <a:t>を行ったことによる増。</a:t>
          </a:r>
          <a:endParaRPr kumimoji="1" lang="en-US" altLang="ja-JP" sz="1400" b="0" i="0" baseline="0">
            <a:solidFill>
              <a:schemeClr val="dk1"/>
            </a:solidFill>
            <a:effectLst/>
            <a:latin typeface="+mn-ea"/>
            <a:ea typeface="+mn-ea"/>
            <a:cs typeface="+mn-cs"/>
          </a:endParaRPr>
        </a:p>
        <a:p>
          <a:pPr eaLnBrk="1" fontAlgn="auto" latinLnBrk="0" hangingPunct="1"/>
          <a:r>
            <a:rPr kumimoji="1" lang="ja-JP" altLang="ja-JP" sz="1400" b="0" i="0" baseline="0">
              <a:solidFill>
                <a:schemeClr val="dk1"/>
              </a:solidFill>
              <a:effectLst/>
              <a:latin typeface="+mn-ea"/>
              <a:ea typeface="+mn-ea"/>
              <a:cs typeface="+mn-cs"/>
            </a:rPr>
            <a:t>（今後の方針）</a:t>
          </a:r>
          <a:endParaRPr lang="ja-JP" altLang="ja-JP" sz="1800">
            <a:effectLst/>
            <a:latin typeface="+mn-ea"/>
            <a:ea typeface="+mn-ea"/>
          </a:endParaRPr>
        </a:p>
        <a:p>
          <a:pPr eaLnBrk="1" fontAlgn="auto" latinLnBrk="0" hangingPunct="1"/>
          <a:r>
            <a:rPr kumimoji="1" lang="ja-JP" altLang="ja-JP" sz="1400" b="0" i="0" baseline="0">
              <a:solidFill>
                <a:schemeClr val="dk1"/>
              </a:solidFill>
              <a:effectLst/>
              <a:latin typeface="+mn-ea"/>
              <a:ea typeface="+mn-ea"/>
              <a:cs typeface="+mn-cs"/>
            </a:rPr>
            <a:t>・毎年度の計画的な積み立てや取り崩しは想定していないが、令和</a:t>
          </a:r>
          <a:r>
            <a:rPr kumimoji="1" lang="en-US" altLang="ja-JP" sz="1400" b="0" i="0" baseline="0">
              <a:solidFill>
                <a:schemeClr val="dk1"/>
              </a:solidFill>
              <a:effectLst/>
              <a:latin typeface="+mn-ea"/>
              <a:ea typeface="+mn-ea"/>
              <a:cs typeface="+mn-cs"/>
            </a:rPr>
            <a:t>6</a:t>
          </a:r>
          <a:r>
            <a:rPr kumimoji="1" lang="ja-JP" altLang="ja-JP" sz="1400" b="0" i="0" baseline="0">
              <a:solidFill>
                <a:schemeClr val="dk1"/>
              </a:solidFill>
              <a:effectLst/>
              <a:latin typeface="+mn-ea"/>
              <a:ea typeface="+mn-ea"/>
              <a:cs typeface="+mn-cs"/>
            </a:rPr>
            <a:t>年度において</a:t>
          </a:r>
          <a:r>
            <a:rPr kumimoji="1" lang="ja-JP" altLang="en-US" sz="1400" b="0" i="0" baseline="0">
              <a:solidFill>
                <a:schemeClr val="dk1"/>
              </a:solidFill>
              <a:effectLst/>
              <a:latin typeface="+mn-ea"/>
              <a:ea typeface="+mn-ea"/>
              <a:cs typeface="+mn-cs"/>
            </a:rPr>
            <a:t>も令和</a:t>
          </a:r>
          <a:r>
            <a:rPr kumimoji="1" lang="en-US" altLang="ja-JP" sz="1400" b="0" i="0" baseline="0">
              <a:solidFill>
                <a:schemeClr val="dk1"/>
              </a:solidFill>
              <a:effectLst/>
              <a:latin typeface="+mn-ea"/>
              <a:ea typeface="+mn-ea"/>
              <a:cs typeface="+mn-cs"/>
            </a:rPr>
            <a:t>5</a:t>
          </a:r>
          <a:r>
            <a:rPr kumimoji="1" lang="ja-JP" altLang="en-US" sz="1400" b="0" i="0" baseline="0">
              <a:solidFill>
                <a:schemeClr val="dk1"/>
              </a:solidFill>
              <a:effectLst/>
              <a:latin typeface="+mn-ea"/>
              <a:ea typeface="+mn-ea"/>
              <a:cs typeface="+mn-cs"/>
            </a:rPr>
            <a:t>年度と同様に</a:t>
          </a:r>
          <a:r>
            <a:rPr kumimoji="1" lang="ja-JP" altLang="ja-JP" sz="1400" b="0" i="0" baseline="0">
              <a:solidFill>
                <a:schemeClr val="dk1"/>
              </a:solidFill>
              <a:effectLst/>
              <a:latin typeface="+mn-ea"/>
              <a:ea typeface="+mn-ea"/>
              <a:cs typeface="+mn-cs"/>
            </a:rPr>
            <a:t>普通交付税（交付税臨時財政対策債償還基金費）の積立てを予定している。</a:t>
          </a:r>
          <a:endParaRPr lang="ja-JP" altLang="ja-JP" sz="18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18923598</v>
      </c>
      <c r="BO4" s="436"/>
      <c r="BP4" s="436"/>
      <c r="BQ4" s="436"/>
      <c r="BR4" s="436"/>
      <c r="BS4" s="436"/>
      <c r="BT4" s="436"/>
      <c r="BU4" s="437"/>
      <c r="BV4" s="435">
        <v>19311718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0.8</v>
      </c>
      <c r="CU4" s="576"/>
      <c r="CV4" s="576"/>
      <c r="CW4" s="576"/>
      <c r="CX4" s="576"/>
      <c r="CY4" s="576"/>
      <c r="CZ4" s="576"/>
      <c r="DA4" s="577"/>
      <c r="DB4" s="575">
        <v>8.8000000000000007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18613058</v>
      </c>
      <c r="BO5" s="407"/>
      <c r="BP5" s="407"/>
      <c r="BQ5" s="407"/>
      <c r="BR5" s="407"/>
      <c r="BS5" s="407"/>
      <c r="BT5" s="407"/>
      <c r="BU5" s="408"/>
      <c r="BV5" s="406">
        <v>18756318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99.8</v>
      </c>
      <c r="CU5" s="404"/>
      <c r="CV5" s="404"/>
      <c r="CW5" s="404"/>
      <c r="CX5" s="404"/>
      <c r="CY5" s="404"/>
      <c r="CZ5" s="404"/>
      <c r="DA5" s="405"/>
      <c r="DB5" s="403">
        <v>94.9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310540</v>
      </c>
      <c r="BO6" s="407"/>
      <c r="BP6" s="407"/>
      <c r="BQ6" s="407"/>
      <c r="BR6" s="407"/>
      <c r="BS6" s="407"/>
      <c r="BT6" s="407"/>
      <c r="BU6" s="408"/>
      <c r="BV6" s="406">
        <v>555400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100.4</v>
      </c>
      <c r="CU6" s="550"/>
      <c r="CV6" s="550"/>
      <c r="CW6" s="550"/>
      <c r="CX6" s="550"/>
      <c r="CY6" s="550"/>
      <c r="CZ6" s="550"/>
      <c r="DA6" s="551"/>
      <c r="DB6" s="549">
        <v>96.3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265944</v>
      </c>
      <c r="BO7" s="407"/>
      <c r="BP7" s="407"/>
      <c r="BQ7" s="407"/>
      <c r="BR7" s="407"/>
      <c r="BS7" s="407"/>
      <c r="BT7" s="407"/>
      <c r="BU7" s="408"/>
      <c r="BV7" s="406">
        <v>73112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5466249</v>
      </c>
      <c r="CU7" s="407"/>
      <c r="CV7" s="407"/>
      <c r="CW7" s="407"/>
      <c r="CX7" s="407"/>
      <c r="CY7" s="407"/>
      <c r="CZ7" s="407"/>
      <c r="DA7" s="408"/>
      <c r="DB7" s="406">
        <v>5505836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44596</v>
      </c>
      <c r="BO8" s="407"/>
      <c r="BP8" s="407"/>
      <c r="BQ8" s="407"/>
      <c r="BR8" s="407"/>
      <c r="BS8" s="407"/>
      <c r="BT8" s="407"/>
      <c r="BU8" s="408"/>
      <c r="BV8" s="406">
        <v>482288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0.47</v>
      </c>
      <c r="CU8" s="510"/>
      <c r="CV8" s="510"/>
      <c r="CW8" s="510"/>
      <c r="CX8" s="510"/>
      <c r="CY8" s="510"/>
      <c r="CZ8" s="510"/>
      <c r="DA8" s="511"/>
      <c r="DB8" s="509">
        <v>0.47</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16927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-437692</v>
      </c>
      <c r="BO9" s="407"/>
      <c r="BP9" s="407"/>
      <c r="BQ9" s="407"/>
      <c r="BR9" s="407"/>
      <c r="BS9" s="407"/>
      <c r="BT9" s="407"/>
      <c r="BU9" s="408"/>
      <c r="BV9" s="406">
        <v>93680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13.2</v>
      </c>
      <c r="CU9" s="404"/>
      <c r="CV9" s="404"/>
      <c r="CW9" s="404"/>
      <c r="CX9" s="404"/>
      <c r="CY9" s="404"/>
      <c r="CZ9" s="404"/>
      <c r="DA9" s="405"/>
      <c r="DB9" s="403">
        <v>12.5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19248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v>
      </c>
      <c r="BO10" s="407"/>
      <c r="BP10" s="407"/>
      <c r="BQ10" s="407"/>
      <c r="BR10" s="407"/>
      <c r="BS10" s="407"/>
      <c r="BT10" s="407"/>
      <c r="BU10" s="408"/>
      <c r="BV10" s="406">
        <v>357632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15663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423853</v>
      </c>
      <c r="BO12" s="407"/>
      <c r="BP12" s="407"/>
      <c r="BQ12" s="407"/>
      <c r="BR12" s="407"/>
      <c r="BS12" s="407"/>
      <c r="BT12" s="407"/>
      <c r="BU12" s="408"/>
      <c r="BV12" s="406">
        <v>406783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15451</v>
      </c>
      <c r="S13" s="494"/>
      <c r="T13" s="494"/>
      <c r="U13" s="494"/>
      <c r="V13" s="495"/>
      <c r="W13" s="496" t="s">
        <v>131</v>
      </c>
      <c r="X13" s="392"/>
      <c r="Y13" s="392"/>
      <c r="Z13" s="392"/>
      <c r="AA13" s="392"/>
      <c r="AB13" s="393"/>
      <c r="AC13" s="359">
        <v>650</v>
      </c>
      <c r="AD13" s="360"/>
      <c r="AE13" s="360"/>
      <c r="AF13" s="360"/>
      <c r="AG13" s="361"/>
      <c r="AH13" s="359">
        <v>830</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-861538</v>
      </c>
      <c r="BO13" s="407"/>
      <c r="BP13" s="407"/>
      <c r="BQ13" s="407"/>
      <c r="BR13" s="407"/>
      <c r="BS13" s="407"/>
      <c r="BT13" s="407"/>
      <c r="BU13" s="408"/>
      <c r="BV13" s="406">
        <v>44529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7.1</v>
      </c>
      <c r="CU13" s="404"/>
      <c r="CV13" s="404"/>
      <c r="CW13" s="404"/>
      <c r="CX13" s="404"/>
      <c r="CY13" s="404"/>
      <c r="CZ13" s="404"/>
      <c r="DA13" s="405"/>
      <c r="DB13" s="403">
        <v>6.8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16097</v>
      </c>
      <c r="S14" s="494"/>
      <c r="T14" s="494"/>
      <c r="U14" s="494"/>
      <c r="V14" s="495"/>
      <c r="W14" s="497"/>
      <c r="X14" s="395"/>
      <c r="Y14" s="395"/>
      <c r="Z14" s="395"/>
      <c r="AA14" s="395"/>
      <c r="AB14" s="396"/>
      <c r="AC14" s="486">
        <v>8.8000000000000007</v>
      </c>
      <c r="AD14" s="487"/>
      <c r="AE14" s="487"/>
      <c r="AF14" s="487"/>
      <c r="AG14" s="488"/>
      <c r="AH14" s="486">
        <v>9.8000000000000007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3.6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15899</v>
      </c>
      <c r="S15" s="494"/>
      <c r="T15" s="494"/>
      <c r="U15" s="494"/>
      <c r="V15" s="495"/>
      <c r="W15" s="496" t="s">
        <v>137</v>
      </c>
      <c r="X15" s="392"/>
      <c r="Y15" s="392"/>
      <c r="Z15" s="392"/>
      <c r="AA15" s="392"/>
      <c r="AB15" s="393"/>
      <c r="AC15" s="359">
        <v>1176</v>
      </c>
      <c r="AD15" s="360"/>
      <c r="AE15" s="360"/>
      <c r="AF15" s="360"/>
      <c r="AG15" s="361"/>
      <c r="AH15" s="359">
        <v>1413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2295564</v>
      </c>
      <c r="BO15" s="436"/>
      <c r="BP15" s="436"/>
      <c r="BQ15" s="436"/>
      <c r="BR15" s="436"/>
      <c r="BS15" s="436"/>
      <c r="BT15" s="436"/>
      <c r="BU15" s="437"/>
      <c r="BV15" s="435">
        <v>2264516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v>
      </c>
      <c r="AD16" s="487"/>
      <c r="AE16" s="487"/>
      <c r="AF16" s="487"/>
      <c r="AG16" s="488"/>
      <c r="AH16" s="486">
        <v>16.7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4808924</v>
      </c>
      <c r="BO16" s="407"/>
      <c r="BP16" s="407"/>
      <c r="BQ16" s="407"/>
      <c r="BR16" s="407"/>
      <c r="BS16" s="407"/>
      <c r="BT16" s="407"/>
      <c r="BU16" s="408"/>
      <c r="BV16" s="406">
        <v>4811561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5522</v>
      </c>
      <c r="AD17" s="360"/>
      <c r="AE17" s="360"/>
      <c r="AF17" s="360"/>
      <c r="AG17" s="361"/>
      <c r="AH17" s="359">
        <v>6205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2916883</v>
      </c>
      <c r="BO17" s="407"/>
      <c r="BP17" s="407"/>
      <c r="BQ17" s="407"/>
      <c r="BR17" s="407"/>
      <c r="BS17" s="407"/>
      <c r="BT17" s="407"/>
      <c r="BU17" s="408"/>
      <c r="BV17" s="406">
        <v>2878267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93.96</v>
      </c>
      <c r="M18" s="459"/>
      <c r="N18" s="459"/>
      <c r="O18" s="459"/>
      <c r="P18" s="459"/>
      <c r="Q18" s="459"/>
      <c r="R18" s="460"/>
      <c r="S18" s="460"/>
      <c r="T18" s="460"/>
      <c r="U18" s="460"/>
      <c r="V18" s="461"/>
      <c r="W18" s="477"/>
      <c r="X18" s="478"/>
      <c r="Y18" s="478"/>
      <c r="Z18" s="478"/>
      <c r="AA18" s="478"/>
      <c r="AB18" s="502"/>
      <c r="AC18" s="376">
        <v>75.099999999999994</v>
      </c>
      <c r="AD18" s="377"/>
      <c r="AE18" s="377"/>
      <c r="AF18" s="377"/>
      <c r="AG18" s="462"/>
      <c r="AH18" s="376">
        <v>73.400000000000006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5581588</v>
      </c>
      <c r="BO18" s="407"/>
      <c r="BP18" s="407"/>
      <c r="BQ18" s="407"/>
      <c r="BR18" s="407"/>
      <c r="BS18" s="407"/>
      <c r="BT18" s="407"/>
      <c r="BU18" s="408"/>
      <c r="BV18" s="406">
        <v>5412468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180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7005354</v>
      </c>
      <c r="BO19" s="407"/>
      <c r="BP19" s="407"/>
      <c r="BQ19" s="407"/>
      <c r="BR19" s="407"/>
      <c r="BS19" s="407"/>
      <c r="BT19" s="407"/>
      <c r="BU19" s="408"/>
      <c r="BV19" s="406">
        <v>7365904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8192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7840326</v>
      </c>
      <c r="BO22" s="436"/>
      <c r="BP22" s="436"/>
      <c r="BQ22" s="436"/>
      <c r="BR22" s="436"/>
      <c r="BS22" s="436"/>
      <c r="BT22" s="436"/>
      <c r="BU22" s="437"/>
      <c r="BV22" s="435">
        <v>8191053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6927607</v>
      </c>
      <c r="BO23" s="407"/>
      <c r="BP23" s="407"/>
      <c r="BQ23" s="407"/>
      <c r="BR23" s="407"/>
      <c r="BS23" s="407"/>
      <c r="BT23" s="407"/>
      <c r="BU23" s="408"/>
      <c r="BV23" s="406">
        <v>7408646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220</v>
      </c>
      <c r="AI24" s="360"/>
      <c r="AJ24" s="360"/>
      <c r="AK24" s="360"/>
      <c r="AL24" s="361"/>
      <c r="AM24" s="359">
        <v>695420</v>
      </c>
      <c r="AN24" s="360"/>
      <c r="AO24" s="360"/>
      <c r="AP24" s="360"/>
      <c r="AQ24" s="360"/>
      <c r="AR24" s="361"/>
      <c r="AS24" s="359">
        <v>3161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4909401</v>
      </c>
      <c r="BO24" s="407"/>
      <c r="BP24" s="407"/>
      <c r="BQ24" s="407"/>
      <c r="BR24" s="407"/>
      <c r="BS24" s="407"/>
      <c r="BT24" s="407"/>
      <c r="BU24" s="408"/>
      <c r="BV24" s="406">
        <v>4955784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1166672</v>
      </c>
      <c r="BO25" s="436"/>
      <c r="BP25" s="436"/>
      <c r="BQ25" s="436"/>
      <c r="BR25" s="436"/>
      <c r="BS25" s="436"/>
      <c r="BT25" s="436"/>
      <c r="BU25" s="437"/>
      <c r="BV25" s="435">
        <v>927605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6100</v>
      </c>
      <c r="R26" s="360"/>
      <c r="S26" s="360"/>
      <c r="T26" s="360"/>
      <c r="U26" s="360"/>
      <c r="V26" s="361"/>
      <c r="W26" s="449"/>
      <c r="X26" s="386"/>
      <c r="Y26" s="387"/>
      <c r="Z26" s="362" t="s">
        <v>168</v>
      </c>
      <c r="AA26" s="417"/>
      <c r="AB26" s="417"/>
      <c r="AC26" s="417"/>
      <c r="AD26" s="417"/>
      <c r="AE26" s="417"/>
      <c r="AF26" s="417"/>
      <c r="AG26" s="418"/>
      <c r="AH26" s="359">
        <v>19</v>
      </c>
      <c r="AI26" s="360"/>
      <c r="AJ26" s="360"/>
      <c r="AK26" s="360"/>
      <c r="AL26" s="361"/>
      <c r="AM26" s="359">
        <v>65398</v>
      </c>
      <c r="AN26" s="360"/>
      <c r="AO26" s="360"/>
      <c r="AP26" s="360"/>
      <c r="AQ26" s="360"/>
      <c r="AR26" s="361"/>
      <c r="AS26" s="359">
        <v>3442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3330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3060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765170</v>
      </c>
      <c r="BO28" s="436"/>
      <c r="BP28" s="436"/>
      <c r="BQ28" s="436"/>
      <c r="BR28" s="436"/>
      <c r="BS28" s="436"/>
      <c r="BT28" s="436"/>
      <c r="BU28" s="437"/>
      <c r="BV28" s="435">
        <v>944016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2880</v>
      </c>
      <c r="R29" s="360"/>
      <c r="S29" s="360"/>
      <c r="T29" s="360"/>
      <c r="U29" s="360"/>
      <c r="V29" s="361"/>
      <c r="W29" s="450"/>
      <c r="X29" s="451"/>
      <c r="Y29" s="452"/>
      <c r="Z29" s="362" t="s">
        <v>177</v>
      </c>
      <c r="AA29" s="363"/>
      <c r="AB29" s="363"/>
      <c r="AC29" s="363"/>
      <c r="AD29" s="363"/>
      <c r="AE29" s="363"/>
      <c r="AF29" s="363"/>
      <c r="AG29" s="364"/>
      <c r="AH29" s="359">
        <v>220</v>
      </c>
      <c r="AI29" s="360"/>
      <c r="AJ29" s="360"/>
      <c r="AK29" s="360"/>
      <c r="AL29" s="361"/>
      <c r="AM29" s="359">
        <v>695420</v>
      </c>
      <c r="AN29" s="360"/>
      <c r="AO29" s="360"/>
      <c r="AP29" s="360"/>
      <c r="AQ29" s="360"/>
      <c r="AR29" s="361"/>
      <c r="AS29" s="359">
        <v>3161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27726</v>
      </c>
      <c r="BO29" s="407"/>
      <c r="BP29" s="407"/>
      <c r="BQ29" s="407"/>
      <c r="BR29" s="407"/>
      <c r="BS29" s="407"/>
      <c r="BT29" s="407"/>
      <c r="BU29" s="408"/>
      <c r="BV29" s="406">
        <v>3565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5190132</v>
      </c>
      <c r="BO30" s="441"/>
      <c r="BP30" s="441"/>
      <c r="BQ30" s="441"/>
      <c r="BR30" s="441"/>
      <c r="BS30" s="441"/>
      <c r="BT30" s="441"/>
      <c r="BU30" s="442"/>
      <c r="BV30" s="440">
        <v>3564711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夷隅郡市広域市町村圏事務組合（一般会計）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南房総広域水道企業団（水道事業用水供給事業会計）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tNlncpNiaGi4T/FZ0u7qU3WU2DW7eAI6naDBXX577x0pySqtQ+aDlGB913EIhU0MoqQihX0PEbOHva3ECyEEw==" saltValue="FZlhi9oDeKNzUtrR8GUd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2338003</v>
      </c>
      <c r="S5" s="664"/>
      <c r="T5" s="664"/>
      <c r="U5" s="664"/>
      <c r="V5" s="664"/>
      <c r="W5" s="664"/>
      <c r="X5" s="664"/>
      <c r="Y5" s="689"/>
      <c r="Z5" s="702">
        <v>12.4</v>
      </c>
      <c r="AA5" s="702"/>
      <c r="AB5" s="702"/>
      <c r="AC5" s="702"/>
      <c r="AD5" s="703">
        <v>2338003</v>
      </c>
      <c r="AE5" s="703"/>
      <c r="AF5" s="703"/>
      <c r="AG5" s="703"/>
      <c r="AH5" s="703"/>
      <c r="AI5" s="703"/>
      <c r="AJ5" s="703"/>
      <c r="AK5" s="703"/>
      <c r="AL5" s="690">
        <v>42.1</v>
      </c>
      <c r="AM5" s="672"/>
      <c r="AN5" s="672"/>
      <c r="AO5" s="691"/>
      <c r="AP5" s="666" t="s">
        <v>216</v>
      </c>
      <c r="AQ5" s="667"/>
      <c r="AR5" s="667"/>
      <c r="AS5" s="667"/>
      <c r="AT5" s="667"/>
      <c r="AU5" s="667"/>
      <c r="AV5" s="667"/>
      <c r="AW5" s="667"/>
      <c r="AX5" s="667"/>
      <c r="AY5" s="667"/>
      <c r="AZ5" s="667"/>
      <c r="BA5" s="667"/>
      <c r="BB5" s="667"/>
      <c r="BC5" s="667"/>
      <c r="BD5" s="667"/>
      <c r="BE5" s="667"/>
      <c r="BF5" s="668"/>
      <c r="BG5" s="608">
        <v>2313554</v>
      </c>
      <c r="BH5" s="609"/>
      <c r="BI5" s="609"/>
      <c r="BJ5" s="609"/>
      <c r="BK5" s="609"/>
      <c r="BL5" s="609"/>
      <c r="BM5" s="609"/>
      <c r="BN5" s="610"/>
      <c r="BO5" s="646">
        <v>99</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77139</v>
      </c>
      <c r="S6" s="609"/>
      <c r="T6" s="609"/>
      <c r="U6" s="609"/>
      <c r="V6" s="609"/>
      <c r="W6" s="609"/>
      <c r="X6" s="609"/>
      <c r="Y6" s="610"/>
      <c r="Z6" s="646">
        <v>0.4</v>
      </c>
      <c r="AA6" s="646"/>
      <c r="AB6" s="646"/>
      <c r="AC6" s="646"/>
      <c r="AD6" s="647">
        <v>77139</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2313554</v>
      </c>
      <c r="BH6" s="609"/>
      <c r="BI6" s="609"/>
      <c r="BJ6" s="609"/>
      <c r="BK6" s="609"/>
      <c r="BL6" s="609"/>
      <c r="BM6" s="609"/>
      <c r="BN6" s="610"/>
      <c r="BO6" s="646">
        <v>99</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133543</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133477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818</v>
      </c>
      <c r="S7" s="609"/>
      <c r="T7" s="609"/>
      <c r="U7" s="609"/>
      <c r="V7" s="609"/>
      <c r="W7" s="609"/>
      <c r="X7" s="609"/>
      <c r="Y7" s="610"/>
      <c r="Z7" s="646">
        <v>0</v>
      </c>
      <c r="AA7" s="646"/>
      <c r="AB7" s="646"/>
      <c r="AC7" s="646"/>
      <c r="AD7" s="647">
        <v>818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796573</v>
      </c>
      <c r="BH7" s="609"/>
      <c r="BI7" s="609"/>
      <c r="BJ7" s="609"/>
      <c r="BK7" s="609"/>
      <c r="BL7" s="609"/>
      <c r="BM7" s="609"/>
      <c r="BN7" s="610"/>
      <c r="BO7" s="646">
        <v>34.1</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10504516</v>
      </c>
      <c r="CS7" s="609"/>
      <c r="CT7" s="609"/>
      <c r="CU7" s="609"/>
      <c r="CV7" s="609"/>
      <c r="CW7" s="609"/>
      <c r="CX7" s="609"/>
      <c r="CY7" s="610"/>
      <c r="CZ7" s="646">
        <v>56.4</v>
      </c>
      <c r="DA7" s="646"/>
      <c r="DB7" s="646"/>
      <c r="DC7" s="646"/>
      <c r="DD7" s="614">
        <v>214969</v>
      </c>
      <c r="DE7" s="609"/>
      <c r="DF7" s="609"/>
      <c r="DG7" s="609"/>
      <c r="DH7" s="609"/>
      <c r="DI7" s="609"/>
      <c r="DJ7" s="609"/>
      <c r="DK7" s="609"/>
      <c r="DL7" s="609"/>
      <c r="DM7" s="609"/>
      <c r="DN7" s="609"/>
      <c r="DO7" s="609"/>
      <c r="DP7" s="610"/>
      <c r="DQ7" s="614">
        <v>1307527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11624</v>
      </c>
      <c r="S8" s="609"/>
      <c r="T8" s="609"/>
      <c r="U8" s="609"/>
      <c r="V8" s="609"/>
      <c r="W8" s="609"/>
      <c r="X8" s="609"/>
      <c r="Y8" s="610"/>
      <c r="Z8" s="646">
        <v>0.1</v>
      </c>
      <c r="AA8" s="646"/>
      <c r="AB8" s="646"/>
      <c r="AC8" s="646"/>
      <c r="AD8" s="647">
        <v>11624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34966</v>
      </c>
      <c r="BH8" s="609"/>
      <c r="BI8" s="609"/>
      <c r="BJ8" s="609"/>
      <c r="BK8" s="609"/>
      <c r="BL8" s="609"/>
      <c r="BM8" s="609"/>
      <c r="BN8" s="610"/>
      <c r="BO8" s="646">
        <v>1.5</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3008243</v>
      </c>
      <c r="CS8" s="609"/>
      <c r="CT8" s="609"/>
      <c r="CU8" s="609"/>
      <c r="CV8" s="609"/>
      <c r="CW8" s="609"/>
      <c r="CX8" s="609"/>
      <c r="CY8" s="610"/>
      <c r="CZ8" s="646">
        <v>16.2</v>
      </c>
      <c r="DA8" s="646"/>
      <c r="DB8" s="646"/>
      <c r="DC8" s="646"/>
      <c r="DD8" s="614">
        <v>11510</v>
      </c>
      <c r="DE8" s="609"/>
      <c r="DF8" s="609"/>
      <c r="DG8" s="609"/>
      <c r="DH8" s="609"/>
      <c r="DI8" s="609"/>
      <c r="DJ8" s="609"/>
      <c r="DK8" s="609"/>
      <c r="DL8" s="609"/>
      <c r="DM8" s="609"/>
      <c r="DN8" s="609"/>
      <c r="DO8" s="609"/>
      <c r="DP8" s="610"/>
      <c r="DQ8" s="614">
        <v>1962942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13921</v>
      </c>
      <c r="S9" s="609"/>
      <c r="T9" s="609"/>
      <c r="U9" s="609"/>
      <c r="V9" s="609"/>
      <c r="W9" s="609"/>
      <c r="X9" s="609"/>
      <c r="Y9" s="610"/>
      <c r="Z9" s="646">
        <v>0.1</v>
      </c>
      <c r="AA9" s="646"/>
      <c r="AB9" s="646"/>
      <c r="AC9" s="646"/>
      <c r="AD9" s="647">
        <v>13921</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664452</v>
      </c>
      <c r="BH9" s="609"/>
      <c r="BI9" s="609"/>
      <c r="BJ9" s="609"/>
      <c r="BK9" s="609"/>
      <c r="BL9" s="609"/>
      <c r="BM9" s="609"/>
      <c r="BN9" s="610"/>
      <c r="BO9" s="646">
        <v>28.4</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1066632</v>
      </c>
      <c r="CS9" s="609"/>
      <c r="CT9" s="609"/>
      <c r="CU9" s="609"/>
      <c r="CV9" s="609"/>
      <c r="CW9" s="609"/>
      <c r="CX9" s="609"/>
      <c r="CY9" s="610"/>
      <c r="CZ9" s="646">
        <v>5.7</v>
      </c>
      <c r="DA9" s="646"/>
      <c r="DB9" s="646"/>
      <c r="DC9" s="646"/>
      <c r="DD9" s="614">
        <v>220446</v>
      </c>
      <c r="DE9" s="609"/>
      <c r="DF9" s="609"/>
      <c r="DG9" s="609"/>
      <c r="DH9" s="609"/>
      <c r="DI9" s="609"/>
      <c r="DJ9" s="609"/>
      <c r="DK9" s="609"/>
      <c r="DL9" s="609"/>
      <c r="DM9" s="609"/>
      <c r="DN9" s="609"/>
      <c r="DO9" s="609"/>
      <c r="DP9" s="610"/>
      <c r="DQ9" s="614">
        <v>701783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62931</v>
      </c>
      <c r="BH10" s="609"/>
      <c r="BI10" s="609"/>
      <c r="BJ10" s="609"/>
      <c r="BK10" s="609"/>
      <c r="BL10" s="609"/>
      <c r="BM10" s="609"/>
      <c r="BN10" s="610"/>
      <c r="BO10" s="646">
        <v>2.7</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415431</v>
      </c>
      <c r="S11" s="609"/>
      <c r="T11" s="609"/>
      <c r="U11" s="609"/>
      <c r="V11" s="609"/>
      <c r="W11" s="609"/>
      <c r="X11" s="609"/>
      <c r="Y11" s="610"/>
      <c r="Z11" s="611">
        <v>2.2000000000000002</v>
      </c>
      <c r="AA11" s="612"/>
      <c r="AB11" s="612"/>
      <c r="AC11" s="613"/>
      <c r="AD11" s="614">
        <v>415431</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34224</v>
      </c>
      <c r="BH11" s="609"/>
      <c r="BI11" s="609"/>
      <c r="BJ11" s="609"/>
      <c r="BK11" s="609"/>
      <c r="BL11" s="609"/>
      <c r="BM11" s="609"/>
      <c r="BN11" s="610"/>
      <c r="BO11" s="646">
        <v>1.5</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459288</v>
      </c>
      <c r="CS11" s="609"/>
      <c r="CT11" s="609"/>
      <c r="CU11" s="609"/>
      <c r="CV11" s="609"/>
      <c r="CW11" s="609"/>
      <c r="CX11" s="609"/>
      <c r="CY11" s="610"/>
      <c r="CZ11" s="646">
        <v>2.5</v>
      </c>
      <c r="DA11" s="646"/>
      <c r="DB11" s="646"/>
      <c r="DC11" s="646"/>
      <c r="DD11" s="614">
        <v>229575</v>
      </c>
      <c r="DE11" s="609"/>
      <c r="DF11" s="609"/>
      <c r="DG11" s="609"/>
      <c r="DH11" s="609"/>
      <c r="DI11" s="609"/>
      <c r="DJ11" s="609"/>
      <c r="DK11" s="609"/>
      <c r="DL11" s="609"/>
      <c r="DM11" s="609"/>
      <c r="DN11" s="609"/>
      <c r="DO11" s="609"/>
      <c r="DP11" s="610"/>
      <c r="DQ11" s="614">
        <v>184079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22875</v>
      </c>
      <c r="S12" s="609"/>
      <c r="T12" s="609"/>
      <c r="U12" s="609"/>
      <c r="V12" s="609"/>
      <c r="W12" s="609"/>
      <c r="X12" s="609"/>
      <c r="Y12" s="610"/>
      <c r="Z12" s="646">
        <v>0.1</v>
      </c>
      <c r="AA12" s="646"/>
      <c r="AB12" s="646"/>
      <c r="AC12" s="646"/>
      <c r="AD12" s="647">
        <v>22875</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1336194</v>
      </c>
      <c r="BH12" s="609"/>
      <c r="BI12" s="609"/>
      <c r="BJ12" s="609"/>
      <c r="BK12" s="609"/>
      <c r="BL12" s="609"/>
      <c r="BM12" s="609"/>
      <c r="BN12" s="610"/>
      <c r="BO12" s="646">
        <v>57.2</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316913</v>
      </c>
      <c r="CS12" s="609"/>
      <c r="CT12" s="609"/>
      <c r="CU12" s="609"/>
      <c r="CV12" s="609"/>
      <c r="CW12" s="609"/>
      <c r="CX12" s="609"/>
      <c r="CY12" s="610"/>
      <c r="CZ12" s="646">
        <v>1.7</v>
      </c>
      <c r="DA12" s="646"/>
      <c r="DB12" s="646"/>
      <c r="DC12" s="646"/>
      <c r="DD12" s="614">
        <v>27676</v>
      </c>
      <c r="DE12" s="609"/>
      <c r="DF12" s="609"/>
      <c r="DG12" s="609"/>
      <c r="DH12" s="609"/>
      <c r="DI12" s="609"/>
      <c r="DJ12" s="609"/>
      <c r="DK12" s="609"/>
      <c r="DL12" s="609"/>
      <c r="DM12" s="609"/>
      <c r="DN12" s="609"/>
      <c r="DO12" s="609"/>
      <c r="DP12" s="610"/>
      <c r="DQ12" s="614">
        <v>224224</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1331036</v>
      </c>
      <c r="BH13" s="609"/>
      <c r="BI13" s="609"/>
      <c r="BJ13" s="609"/>
      <c r="BK13" s="609"/>
      <c r="BL13" s="609"/>
      <c r="BM13" s="609"/>
      <c r="BN13" s="610"/>
      <c r="BO13" s="646">
        <v>56.9</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566172</v>
      </c>
      <c r="CS13" s="609"/>
      <c r="CT13" s="609"/>
      <c r="CU13" s="609"/>
      <c r="CV13" s="609"/>
      <c r="CW13" s="609"/>
      <c r="CX13" s="609"/>
      <c r="CY13" s="610"/>
      <c r="CZ13" s="646">
        <v>3</v>
      </c>
      <c r="DA13" s="646"/>
      <c r="DB13" s="646"/>
      <c r="DC13" s="646"/>
      <c r="DD13" s="614">
        <v>360234</v>
      </c>
      <c r="DE13" s="609"/>
      <c r="DF13" s="609"/>
      <c r="DG13" s="609"/>
      <c r="DH13" s="609"/>
      <c r="DI13" s="609"/>
      <c r="DJ13" s="609"/>
      <c r="DK13" s="609"/>
      <c r="DL13" s="609"/>
      <c r="DM13" s="609"/>
      <c r="DN13" s="609"/>
      <c r="DO13" s="609"/>
      <c r="DP13" s="610"/>
      <c r="DQ13" s="614">
        <v>251020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828</v>
      </c>
      <c r="S14" s="609"/>
      <c r="T14" s="609"/>
      <c r="U14" s="609"/>
      <c r="V14" s="609"/>
      <c r="W14" s="609"/>
      <c r="X14" s="609"/>
      <c r="Y14" s="610"/>
      <c r="Z14" s="646">
        <v>0</v>
      </c>
      <c r="AA14" s="646"/>
      <c r="AB14" s="646"/>
      <c r="AC14" s="646"/>
      <c r="AD14" s="647">
        <v>828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59737</v>
      </c>
      <c r="BH14" s="609"/>
      <c r="BI14" s="609"/>
      <c r="BJ14" s="609"/>
      <c r="BK14" s="609"/>
      <c r="BL14" s="609"/>
      <c r="BM14" s="609"/>
      <c r="BN14" s="610"/>
      <c r="BO14" s="646">
        <v>2.6</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561309</v>
      </c>
      <c r="CS14" s="609"/>
      <c r="CT14" s="609"/>
      <c r="CU14" s="609"/>
      <c r="CV14" s="609"/>
      <c r="CW14" s="609"/>
      <c r="CX14" s="609"/>
      <c r="CY14" s="610"/>
      <c r="CZ14" s="646">
        <v>3</v>
      </c>
      <c r="DA14" s="646"/>
      <c r="DB14" s="646"/>
      <c r="DC14" s="646"/>
      <c r="DD14" s="614">
        <v>111700</v>
      </c>
      <c r="DE14" s="609"/>
      <c r="DF14" s="609"/>
      <c r="DG14" s="609"/>
      <c r="DH14" s="609"/>
      <c r="DI14" s="609"/>
      <c r="DJ14" s="609"/>
      <c r="DK14" s="609"/>
      <c r="DL14" s="609"/>
      <c r="DM14" s="609"/>
      <c r="DN14" s="609"/>
      <c r="DO14" s="609"/>
      <c r="DP14" s="610"/>
      <c r="DQ14" s="614">
        <v>454146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121050</v>
      </c>
      <c r="BH15" s="609"/>
      <c r="BI15" s="609"/>
      <c r="BJ15" s="609"/>
      <c r="BK15" s="609"/>
      <c r="BL15" s="609"/>
      <c r="BM15" s="609"/>
      <c r="BN15" s="610"/>
      <c r="BO15" s="646">
        <v>5.2</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1014760</v>
      </c>
      <c r="CS15" s="609"/>
      <c r="CT15" s="609"/>
      <c r="CU15" s="609"/>
      <c r="CV15" s="609"/>
      <c r="CW15" s="609"/>
      <c r="CX15" s="609"/>
      <c r="CY15" s="610"/>
      <c r="CZ15" s="646">
        <v>5.5</v>
      </c>
      <c r="DA15" s="646"/>
      <c r="DB15" s="646"/>
      <c r="DC15" s="646"/>
      <c r="DD15" s="614">
        <v>125983</v>
      </c>
      <c r="DE15" s="609"/>
      <c r="DF15" s="609"/>
      <c r="DG15" s="609"/>
      <c r="DH15" s="609"/>
      <c r="DI15" s="609"/>
      <c r="DJ15" s="609"/>
      <c r="DK15" s="609"/>
      <c r="DL15" s="609"/>
      <c r="DM15" s="609"/>
      <c r="DN15" s="609"/>
      <c r="DO15" s="609"/>
      <c r="DP15" s="610"/>
      <c r="DQ15" s="614">
        <v>535129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11788</v>
      </c>
      <c r="S16" s="609"/>
      <c r="T16" s="609"/>
      <c r="U16" s="609"/>
      <c r="V16" s="609"/>
      <c r="W16" s="609"/>
      <c r="X16" s="609"/>
      <c r="Y16" s="610"/>
      <c r="Z16" s="646">
        <v>0.1</v>
      </c>
      <c r="AA16" s="646"/>
      <c r="AB16" s="646"/>
      <c r="AC16" s="646"/>
      <c r="AD16" s="647">
        <v>11788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53693</v>
      </c>
      <c r="CS16" s="609"/>
      <c r="CT16" s="609"/>
      <c r="CU16" s="609"/>
      <c r="CV16" s="609"/>
      <c r="CW16" s="609"/>
      <c r="CX16" s="609"/>
      <c r="CY16" s="610"/>
      <c r="CZ16" s="646">
        <v>0.3</v>
      </c>
      <c r="DA16" s="646"/>
      <c r="DB16" s="646"/>
      <c r="DC16" s="646"/>
      <c r="DD16" s="614" t="s">
        <v>122</v>
      </c>
      <c r="DE16" s="609"/>
      <c r="DF16" s="609"/>
      <c r="DG16" s="609"/>
      <c r="DH16" s="609"/>
      <c r="DI16" s="609"/>
      <c r="DJ16" s="609"/>
      <c r="DK16" s="609"/>
      <c r="DL16" s="609"/>
      <c r="DM16" s="609"/>
      <c r="DN16" s="609"/>
      <c r="DO16" s="609"/>
      <c r="DP16" s="610"/>
      <c r="DQ16" s="614">
        <v>18163</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35626</v>
      </c>
      <c r="S17" s="609"/>
      <c r="T17" s="609"/>
      <c r="U17" s="609"/>
      <c r="V17" s="609"/>
      <c r="W17" s="609"/>
      <c r="X17" s="609"/>
      <c r="Y17" s="610"/>
      <c r="Z17" s="646">
        <v>0.2</v>
      </c>
      <c r="AA17" s="646"/>
      <c r="AB17" s="646"/>
      <c r="AC17" s="646"/>
      <c r="AD17" s="647">
        <v>35626</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927989</v>
      </c>
      <c r="CS17" s="609"/>
      <c r="CT17" s="609"/>
      <c r="CU17" s="609"/>
      <c r="CV17" s="609"/>
      <c r="CW17" s="609"/>
      <c r="CX17" s="609"/>
      <c r="CY17" s="610"/>
      <c r="CZ17" s="646">
        <v>5</v>
      </c>
      <c r="DA17" s="646"/>
      <c r="DB17" s="646"/>
      <c r="DC17" s="646"/>
      <c r="DD17" s="614" t="s">
        <v>122</v>
      </c>
      <c r="DE17" s="609"/>
      <c r="DF17" s="609"/>
      <c r="DG17" s="609"/>
      <c r="DH17" s="609"/>
      <c r="DI17" s="609"/>
      <c r="DJ17" s="609"/>
      <c r="DK17" s="609"/>
      <c r="DL17" s="609"/>
      <c r="DM17" s="609"/>
      <c r="DN17" s="609"/>
      <c r="DO17" s="609"/>
      <c r="DP17" s="610"/>
      <c r="DQ17" s="614">
        <v>922324</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4149</v>
      </c>
      <c r="S18" s="609"/>
      <c r="T18" s="609"/>
      <c r="U18" s="609"/>
      <c r="V18" s="609"/>
      <c r="W18" s="609"/>
      <c r="X18" s="609"/>
      <c r="Y18" s="610"/>
      <c r="Z18" s="646">
        <v>0</v>
      </c>
      <c r="AA18" s="646"/>
      <c r="AB18" s="646"/>
      <c r="AC18" s="646"/>
      <c r="AD18" s="647">
        <v>4149</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4149</v>
      </c>
      <c r="S19" s="609"/>
      <c r="T19" s="609"/>
      <c r="U19" s="609"/>
      <c r="V19" s="609"/>
      <c r="W19" s="609"/>
      <c r="X19" s="609"/>
      <c r="Y19" s="610"/>
      <c r="Z19" s="646">
        <v>0</v>
      </c>
      <c r="AA19" s="646"/>
      <c r="AB19" s="646"/>
      <c r="AC19" s="646"/>
      <c r="AD19" s="647">
        <v>4149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24449</v>
      </c>
      <c r="BH19" s="609"/>
      <c r="BI19" s="609"/>
      <c r="BJ19" s="609"/>
      <c r="BK19" s="609"/>
      <c r="BL19" s="609"/>
      <c r="BM19" s="609"/>
      <c r="BN19" s="610"/>
      <c r="BO19" s="646">
        <v>1</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24449</v>
      </c>
      <c r="BH20" s="609"/>
      <c r="BI20" s="609"/>
      <c r="BJ20" s="609"/>
      <c r="BK20" s="609"/>
      <c r="BL20" s="609"/>
      <c r="BM20" s="609"/>
      <c r="BN20" s="610"/>
      <c r="BO20" s="646">
        <v>1</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18613058</v>
      </c>
      <c r="CS20" s="609"/>
      <c r="CT20" s="609"/>
      <c r="CU20" s="609"/>
      <c r="CV20" s="609"/>
      <c r="CW20" s="609"/>
      <c r="CX20" s="609"/>
      <c r="CY20" s="610"/>
      <c r="CZ20" s="646">
        <v>100</v>
      </c>
      <c r="DA20" s="646"/>
      <c r="DB20" s="646"/>
      <c r="DC20" s="646"/>
      <c r="DD20" s="614">
        <v>1302093</v>
      </c>
      <c r="DE20" s="609"/>
      <c r="DF20" s="609"/>
      <c r="DG20" s="609"/>
      <c r="DH20" s="609"/>
      <c r="DI20" s="609"/>
      <c r="DJ20" s="609"/>
      <c r="DK20" s="609"/>
      <c r="DL20" s="609"/>
      <c r="DM20" s="609"/>
      <c r="DN20" s="609"/>
      <c r="DO20" s="609"/>
      <c r="DP20" s="610"/>
      <c r="DQ20" s="614">
        <v>6694814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2844722</v>
      </c>
      <c r="S21" s="609"/>
      <c r="T21" s="609"/>
      <c r="U21" s="609"/>
      <c r="V21" s="609"/>
      <c r="W21" s="609"/>
      <c r="X21" s="609"/>
      <c r="Y21" s="610"/>
      <c r="Z21" s="646">
        <v>15</v>
      </c>
      <c r="AA21" s="646"/>
      <c r="AB21" s="646"/>
      <c r="AC21" s="646"/>
      <c r="AD21" s="647">
        <v>2513554</v>
      </c>
      <c r="AE21" s="647"/>
      <c r="AF21" s="647"/>
      <c r="AG21" s="647"/>
      <c r="AH21" s="647"/>
      <c r="AI21" s="647"/>
      <c r="AJ21" s="647"/>
      <c r="AK21" s="647"/>
      <c r="AL21" s="611">
        <v>45.2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24449</v>
      </c>
      <c r="BH21" s="609"/>
      <c r="BI21" s="609"/>
      <c r="BJ21" s="609"/>
      <c r="BK21" s="609"/>
      <c r="BL21" s="609"/>
      <c r="BM21" s="609"/>
      <c r="BN21" s="610"/>
      <c r="BO21" s="646">
        <v>1</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2513554</v>
      </c>
      <c r="S22" s="609"/>
      <c r="T22" s="609"/>
      <c r="U22" s="609"/>
      <c r="V22" s="609"/>
      <c r="W22" s="609"/>
      <c r="X22" s="609"/>
      <c r="Y22" s="610"/>
      <c r="Z22" s="646">
        <v>13.3</v>
      </c>
      <c r="AA22" s="646"/>
      <c r="AB22" s="646"/>
      <c r="AC22" s="646"/>
      <c r="AD22" s="647">
        <v>2513554</v>
      </c>
      <c r="AE22" s="647"/>
      <c r="AF22" s="647"/>
      <c r="AG22" s="647"/>
      <c r="AH22" s="647"/>
      <c r="AI22" s="647"/>
      <c r="AJ22" s="647"/>
      <c r="AK22" s="647"/>
      <c r="AL22" s="611">
        <v>45.2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331157</v>
      </c>
      <c r="S23" s="609"/>
      <c r="T23" s="609"/>
      <c r="U23" s="609"/>
      <c r="V23" s="609"/>
      <c r="W23" s="609"/>
      <c r="X23" s="609"/>
      <c r="Y23" s="610"/>
      <c r="Z23" s="646">
        <v>1.7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11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4261743</v>
      </c>
      <c r="CS24" s="664"/>
      <c r="CT24" s="664"/>
      <c r="CU24" s="664"/>
      <c r="CV24" s="664"/>
      <c r="CW24" s="664"/>
      <c r="CX24" s="664"/>
      <c r="CY24" s="689"/>
      <c r="CZ24" s="690">
        <v>22.9</v>
      </c>
      <c r="DA24" s="672"/>
      <c r="DB24" s="672"/>
      <c r="DC24" s="692"/>
      <c r="DD24" s="688">
        <v>3361889</v>
      </c>
      <c r="DE24" s="664"/>
      <c r="DF24" s="664"/>
      <c r="DG24" s="664"/>
      <c r="DH24" s="664"/>
      <c r="DI24" s="664"/>
      <c r="DJ24" s="664"/>
      <c r="DK24" s="689"/>
      <c r="DL24" s="688">
        <v>3108662</v>
      </c>
      <c r="DM24" s="664"/>
      <c r="DN24" s="664"/>
      <c r="DO24" s="664"/>
      <c r="DP24" s="664"/>
      <c r="DQ24" s="664"/>
      <c r="DR24" s="664"/>
      <c r="DS24" s="664"/>
      <c r="DT24" s="664"/>
      <c r="DU24" s="664"/>
      <c r="DV24" s="689"/>
      <c r="DW24" s="690">
        <v>55.6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5776924</v>
      </c>
      <c r="S25" s="609"/>
      <c r="T25" s="609"/>
      <c r="U25" s="609"/>
      <c r="V25" s="609"/>
      <c r="W25" s="609"/>
      <c r="X25" s="609"/>
      <c r="Y25" s="610"/>
      <c r="Z25" s="646">
        <v>30.5</v>
      </c>
      <c r="AA25" s="646"/>
      <c r="AB25" s="646"/>
      <c r="AC25" s="646"/>
      <c r="AD25" s="647">
        <v>5445756</v>
      </c>
      <c r="AE25" s="647"/>
      <c r="AF25" s="647"/>
      <c r="AG25" s="647"/>
      <c r="AH25" s="647"/>
      <c r="AI25" s="647"/>
      <c r="AJ25" s="647"/>
      <c r="AK25" s="647"/>
      <c r="AL25" s="611">
        <v>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1975730</v>
      </c>
      <c r="CS25" s="621"/>
      <c r="CT25" s="621"/>
      <c r="CU25" s="621"/>
      <c r="CV25" s="621"/>
      <c r="CW25" s="621"/>
      <c r="CX25" s="621"/>
      <c r="CY25" s="622"/>
      <c r="CZ25" s="611">
        <v>10.6</v>
      </c>
      <c r="DA25" s="623"/>
      <c r="DB25" s="623"/>
      <c r="DC25" s="624"/>
      <c r="DD25" s="614">
        <v>1839495</v>
      </c>
      <c r="DE25" s="621"/>
      <c r="DF25" s="621"/>
      <c r="DG25" s="621"/>
      <c r="DH25" s="621"/>
      <c r="DI25" s="621"/>
      <c r="DJ25" s="621"/>
      <c r="DK25" s="622"/>
      <c r="DL25" s="614">
        <v>1826416</v>
      </c>
      <c r="DM25" s="621"/>
      <c r="DN25" s="621"/>
      <c r="DO25" s="621"/>
      <c r="DP25" s="621"/>
      <c r="DQ25" s="621"/>
      <c r="DR25" s="621"/>
      <c r="DS25" s="621"/>
      <c r="DT25" s="621"/>
      <c r="DU25" s="621"/>
      <c r="DV25" s="622"/>
      <c r="DW25" s="611">
        <v>32.6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2158</v>
      </c>
      <c r="S26" s="609"/>
      <c r="T26" s="609"/>
      <c r="U26" s="609"/>
      <c r="V26" s="609"/>
      <c r="W26" s="609"/>
      <c r="X26" s="609"/>
      <c r="Y26" s="610"/>
      <c r="Z26" s="646">
        <v>0</v>
      </c>
      <c r="AA26" s="646"/>
      <c r="AB26" s="646"/>
      <c r="AC26" s="646"/>
      <c r="AD26" s="647">
        <v>2158</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1193938</v>
      </c>
      <c r="CS26" s="609"/>
      <c r="CT26" s="609"/>
      <c r="CU26" s="609"/>
      <c r="CV26" s="609"/>
      <c r="CW26" s="609"/>
      <c r="CX26" s="609"/>
      <c r="CY26" s="610"/>
      <c r="CZ26" s="611">
        <v>6.4</v>
      </c>
      <c r="DA26" s="623"/>
      <c r="DB26" s="623"/>
      <c r="DC26" s="624"/>
      <c r="DD26" s="614">
        <v>1107168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76314</v>
      </c>
      <c r="S27" s="609"/>
      <c r="T27" s="609"/>
      <c r="U27" s="609"/>
      <c r="V27" s="609"/>
      <c r="W27" s="609"/>
      <c r="X27" s="609"/>
      <c r="Y27" s="610"/>
      <c r="Z27" s="646">
        <v>0.4</v>
      </c>
      <c r="AA27" s="646"/>
      <c r="AB27" s="646"/>
      <c r="AC27" s="646"/>
      <c r="AD27" s="647">
        <v>276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2338003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1358024</v>
      </c>
      <c r="CS27" s="621"/>
      <c r="CT27" s="621"/>
      <c r="CU27" s="621"/>
      <c r="CV27" s="621"/>
      <c r="CW27" s="621"/>
      <c r="CX27" s="621"/>
      <c r="CY27" s="622"/>
      <c r="CZ27" s="611">
        <v>7.3</v>
      </c>
      <c r="DA27" s="623"/>
      <c r="DB27" s="623"/>
      <c r="DC27" s="624"/>
      <c r="DD27" s="614">
        <v>600070</v>
      </c>
      <c r="DE27" s="621"/>
      <c r="DF27" s="621"/>
      <c r="DG27" s="621"/>
      <c r="DH27" s="621"/>
      <c r="DI27" s="621"/>
      <c r="DJ27" s="621"/>
      <c r="DK27" s="622"/>
      <c r="DL27" s="614">
        <v>359922</v>
      </c>
      <c r="DM27" s="621"/>
      <c r="DN27" s="621"/>
      <c r="DO27" s="621"/>
      <c r="DP27" s="621"/>
      <c r="DQ27" s="621"/>
      <c r="DR27" s="621"/>
      <c r="DS27" s="621"/>
      <c r="DT27" s="621"/>
      <c r="DU27" s="621"/>
      <c r="DV27" s="622"/>
      <c r="DW27" s="611">
        <v>6.4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74478</v>
      </c>
      <c r="S28" s="609"/>
      <c r="T28" s="609"/>
      <c r="U28" s="609"/>
      <c r="V28" s="609"/>
      <c r="W28" s="609"/>
      <c r="X28" s="609"/>
      <c r="Y28" s="610"/>
      <c r="Z28" s="646">
        <v>0.4</v>
      </c>
      <c r="AA28" s="646"/>
      <c r="AB28" s="646"/>
      <c r="AC28" s="646"/>
      <c r="AD28" s="647">
        <v>16766</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927989</v>
      </c>
      <c r="CS28" s="609"/>
      <c r="CT28" s="609"/>
      <c r="CU28" s="609"/>
      <c r="CV28" s="609"/>
      <c r="CW28" s="609"/>
      <c r="CX28" s="609"/>
      <c r="CY28" s="610"/>
      <c r="CZ28" s="611">
        <v>5</v>
      </c>
      <c r="DA28" s="623"/>
      <c r="DB28" s="623"/>
      <c r="DC28" s="624"/>
      <c r="DD28" s="614">
        <v>922324</v>
      </c>
      <c r="DE28" s="609"/>
      <c r="DF28" s="609"/>
      <c r="DG28" s="609"/>
      <c r="DH28" s="609"/>
      <c r="DI28" s="609"/>
      <c r="DJ28" s="609"/>
      <c r="DK28" s="610"/>
      <c r="DL28" s="614">
        <v>922324</v>
      </c>
      <c r="DM28" s="609"/>
      <c r="DN28" s="609"/>
      <c r="DO28" s="609"/>
      <c r="DP28" s="609"/>
      <c r="DQ28" s="609"/>
      <c r="DR28" s="609"/>
      <c r="DS28" s="609"/>
      <c r="DT28" s="609"/>
      <c r="DU28" s="609"/>
      <c r="DV28" s="610"/>
      <c r="DW28" s="611">
        <v>16.5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93091</v>
      </c>
      <c r="S29" s="609"/>
      <c r="T29" s="609"/>
      <c r="U29" s="609"/>
      <c r="V29" s="609"/>
      <c r="W29" s="609"/>
      <c r="X29" s="609"/>
      <c r="Y29" s="610"/>
      <c r="Z29" s="646">
        <v>0.5</v>
      </c>
      <c r="AA29" s="646"/>
      <c r="AB29" s="646"/>
      <c r="AC29" s="646"/>
      <c r="AD29" s="647">
        <v>26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927989</v>
      </c>
      <c r="CS29" s="621"/>
      <c r="CT29" s="621"/>
      <c r="CU29" s="621"/>
      <c r="CV29" s="621"/>
      <c r="CW29" s="621"/>
      <c r="CX29" s="621"/>
      <c r="CY29" s="622"/>
      <c r="CZ29" s="611">
        <v>5</v>
      </c>
      <c r="DA29" s="623"/>
      <c r="DB29" s="623"/>
      <c r="DC29" s="624"/>
      <c r="DD29" s="614">
        <v>922324</v>
      </c>
      <c r="DE29" s="621"/>
      <c r="DF29" s="621"/>
      <c r="DG29" s="621"/>
      <c r="DH29" s="621"/>
      <c r="DI29" s="621"/>
      <c r="DJ29" s="621"/>
      <c r="DK29" s="622"/>
      <c r="DL29" s="614">
        <v>922324</v>
      </c>
      <c r="DM29" s="621"/>
      <c r="DN29" s="621"/>
      <c r="DO29" s="621"/>
      <c r="DP29" s="621"/>
      <c r="DQ29" s="621"/>
      <c r="DR29" s="621"/>
      <c r="DS29" s="621"/>
      <c r="DT29" s="621"/>
      <c r="DU29" s="621"/>
      <c r="DV29" s="622"/>
      <c r="DW29" s="611">
        <v>16.5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1122471</v>
      </c>
      <c r="S30" s="609"/>
      <c r="T30" s="609"/>
      <c r="U30" s="609"/>
      <c r="V30" s="609"/>
      <c r="W30" s="609"/>
      <c r="X30" s="609"/>
      <c r="Y30" s="610"/>
      <c r="Z30" s="646">
        <v>5.9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900239</v>
      </c>
      <c r="CS30" s="609"/>
      <c r="CT30" s="609"/>
      <c r="CU30" s="609"/>
      <c r="CV30" s="609"/>
      <c r="CW30" s="609"/>
      <c r="CX30" s="609"/>
      <c r="CY30" s="610"/>
      <c r="CZ30" s="611">
        <v>4.8</v>
      </c>
      <c r="DA30" s="623"/>
      <c r="DB30" s="623"/>
      <c r="DC30" s="624"/>
      <c r="DD30" s="614">
        <v>894844</v>
      </c>
      <c r="DE30" s="609"/>
      <c r="DF30" s="609"/>
      <c r="DG30" s="609"/>
      <c r="DH30" s="609"/>
      <c r="DI30" s="609"/>
      <c r="DJ30" s="609"/>
      <c r="DK30" s="610"/>
      <c r="DL30" s="614">
        <v>894844</v>
      </c>
      <c r="DM30" s="609"/>
      <c r="DN30" s="609"/>
      <c r="DO30" s="609"/>
      <c r="DP30" s="609"/>
      <c r="DQ30" s="609"/>
      <c r="DR30" s="609"/>
      <c r="DS30" s="609"/>
      <c r="DT30" s="609"/>
      <c r="DU30" s="609"/>
      <c r="DV30" s="610"/>
      <c r="DW30" s="611">
        <v>16</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98.6</v>
      </c>
      <c r="BH31" s="671"/>
      <c r="BI31" s="671"/>
      <c r="BJ31" s="671"/>
      <c r="BK31" s="671"/>
      <c r="BL31" s="671"/>
      <c r="BM31" s="672">
        <v>93.9</v>
      </c>
      <c r="BN31" s="671"/>
      <c r="BO31" s="671"/>
      <c r="BP31" s="671"/>
      <c r="BQ31" s="673"/>
      <c r="BR31" s="670">
        <v>98.1</v>
      </c>
      <c r="BS31" s="671"/>
      <c r="BT31" s="671"/>
      <c r="BU31" s="671"/>
      <c r="BV31" s="671"/>
      <c r="BW31" s="671"/>
      <c r="BX31" s="672">
        <v>93</v>
      </c>
      <c r="BY31" s="671"/>
      <c r="BZ31" s="671"/>
      <c r="CA31" s="671"/>
      <c r="CB31" s="673"/>
      <c r="CD31" s="629"/>
      <c r="CE31" s="630"/>
      <c r="CF31" s="605" t="s">
        <v>300</v>
      </c>
      <c r="CG31" s="606"/>
      <c r="CH31" s="606"/>
      <c r="CI31" s="606"/>
      <c r="CJ31" s="606"/>
      <c r="CK31" s="606"/>
      <c r="CL31" s="606"/>
      <c r="CM31" s="606"/>
      <c r="CN31" s="606"/>
      <c r="CO31" s="606"/>
      <c r="CP31" s="606"/>
      <c r="CQ31" s="607"/>
      <c r="CR31" s="608">
        <v>27750</v>
      </c>
      <c r="CS31" s="621"/>
      <c r="CT31" s="621"/>
      <c r="CU31" s="621"/>
      <c r="CV31" s="621"/>
      <c r="CW31" s="621"/>
      <c r="CX31" s="621"/>
      <c r="CY31" s="622"/>
      <c r="CZ31" s="611">
        <v>0.1</v>
      </c>
      <c r="DA31" s="623"/>
      <c r="DB31" s="623"/>
      <c r="DC31" s="624"/>
      <c r="DD31" s="614">
        <v>27480</v>
      </c>
      <c r="DE31" s="621"/>
      <c r="DF31" s="621"/>
      <c r="DG31" s="621"/>
      <c r="DH31" s="621"/>
      <c r="DI31" s="621"/>
      <c r="DJ31" s="621"/>
      <c r="DK31" s="622"/>
      <c r="DL31" s="614">
        <v>27480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596782</v>
      </c>
      <c r="S32" s="609"/>
      <c r="T32" s="609"/>
      <c r="U32" s="609"/>
      <c r="V32" s="609"/>
      <c r="W32" s="609"/>
      <c r="X32" s="609"/>
      <c r="Y32" s="610"/>
      <c r="Z32" s="646">
        <v>3.2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98.6</v>
      </c>
      <c r="BH32" s="621"/>
      <c r="BI32" s="621"/>
      <c r="BJ32" s="621"/>
      <c r="BK32" s="621"/>
      <c r="BL32" s="621"/>
      <c r="BM32" s="612">
        <v>93.8</v>
      </c>
      <c r="BN32" s="621"/>
      <c r="BO32" s="621"/>
      <c r="BP32" s="621"/>
      <c r="BQ32" s="644"/>
      <c r="BR32" s="674">
        <v>97.6</v>
      </c>
      <c r="BS32" s="621"/>
      <c r="BT32" s="621"/>
      <c r="BU32" s="621"/>
      <c r="BV32" s="621"/>
      <c r="BW32" s="621"/>
      <c r="BX32" s="612">
        <v>92.9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39686</v>
      </c>
      <c r="S33" s="609"/>
      <c r="T33" s="609"/>
      <c r="U33" s="609"/>
      <c r="V33" s="609"/>
      <c r="W33" s="609"/>
      <c r="X33" s="609"/>
      <c r="Y33" s="610"/>
      <c r="Z33" s="646">
        <v>0.2</v>
      </c>
      <c r="AA33" s="646"/>
      <c r="AB33" s="646"/>
      <c r="AC33" s="646"/>
      <c r="AD33" s="647">
        <v>39569</v>
      </c>
      <c r="AE33" s="647"/>
      <c r="AF33" s="647"/>
      <c r="AG33" s="647"/>
      <c r="AH33" s="647"/>
      <c r="AI33" s="647"/>
      <c r="AJ33" s="647"/>
      <c r="AK33" s="647"/>
      <c r="AL33" s="611">
        <v>0.7</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98.5</v>
      </c>
      <c r="BH33" s="593"/>
      <c r="BI33" s="593"/>
      <c r="BJ33" s="593"/>
      <c r="BK33" s="593"/>
      <c r="BL33" s="593"/>
      <c r="BM33" s="639">
        <v>93.5</v>
      </c>
      <c r="BN33" s="593"/>
      <c r="BO33" s="593"/>
      <c r="BP33" s="593"/>
      <c r="BQ33" s="656"/>
      <c r="BR33" s="669">
        <v>98.3</v>
      </c>
      <c r="BS33" s="593"/>
      <c r="BT33" s="593"/>
      <c r="BU33" s="593"/>
      <c r="BV33" s="593"/>
      <c r="BW33" s="593"/>
      <c r="BX33" s="639">
        <v>92.6</v>
      </c>
      <c r="BY33" s="593"/>
      <c r="BZ33" s="593"/>
      <c r="CA33" s="593"/>
      <c r="CB33" s="656"/>
      <c r="CD33" s="605" t="s">
        <v>307</v>
      </c>
      <c r="CE33" s="606"/>
      <c r="CF33" s="606"/>
      <c r="CG33" s="606"/>
      <c r="CH33" s="606"/>
      <c r="CI33" s="606"/>
      <c r="CJ33" s="606"/>
      <c r="CK33" s="606"/>
      <c r="CL33" s="606"/>
      <c r="CM33" s="606"/>
      <c r="CN33" s="606"/>
      <c r="CO33" s="606"/>
      <c r="CP33" s="606"/>
      <c r="CQ33" s="607"/>
      <c r="CR33" s="608">
        <v>12995529</v>
      </c>
      <c r="CS33" s="621"/>
      <c r="CT33" s="621"/>
      <c r="CU33" s="621"/>
      <c r="CV33" s="621"/>
      <c r="CW33" s="621"/>
      <c r="CX33" s="621"/>
      <c r="CY33" s="622"/>
      <c r="CZ33" s="611">
        <v>69.8</v>
      </c>
      <c r="DA33" s="623"/>
      <c r="DB33" s="623"/>
      <c r="DC33" s="624"/>
      <c r="DD33" s="614">
        <v>3044431</v>
      </c>
      <c r="DE33" s="621"/>
      <c r="DF33" s="621"/>
      <c r="DG33" s="621"/>
      <c r="DH33" s="621"/>
      <c r="DI33" s="621"/>
      <c r="DJ33" s="621"/>
      <c r="DK33" s="622"/>
      <c r="DL33" s="614">
        <v>2472926</v>
      </c>
      <c r="DM33" s="621"/>
      <c r="DN33" s="621"/>
      <c r="DO33" s="621"/>
      <c r="DP33" s="621"/>
      <c r="DQ33" s="621"/>
      <c r="DR33" s="621"/>
      <c r="DS33" s="621"/>
      <c r="DT33" s="621"/>
      <c r="DU33" s="621"/>
      <c r="DV33" s="622"/>
      <c r="DW33" s="611">
        <v>44.2</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5182498</v>
      </c>
      <c r="S34" s="609"/>
      <c r="T34" s="609"/>
      <c r="U34" s="609"/>
      <c r="V34" s="609"/>
      <c r="W34" s="609"/>
      <c r="X34" s="609"/>
      <c r="Y34" s="610"/>
      <c r="Z34" s="646">
        <v>27.4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4807251</v>
      </c>
      <c r="CS34" s="609"/>
      <c r="CT34" s="609"/>
      <c r="CU34" s="609"/>
      <c r="CV34" s="609"/>
      <c r="CW34" s="609"/>
      <c r="CX34" s="609"/>
      <c r="CY34" s="610"/>
      <c r="CZ34" s="611">
        <v>25.8</v>
      </c>
      <c r="DA34" s="623"/>
      <c r="DB34" s="623"/>
      <c r="DC34" s="624"/>
      <c r="DD34" s="614">
        <v>1350802</v>
      </c>
      <c r="DE34" s="609"/>
      <c r="DF34" s="609"/>
      <c r="DG34" s="609"/>
      <c r="DH34" s="609"/>
      <c r="DI34" s="609"/>
      <c r="DJ34" s="609"/>
      <c r="DK34" s="610"/>
      <c r="DL34" s="614">
        <v>1075436</v>
      </c>
      <c r="DM34" s="609"/>
      <c r="DN34" s="609"/>
      <c r="DO34" s="609"/>
      <c r="DP34" s="609"/>
      <c r="DQ34" s="609"/>
      <c r="DR34" s="609"/>
      <c r="DS34" s="609"/>
      <c r="DT34" s="609"/>
      <c r="DU34" s="609"/>
      <c r="DV34" s="610"/>
      <c r="DW34" s="611">
        <v>19.2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4923024</v>
      </c>
      <c r="S35" s="609"/>
      <c r="T35" s="609"/>
      <c r="U35" s="609"/>
      <c r="V35" s="609"/>
      <c r="W35" s="609"/>
      <c r="X35" s="609"/>
      <c r="Y35" s="610"/>
      <c r="Z35" s="646">
        <v>26</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73539</v>
      </c>
      <c r="CS35" s="621"/>
      <c r="CT35" s="621"/>
      <c r="CU35" s="621"/>
      <c r="CV35" s="621"/>
      <c r="CW35" s="621"/>
      <c r="CX35" s="621"/>
      <c r="CY35" s="622"/>
      <c r="CZ35" s="611">
        <v>0.4</v>
      </c>
      <c r="DA35" s="623"/>
      <c r="DB35" s="623"/>
      <c r="DC35" s="624"/>
      <c r="DD35" s="614">
        <v>48724</v>
      </c>
      <c r="DE35" s="621"/>
      <c r="DF35" s="621"/>
      <c r="DG35" s="621"/>
      <c r="DH35" s="621"/>
      <c r="DI35" s="621"/>
      <c r="DJ35" s="621"/>
      <c r="DK35" s="622"/>
      <c r="DL35" s="614">
        <v>35142</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311245</v>
      </c>
      <c r="S36" s="609"/>
      <c r="T36" s="609"/>
      <c r="U36" s="609"/>
      <c r="V36" s="609"/>
      <c r="W36" s="609"/>
      <c r="X36" s="609"/>
      <c r="Y36" s="610"/>
      <c r="Z36" s="646">
        <v>1.6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982080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29330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1001414</v>
      </c>
      <c r="CS36" s="609"/>
      <c r="CT36" s="609"/>
      <c r="CU36" s="609"/>
      <c r="CV36" s="609"/>
      <c r="CW36" s="609"/>
      <c r="CX36" s="609"/>
      <c r="CY36" s="610"/>
      <c r="CZ36" s="611">
        <v>5.4</v>
      </c>
      <c r="DA36" s="623"/>
      <c r="DB36" s="623"/>
      <c r="DC36" s="624"/>
      <c r="DD36" s="614">
        <v>813779</v>
      </c>
      <c r="DE36" s="609"/>
      <c r="DF36" s="609"/>
      <c r="DG36" s="609"/>
      <c r="DH36" s="609"/>
      <c r="DI36" s="609"/>
      <c r="DJ36" s="609"/>
      <c r="DK36" s="610"/>
      <c r="DL36" s="614">
        <v>610685</v>
      </c>
      <c r="DM36" s="609"/>
      <c r="DN36" s="609"/>
      <c r="DO36" s="609"/>
      <c r="DP36" s="609"/>
      <c r="DQ36" s="609"/>
      <c r="DR36" s="609"/>
      <c r="DS36" s="609"/>
      <c r="DT36" s="609"/>
      <c r="DU36" s="609"/>
      <c r="DV36" s="610"/>
      <c r="DW36" s="611">
        <v>10.9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175415</v>
      </c>
      <c r="S37" s="609"/>
      <c r="T37" s="609"/>
      <c r="U37" s="609"/>
      <c r="V37" s="609"/>
      <c r="W37" s="609"/>
      <c r="X37" s="609"/>
      <c r="Y37" s="610"/>
      <c r="Z37" s="646">
        <v>0.9</v>
      </c>
      <c r="AA37" s="646"/>
      <c r="AB37" s="646"/>
      <c r="AC37" s="646"/>
      <c r="AD37" s="647">
        <v>54407</v>
      </c>
      <c r="AE37" s="647"/>
      <c r="AF37" s="647"/>
      <c r="AG37" s="647"/>
      <c r="AH37" s="647"/>
      <c r="AI37" s="647"/>
      <c r="AJ37" s="647"/>
      <c r="AK37" s="647"/>
      <c r="AL37" s="611">
        <v>1</v>
      </c>
      <c r="AM37" s="612"/>
      <c r="AN37" s="612"/>
      <c r="AO37" s="648"/>
      <c r="AQ37" s="641" t="s">
        <v>319</v>
      </c>
      <c r="AR37" s="642"/>
      <c r="AS37" s="642"/>
      <c r="AT37" s="642"/>
      <c r="AU37" s="642"/>
      <c r="AV37" s="642"/>
      <c r="AW37" s="642"/>
      <c r="AX37" s="642"/>
      <c r="AY37" s="643"/>
      <c r="AZ37" s="608">
        <v>27094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1443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449807</v>
      </c>
      <c r="CS37" s="621"/>
      <c r="CT37" s="621"/>
      <c r="CU37" s="621"/>
      <c r="CV37" s="621"/>
      <c r="CW37" s="621"/>
      <c r="CX37" s="621"/>
      <c r="CY37" s="622"/>
      <c r="CZ37" s="611">
        <v>2.4</v>
      </c>
      <c r="DA37" s="623"/>
      <c r="DB37" s="623"/>
      <c r="DC37" s="624"/>
      <c r="DD37" s="614">
        <v>449807</v>
      </c>
      <c r="DE37" s="621"/>
      <c r="DF37" s="621"/>
      <c r="DG37" s="621"/>
      <c r="DH37" s="621"/>
      <c r="DI37" s="621"/>
      <c r="DJ37" s="621"/>
      <c r="DK37" s="622"/>
      <c r="DL37" s="614">
        <v>446760</v>
      </c>
      <c r="DM37" s="621"/>
      <c r="DN37" s="621"/>
      <c r="DO37" s="621"/>
      <c r="DP37" s="621"/>
      <c r="DQ37" s="621"/>
      <c r="DR37" s="621"/>
      <c r="DS37" s="621"/>
      <c r="DT37" s="621"/>
      <c r="DU37" s="621"/>
      <c r="DV37" s="622"/>
      <c r="DW37" s="611">
        <v>8</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549512</v>
      </c>
      <c r="S38" s="609"/>
      <c r="T38" s="609"/>
      <c r="U38" s="609"/>
      <c r="V38" s="609"/>
      <c r="W38" s="609"/>
      <c r="X38" s="609"/>
      <c r="Y38" s="610"/>
      <c r="Z38" s="646">
        <v>2.9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2921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954986</v>
      </c>
      <c r="CS38" s="609"/>
      <c r="CT38" s="609"/>
      <c r="CU38" s="609"/>
      <c r="CV38" s="609"/>
      <c r="CW38" s="609"/>
      <c r="CX38" s="609"/>
      <c r="CY38" s="610"/>
      <c r="CZ38" s="611">
        <v>5.0999999999999996</v>
      </c>
      <c r="DA38" s="623"/>
      <c r="DB38" s="623"/>
      <c r="DC38" s="624"/>
      <c r="DD38" s="614">
        <v>788480</v>
      </c>
      <c r="DE38" s="609"/>
      <c r="DF38" s="609"/>
      <c r="DG38" s="609"/>
      <c r="DH38" s="609"/>
      <c r="DI38" s="609"/>
      <c r="DJ38" s="609"/>
      <c r="DK38" s="610"/>
      <c r="DL38" s="614">
        <v>742008</v>
      </c>
      <c r="DM38" s="609"/>
      <c r="DN38" s="609"/>
      <c r="DO38" s="609"/>
      <c r="DP38" s="609"/>
      <c r="DQ38" s="609"/>
      <c r="DR38" s="609"/>
      <c r="DS38" s="609"/>
      <c r="DT38" s="609"/>
      <c r="DU38" s="609"/>
      <c r="DV38" s="610"/>
      <c r="DW38" s="611">
        <v>13.3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4250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6148684</v>
      </c>
      <c r="CS39" s="621"/>
      <c r="CT39" s="621"/>
      <c r="CU39" s="621"/>
      <c r="CV39" s="621"/>
      <c r="CW39" s="621"/>
      <c r="CX39" s="621"/>
      <c r="CY39" s="622"/>
      <c r="CZ39" s="611">
        <v>33</v>
      </c>
      <c r="DA39" s="623"/>
      <c r="DB39" s="623"/>
      <c r="DC39" s="624"/>
      <c r="DD39" s="614">
        <v>32991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35812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9655</v>
      </c>
      <c r="CS40" s="609"/>
      <c r="CT40" s="609"/>
      <c r="CU40" s="609"/>
      <c r="CV40" s="609"/>
      <c r="CW40" s="609"/>
      <c r="CX40" s="609"/>
      <c r="CY40" s="610"/>
      <c r="CZ40" s="611">
        <v>0.1</v>
      </c>
      <c r="DA40" s="623"/>
      <c r="DB40" s="623"/>
      <c r="DC40" s="624"/>
      <c r="DD40" s="614">
        <v>9655</v>
      </c>
      <c r="DE40" s="609"/>
      <c r="DF40" s="609"/>
      <c r="DG40" s="609"/>
      <c r="DH40" s="609"/>
      <c r="DI40" s="609"/>
      <c r="DJ40" s="609"/>
      <c r="DK40" s="610"/>
      <c r="DL40" s="614">
        <v>9655</v>
      </c>
      <c r="DM40" s="609"/>
      <c r="DN40" s="609"/>
      <c r="DO40" s="609"/>
      <c r="DP40" s="609"/>
      <c r="DQ40" s="609"/>
      <c r="DR40" s="609"/>
      <c r="DS40" s="609"/>
      <c r="DT40" s="609"/>
      <c r="DU40" s="609"/>
      <c r="DV40" s="610"/>
      <c r="DW40" s="611">
        <v>0.2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18923598</v>
      </c>
      <c r="S41" s="633"/>
      <c r="T41" s="633"/>
      <c r="U41" s="633"/>
      <c r="V41" s="633"/>
      <c r="W41" s="633"/>
      <c r="X41" s="633"/>
      <c r="Y41" s="636"/>
      <c r="Z41" s="637">
        <v>100</v>
      </c>
      <c r="AA41" s="637"/>
      <c r="AB41" s="637"/>
      <c r="AC41" s="637"/>
      <c r="AD41" s="638">
        <v>5558958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195741</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759245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413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1355786</v>
      </c>
      <c r="CS42" s="621"/>
      <c r="CT42" s="621"/>
      <c r="CU42" s="621"/>
      <c r="CV42" s="621"/>
      <c r="CW42" s="621"/>
      <c r="CX42" s="621"/>
      <c r="CY42" s="622"/>
      <c r="CZ42" s="611">
        <v>7.3</v>
      </c>
      <c r="DA42" s="623"/>
      <c r="DB42" s="623"/>
      <c r="DC42" s="624"/>
      <c r="DD42" s="614">
        <v>288494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70342</v>
      </c>
      <c r="CS43" s="621"/>
      <c r="CT43" s="621"/>
      <c r="CU43" s="621"/>
      <c r="CV43" s="621"/>
      <c r="CW43" s="621"/>
      <c r="CX43" s="621"/>
      <c r="CY43" s="622"/>
      <c r="CZ43" s="611">
        <v>0.4</v>
      </c>
      <c r="DA43" s="623"/>
      <c r="DB43" s="623"/>
      <c r="DC43" s="624"/>
      <c r="DD43" s="614">
        <v>70342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1302093</v>
      </c>
      <c r="CS44" s="609"/>
      <c r="CT44" s="609"/>
      <c r="CU44" s="609"/>
      <c r="CV44" s="609"/>
      <c r="CW44" s="609"/>
      <c r="CX44" s="609"/>
      <c r="CY44" s="610"/>
      <c r="CZ44" s="611">
        <v>7</v>
      </c>
      <c r="DA44" s="612"/>
      <c r="DB44" s="612"/>
      <c r="DC44" s="613"/>
      <c r="DD44" s="614">
        <v>270331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130185</v>
      </c>
      <c r="CS45" s="621"/>
      <c r="CT45" s="621"/>
      <c r="CU45" s="621"/>
      <c r="CV45" s="621"/>
      <c r="CW45" s="621"/>
      <c r="CX45" s="621"/>
      <c r="CY45" s="622"/>
      <c r="CZ45" s="611">
        <v>0.7</v>
      </c>
      <c r="DA45" s="623"/>
      <c r="DB45" s="623"/>
      <c r="DC45" s="624"/>
      <c r="DD45" s="614">
        <v>25489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1151810</v>
      </c>
      <c r="CS46" s="609"/>
      <c r="CT46" s="609"/>
      <c r="CU46" s="609"/>
      <c r="CV46" s="609"/>
      <c r="CW46" s="609"/>
      <c r="CX46" s="609"/>
      <c r="CY46" s="610"/>
      <c r="CZ46" s="611">
        <v>6.2</v>
      </c>
      <c r="DA46" s="612"/>
      <c r="DB46" s="612"/>
      <c r="DC46" s="613"/>
      <c r="DD46" s="614">
        <v>235345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53693</v>
      </c>
      <c r="CS47" s="621"/>
      <c r="CT47" s="621"/>
      <c r="CU47" s="621"/>
      <c r="CV47" s="621"/>
      <c r="CW47" s="621"/>
      <c r="CX47" s="621"/>
      <c r="CY47" s="622"/>
      <c r="CZ47" s="611">
        <v>0.3</v>
      </c>
      <c r="DA47" s="623"/>
      <c r="DB47" s="623"/>
      <c r="DC47" s="624"/>
      <c r="DD47" s="614">
        <v>18163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18613058</v>
      </c>
      <c r="CS49" s="593"/>
      <c r="CT49" s="593"/>
      <c r="CU49" s="593"/>
      <c r="CV49" s="593"/>
      <c r="CW49" s="593"/>
      <c r="CX49" s="593"/>
      <c r="CY49" s="594"/>
      <c r="CZ49" s="595">
        <v>100</v>
      </c>
      <c r="DA49" s="596"/>
      <c r="DB49" s="596"/>
      <c r="DC49" s="597"/>
      <c r="DD49" s="598">
        <v>6694814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ZVqOIItQOIX+BMuEs5xkNgi1qV8xnH/fw4PgQDavPtHz5NgS769khlmnAj25ZU9QdR51A6eDb65i7TMVTGF9A==" saltValue="rg3GaJLOa+vrZSt5qemM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18934</v>
      </c>
      <c r="R7" s="1090"/>
      <c r="S7" s="1090"/>
      <c r="T7" s="1090"/>
      <c r="U7" s="1090"/>
      <c r="V7" s="1090">
        <v>18624</v>
      </c>
      <c r="W7" s="1090"/>
      <c r="X7" s="1090"/>
      <c r="Y7" s="1090"/>
      <c r="Z7" s="1090"/>
      <c r="AA7" s="1090">
        <v>310</v>
      </c>
      <c r="AB7" s="1090"/>
      <c r="AC7" s="1090"/>
      <c r="AD7" s="1090"/>
      <c r="AE7" s="1091"/>
      <c r="AF7" s="1092">
        <v>44</v>
      </c>
      <c r="AG7" s="1093"/>
      <c r="AH7" s="1093"/>
      <c r="AI7" s="1093"/>
      <c r="AJ7" s="1094"/>
      <c r="AK7" s="1095">
        <v>4923</v>
      </c>
      <c r="AL7" s="1096"/>
      <c r="AM7" s="1096"/>
      <c r="AN7" s="1096"/>
      <c r="AO7" s="1096"/>
      <c r="AP7" s="1096">
        <v>7840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18934</v>
      </c>
      <c r="R23" s="1048"/>
      <c r="S23" s="1048"/>
      <c r="T23" s="1048"/>
      <c r="U23" s="1048"/>
      <c r="V23" s="1048">
        <v>18624</v>
      </c>
      <c r="W23" s="1048"/>
      <c r="X23" s="1048"/>
      <c r="Y23" s="1048"/>
      <c r="Z23" s="1048"/>
      <c r="AA23" s="1048">
        <v>310</v>
      </c>
      <c r="AB23" s="1048"/>
      <c r="AC23" s="1048"/>
      <c r="AD23" s="1048"/>
      <c r="AE23" s="1055"/>
      <c r="AF23" s="1056">
        <v>44</v>
      </c>
      <c r="AG23" s="1048"/>
      <c r="AH23" s="1048"/>
      <c r="AI23" s="1048"/>
      <c r="AJ23" s="1057"/>
      <c r="AK23" s="1058"/>
      <c r="AL23" s="1059"/>
      <c r="AM23" s="1059"/>
      <c r="AN23" s="1059"/>
      <c r="AO23" s="1059"/>
      <c r="AP23" s="1048">
        <v>7840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2557</v>
      </c>
      <c r="R28" s="1038"/>
      <c r="S28" s="1038"/>
      <c r="T28" s="1038"/>
      <c r="U28" s="1038"/>
      <c r="V28" s="1038">
        <v>2530</v>
      </c>
      <c r="W28" s="1038"/>
      <c r="X28" s="1038"/>
      <c r="Y28" s="1038"/>
      <c r="Z28" s="1038"/>
      <c r="AA28" s="1038">
        <v>26</v>
      </c>
      <c r="AB28" s="1038"/>
      <c r="AC28" s="1038"/>
      <c r="AD28" s="1038"/>
      <c r="AE28" s="1039"/>
      <c r="AF28" s="1040">
        <v>26</v>
      </c>
      <c r="AG28" s="1038"/>
      <c r="AH28" s="1038"/>
      <c r="AI28" s="1038"/>
      <c r="AJ28" s="1041"/>
      <c r="AK28" s="1029">
        <v>246</v>
      </c>
      <c r="AL28" s="1030"/>
      <c r="AM28" s="1030"/>
      <c r="AN28" s="1030"/>
      <c r="AO28" s="1030"/>
      <c r="AP28" s="1030">
        <v>5</v>
      </c>
      <c r="AQ28" s="1030"/>
      <c r="AR28" s="1030"/>
      <c r="AS28" s="1030"/>
      <c r="AT28" s="1030"/>
      <c r="AU28" s="1030">
        <v>0</v>
      </c>
      <c r="AV28" s="1030"/>
      <c r="AW28" s="1030"/>
      <c r="AX28" s="1030"/>
      <c r="AY28" s="1030"/>
      <c r="AZ28" s="1031">
        <v>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2472</v>
      </c>
      <c r="R29" s="1026"/>
      <c r="S29" s="1026"/>
      <c r="T29" s="1026"/>
      <c r="U29" s="1026"/>
      <c r="V29" s="1026">
        <v>2448</v>
      </c>
      <c r="W29" s="1026"/>
      <c r="X29" s="1026"/>
      <c r="Y29" s="1026"/>
      <c r="Z29" s="1026"/>
      <c r="AA29" s="1026">
        <v>24</v>
      </c>
      <c r="AB29" s="1026"/>
      <c r="AC29" s="1026"/>
      <c r="AD29" s="1026"/>
      <c r="AE29" s="1027"/>
      <c r="AF29" s="1022">
        <v>24</v>
      </c>
      <c r="AG29" s="1023"/>
      <c r="AH29" s="1023"/>
      <c r="AI29" s="1023"/>
      <c r="AJ29" s="1024"/>
      <c r="AK29" s="967">
        <v>455</v>
      </c>
      <c r="AL29" s="958"/>
      <c r="AM29" s="958"/>
      <c r="AN29" s="958"/>
      <c r="AO29" s="958"/>
      <c r="AP29" s="958">
        <v>0</v>
      </c>
      <c r="AQ29" s="958"/>
      <c r="AR29" s="958"/>
      <c r="AS29" s="958"/>
      <c r="AT29" s="958"/>
      <c r="AU29" s="958">
        <v>0</v>
      </c>
      <c r="AV29" s="958"/>
      <c r="AW29" s="958"/>
      <c r="AX29" s="958"/>
      <c r="AY29" s="958"/>
      <c r="AZ29" s="1028">
        <v>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333</v>
      </c>
      <c r="R30" s="1026"/>
      <c r="S30" s="1026"/>
      <c r="T30" s="1026"/>
      <c r="U30" s="1026"/>
      <c r="V30" s="1026">
        <v>321</v>
      </c>
      <c r="W30" s="1026"/>
      <c r="X30" s="1026"/>
      <c r="Y30" s="1026"/>
      <c r="Z30" s="1026"/>
      <c r="AA30" s="1026">
        <v>11</v>
      </c>
      <c r="AB30" s="1026"/>
      <c r="AC30" s="1026"/>
      <c r="AD30" s="1026"/>
      <c r="AE30" s="1027"/>
      <c r="AF30" s="1022">
        <v>11</v>
      </c>
      <c r="AG30" s="1023"/>
      <c r="AH30" s="1023"/>
      <c r="AI30" s="1023"/>
      <c r="AJ30" s="1024"/>
      <c r="AK30" s="967">
        <v>81</v>
      </c>
      <c r="AL30" s="958"/>
      <c r="AM30" s="958"/>
      <c r="AN30" s="958"/>
      <c r="AO30" s="958"/>
      <c r="AP30" s="958">
        <v>0</v>
      </c>
      <c r="AQ30" s="958"/>
      <c r="AR30" s="958"/>
      <c r="AS30" s="958"/>
      <c r="AT30" s="958"/>
      <c r="AU30" s="958">
        <v>0</v>
      </c>
      <c r="AV30" s="958"/>
      <c r="AW30" s="958"/>
      <c r="AX30" s="958"/>
      <c r="AY30" s="958"/>
      <c r="AZ30" s="1028">
        <v>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704</v>
      </c>
      <c r="R31" s="1026"/>
      <c r="S31" s="1026"/>
      <c r="T31" s="1026"/>
      <c r="U31" s="1026"/>
      <c r="V31" s="1026">
        <v>748</v>
      </c>
      <c r="W31" s="1026"/>
      <c r="X31" s="1026"/>
      <c r="Y31" s="1026"/>
      <c r="Z31" s="1026"/>
      <c r="AA31" s="1026">
        <v>-43</v>
      </c>
      <c r="AB31" s="1026"/>
      <c r="AC31" s="1026"/>
      <c r="AD31" s="1026"/>
      <c r="AE31" s="1027"/>
      <c r="AF31" s="1022">
        <v>819</v>
      </c>
      <c r="AG31" s="1023"/>
      <c r="AH31" s="1023"/>
      <c r="AI31" s="1023"/>
      <c r="AJ31" s="1024"/>
      <c r="AK31" s="967">
        <v>27</v>
      </c>
      <c r="AL31" s="958"/>
      <c r="AM31" s="958"/>
      <c r="AN31" s="958"/>
      <c r="AO31" s="958"/>
      <c r="AP31" s="958">
        <v>1788</v>
      </c>
      <c r="AQ31" s="958"/>
      <c r="AR31" s="958"/>
      <c r="AS31" s="958"/>
      <c r="AT31" s="958"/>
      <c r="AU31" s="958">
        <v>231</v>
      </c>
      <c r="AV31" s="958"/>
      <c r="AW31" s="958"/>
      <c r="AX31" s="958"/>
      <c r="AY31" s="958"/>
      <c r="AZ31" s="1028">
        <v>0</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880</v>
      </c>
      <c r="AG63" s="946"/>
      <c r="AH63" s="946"/>
      <c r="AI63" s="946"/>
      <c r="AJ63" s="1009"/>
      <c r="AK63" s="1010"/>
      <c r="AL63" s="950"/>
      <c r="AM63" s="950"/>
      <c r="AN63" s="950"/>
      <c r="AO63" s="950"/>
      <c r="AP63" s="946">
        <v>1793</v>
      </c>
      <c r="AQ63" s="946"/>
      <c r="AR63" s="946"/>
      <c r="AS63" s="946"/>
      <c r="AT63" s="946"/>
      <c r="AU63" s="946">
        <v>231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542</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485</v>
      </c>
      <c r="AQ68" s="969"/>
      <c r="AR68" s="969"/>
      <c r="AS68" s="969"/>
      <c r="AT68" s="969"/>
      <c r="AU68" s="969" t="s">
        <v>485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543</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555</v>
      </c>
      <c r="AL69" s="958"/>
      <c r="AM69" s="958"/>
      <c r="AN69" s="958"/>
      <c r="AO69" s="958"/>
      <c r="AP69" s="958" t="s">
        <v>485</v>
      </c>
      <c r="AQ69" s="958"/>
      <c r="AR69" s="958"/>
      <c r="AS69" s="958"/>
      <c r="AT69" s="958"/>
      <c r="AU69" s="958" t="s">
        <v>485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544</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485</v>
      </c>
      <c r="AQ70" s="958"/>
      <c r="AR70" s="958"/>
      <c r="AS70" s="958"/>
      <c r="AT70" s="958"/>
      <c r="AU70" s="958" t="s">
        <v>485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545</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555</v>
      </c>
      <c r="AL71" s="958"/>
      <c r="AM71" s="958"/>
      <c r="AN71" s="958"/>
      <c r="AO71" s="958"/>
      <c r="AP71" s="958" t="s">
        <v>485</v>
      </c>
      <c r="AQ71" s="958"/>
      <c r="AR71" s="958"/>
      <c r="AS71" s="958"/>
      <c r="AT71" s="958"/>
      <c r="AU71" s="958" t="s">
        <v>485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546</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485</v>
      </c>
      <c r="AQ72" s="958"/>
      <c r="AR72" s="958"/>
      <c r="AS72" s="958"/>
      <c r="AT72" s="958"/>
      <c r="AU72" s="958" t="s">
        <v>485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547</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485</v>
      </c>
      <c r="AQ73" s="958"/>
      <c r="AR73" s="958"/>
      <c r="AS73" s="958"/>
      <c r="AT73" s="958"/>
      <c r="AU73" s="958" t="s">
        <v>485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548</v>
      </c>
      <c r="C74" s="962"/>
      <c r="D74" s="962"/>
      <c r="E74" s="962"/>
      <c r="F74" s="962"/>
      <c r="G74" s="962"/>
      <c r="H74" s="962"/>
      <c r="I74" s="962"/>
      <c r="J74" s="962"/>
      <c r="K74" s="962"/>
      <c r="L74" s="962"/>
      <c r="M74" s="962"/>
      <c r="N74" s="962"/>
      <c r="O74" s="962"/>
      <c r="P74" s="963"/>
      <c r="Q74" s="964">
        <v>2084</v>
      </c>
      <c r="R74" s="958"/>
      <c r="S74" s="958"/>
      <c r="T74" s="958"/>
      <c r="U74" s="958"/>
      <c r="V74" s="958">
        <v>2019</v>
      </c>
      <c r="W74" s="958"/>
      <c r="X74" s="958"/>
      <c r="Y74" s="958"/>
      <c r="Z74" s="958"/>
      <c r="AA74" s="958">
        <v>66</v>
      </c>
      <c r="AB74" s="958"/>
      <c r="AC74" s="958"/>
      <c r="AD74" s="958"/>
      <c r="AE74" s="958"/>
      <c r="AF74" s="958">
        <v>52</v>
      </c>
      <c r="AG74" s="958"/>
      <c r="AH74" s="958"/>
      <c r="AI74" s="958"/>
      <c r="AJ74" s="958"/>
      <c r="AK74" s="958" t="s">
        <v>485</v>
      </c>
      <c r="AL74" s="958"/>
      <c r="AM74" s="958"/>
      <c r="AN74" s="958"/>
      <c r="AO74" s="958"/>
      <c r="AP74" s="958">
        <v>206</v>
      </c>
      <c r="AQ74" s="958"/>
      <c r="AR74" s="958"/>
      <c r="AS74" s="958"/>
      <c r="AT74" s="958"/>
      <c r="AU74" s="958">
        <v>49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549</v>
      </c>
      <c r="C75" s="962"/>
      <c r="D75" s="962"/>
      <c r="E75" s="962"/>
      <c r="F75" s="962"/>
      <c r="G75" s="962"/>
      <c r="H75" s="962"/>
      <c r="I75" s="962"/>
      <c r="J75" s="962"/>
      <c r="K75" s="962"/>
      <c r="L75" s="962"/>
      <c r="M75" s="962"/>
      <c r="N75" s="962"/>
      <c r="O75" s="962"/>
      <c r="P75" s="963"/>
      <c r="Q75" s="965">
        <v>3799</v>
      </c>
      <c r="R75" s="966"/>
      <c r="S75" s="966"/>
      <c r="T75" s="966"/>
      <c r="U75" s="967"/>
      <c r="V75" s="968">
        <v>3815</v>
      </c>
      <c r="W75" s="966"/>
      <c r="X75" s="966"/>
      <c r="Y75" s="966"/>
      <c r="Z75" s="967"/>
      <c r="AA75" s="968">
        <v>-16</v>
      </c>
      <c r="AB75" s="966"/>
      <c r="AC75" s="966"/>
      <c r="AD75" s="966"/>
      <c r="AE75" s="967"/>
      <c r="AF75" s="968">
        <v>6461</v>
      </c>
      <c r="AG75" s="966"/>
      <c r="AH75" s="966"/>
      <c r="AI75" s="966"/>
      <c r="AJ75" s="967"/>
      <c r="AK75" s="968" t="s">
        <v>485</v>
      </c>
      <c r="AL75" s="966"/>
      <c r="AM75" s="966"/>
      <c r="AN75" s="966"/>
      <c r="AO75" s="967"/>
      <c r="AP75" s="968">
        <v>2310</v>
      </c>
      <c r="AQ75" s="966"/>
      <c r="AR75" s="966"/>
      <c r="AS75" s="966"/>
      <c r="AT75" s="967"/>
      <c r="AU75" s="968">
        <v>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18718</v>
      </c>
      <c r="AG88" s="946"/>
      <c r="AH88" s="946"/>
      <c r="AI88" s="946"/>
      <c r="AJ88" s="946"/>
      <c r="AK88" s="950"/>
      <c r="AL88" s="950"/>
      <c r="AM88" s="950"/>
      <c r="AN88" s="950"/>
      <c r="AO88" s="950"/>
      <c r="AP88" s="946">
        <v>2516</v>
      </c>
      <c r="AQ88" s="946"/>
      <c r="AR88" s="946"/>
      <c r="AS88" s="946"/>
      <c r="AT88" s="946"/>
      <c r="AU88" s="946">
        <v>49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889897</v>
      </c>
      <c r="AB110" s="876"/>
      <c r="AC110" s="876"/>
      <c r="AD110" s="876"/>
      <c r="AE110" s="877"/>
      <c r="AF110" s="878">
        <v>928731</v>
      </c>
      <c r="AG110" s="876"/>
      <c r="AH110" s="876"/>
      <c r="AI110" s="876"/>
      <c r="AJ110" s="877"/>
      <c r="AK110" s="878">
        <v>927989</v>
      </c>
      <c r="AL110" s="876"/>
      <c r="AM110" s="876"/>
      <c r="AN110" s="876"/>
      <c r="AO110" s="877"/>
      <c r="AP110" s="879">
        <v>18.899999999999999</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8524377</v>
      </c>
      <c r="BR110" s="829"/>
      <c r="BS110" s="829"/>
      <c r="BT110" s="829"/>
      <c r="BU110" s="829"/>
      <c r="BV110" s="829">
        <v>8191052</v>
      </c>
      <c r="BW110" s="829"/>
      <c r="BX110" s="829"/>
      <c r="BY110" s="829"/>
      <c r="BZ110" s="829"/>
      <c r="CA110" s="829">
        <v>7840325</v>
      </c>
      <c r="CB110" s="829"/>
      <c r="CC110" s="829"/>
      <c r="CD110" s="829"/>
      <c r="CE110" s="829"/>
      <c r="CF110" s="853">
        <v>159.6</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108912</v>
      </c>
      <c r="BR112" s="804"/>
      <c r="BS112" s="804"/>
      <c r="BT112" s="804"/>
      <c r="BU112" s="804"/>
      <c r="BV112" s="804">
        <v>212729</v>
      </c>
      <c r="BW112" s="804"/>
      <c r="BX112" s="804"/>
      <c r="BY112" s="804"/>
      <c r="BZ112" s="804"/>
      <c r="CA112" s="804">
        <v>230655</v>
      </c>
      <c r="CB112" s="804"/>
      <c r="CC112" s="804"/>
      <c r="CD112" s="804"/>
      <c r="CE112" s="804"/>
      <c r="CF112" s="862">
        <v>4.7</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5401</v>
      </c>
      <c r="AB113" s="906"/>
      <c r="AC113" s="906"/>
      <c r="AD113" s="906"/>
      <c r="AE113" s="907"/>
      <c r="AF113" s="908">
        <v>19298</v>
      </c>
      <c r="AG113" s="906"/>
      <c r="AH113" s="906"/>
      <c r="AI113" s="906"/>
      <c r="AJ113" s="907"/>
      <c r="AK113" s="908">
        <v>3228</v>
      </c>
      <c r="AL113" s="906"/>
      <c r="AM113" s="906"/>
      <c r="AN113" s="906"/>
      <c r="AO113" s="907"/>
      <c r="AP113" s="909">
        <v>0.1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72333</v>
      </c>
      <c r="BR113" s="804"/>
      <c r="BS113" s="804"/>
      <c r="BT113" s="804"/>
      <c r="BU113" s="804"/>
      <c r="BV113" s="804">
        <v>52388</v>
      </c>
      <c r="BW113" s="804"/>
      <c r="BX113" s="804"/>
      <c r="BY113" s="804"/>
      <c r="BZ113" s="804"/>
      <c r="CA113" s="804">
        <v>49376</v>
      </c>
      <c r="CB113" s="804"/>
      <c r="CC113" s="804"/>
      <c r="CD113" s="804"/>
      <c r="CE113" s="804"/>
      <c r="CF113" s="862">
        <v>1</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25297</v>
      </c>
      <c r="AB114" s="767"/>
      <c r="AC114" s="767"/>
      <c r="AD114" s="767"/>
      <c r="AE114" s="768"/>
      <c r="AF114" s="769">
        <v>23829</v>
      </c>
      <c r="AG114" s="767"/>
      <c r="AH114" s="767"/>
      <c r="AI114" s="767"/>
      <c r="AJ114" s="768"/>
      <c r="AK114" s="769">
        <v>15986</v>
      </c>
      <c r="AL114" s="767"/>
      <c r="AM114" s="767"/>
      <c r="AN114" s="767"/>
      <c r="AO114" s="768"/>
      <c r="AP114" s="811">
        <v>0.3</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2863912</v>
      </c>
      <c r="BR114" s="804"/>
      <c r="BS114" s="804"/>
      <c r="BT114" s="804"/>
      <c r="BU114" s="804"/>
      <c r="BV114" s="804">
        <v>2825085</v>
      </c>
      <c r="BW114" s="804"/>
      <c r="BX114" s="804"/>
      <c r="BY114" s="804"/>
      <c r="BZ114" s="804"/>
      <c r="CA114" s="804">
        <v>2711827</v>
      </c>
      <c r="CB114" s="804"/>
      <c r="CC114" s="804"/>
      <c r="CD114" s="804"/>
      <c r="CE114" s="804"/>
      <c r="CF114" s="862">
        <v>55.2</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920595</v>
      </c>
      <c r="AB117" s="890"/>
      <c r="AC117" s="890"/>
      <c r="AD117" s="890"/>
      <c r="AE117" s="891"/>
      <c r="AF117" s="892">
        <v>971858</v>
      </c>
      <c r="AG117" s="890"/>
      <c r="AH117" s="890"/>
      <c r="AI117" s="890"/>
      <c r="AJ117" s="891"/>
      <c r="AK117" s="892">
        <v>947203</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11569534</v>
      </c>
      <c r="BR119" s="832"/>
      <c r="BS119" s="832"/>
      <c r="BT119" s="832"/>
      <c r="BU119" s="832"/>
      <c r="BV119" s="832">
        <v>11281254</v>
      </c>
      <c r="BW119" s="832"/>
      <c r="BX119" s="832"/>
      <c r="BY119" s="832"/>
      <c r="BZ119" s="832"/>
      <c r="CA119" s="832">
        <v>10832183</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3257950</v>
      </c>
      <c r="BR120" s="829"/>
      <c r="BS120" s="829"/>
      <c r="BT120" s="829"/>
      <c r="BU120" s="829"/>
      <c r="BV120" s="829">
        <v>5062831</v>
      </c>
      <c r="BW120" s="829"/>
      <c r="BX120" s="829"/>
      <c r="BY120" s="829"/>
      <c r="BZ120" s="829"/>
      <c r="CA120" s="829">
        <v>6532387</v>
      </c>
      <c r="CB120" s="829"/>
      <c r="CC120" s="829"/>
      <c r="CD120" s="829"/>
      <c r="CE120" s="829"/>
      <c r="CF120" s="853">
        <v>133</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106267</v>
      </c>
      <c r="DH120" s="829"/>
      <c r="DI120" s="829"/>
      <c r="DJ120" s="829"/>
      <c r="DK120" s="829"/>
      <c r="DL120" s="829">
        <v>210713</v>
      </c>
      <c r="DM120" s="829"/>
      <c r="DN120" s="829"/>
      <c r="DO120" s="829"/>
      <c r="DP120" s="829"/>
      <c r="DQ120" s="829">
        <v>230655</v>
      </c>
      <c r="DR120" s="829"/>
      <c r="DS120" s="829"/>
      <c r="DT120" s="829"/>
      <c r="DU120" s="829"/>
      <c r="DV120" s="830">
        <v>4.7</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21985</v>
      </c>
      <c r="BR121" s="804"/>
      <c r="BS121" s="804"/>
      <c r="BT121" s="804"/>
      <c r="BU121" s="804"/>
      <c r="BV121" s="804">
        <v>11591</v>
      </c>
      <c r="BW121" s="804"/>
      <c r="BX121" s="804"/>
      <c r="BY121" s="804"/>
      <c r="BZ121" s="804"/>
      <c r="CA121" s="804">
        <v>5385</v>
      </c>
      <c r="CB121" s="804"/>
      <c r="CC121" s="804"/>
      <c r="CD121" s="804"/>
      <c r="CE121" s="804"/>
      <c r="CF121" s="862">
        <v>0.1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6307651</v>
      </c>
      <c r="BR122" s="832"/>
      <c r="BS122" s="832"/>
      <c r="BT122" s="832"/>
      <c r="BU122" s="832"/>
      <c r="BV122" s="832">
        <v>6027422</v>
      </c>
      <c r="BW122" s="832"/>
      <c r="BX122" s="832"/>
      <c r="BY122" s="832"/>
      <c r="BZ122" s="832"/>
      <c r="CA122" s="832">
        <v>5771492</v>
      </c>
      <c r="CB122" s="832"/>
      <c r="CC122" s="832"/>
      <c r="CD122" s="832"/>
      <c r="CE122" s="832"/>
      <c r="CF122" s="833">
        <v>117.5</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9587586</v>
      </c>
      <c r="BR123" s="820"/>
      <c r="BS123" s="820"/>
      <c r="BT123" s="820"/>
      <c r="BU123" s="820"/>
      <c r="BV123" s="820">
        <v>11101844</v>
      </c>
      <c r="BW123" s="820"/>
      <c r="BX123" s="820"/>
      <c r="BY123" s="820"/>
      <c r="BZ123" s="820"/>
      <c r="CA123" s="820">
        <v>12309264</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v>2645</v>
      </c>
      <c r="DH123" s="767"/>
      <c r="DI123" s="767"/>
      <c r="DJ123" s="767"/>
      <c r="DK123" s="768"/>
      <c r="DL123" s="769">
        <v>2016</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39</v>
      </c>
      <c r="BR124" s="818"/>
      <c r="BS124" s="818"/>
      <c r="BT124" s="818"/>
      <c r="BU124" s="818"/>
      <c r="BV124" s="818">
        <v>3.6</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10873</v>
      </c>
      <c r="AB128" s="788"/>
      <c r="AC128" s="788"/>
      <c r="AD128" s="788"/>
      <c r="AE128" s="789"/>
      <c r="AF128" s="790">
        <v>7436</v>
      </c>
      <c r="AG128" s="788"/>
      <c r="AH128" s="788"/>
      <c r="AI128" s="788"/>
      <c r="AJ128" s="789"/>
      <c r="AK128" s="790">
        <v>5665</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14.72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5663170</v>
      </c>
      <c r="AB129" s="767"/>
      <c r="AC129" s="767"/>
      <c r="AD129" s="767"/>
      <c r="AE129" s="768"/>
      <c r="AF129" s="769">
        <v>5505836</v>
      </c>
      <c r="AG129" s="767"/>
      <c r="AH129" s="767"/>
      <c r="AI129" s="767"/>
      <c r="AJ129" s="768"/>
      <c r="AK129" s="769">
        <v>5466249</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19.72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583945</v>
      </c>
      <c r="AB130" s="767"/>
      <c r="AC130" s="767"/>
      <c r="AD130" s="767"/>
      <c r="AE130" s="768"/>
      <c r="AF130" s="769">
        <v>615045</v>
      </c>
      <c r="AG130" s="767"/>
      <c r="AH130" s="767"/>
      <c r="AI130" s="767"/>
      <c r="AJ130" s="768"/>
      <c r="AK130" s="769">
        <v>553501</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5079225</v>
      </c>
      <c r="AB131" s="751"/>
      <c r="AC131" s="751"/>
      <c r="AD131" s="751"/>
      <c r="AE131" s="752"/>
      <c r="AF131" s="753">
        <v>4890791</v>
      </c>
      <c r="AG131" s="751"/>
      <c r="AH131" s="751"/>
      <c r="AI131" s="751"/>
      <c r="AJ131" s="752"/>
      <c r="AK131" s="753">
        <v>4912748</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6.4139115709999999</v>
      </c>
      <c r="AB132" s="732"/>
      <c r="AC132" s="732"/>
      <c r="AD132" s="732"/>
      <c r="AE132" s="733"/>
      <c r="AF132" s="734">
        <v>7.1435701920000003</v>
      </c>
      <c r="AG132" s="732"/>
      <c r="AH132" s="732"/>
      <c r="AI132" s="732"/>
      <c r="AJ132" s="733"/>
      <c r="AK132" s="734">
        <v>7.8985683959999999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7</v>
      </c>
      <c r="AB133" s="711"/>
      <c r="AC133" s="711"/>
      <c r="AD133" s="711"/>
      <c r="AE133" s="712"/>
      <c r="AF133" s="710">
        <v>6.8</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ZqlZIOJ+SCm10NSYRmrhmSWoH5G+j41gANkF0TtZieFrbjHYciLhjcgi3K/ZEFmaArJdGz5r9/muSSnvvB1QQ==" saltValue="Uq8PhfoZmNXkwGhDG2Tt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q7PVubu2ZDX8sMB8ySUP8c94NOweTKS3xuNk3y6CjW07fwYDfjP464zCqzvJyk0KPZaWwMiEbdTg+dHDvUTFA==" saltValue="e8s6V+vejQy4bRBzwNiL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bTHl0fg3s4FdwiJPmmnqVmstahdT/l8V7xDa9HPX/Tp5THc2G92Tohgap8+hjZ1V56oF0KXOndU1SdvTBehaw==" saltValue="YMrc/Cu/gYrNIpx2a954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5" t="s">
        <v>476</v>
      </c>
      <c r="AP7" s="265"/>
      <c r="AQ7" s="266" t="s">
        <v>477</v>
      </c>
      <c r="AR7" s="267"/>
    </row>
    <row r="8" spans="1:46" ht="13.2" x14ac:dyDescent="0.2">
      <c r="A8" s="259"/>
      <c r="AK8" s="268"/>
      <c r="AL8" s="269"/>
      <c r="AM8" s="269"/>
      <c r="AN8" s="270"/>
      <c r="AO8" s="1106"/>
      <c r="AP8" s="271" t="s">
        <v>478</v>
      </c>
      <c r="AQ8" s="272" t="s">
        <v>479</v>
      </c>
      <c r="AR8" s="273" t="s">
        <v>480</v>
      </c>
    </row>
    <row r="9" spans="1:46" ht="13.2" x14ac:dyDescent="0.2">
      <c r="A9" s="259"/>
      <c r="AK9" s="1117" t="s">
        <v>481</v>
      </c>
      <c r="AL9" s="1118"/>
      <c r="AM9" s="1118"/>
      <c r="AN9" s="1119"/>
      <c r="AO9" s="274">
        <v>1975730</v>
      </c>
      <c r="AP9" s="274">
        <v>126140</v>
      </c>
      <c r="AQ9" s="275">
        <v>90724</v>
      </c>
      <c r="AR9" s="276">
        <v>39</v>
      </c>
    </row>
    <row r="10" spans="1:46" ht="13.5" customHeight="1" x14ac:dyDescent="0.2">
      <c r="A10" s="259"/>
      <c r="AK10" s="1117" t="s">
        <v>482</v>
      </c>
      <c r="AL10" s="1118"/>
      <c r="AM10" s="1118"/>
      <c r="AN10" s="1119"/>
      <c r="AO10" s="277">
        <v>347534</v>
      </c>
      <c r="AP10" s="277">
        <v>22188</v>
      </c>
      <c r="AQ10" s="278">
        <v>11342</v>
      </c>
      <c r="AR10" s="279">
        <v>95.6</v>
      </c>
    </row>
    <row r="11" spans="1:46" ht="13.5" customHeight="1" x14ac:dyDescent="0.2">
      <c r="A11" s="259"/>
      <c r="AK11" s="1117" t="s">
        <v>483</v>
      </c>
      <c r="AL11" s="1118"/>
      <c r="AM11" s="1118"/>
      <c r="AN11" s="1119"/>
      <c r="AO11" s="277">
        <v>25000</v>
      </c>
      <c r="AP11" s="277">
        <v>1596</v>
      </c>
      <c r="AQ11" s="278">
        <v>1033</v>
      </c>
      <c r="AR11" s="279">
        <v>54.5</v>
      </c>
    </row>
    <row r="12" spans="1:46" ht="13.5" customHeight="1" x14ac:dyDescent="0.2">
      <c r="A12" s="259"/>
      <c r="AK12" s="1117" t="s">
        <v>484</v>
      </c>
      <c r="AL12" s="1118"/>
      <c r="AM12" s="1118"/>
      <c r="AN12" s="1119"/>
      <c r="AO12" s="277" t="s">
        <v>485</v>
      </c>
      <c r="AP12" s="277" t="s">
        <v>485</v>
      </c>
      <c r="AQ12" s="278">
        <v>16</v>
      </c>
      <c r="AR12" s="279" t="s">
        <v>485</v>
      </c>
    </row>
    <row r="13" spans="1:46" ht="13.5" customHeight="1" x14ac:dyDescent="0.2">
      <c r="A13" s="259"/>
      <c r="AK13" s="1117" t="s">
        <v>486</v>
      </c>
      <c r="AL13" s="1118"/>
      <c r="AM13" s="1118"/>
      <c r="AN13" s="1119"/>
      <c r="AO13" s="277">
        <v>122864</v>
      </c>
      <c r="AP13" s="277">
        <v>7844</v>
      </c>
      <c r="AQ13" s="278">
        <v>3647</v>
      </c>
      <c r="AR13" s="279">
        <v>115.1</v>
      </c>
    </row>
    <row r="14" spans="1:46" ht="13.5" customHeight="1" x14ac:dyDescent="0.2">
      <c r="A14" s="259"/>
      <c r="AK14" s="1117" t="s">
        <v>487</v>
      </c>
      <c r="AL14" s="1118"/>
      <c r="AM14" s="1118"/>
      <c r="AN14" s="1119"/>
      <c r="AO14" s="277">
        <v>70342</v>
      </c>
      <c r="AP14" s="277">
        <v>4491</v>
      </c>
      <c r="AQ14" s="278">
        <v>1693</v>
      </c>
      <c r="AR14" s="279">
        <v>165.3</v>
      </c>
    </row>
    <row r="15" spans="1:46" ht="13.5" customHeight="1" x14ac:dyDescent="0.2">
      <c r="A15" s="259"/>
      <c r="AK15" s="1120" t="s">
        <v>488</v>
      </c>
      <c r="AL15" s="1121"/>
      <c r="AM15" s="1121"/>
      <c r="AN15" s="1122"/>
      <c r="AO15" s="277">
        <v>-198968</v>
      </c>
      <c r="AP15" s="277">
        <v>-12703</v>
      </c>
      <c r="AQ15" s="278">
        <v>-4922</v>
      </c>
      <c r="AR15" s="279">
        <v>158.1</v>
      </c>
    </row>
    <row r="16" spans="1:46" ht="13.2" x14ac:dyDescent="0.2">
      <c r="A16" s="259"/>
      <c r="AK16" s="1120" t="s">
        <v>177</v>
      </c>
      <c r="AL16" s="1121"/>
      <c r="AM16" s="1121"/>
      <c r="AN16" s="1122"/>
      <c r="AO16" s="277">
        <v>2342502</v>
      </c>
      <c r="AP16" s="277">
        <v>149556</v>
      </c>
      <c r="AQ16" s="278">
        <v>103533</v>
      </c>
      <c r="AR16" s="279">
        <v>44.5</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3" t="s">
        <v>493</v>
      </c>
      <c r="AL21" s="1124"/>
      <c r="AM21" s="1124"/>
      <c r="AN21" s="1125"/>
      <c r="AO21" s="289">
        <v>14.05</v>
      </c>
      <c r="AP21" s="290">
        <v>9.17</v>
      </c>
      <c r="AQ21" s="291">
        <v>4.88</v>
      </c>
      <c r="AS21" s="292"/>
      <c r="AT21" s="288"/>
    </row>
    <row r="22" spans="1:46" s="260" customFormat="1" ht="13.2" x14ac:dyDescent="0.2">
      <c r="A22" s="288"/>
      <c r="AK22" s="1123" t="s">
        <v>494</v>
      </c>
      <c r="AL22" s="1124"/>
      <c r="AM22" s="1124"/>
      <c r="AN22" s="1125"/>
      <c r="AO22" s="293">
        <v>100.2</v>
      </c>
      <c r="AP22" s="294">
        <v>97.2</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5" t="s">
        <v>476</v>
      </c>
      <c r="AP30" s="265"/>
      <c r="AQ30" s="266" t="s">
        <v>477</v>
      </c>
      <c r="AR30" s="267"/>
    </row>
    <row r="31" spans="1:46" ht="13.2" x14ac:dyDescent="0.2">
      <c r="A31" s="259"/>
      <c r="AK31" s="268"/>
      <c r="AL31" s="269"/>
      <c r="AM31" s="269"/>
      <c r="AN31" s="270"/>
      <c r="AO31" s="1106"/>
      <c r="AP31" s="271" t="s">
        <v>478</v>
      </c>
      <c r="AQ31" s="272" t="s">
        <v>479</v>
      </c>
      <c r="AR31" s="273" t="s">
        <v>480</v>
      </c>
    </row>
    <row r="32" spans="1:46" ht="27" customHeight="1" x14ac:dyDescent="0.2">
      <c r="A32" s="259"/>
      <c r="AK32" s="1107" t="s">
        <v>498</v>
      </c>
      <c r="AL32" s="1108"/>
      <c r="AM32" s="1108"/>
      <c r="AN32" s="1109"/>
      <c r="AO32" s="303">
        <v>927989</v>
      </c>
      <c r="AP32" s="303">
        <v>59247</v>
      </c>
      <c r="AQ32" s="304">
        <v>59793</v>
      </c>
      <c r="AR32" s="305">
        <v>-0.9</v>
      </c>
    </row>
    <row r="33" spans="1:46" ht="13.5" customHeight="1" x14ac:dyDescent="0.2">
      <c r="A33" s="259"/>
      <c r="AK33" s="1107" t="s">
        <v>499</v>
      </c>
      <c r="AL33" s="1108"/>
      <c r="AM33" s="1108"/>
      <c r="AN33" s="1109"/>
      <c r="AO33" s="303" t="s">
        <v>485</v>
      </c>
      <c r="AP33" s="303" t="s">
        <v>485</v>
      </c>
      <c r="AQ33" s="304" t="s">
        <v>485</v>
      </c>
      <c r="AR33" s="305" t="s">
        <v>485</v>
      </c>
    </row>
    <row r="34" spans="1:46" ht="27" customHeight="1" x14ac:dyDescent="0.2">
      <c r="A34" s="259"/>
      <c r="AK34" s="1107" t="s">
        <v>500</v>
      </c>
      <c r="AL34" s="1108"/>
      <c r="AM34" s="1108"/>
      <c r="AN34" s="1109"/>
      <c r="AO34" s="303" t="s">
        <v>485</v>
      </c>
      <c r="AP34" s="303" t="s">
        <v>485</v>
      </c>
      <c r="AQ34" s="304" t="s">
        <v>485</v>
      </c>
      <c r="AR34" s="305" t="s">
        <v>485</v>
      </c>
    </row>
    <row r="35" spans="1:46" ht="27" customHeight="1" x14ac:dyDescent="0.2">
      <c r="A35" s="259"/>
      <c r="AK35" s="1107" t="s">
        <v>501</v>
      </c>
      <c r="AL35" s="1108"/>
      <c r="AM35" s="1108"/>
      <c r="AN35" s="1109"/>
      <c r="AO35" s="303">
        <v>3228</v>
      </c>
      <c r="AP35" s="303">
        <v>206</v>
      </c>
      <c r="AQ35" s="304">
        <v>14599</v>
      </c>
      <c r="AR35" s="305">
        <v>-98.6</v>
      </c>
    </row>
    <row r="36" spans="1:46" ht="27" customHeight="1" x14ac:dyDescent="0.2">
      <c r="A36" s="259"/>
      <c r="AK36" s="1107" t="s">
        <v>502</v>
      </c>
      <c r="AL36" s="1108"/>
      <c r="AM36" s="1108"/>
      <c r="AN36" s="1109"/>
      <c r="AO36" s="303">
        <v>15986</v>
      </c>
      <c r="AP36" s="303">
        <v>1021</v>
      </c>
      <c r="AQ36" s="304">
        <v>2530</v>
      </c>
      <c r="AR36" s="305">
        <v>-59.6</v>
      </c>
    </row>
    <row r="37" spans="1:46" ht="13.5" customHeight="1" x14ac:dyDescent="0.2">
      <c r="A37" s="259"/>
      <c r="AK37" s="1107" t="s">
        <v>503</v>
      </c>
      <c r="AL37" s="1108"/>
      <c r="AM37" s="1108"/>
      <c r="AN37" s="1109"/>
      <c r="AO37" s="303" t="s">
        <v>485</v>
      </c>
      <c r="AP37" s="303" t="s">
        <v>485</v>
      </c>
      <c r="AQ37" s="304">
        <v>188</v>
      </c>
      <c r="AR37" s="305" t="s">
        <v>485</v>
      </c>
    </row>
    <row r="38" spans="1:46" ht="27" customHeight="1" x14ac:dyDescent="0.2">
      <c r="A38" s="259"/>
      <c r="AK38" s="1110" t="s">
        <v>504</v>
      </c>
      <c r="AL38" s="1111"/>
      <c r="AM38" s="1111"/>
      <c r="AN38" s="1112"/>
      <c r="AO38" s="306" t="s">
        <v>485</v>
      </c>
      <c r="AP38" s="306" t="s">
        <v>485</v>
      </c>
      <c r="AQ38" s="307">
        <v>2</v>
      </c>
      <c r="AR38" s="295" t="s">
        <v>485</v>
      </c>
      <c r="AS38" s="302"/>
    </row>
    <row r="39" spans="1:46" ht="13.2" x14ac:dyDescent="0.2">
      <c r="A39" s="259"/>
      <c r="AK39" s="1110" t="s">
        <v>505</v>
      </c>
      <c r="AL39" s="1111"/>
      <c r="AM39" s="1111"/>
      <c r="AN39" s="1112"/>
      <c r="AO39" s="303">
        <v>-5665</v>
      </c>
      <c r="AP39" s="303">
        <v>-362</v>
      </c>
      <c r="AQ39" s="304">
        <v>-4866</v>
      </c>
      <c r="AR39" s="305">
        <v>-92.6</v>
      </c>
      <c r="AS39" s="302"/>
    </row>
    <row r="40" spans="1:46" ht="27" customHeight="1" x14ac:dyDescent="0.2">
      <c r="A40" s="259"/>
      <c r="AK40" s="1107" t="s">
        <v>506</v>
      </c>
      <c r="AL40" s="1108"/>
      <c r="AM40" s="1108"/>
      <c r="AN40" s="1109"/>
      <c r="AO40" s="303">
        <v>-553501</v>
      </c>
      <c r="AP40" s="303">
        <v>-35338</v>
      </c>
      <c r="AQ40" s="304">
        <v>-49341</v>
      </c>
      <c r="AR40" s="305">
        <v>-28.4</v>
      </c>
      <c r="AS40" s="302"/>
    </row>
    <row r="41" spans="1:46" ht="13.2" x14ac:dyDescent="0.2">
      <c r="A41" s="259"/>
      <c r="AK41" s="1113" t="s">
        <v>287</v>
      </c>
      <c r="AL41" s="1114"/>
      <c r="AM41" s="1114"/>
      <c r="AN41" s="1115"/>
      <c r="AO41" s="303">
        <v>388037</v>
      </c>
      <c r="AP41" s="303">
        <v>24774</v>
      </c>
      <c r="AQ41" s="304">
        <v>22906</v>
      </c>
      <c r="AR41" s="305">
        <v>8.1999999999999993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0" t="s">
        <v>476</v>
      </c>
      <c r="AN49" s="1102" t="s">
        <v>509</v>
      </c>
      <c r="AO49" s="1103"/>
      <c r="AP49" s="1103"/>
      <c r="AQ49" s="1103"/>
      <c r="AR49" s="1104"/>
    </row>
    <row r="50" spans="1:44" ht="13.2" x14ac:dyDescent="0.2">
      <c r="A50" s="259"/>
      <c r="AK50" s="317"/>
      <c r="AL50" s="318"/>
      <c r="AM50" s="1101"/>
      <c r="AN50" s="319" t="s">
        <v>510</v>
      </c>
      <c r="AO50" s="320" t="s">
        <v>511</v>
      </c>
      <c r="AP50" s="321" t="s">
        <v>512</v>
      </c>
      <c r="AQ50" s="322" t="s">
        <v>513</v>
      </c>
      <c r="AR50" s="323" t="s">
        <v>514</v>
      </c>
    </row>
    <row r="51" spans="1:44" ht="13.2" x14ac:dyDescent="0.2">
      <c r="A51" s="259"/>
      <c r="AK51" s="315" t="s">
        <v>515</v>
      </c>
      <c r="AL51" s="316"/>
      <c r="AM51" s="324">
        <v>1363936</v>
      </c>
      <c r="AN51" s="325">
        <v>79197</v>
      </c>
      <c r="AO51" s="326">
        <v>64.099999999999994</v>
      </c>
      <c r="AP51" s="327">
        <v>94081</v>
      </c>
      <c r="AQ51" s="328">
        <v>10.5</v>
      </c>
      <c r="AR51" s="329">
        <v>53.6</v>
      </c>
    </row>
    <row r="52" spans="1:44" ht="13.2" x14ac:dyDescent="0.2">
      <c r="A52" s="259"/>
      <c r="AK52" s="330"/>
      <c r="AL52" s="331" t="s">
        <v>516</v>
      </c>
      <c r="AM52" s="332">
        <v>377534</v>
      </c>
      <c r="AN52" s="333">
        <v>21922</v>
      </c>
      <c r="AO52" s="334">
        <v>31.5</v>
      </c>
      <c r="AP52" s="335">
        <v>48949</v>
      </c>
      <c r="AQ52" s="336">
        <v>11.5</v>
      </c>
      <c r="AR52" s="337">
        <v>20</v>
      </c>
    </row>
    <row r="53" spans="1:44" ht="13.2" x14ac:dyDescent="0.2">
      <c r="A53" s="259"/>
      <c r="AK53" s="315" t="s">
        <v>517</v>
      </c>
      <c r="AL53" s="316"/>
      <c r="AM53" s="324">
        <v>889389</v>
      </c>
      <c r="AN53" s="325">
        <v>52886</v>
      </c>
      <c r="AO53" s="326">
        <v>-33.200000000000003</v>
      </c>
      <c r="AP53" s="327">
        <v>92632</v>
      </c>
      <c r="AQ53" s="328">
        <v>-1.5</v>
      </c>
      <c r="AR53" s="329">
        <v>-31.7</v>
      </c>
    </row>
    <row r="54" spans="1:44" ht="13.2" x14ac:dyDescent="0.2">
      <c r="A54" s="259"/>
      <c r="AK54" s="330"/>
      <c r="AL54" s="331" t="s">
        <v>516</v>
      </c>
      <c r="AM54" s="332">
        <v>657515</v>
      </c>
      <c r="AN54" s="333">
        <v>39098</v>
      </c>
      <c r="AO54" s="334">
        <v>78.400000000000006</v>
      </c>
      <c r="AP54" s="335">
        <v>47978</v>
      </c>
      <c r="AQ54" s="336">
        <v>-2</v>
      </c>
      <c r="AR54" s="337">
        <v>80.400000000000006</v>
      </c>
    </row>
    <row r="55" spans="1:44" ht="13.2" x14ac:dyDescent="0.2">
      <c r="A55" s="259"/>
      <c r="AK55" s="315" t="s">
        <v>518</v>
      </c>
      <c r="AL55" s="316"/>
      <c r="AM55" s="324">
        <v>1190055</v>
      </c>
      <c r="AN55" s="325">
        <v>72626</v>
      </c>
      <c r="AO55" s="326">
        <v>37.299999999999997</v>
      </c>
      <c r="AP55" s="327">
        <v>71279</v>
      </c>
      <c r="AQ55" s="328">
        <v>-23.1</v>
      </c>
      <c r="AR55" s="329">
        <v>60.4</v>
      </c>
    </row>
    <row r="56" spans="1:44" ht="13.2" x14ac:dyDescent="0.2">
      <c r="A56" s="259"/>
      <c r="AK56" s="330"/>
      <c r="AL56" s="331" t="s">
        <v>516</v>
      </c>
      <c r="AM56" s="332">
        <v>746984</v>
      </c>
      <c r="AN56" s="333">
        <v>45587</v>
      </c>
      <c r="AO56" s="334">
        <v>16.600000000000001</v>
      </c>
      <c r="AP56" s="335">
        <v>36731</v>
      </c>
      <c r="AQ56" s="336">
        <v>-23.4</v>
      </c>
      <c r="AR56" s="337">
        <v>40</v>
      </c>
    </row>
    <row r="57" spans="1:44" ht="13.2" x14ac:dyDescent="0.2">
      <c r="A57" s="259"/>
      <c r="AK57" s="315" t="s">
        <v>519</v>
      </c>
      <c r="AL57" s="316"/>
      <c r="AM57" s="324">
        <v>1288084</v>
      </c>
      <c r="AN57" s="325">
        <v>80020</v>
      </c>
      <c r="AO57" s="326">
        <v>10.199999999999999</v>
      </c>
      <c r="AP57" s="327">
        <v>74994</v>
      </c>
      <c r="AQ57" s="328">
        <v>5.2</v>
      </c>
      <c r="AR57" s="329">
        <v>5</v>
      </c>
    </row>
    <row r="58" spans="1:44" ht="13.2" x14ac:dyDescent="0.2">
      <c r="A58" s="259"/>
      <c r="AK58" s="330"/>
      <c r="AL58" s="331" t="s">
        <v>516</v>
      </c>
      <c r="AM58" s="332">
        <v>938929</v>
      </c>
      <c r="AN58" s="333">
        <v>58329</v>
      </c>
      <c r="AO58" s="334">
        <v>28</v>
      </c>
      <c r="AP58" s="335">
        <v>36188</v>
      </c>
      <c r="AQ58" s="336">
        <v>-1.5</v>
      </c>
      <c r="AR58" s="337">
        <v>29.5</v>
      </c>
    </row>
    <row r="59" spans="1:44" ht="13.2" x14ac:dyDescent="0.2">
      <c r="A59" s="259"/>
      <c r="AK59" s="315" t="s">
        <v>520</v>
      </c>
      <c r="AL59" s="316"/>
      <c r="AM59" s="324">
        <v>1302093</v>
      </c>
      <c r="AN59" s="325">
        <v>83132</v>
      </c>
      <c r="AO59" s="326">
        <v>3.9</v>
      </c>
      <c r="AP59" s="327">
        <v>71849</v>
      </c>
      <c r="AQ59" s="328">
        <v>-4.2</v>
      </c>
      <c r="AR59" s="329">
        <v>8.1</v>
      </c>
    </row>
    <row r="60" spans="1:44" ht="13.2" x14ac:dyDescent="0.2">
      <c r="A60" s="259"/>
      <c r="AK60" s="330"/>
      <c r="AL60" s="331" t="s">
        <v>516</v>
      </c>
      <c r="AM60" s="332">
        <v>1151810</v>
      </c>
      <c r="AN60" s="333">
        <v>73537</v>
      </c>
      <c r="AO60" s="334">
        <v>26.1</v>
      </c>
      <c r="AP60" s="335">
        <v>36144</v>
      </c>
      <c r="AQ60" s="336">
        <v>-0.1</v>
      </c>
      <c r="AR60" s="337">
        <v>26.2</v>
      </c>
    </row>
    <row r="61" spans="1:44" ht="13.2" x14ac:dyDescent="0.2">
      <c r="A61" s="259"/>
      <c r="AK61" s="315" t="s">
        <v>521</v>
      </c>
      <c r="AL61" s="338"/>
      <c r="AM61" s="324">
        <v>1206711</v>
      </c>
      <c r="AN61" s="325">
        <v>73572</v>
      </c>
      <c r="AO61" s="326">
        <v>16.5</v>
      </c>
      <c r="AP61" s="327">
        <v>80967</v>
      </c>
      <c r="AQ61" s="339">
        <v>-2.6</v>
      </c>
      <c r="AR61" s="329">
        <v>19.100000000000001</v>
      </c>
    </row>
    <row r="62" spans="1:44" ht="13.2" x14ac:dyDescent="0.2">
      <c r="A62" s="259"/>
      <c r="AK62" s="330"/>
      <c r="AL62" s="331" t="s">
        <v>516</v>
      </c>
      <c r="AM62" s="332">
        <v>774554</v>
      </c>
      <c r="AN62" s="333">
        <v>47695</v>
      </c>
      <c r="AO62" s="334">
        <v>36.1</v>
      </c>
      <c r="AP62" s="335">
        <v>41198</v>
      </c>
      <c r="AQ62" s="336">
        <v>-3.1</v>
      </c>
      <c r="AR62" s="337">
        <v>39.200000000000003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kFqpq0PDgJoYPVCDKsh2WeSzExVGYviy3JBPfHJr7dGe0vty/Zor2PIpLcFMQfaGQXo3xWcXMtL0s6bXBaBXA==" saltValue="U66SvoAPVCMZu+BtoZI6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bHsRcEUBj+4qF+vYD+LjTPO7sMHr8WKwkg7I8ko9MvMrSIgL5N181FXa5XqtCF1bl6XoBdM/A6nDB6rzghbMCQ==" saltValue="sQgOrn4/woULMFKUhHKI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lwg2jeYD5Sf1hcPsc5tej0qUIdQVwLTMJjUGDe8cJAUIQfYvv7fQoMnWGZC2sRJFMTKAuydwTNupbvFXdaFkAg==" saltValue="aBflepdhQ1qKsSnGJIPe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13.2</v>
      </c>
      <c r="G47" s="12">
        <v>14.65</v>
      </c>
      <c r="H47" s="12">
        <v>17.54</v>
      </c>
      <c r="I47" s="12">
        <v>17.149999999999999</v>
      </c>
      <c r="J47" s="13">
        <v>14</v>
      </c>
    </row>
    <row r="48" spans="2:10" ht="57.75" customHeight="1" x14ac:dyDescent="0.2">
      <c r="B48" s="14"/>
      <c r="C48" s="1128" t="s">
        <v>4</v>
      </c>
      <c r="D48" s="1128"/>
      <c r="E48" s="1129"/>
      <c r="F48" s="15">
        <v>6.07</v>
      </c>
      <c r="G48" s="16">
        <v>7.67</v>
      </c>
      <c r="H48" s="16">
        <v>6.86</v>
      </c>
      <c r="I48" s="16">
        <v>8.76</v>
      </c>
      <c r="J48" s="17">
        <v>0.82</v>
      </c>
    </row>
    <row r="49" spans="2:10" ht="57.75" customHeight="1" thickBot="1" x14ac:dyDescent="0.25">
      <c r="B49" s="18"/>
      <c r="C49" s="1130" t="s">
        <v>5</v>
      </c>
      <c r="D49" s="1130"/>
      <c r="E49" s="1131"/>
      <c r="F49" s="19" t="s">
        <v>528</v>
      </c>
      <c r="G49" s="20">
        <v>4.01</v>
      </c>
      <c r="H49" s="20">
        <v>5.51</v>
      </c>
      <c r="I49" s="20">
        <v>0.81</v>
      </c>
      <c r="J49" s="21" t="s">
        <v>529</v>
      </c>
    </row>
    <row r="50" spans="2:10" ht="13.2" x14ac:dyDescent="0.2"/>
  </sheetData>
  <sheetProtection algorithmName="SHA-512" hashValue="h/Yxn3LbBvQfoGrGQpYDpXHMhn2l+MmmQyhypFO8uqKQ6eeZrk6Qe/ft+D3VfJzPDI8bVd5c8/43fBWD7cxfyg==" saltValue="JmmZjxeIntFVNlSR2e9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530</v>
      </c>
      <c r="D34" s="1136"/>
      <c r="E34" s="1137"/>
      <c r="F34" s="32">
        <v>13.77</v>
      </c>
      <c r="G34" s="33">
        <v>12.55</v>
      </c>
      <c r="H34" s="33">
        <v>12.25</v>
      </c>
      <c r="I34" s="33">
        <v>14.35</v>
      </c>
      <c r="J34" s="34">
        <v>14.97</v>
      </c>
      <c r="K34" s="22"/>
      <c r="L34" s="22"/>
      <c r="M34" s="22"/>
      <c r="N34" s="22"/>
      <c r="O34" s="22"/>
      <c r="P34" s="22"/>
    </row>
    <row r="35" spans="1:16" ht="39" customHeight="1" x14ac:dyDescent="0.2">
      <c r="A35" s="22"/>
      <c r="B35" s="35"/>
      <c r="C35" s="1132" t="s">
        <v>531</v>
      </c>
      <c r="D35" s="1132"/>
      <c r="E35" s="1133"/>
      <c r="F35" s="36">
        <v>6.06</v>
      </c>
      <c r="G35" s="37">
        <v>7.66</v>
      </c>
      <c r="H35" s="37">
        <v>6.85</v>
      </c>
      <c r="I35" s="37">
        <v>8.76</v>
      </c>
      <c r="J35" s="38">
        <v>0.8</v>
      </c>
      <c r="K35" s="22"/>
      <c r="L35" s="22"/>
      <c r="M35" s="22"/>
      <c r="N35" s="22"/>
      <c r="O35" s="22"/>
      <c r="P35" s="22"/>
    </row>
    <row r="36" spans="1:16" ht="39" customHeight="1" x14ac:dyDescent="0.2">
      <c r="A36" s="22"/>
      <c r="B36" s="35"/>
      <c r="C36" s="1132" t="s">
        <v>532</v>
      </c>
      <c r="D36" s="1132"/>
      <c r="E36" s="1133"/>
      <c r="F36" s="36">
        <v>1.33</v>
      </c>
      <c r="G36" s="37">
        <v>2.14</v>
      </c>
      <c r="H36" s="37">
        <v>2.2999999999999998</v>
      </c>
      <c r="I36" s="37">
        <v>0.9</v>
      </c>
      <c r="J36" s="38">
        <v>0.48</v>
      </c>
      <c r="K36" s="22"/>
      <c r="L36" s="22"/>
      <c r="M36" s="22"/>
      <c r="N36" s="22"/>
      <c r="O36" s="22"/>
      <c r="P36" s="22"/>
    </row>
    <row r="37" spans="1:16" ht="39" customHeight="1" x14ac:dyDescent="0.2">
      <c r="A37" s="22"/>
      <c r="B37" s="35"/>
      <c r="C37" s="1132" t="s">
        <v>533</v>
      </c>
      <c r="D37" s="1132"/>
      <c r="E37" s="1133"/>
      <c r="F37" s="36">
        <v>1.66</v>
      </c>
      <c r="G37" s="37">
        <v>1.88</v>
      </c>
      <c r="H37" s="37">
        <v>1.1100000000000001</v>
      </c>
      <c r="I37" s="37">
        <v>0.74</v>
      </c>
      <c r="J37" s="38">
        <v>0.43</v>
      </c>
      <c r="K37" s="22"/>
      <c r="L37" s="22"/>
      <c r="M37" s="22"/>
      <c r="N37" s="22"/>
      <c r="O37" s="22"/>
      <c r="P37" s="22"/>
    </row>
    <row r="38" spans="1:16" ht="39" customHeight="1" x14ac:dyDescent="0.2">
      <c r="A38" s="22"/>
      <c r="B38" s="35"/>
      <c r="C38" s="1132" t="s">
        <v>534</v>
      </c>
      <c r="D38" s="1132"/>
      <c r="E38" s="1133"/>
      <c r="F38" s="36">
        <v>0.01</v>
      </c>
      <c r="G38" s="37">
        <v>0.04</v>
      </c>
      <c r="H38" s="37">
        <v>0.02</v>
      </c>
      <c r="I38" s="37">
        <v>0.12</v>
      </c>
      <c r="J38" s="38">
        <v>0.2</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536</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A6bs7yFazhrY3zakX530ch6psKWLsbxFtIDe63DVRSTKc694Jqf7OiOXpxPqxNiQkSEQBzRrESdyEhJzRKpXxA==" saltValue="necF6T02z1OKoDG5eljB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891</v>
      </c>
      <c r="L45" s="58">
        <v>886</v>
      </c>
      <c r="M45" s="58">
        <v>890</v>
      </c>
      <c r="N45" s="58">
        <v>929</v>
      </c>
      <c r="O45" s="59">
        <v>928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1</v>
      </c>
      <c r="L48" s="62">
        <v>1</v>
      </c>
      <c r="M48" s="62">
        <v>5</v>
      </c>
      <c r="N48" s="62">
        <v>19</v>
      </c>
      <c r="O48" s="63">
        <v>3</v>
      </c>
      <c r="P48" s="46"/>
      <c r="Q48" s="46"/>
      <c r="R48" s="46"/>
      <c r="S48" s="46"/>
      <c r="T48" s="46"/>
      <c r="U48" s="46"/>
    </row>
    <row r="49" spans="1:21" ht="30.75" customHeight="1" x14ac:dyDescent="0.2">
      <c r="A49" s="46"/>
      <c r="B49" s="1163"/>
      <c r="C49" s="1164"/>
      <c r="D49" s="60"/>
      <c r="E49" s="1140" t="s">
        <v>14</v>
      </c>
      <c r="F49" s="1140"/>
      <c r="G49" s="1140"/>
      <c r="H49" s="1140"/>
      <c r="I49" s="1140"/>
      <c r="J49" s="1141"/>
      <c r="K49" s="61">
        <v>32</v>
      </c>
      <c r="L49" s="62">
        <v>31</v>
      </c>
      <c r="M49" s="62">
        <v>25</v>
      </c>
      <c r="N49" s="62">
        <v>24</v>
      </c>
      <c r="O49" s="63">
        <v>16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583</v>
      </c>
      <c r="L52" s="62">
        <v>586</v>
      </c>
      <c r="M52" s="62">
        <v>595</v>
      </c>
      <c r="N52" s="62">
        <v>622</v>
      </c>
      <c r="O52" s="63">
        <v>560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341</v>
      </c>
      <c r="L53" s="67">
        <v>332</v>
      </c>
      <c r="M53" s="67">
        <v>325</v>
      </c>
      <c r="N53" s="67">
        <v>350</v>
      </c>
      <c r="O53" s="68">
        <v>387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555</v>
      </c>
      <c r="L58" s="82" t="s">
        <v>555</v>
      </c>
      <c r="M58" s="82" t="s">
        <v>555</v>
      </c>
      <c r="N58" s="82" t="s">
        <v>555</v>
      </c>
      <c r="O58" s="83" t="s">
        <v>555</v>
      </c>
    </row>
    <row r="59" spans="1:21" ht="31.5" customHeight="1" x14ac:dyDescent="0.2">
      <c r="B59" s="1148"/>
      <c r="C59" s="1149"/>
      <c r="D59" s="1155" t="s">
        <v>26</v>
      </c>
      <c r="E59" s="1156"/>
      <c r="F59" s="1156"/>
      <c r="G59" s="1156"/>
      <c r="H59" s="1156"/>
      <c r="I59" s="1156"/>
      <c r="J59" s="1157"/>
      <c r="K59" s="84" t="s">
        <v>555</v>
      </c>
      <c r="L59" s="85" t="s">
        <v>555</v>
      </c>
      <c r="M59" s="85" t="s">
        <v>555</v>
      </c>
      <c r="N59" s="85" t="s">
        <v>555</v>
      </c>
      <c r="O59" s="86" t="s">
        <v>555</v>
      </c>
    </row>
    <row r="60" spans="1:21" ht="31.5" customHeight="1" thickBot="1" x14ac:dyDescent="0.25">
      <c r="B60" s="1150"/>
      <c r="C60" s="1151"/>
      <c r="D60" s="1158" t="s">
        <v>27</v>
      </c>
      <c r="E60" s="1159"/>
      <c r="F60" s="1159"/>
      <c r="G60" s="1159"/>
      <c r="H60" s="1159"/>
      <c r="I60" s="1159"/>
      <c r="J60" s="1160"/>
      <c r="K60" s="87" t="s">
        <v>555</v>
      </c>
      <c r="L60" s="88" t="s">
        <v>555</v>
      </c>
      <c r="M60" s="88" t="s">
        <v>555</v>
      </c>
      <c r="N60" s="88" t="s">
        <v>555</v>
      </c>
      <c r="O60" s="89" t="s">
        <v>555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pEwLaUVGXjHi5bd485dILXMpw4ohhTEPszdI2SG2rkCY+q1cOD8d0qJ9lCaPifUuQbAmt413auWUXcc2UU4Jw==" saltValue="PhIc4I081zRbzmqWXslY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1" t="s">
        <v>30</v>
      </c>
      <c r="C41" s="1182"/>
      <c r="D41" s="103"/>
      <c r="E41" s="1183" t="s">
        <v>31</v>
      </c>
      <c r="F41" s="1183"/>
      <c r="G41" s="1183"/>
      <c r="H41" s="1184"/>
      <c r="I41" s="342">
        <v>8894</v>
      </c>
      <c r="J41" s="343">
        <v>8701</v>
      </c>
      <c r="K41" s="343">
        <v>8524</v>
      </c>
      <c r="L41" s="343">
        <v>8191</v>
      </c>
      <c r="M41" s="344">
        <v>7840</v>
      </c>
    </row>
    <row r="42" spans="2:13" ht="27.75" customHeight="1" x14ac:dyDescent="0.2">
      <c r="B42" s="1171"/>
      <c r="C42" s="1172"/>
      <c r="D42" s="104"/>
      <c r="E42" s="1175" t="s">
        <v>32</v>
      </c>
      <c r="F42" s="1175"/>
      <c r="G42" s="1175"/>
      <c r="H42" s="1176"/>
      <c r="I42" s="345" t="s">
        <v>485</v>
      </c>
      <c r="J42" s="346" t="s">
        <v>485</v>
      </c>
      <c r="K42" s="346" t="s">
        <v>485</v>
      </c>
      <c r="L42" s="346" t="s">
        <v>485</v>
      </c>
      <c r="M42" s="347" t="s">
        <v>485</v>
      </c>
    </row>
    <row r="43" spans="2:13" ht="27.75" customHeight="1" x14ac:dyDescent="0.2">
      <c r="B43" s="1171"/>
      <c r="C43" s="1172"/>
      <c r="D43" s="104"/>
      <c r="E43" s="1175" t="s">
        <v>33</v>
      </c>
      <c r="F43" s="1175"/>
      <c r="G43" s="1175"/>
      <c r="H43" s="1176"/>
      <c r="I43" s="345">
        <v>40</v>
      </c>
      <c r="J43" s="346">
        <v>28</v>
      </c>
      <c r="K43" s="346">
        <v>109</v>
      </c>
      <c r="L43" s="346">
        <v>213</v>
      </c>
      <c r="M43" s="347">
        <v>231</v>
      </c>
    </row>
    <row r="44" spans="2:13" ht="27.75" customHeight="1" x14ac:dyDescent="0.2">
      <c r="B44" s="1171"/>
      <c r="C44" s="1172"/>
      <c r="D44" s="104"/>
      <c r="E44" s="1175" t="s">
        <v>34</v>
      </c>
      <c r="F44" s="1175"/>
      <c r="G44" s="1175"/>
      <c r="H44" s="1176"/>
      <c r="I44" s="345">
        <v>94</v>
      </c>
      <c r="J44" s="346">
        <v>362</v>
      </c>
      <c r="K44" s="346">
        <v>72</v>
      </c>
      <c r="L44" s="346">
        <v>52</v>
      </c>
      <c r="M44" s="347">
        <v>49</v>
      </c>
    </row>
    <row r="45" spans="2:13" ht="27.75" customHeight="1" x14ac:dyDescent="0.2">
      <c r="B45" s="1171"/>
      <c r="C45" s="1172"/>
      <c r="D45" s="104"/>
      <c r="E45" s="1175" t="s">
        <v>35</v>
      </c>
      <c r="F45" s="1175"/>
      <c r="G45" s="1175"/>
      <c r="H45" s="1176"/>
      <c r="I45" s="345">
        <v>3023</v>
      </c>
      <c r="J45" s="346">
        <v>2939</v>
      </c>
      <c r="K45" s="346">
        <v>2864</v>
      </c>
      <c r="L45" s="346">
        <v>2825</v>
      </c>
      <c r="M45" s="347">
        <v>2712</v>
      </c>
    </row>
    <row r="46" spans="2:13" ht="27.75" customHeight="1" x14ac:dyDescent="0.2">
      <c r="B46" s="1171"/>
      <c r="C46" s="1172"/>
      <c r="D46" s="105"/>
      <c r="E46" s="1175" t="s">
        <v>36</v>
      </c>
      <c r="F46" s="1175"/>
      <c r="G46" s="1175"/>
      <c r="H46" s="1176"/>
      <c r="I46" s="345">
        <v>0</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2141</v>
      </c>
      <c r="J50" s="346">
        <v>2322</v>
      </c>
      <c r="K50" s="346">
        <v>3258</v>
      </c>
      <c r="L50" s="346">
        <v>5063</v>
      </c>
      <c r="M50" s="347">
        <v>6532</v>
      </c>
    </row>
    <row r="51" spans="2:13" ht="27.75" customHeight="1" x14ac:dyDescent="0.2">
      <c r="B51" s="1171"/>
      <c r="C51" s="1172"/>
      <c r="D51" s="104"/>
      <c r="E51" s="1175" t="s">
        <v>42</v>
      </c>
      <c r="F51" s="1175"/>
      <c r="G51" s="1175"/>
      <c r="H51" s="1176"/>
      <c r="I51" s="345">
        <v>47</v>
      </c>
      <c r="J51" s="346">
        <v>32</v>
      </c>
      <c r="K51" s="346">
        <v>22</v>
      </c>
      <c r="L51" s="346">
        <v>12</v>
      </c>
      <c r="M51" s="347">
        <v>5</v>
      </c>
    </row>
    <row r="52" spans="2:13" ht="27.75" customHeight="1" x14ac:dyDescent="0.2">
      <c r="B52" s="1173"/>
      <c r="C52" s="1174"/>
      <c r="D52" s="104"/>
      <c r="E52" s="1175" t="s">
        <v>43</v>
      </c>
      <c r="F52" s="1175"/>
      <c r="G52" s="1175"/>
      <c r="H52" s="1176"/>
      <c r="I52" s="345">
        <v>6324</v>
      </c>
      <c r="J52" s="346">
        <v>6375</v>
      </c>
      <c r="K52" s="346">
        <v>6308</v>
      </c>
      <c r="L52" s="346">
        <v>6027</v>
      </c>
      <c r="M52" s="347">
        <v>5771</v>
      </c>
    </row>
    <row r="53" spans="2:13" ht="27.75" customHeight="1" thickBot="1" x14ac:dyDescent="0.25">
      <c r="B53" s="1177" t="s">
        <v>19</v>
      </c>
      <c r="C53" s="1178"/>
      <c r="D53" s="108"/>
      <c r="E53" s="1179" t="s">
        <v>44</v>
      </c>
      <c r="F53" s="1179"/>
      <c r="G53" s="1179"/>
      <c r="H53" s="1180"/>
      <c r="I53" s="348">
        <v>3540</v>
      </c>
      <c r="J53" s="349">
        <v>3301</v>
      </c>
      <c r="K53" s="349">
        <v>1982</v>
      </c>
      <c r="L53" s="349">
        <v>179</v>
      </c>
      <c r="M53" s="350">
        <v>-1477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z8Eqdr9s5FXQPuUeMqbsEIfo7xqIw/tP5tC9bQRMhrWF0bqr6ZzK0//f0phqV/VJb8K3STNtQTXfvv91I2KvrQ==" saltValue="VZkR48vnEdN8VHpHVrcd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993</v>
      </c>
      <c r="G55" s="120">
        <v>944</v>
      </c>
      <c r="H55" s="121">
        <v>765</v>
      </c>
    </row>
    <row r="56" spans="2:8" ht="52.5" customHeight="1" x14ac:dyDescent="0.2">
      <c r="B56" s="122"/>
      <c r="C56" s="1198" t="s">
        <v>47</v>
      </c>
      <c r="D56" s="1198"/>
      <c r="E56" s="1199"/>
      <c r="F56" s="123">
        <v>4</v>
      </c>
      <c r="G56" s="123">
        <v>4</v>
      </c>
      <c r="H56" s="124">
        <v>28</v>
      </c>
    </row>
    <row r="57" spans="2:8" ht="53.25" customHeight="1" x14ac:dyDescent="0.2">
      <c r="B57" s="122"/>
      <c r="C57" s="1200" t="s">
        <v>48</v>
      </c>
      <c r="D57" s="1200"/>
      <c r="E57" s="1201"/>
      <c r="F57" s="125">
        <v>1831</v>
      </c>
      <c r="G57" s="125">
        <v>3565</v>
      </c>
      <c r="H57" s="126">
        <v>5190</v>
      </c>
    </row>
    <row r="58" spans="2:8" ht="45.75" customHeight="1" x14ac:dyDescent="0.2">
      <c r="B58" s="127"/>
      <c r="C58" s="1188" t="s">
        <v>550</v>
      </c>
      <c r="D58" s="1189"/>
      <c r="E58" s="1190"/>
      <c r="F58" s="128">
        <v>1314</v>
      </c>
      <c r="G58" s="128">
        <v>3031</v>
      </c>
      <c r="H58" s="129">
        <v>3729</v>
      </c>
    </row>
    <row r="59" spans="2:8" ht="45.75" customHeight="1" x14ac:dyDescent="0.2">
      <c r="B59" s="127"/>
      <c r="C59" s="1188" t="s">
        <v>554</v>
      </c>
      <c r="D59" s="1189"/>
      <c r="E59" s="1190"/>
      <c r="F59" s="128">
        <v>0</v>
      </c>
      <c r="G59" s="128">
        <v>0</v>
      </c>
      <c r="H59" s="129">
        <v>796</v>
      </c>
    </row>
    <row r="60" spans="2:8" ht="45.75" customHeight="1" x14ac:dyDescent="0.2">
      <c r="B60" s="127"/>
      <c r="C60" s="1188" t="s">
        <v>551</v>
      </c>
      <c r="D60" s="1189"/>
      <c r="E60" s="1190"/>
      <c r="F60" s="128">
        <v>351</v>
      </c>
      <c r="G60" s="128">
        <v>337</v>
      </c>
      <c r="H60" s="129">
        <v>320</v>
      </c>
    </row>
    <row r="61" spans="2:8" ht="45.75" customHeight="1" x14ac:dyDescent="0.2">
      <c r="B61" s="127"/>
      <c r="C61" s="1188" t="s">
        <v>553</v>
      </c>
      <c r="D61" s="1189"/>
      <c r="E61" s="1190"/>
      <c r="F61" s="128">
        <v>0</v>
      </c>
      <c r="G61" s="128">
        <v>37</v>
      </c>
      <c r="H61" s="129">
        <v>126</v>
      </c>
    </row>
    <row r="62" spans="2:8" ht="45.75" customHeight="1" thickBot="1" x14ac:dyDescent="0.25">
      <c r="B62" s="130"/>
      <c r="C62" s="1191" t="s">
        <v>552</v>
      </c>
      <c r="D62" s="1192"/>
      <c r="E62" s="1193"/>
      <c r="F62" s="131">
        <v>64</v>
      </c>
      <c r="G62" s="131">
        <v>64</v>
      </c>
      <c r="H62" s="132">
        <v>64</v>
      </c>
    </row>
    <row r="63" spans="2:8" ht="52.5" customHeight="1" thickBot="1" x14ac:dyDescent="0.25">
      <c r="B63" s="133"/>
      <c r="C63" s="1194" t="s">
        <v>49</v>
      </c>
      <c r="D63" s="1194"/>
      <c r="E63" s="1195"/>
      <c r="F63" s="134">
        <v>2828</v>
      </c>
      <c r="G63" s="134">
        <v>4512</v>
      </c>
      <c r="H63" s="135">
        <v>5983</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3kFBDdc0/ocNZENzxhKn0EOFkDvx6wM+LnGSdKb1Rjfo7Ag96Z+miFpNvj032WmFINoYU2iR5T6udZTHoOgLVA==" saltValue="HoudZAYb5+1Q/WETo2f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79197</v>
      </c>
      <c r="E3" s="154"/>
      <c r="F3" s="155">
        <v>94081</v>
      </c>
      <c r="G3" s="156"/>
      <c r="H3" s="157"/>
    </row>
    <row r="4" spans="1:8" x14ac:dyDescent="0.2">
      <c r="A4" s="158"/>
      <c r="B4" s="159"/>
      <c r="C4" s="160"/>
      <c r="D4" s="161">
        <v>21922</v>
      </c>
      <c r="E4" s="162"/>
      <c r="F4" s="163">
        <v>48949</v>
      </c>
      <c r="G4" s="164"/>
      <c r="H4" s="165"/>
    </row>
    <row r="5" spans="1:8" x14ac:dyDescent="0.2">
      <c r="A5" s="146" t="s">
        <v>517</v>
      </c>
      <c r="B5" s="151"/>
      <c r="C5" s="152"/>
      <c r="D5" s="153">
        <v>52886</v>
      </c>
      <c r="E5" s="154"/>
      <c r="F5" s="155">
        <v>92632</v>
      </c>
      <c r="G5" s="156"/>
      <c r="H5" s="157"/>
    </row>
    <row r="6" spans="1:8" x14ac:dyDescent="0.2">
      <c r="A6" s="158"/>
      <c r="B6" s="159"/>
      <c r="C6" s="160"/>
      <c r="D6" s="161">
        <v>39098</v>
      </c>
      <c r="E6" s="162"/>
      <c r="F6" s="163">
        <v>47978</v>
      </c>
      <c r="G6" s="164"/>
      <c r="H6" s="165"/>
    </row>
    <row r="7" spans="1:8" x14ac:dyDescent="0.2">
      <c r="A7" s="146" t="s">
        <v>518</v>
      </c>
      <c r="B7" s="151"/>
      <c r="C7" s="152"/>
      <c r="D7" s="153">
        <v>72626</v>
      </c>
      <c r="E7" s="154"/>
      <c r="F7" s="155">
        <v>71279</v>
      </c>
      <c r="G7" s="156"/>
      <c r="H7" s="157"/>
    </row>
    <row r="8" spans="1:8" x14ac:dyDescent="0.2">
      <c r="A8" s="158"/>
      <c r="B8" s="159"/>
      <c r="C8" s="160"/>
      <c r="D8" s="161">
        <v>45587</v>
      </c>
      <c r="E8" s="162"/>
      <c r="F8" s="163">
        <v>36731</v>
      </c>
      <c r="G8" s="164"/>
      <c r="H8" s="165"/>
    </row>
    <row r="9" spans="1:8" x14ac:dyDescent="0.2">
      <c r="A9" s="146" t="s">
        <v>519</v>
      </c>
      <c r="B9" s="151"/>
      <c r="C9" s="152"/>
      <c r="D9" s="153">
        <v>80020</v>
      </c>
      <c r="E9" s="154"/>
      <c r="F9" s="155">
        <v>74994</v>
      </c>
      <c r="G9" s="156"/>
      <c r="H9" s="157"/>
    </row>
    <row r="10" spans="1:8" x14ac:dyDescent="0.2">
      <c r="A10" s="158"/>
      <c r="B10" s="159"/>
      <c r="C10" s="160"/>
      <c r="D10" s="161">
        <v>58329</v>
      </c>
      <c r="E10" s="162"/>
      <c r="F10" s="163">
        <v>36188</v>
      </c>
      <c r="G10" s="164"/>
      <c r="H10" s="165"/>
    </row>
    <row r="11" spans="1:8" x14ac:dyDescent="0.2">
      <c r="A11" s="146" t="s">
        <v>520</v>
      </c>
      <c r="B11" s="151"/>
      <c r="C11" s="152"/>
      <c r="D11" s="153">
        <v>83132</v>
      </c>
      <c r="E11" s="154"/>
      <c r="F11" s="155">
        <v>71849</v>
      </c>
      <c r="G11" s="156"/>
      <c r="H11" s="157"/>
    </row>
    <row r="12" spans="1:8" x14ac:dyDescent="0.2">
      <c r="A12" s="158"/>
      <c r="B12" s="159"/>
      <c r="C12" s="166"/>
      <c r="D12" s="161">
        <v>73537</v>
      </c>
      <c r="E12" s="162"/>
      <c r="F12" s="163">
        <v>36144</v>
      </c>
      <c r="G12" s="164"/>
      <c r="H12" s="165"/>
    </row>
    <row r="13" spans="1:8" x14ac:dyDescent="0.2">
      <c r="A13" s="146"/>
      <c r="B13" s="151"/>
      <c r="C13" s="152"/>
      <c r="D13" s="153">
        <v>73572</v>
      </c>
      <c r="E13" s="154"/>
      <c r="F13" s="155">
        <v>80967</v>
      </c>
      <c r="G13" s="167"/>
      <c r="H13" s="157"/>
    </row>
    <row r="14" spans="1:8" x14ac:dyDescent="0.2">
      <c r="A14" s="158"/>
      <c r="B14" s="159"/>
      <c r="C14" s="160"/>
      <c r="D14" s="161">
        <v>47695</v>
      </c>
      <c r="E14" s="162"/>
      <c r="F14" s="163">
        <v>41198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6.07</v>
      </c>
      <c r="C19" s="168">
        <f>ROUND(VALUE(SUBSTITUTE(実質収支比率等に係る経年分析!G$48,"▲","-")),2)</f>
        <v>7.67</v>
      </c>
      <c r="D19" s="168">
        <f>ROUND(VALUE(SUBSTITUTE(実質収支比率等に係る経年分析!H$48,"▲","-")),2)</f>
        <v>6.86</v>
      </c>
      <c r="E19" s="168">
        <f>ROUND(VALUE(SUBSTITUTE(実質収支比率等に係る経年分析!I$48,"▲","-")),2)</f>
        <v>8.76</v>
      </c>
      <c r="F19" s="168">
        <f>ROUND(VALUE(SUBSTITUTE(実質収支比率等に係る経年分析!J$48,"▲","-")),2)</f>
        <v>0.82</v>
      </c>
    </row>
    <row r="20" spans="1:11" x14ac:dyDescent="0.2">
      <c r="A20" s="168" t="s">
        <v>53</v>
      </c>
      <c r="B20" s="168">
        <f>ROUND(VALUE(SUBSTITUTE(実質収支比率等に係る経年分析!F$47,"▲","-")),2)</f>
        <v>13.2</v>
      </c>
      <c r="C20" s="168">
        <f>ROUND(VALUE(SUBSTITUTE(実質収支比率等に係る経年分析!G$47,"▲","-")),2)</f>
        <v>14.65</v>
      </c>
      <c r="D20" s="168">
        <f>ROUND(VALUE(SUBSTITUTE(実質収支比率等に係る経年分析!H$47,"▲","-")),2)</f>
        <v>17.54</v>
      </c>
      <c r="E20" s="168">
        <f>ROUND(VALUE(SUBSTITUTE(実質収支比率等に係る経年分析!I$47,"▲","-")),2)</f>
        <v>17.149999999999999</v>
      </c>
      <c r="F20" s="168">
        <f>ROUND(VALUE(SUBSTITUTE(実質収支比率等に係る経年分析!J$47,"▲","-")),2)</f>
        <v>14</v>
      </c>
    </row>
    <row r="21" spans="1:11" x14ac:dyDescent="0.2">
      <c r="A21" s="168" t="s">
        <v>54</v>
      </c>
      <c r="B21" s="168">
        <f>IF(ISNUMBER(VALUE(SUBSTITUTE(実質収支比率等に係る経年分析!F$49,"▲","-"))),ROUND(VALUE(SUBSTITUTE(実質収支比率等に係る経年分析!F$49,"▲","-")),2),NA())</f>
        <v>-0.61</v>
      </c>
      <c r="C21" s="168">
        <f>IF(ISNUMBER(VALUE(SUBSTITUTE(実質収支比率等に係る経年分析!G$49,"▲","-"))),ROUND(VALUE(SUBSTITUTE(実質収支比率等に係る経年分析!G$49,"▲","-")),2),NA())</f>
        <v>4.01</v>
      </c>
      <c r="D21" s="168">
        <f>IF(ISNUMBER(VALUE(SUBSTITUTE(実質収支比率等に係る経年分析!H$49,"▲","-"))),ROUND(VALUE(SUBSTITUTE(実質収支比率等に係る経年分析!H$49,"▲","-")),2),NA())</f>
        <v>5.51</v>
      </c>
      <c r="E21" s="168">
        <f>IF(ISNUMBER(VALUE(SUBSTITUTE(実質収支比率等に係る経年分析!I$49,"▲","-"))),ROUND(VALUE(SUBSTITUTE(実質収支比率等に係る経年分析!I$49,"▲","-")),2),NA())</f>
        <v>0.81</v>
      </c>
      <c r="F21" s="168">
        <f>IF(ISNUMBER(VALUE(SUBSTITUTE(実質収支比率等に係る経年分析!J$49,"▲","-"))),ROUND(VALUE(SUBSTITUTE(実質収支比率等に係る経年分析!J$49,"▲","-")),2),NA())</f>
        <v>-15.76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1.1100000000000001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0.43</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583</v>
      </c>
      <c r="E42" s="170"/>
      <c r="F42" s="170"/>
      <c r="G42" s="170">
        <f>'実質公債費比率（分子）の構造'!L$52</f>
        <v>586</v>
      </c>
      <c r="H42" s="170"/>
      <c r="I42" s="170"/>
      <c r="J42" s="170">
        <f>'実質公債費比率（分子）の構造'!M$52</f>
        <v>595</v>
      </c>
      <c r="K42" s="170"/>
      <c r="L42" s="170"/>
      <c r="M42" s="170">
        <f>'実質公債費比率（分子）の構造'!N$52</f>
        <v>622</v>
      </c>
      <c r="N42" s="170"/>
      <c r="O42" s="170"/>
      <c r="P42" s="170">
        <f>'実質公債費比率（分子）の構造'!O$52</f>
        <v>560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32</v>
      </c>
      <c r="C45" s="170"/>
      <c r="D45" s="170"/>
      <c r="E45" s="170">
        <f>'実質公債費比率（分子）の構造'!L$49</f>
        <v>31</v>
      </c>
      <c r="F45" s="170"/>
      <c r="G45" s="170"/>
      <c r="H45" s="170">
        <f>'実質公債費比率（分子）の構造'!M$49</f>
        <v>25</v>
      </c>
      <c r="I45" s="170"/>
      <c r="J45" s="170"/>
      <c r="K45" s="170">
        <f>'実質公債費比率（分子）の構造'!N$49</f>
        <v>24</v>
      </c>
      <c r="L45" s="170"/>
      <c r="M45" s="170"/>
      <c r="N45" s="170">
        <f>'実質公債費比率（分子）の構造'!O$49</f>
        <v>16</v>
      </c>
      <c r="O45" s="170"/>
      <c r="P45" s="170"/>
    </row>
    <row r="46" spans="1:16" x14ac:dyDescent="0.2">
      <c r="A46" s="170" t="s">
        <v>64</v>
      </c>
      <c r="B46" s="170">
        <f>'実質公債費比率（分子）の構造'!K$48</f>
        <v>1</v>
      </c>
      <c r="C46" s="170"/>
      <c r="D46" s="170"/>
      <c r="E46" s="170">
        <f>'実質公債費比率（分子）の構造'!L$48</f>
        <v>1</v>
      </c>
      <c r="F46" s="170"/>
      <c r="G46" s="170"/>
      <c r="H46" s="170">
        <f>'実質公債費比率（分子）の構造'!M$48</f>
        <v>5</v>
      </c>
      <c r="I46" s="170"/>
      <c r="J46" s="170"/>
      <c r="K46" s="170">
        <f>'実質公債費比率（分子）の構造'!N$48</f>
        <v>19</v>
      </c>
      <c r="L46" s="170"/>
      <c r="M46" s="170"/>
      <c r="N46" s="170">
        <f>'実質公債費比率（分子）の構造'!O$48</f>
        <v>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891</v>
      </c>
      <c r="C49" s="170"/>
      <c r="D49" s="170"/>
      <c r="E49" s="170">
        <f>'実質公債費比率（分子）の構造'!L$45</f>
        <v>886</v>
      </c>
      <c r="F49" s="170"/>
      <c r="G49" s="170"/>
      <c r="H49" s="170">
        <f>'実質公債費比率（分子）の構造'!M$45</f>
        <v>890</v>
      </c>
      <c r="I49" s="170"/>
      <c r="J49" s="170"/>
      <c r="K49" s="170">
        <f>'実質公債費比率（分子）の構造'!N$45</f>
        <v>929</v>
      </c>
      <c r="L49" s="170"/>
      <c r="M49" s="170"/>
      <c r="N49" s="170">
        <f>'実質公債費比率（分子）の構造'!O$45</f>
        <v>928</v>
      </c>
      <c r="O49" s="170"/>
      <c r="P49" s="170"/>
    </row>
    <row r="50" spans="1:16" x14ac:dyDescent="0.2">
      <c r="A50" s="170" t="s">
        <v>67</v>
      </c>
      <c r="B50" s="170" t="e">
        <f>NA()</f>
        <v>#N/A</v>
      </c>
      <c r="C50" s="170">
        <f>IF(ISNUMBER('実質公債費比率（分子）の構造'!K$53),'実質公債費比率（分子）の構造'!K$53,NA())</f>
        <v>341</v>
      </c>
      <c r="D50" s="170" t="e">
        <f>NA()</f>
        <v>#N/A</v>
      </c>
      <c r="E50" s="170" t="e">
        <f>NA()</f>
        <v>#N/A</v>
      </c>
      <c r="F50" s="170">
        <f>IF(ISNUMBER('実質公債費比率（分子）の構造'!L$53),'実質公債費比率（分子）の構造'!L$53,NA())</f>
        <v>332</v>
      </c>
      <c r="G50" s="170" t="e">
        <f>NA()</f>
        <v>#N/A</v>
      </c>
      <c r="H50" s="170" t="e">
        <f>NA()</f>
        <v>#N/A</v>
      </c>
      <c r="I50" s="170">
        <f>IF(ISNUMBER('実質公債費比率（分子）の構造'!M$53),'実質公債費比率（分子）の構造'!M$53,NA())</f>
        <v>325</v>
      </c>
      <c r="J50" s="170" t="e">
        <f>NA()</f>
        <v>#N/A</v>
      </c>
      <c r="K50" s="170" t="e">
        <f>NA()</f>
        <v>#N/A</v>
      </c>
      <c r="L50" s="170">
        <f>IF(ISNUMBER('実質公債費比率（分子）の構造'!N$53),'実質公債費比率（分子）の構造'!N$53,NA())</f>
        <v>350</v>
      </c>
      <c r="M50" s="170" t="e">
        <f>NA()</f>
        <v>#N/A</v>
      </c>
      <c r="N50" s="170" t="e">
        <f>NA()</f>
        <v>#N/A</v>
      </c>
      <c r="O50" s="170">
        <f>IF(ISNUMBER('実質公債費比率（分子）の構造'!O$53),'実質公債費比率（分子）の構造'!O$53,NA())</f>
        <v>387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6324</v>
      </c>
      <c r="E56" s="169"/>
      <c r="F56" s="169"/>
      <c r="G56" s="169">
        <f>'将来負担比率（分子）の構造'!J$52</f>
        <v>6375</v>
      </c>
      <c r="H56" s="169"/>
      <c r="I56" s="169"/>
      <c r="J56" s="169">
        <f>'将来負担比率（分子）の構造'!K$52</f>
        <v>6308</v>
      </c>
      <c r="K56" s="169"/>
      <c r="L56" s="169"/>
      <c r="M56" s="169">
        <f>'将来負担比率（分子）の構造'!L$52</f>
        <v>6027</v>
      </c>
      <c r="N56" s="169"/>
      <c r="O56" s="169"/>
      <c r="P56" s="169">
        <f>'将来負担比率（分子）の構造'!M$52</f>
        <v>5771</v>
      </c>
    </row>
    <row r="57" spans="1:16" x14ac:dyDescent="0.2">
      <c r="A57" s="169" t="s">
        <v>42</v>
      </c>
      <c r="B57" s="169"/>
      <c r="C57" s="169"/>
      <c r="D57" s="169">
        <f>'将来負担比率（分子）の構造'!I$51</f>
        <v>47</v>
      </c>
      <c r="E57" s="169"/>
      <c r="F57" s="169"/>
      <c r="G57" s="169">
        <f>'将来負担比率（分子）の構造'!J$51</f>
        <v>32</v>
      </c>
      <c r="H57" s="169"/>
      <c r="I57" s="169"/>
      <c r="J57" s="169">
        <f>'将来負担比率（分子）の構造'!K$51</f>
        <v>22</v>
      </c>
      <c r="K57" s="169"/>
      <c r="L57" s="169"/>
      <c r="M57" s="169">
        <f>'将来負担比率（分子）の構造'!L$51</f>
        <v>12</v>
      </c>
      <c r="N57" s="169"/>
      <c r="O57" s="169"/>
      <c r="P57" s="169">
        <f>'将来負担比率（分子）の構造'!M$51</f>
        <v>5</v>
      </c>
    </row>
    <row r="58" spans="1:16" x14ac:dyDescent="0.2">
      <c r="A58" s="169" t="s">
        <v>41</v>
      </c>
      <c r="B58" s="169"/>
      <c r="C58" s="169"/>
      <c r="D58" s="169">
        <f>'将来負担比率（分子）の構造'!I$50</f>
        <v>2141</v>
      </c>
      <c r="E58" s="169"/>
      <c r="F58" s="169"/>
      <c r="G58" s="169">
        <f>'将来負担比率（分子）の構造'!J$50</f>
        <v>2322</v>
      </c>
      <c r="H58" s="169"/>
      <c r="I58" s="169"/>
      <c r="J58" s="169">
        <f>'将来負担比率（分子）の構造'!K$50</f>
        <v>3258</v>
      </c>
      <c r="K58" s="169"/>
      <c r="L58" s="169"/>
      <c r="M58" s="169">
        <f>'将来負担比率（分子）の構造'!L$50</f>
        <v>5063</v>
      </c>
      <c r="N58" s="169"/>
      <c r="O58" s="169"/>
      <c r="P58" s="169">
        <f>'将来負担比率（分子）の構造'!M$50</f>
        <v>6532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0</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3023</v>
      </c>
      <c r="C62" s="169"/>
      <c r="D62" s="169"/>
      <c r="E62" s="169">
        <f>'将来負担比率（分子）の構造'!J$45</f>
        <v>2939</v>
      </c>
      <c r="F62" s="169"/>
      <c r="G62" s="169"/>
      <c r="H62" s="169">
        <f>'将来負担比率（分子）の構造'!K$45</f>
        <v>2864</v>
      </c>
      <c r="I62" s="169"/>
      <c r="J62" s="169"/>
      <c r="K62" s="169">
        <f>'将来負担比率（分子）の構造'!L$45</f>
        <v>2825</v>
      </c>
      <c r="L62" s="169"/>
      <c r="M62" s="169"/>
      <c r="N62" s="169">
        <f>'将来負担比率（分子）の構造'!M$45</f>
        <v>2712</v>
      </c>
      <c r="O62" s="169"/>
      <c r="P62" s="169"/>
    </row>
    <row r="63" spans="1:16" x14ac:dyDescent="0.2">
      <c r="A63" s="169" t="s">
        <v>34</v>
      </c>
      <c r="B63" s="169">
        <f>'将来負担比率（分子）の構造'!I$44</f>
        <v>94</v>
      </c>
      <c r="C63" s="169"/>
      <c r="D63" s="169"/>
      <c r="E63" s="169">
        <f>'将来負担比率（分子）の構造'!J$44</f>
        <v>362</v>
      </c>
      <c r="F63" s="169"/>
      <c r="G63" s="169"/>
      <c r="H63" s="169">
        <f>'将来負担比率（分子）の構造'!K$44</f>
        <v>72</v>
      </c>
      <c r="I63" s="169"/>
      <c r="J63" s="169"/>
      <c r="K63" s="169">
        <f>'将来負担比率（分子）の構造'!L$44</f>
        <v>52</v>
      </c>
      <c r="L63" s="169"/>
      <c r="M63" s="169"/>
      <c r="N63" s="169">
        <f>'将来負担比率（分子）の構造'!M$44</f>
        <v>49</v>
      </c>
      <c r="O63" s="169"/>
      <c r="P63" s="169"/>
    </row>
    <row r="64" spans="1:16" x14ac:dyDescent="0.2">
      <c r="A64" s="169" t="s">
        <v>33</v>
      </c>
      <c r="B64" s="169">
        <f>'将来負担比率（分子）の構造'!I$43</f>
        <v>40</v>
      </c>
      <c r="C64" s="169"/>
      <c r="D64" s="169"/>
      <c r="E64" s="169">
        <f>'将来負担比率（分子）の構造'!J$43</f>
        <v>28</v>
      </c>
      <c r="F64" s="169"/>
      <c r="G64" s="169"/>
      <c r="H64" s="169">
        <f>'将来負担比率（分子）の構造'!K$43</f>
        <v>109</v>
      </c>
      <c r="I64" s="169"/>
      <c r="J64" s="169"/>
      <c r="K64" s="169">
        <f>'将来負担比率（分子）の構造'!L$43</f>
        <v>213</v>
      </c>
      <c r="L64" s="169"/>
      <c r="M64" s="169"/>
      <c r="N64" s="169">
        <f>'将来負担比率（分子）の構造'!M$43</f>
        <v>231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8894</v>
      </c>
      <c r="C66" s="169"/>
      <c r="D66" s="169"/>
      <c r="E66" s="169">
        <f>'将来負担比率（分子）の構造'!J$41</f>
        <v>8701</v>
      </c>
      <c r="F66" s="169"/>
      <c r="G66" s="169"/>
      <c r="H66" s="169">
        <f>'将来負担比率（分子）の構造'!K$41</f>
        <v>8524</v>
      </c>
      <c r="I66" s="169"/>
      <c r="J66" s="169"/>
      <c r="K66" s="169">
        <f>'将来負担比率（分子）の構造'!L$41</f>
        <v>8191</v>
      </c>
      <c r="L66" s="169"/>
      <c r="M66" s="169"/>
      <c r="N66" s="169">
        <f>'将来負担比率（分子）の構造'!M$41</f>
        <v>7840</v>
      </c>
      <c r="O66" s="169"/>
      <c r="P66" s="169"/>
    </row>
    <row r="67" spans="1:16" x14ac:dyDescent="0.2">
      <c r="A67" s="169" t="s">
        <v>71</v>
      </c>
      <c r="B67" s="169" t="e">
        <f>NA()</f>
        <v>#N/A</v>
      </c>
      <c r="C67" s="169">
        <f>IF(ISNUMBER('将来負担比率（分子）の構造'!I$53), IF('将来負担比率（分子）の構造'!I$53 &lt; 0, 0, '将来負担比率（分子）の構造'!I$53), NA())</f>
        <v>3540</v>
      </c>
      <c r="D67" s="169" t="e">
        <f>NA()</f>
        <v>#N/A</v>
      </c>
      <c r="E67" s="169" t="e">
        <f>NA()</f>
        <v>#N/A</v>
      </c>
      <c r="F67" s="169">
        <f>IF(ISNUMBER('将来負担比率（分子）の構造'!J$53), IF('将来負担比率（分子）の構造'!J$53 &lt; 0, 0, '将来負担比率（分子）の構造'!J$53), NA())</f>
        <v>3301</v>
      </c>
      <c r="G67" s="169" t="e">
        <f>NA()</f>
        <v>#N/A</v>
      </c>
      <c r="H67" s="169" t="e">
        <f>NA()</f>
        <v>#N/A</v>
      </c>
      <c r="I67" s="169">
        <f>IF(ISNUMBER('将来負担比率（分子）の構造'!K$53), IF('将来負担比率（分子）の構造'!K$53 &lt; 0, 0, '将来負担比率（分子）の構造'!K$53), NA())</f>
        <v>1982</v>
      </c>
      <c r="J67" s="169" t="e">
        <f>NA()</f>
        <v>#N/A</v>
      </c>
      <c r="K67" s="169" t="e">
        <f>NA()</f>
        <v>#N/A</v>
      </c>
      <c r="L67" s="169">
        <f>IF(ISNUMBER('将来負担比率（分子）の構造'!L$53), IF('将来負担比率（分子）の構造'!L$53 &lt; 0, 0, '将来負担比率（分子）の構造'!L$53), NA())</f>
        <v>179</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993</v>
      </c>
      <c r="C72" s="173">
        <f>基金残高に係る経年分析!G55</f>
        <v>944</v>
      </c>
      <c r="D72" s="173">
        <f>基金残高に係る経年分析!H55</f>
        <v>765</v>
      </c>
    </row>
    <row r="73" spans="1:16" x14ac:dyDescent="0.2">
      <c r="A73" s="172" t="s">
        <v>74</v>
      </c>
      <c r="B73" s="173">
        <f>基金残高に係る経年分析!F56</f>
        <v>4</v>
      </c>
      <c r="C73" s="173">
        <f>基金残高に係る経年分析!G56</f>
        <v>4</v>
      </c>
      <c r="D73" s="173">
        <f>基金残高に係る経年分析!H56</f>
        <v>28</v>
      </c>
    </row>
    <row r="74" spans="1:16" x14ac:dyDescent="0.2">
      <c r="A74" s="172" t="s">
        <v>75</v>
      </c>
      <c r="B74" s="173">
        <f>基金残高に係る経年分析!F57</f>
        <v>1831</v>
      </c>
      <c r="C74" s="173">
        <f>基金残高に係る経年分析!G57</f>
        <v>3565</v>
      </c>
      <c r="D74" s="173">
        <f>基金残高に係る経年分析!H57</f>
        <v>5190</v>
      </c>
    </row>
  </sheetData>
  <sheetProtection algorithmName="SHA-512" hashValue="S+vqmdrwxZ7mgS5AzfMDk94z6vDTiBp3kvv7stg0X9XAu1dhStRh9Pc9Som5CPQDdNjyfRtDAYHi6klMz2tBNw==" saltValue="nsqXvj75FuvCKVeoR0yM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2025-03-18T00:37:24Z</cp:lastPrinted>
  <dcterms:created xsi:type="dcterms:W3CDTF">2025-02-19T01:38:49Z</dcterms:created>
  <dcterms:modified xsi:type="dcterms:W3CDTF">2025-03-18T08:35:20Z</dcterms:modified>
  <cp:category/>
</cp:coreProperties>
</file>