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E1F1DBF0-754C-42F3-9606-D7092E94011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BW42" i="10"/>
</calcChain>
</file>

<file path=xl/sharedStrings.xml><?xml version="1.0" encoding="utf-8"?>
<sst xmlns="http://schemas.openxmlformats.org/spreadsheetml/2006/main" count="1080" uniqueCount="567">
  <si>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</si>
  <si>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</si>
  <si>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</si>
  <si>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</si>
  <si>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</si>
  <si>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</si>
  <si>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</si>
  <si>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</si>
  <si>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</si>
  <si>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</si>
  <si>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</si>
  <si>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</si>
  <si>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</si>
  <si>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</si>
  <si>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</si>
  <si>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</si>
  <si>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</si>
  <si>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</si>
  <si>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</si>
  <si>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</si>
  <si>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</si>
  <si>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</si>
  <si>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</si>
  <si>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</si>
  <si>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</si>
  <si>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</si>
  <si>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</si>
  <si>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</si>
  <si>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</si>
  <si>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</si>
  <si>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</si>
  <si>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</si>
  <si>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</si>
  <si>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</si>
  <si>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</si>
  <si>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</si>
  <si>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</si>
  <si>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</si>
  <si>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</si>
  <si>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</si>
  <si>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</si>
  <si>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</si>
  <si>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</si>
  <si>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</si>
  <si>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</si>
  <si>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</si>
  <si>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</si>
  <si>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</si>
  <si>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</si>
  <si>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</si>
  <si>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</si>
  <si>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</si>
  <si>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</si>
  <si>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</si>
  <si>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</si>
  <si>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</si>
  <si>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</si>
  <si>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</si>
  <si>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</si>
  <si>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</si>
  <si>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</si>
  <si>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</si>
  <si>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</si>
  <si>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</si>
  <si>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</si>
  <si>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</si>
  <si>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</si>
  <si>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</si>
  <si>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</si>
  <si>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</si>
  <si>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</si>
  <si>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</si>
  <si>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</si>
  <si>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</si>
  <si>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</si>
  <si>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</si>
  <si>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</si>
  <si>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</si>
  <si>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</si>
  <si>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</si>
  <si>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</si>
  <si>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</si>
  <si>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</si>
  <si>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</si>
  <si>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</si>
  <si>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</si>
  <si>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</si>
  <si>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</si>
  <si>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</si>
  <si>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</si>
  <si>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</si>
  <si>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</si>
  <si>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</si>
  <si>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</si>
  <si>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</si>
  <si>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</si>
  <si>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</si>
  <si>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</si>
  <si>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</si>
  <si>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</si>
  <si>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</si>
  <si>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</si>
  <si>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</si>
  <si>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</si>
  <si>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</si>
  <si>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</si>
  <si>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</si>
  <si>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</si>
  <si>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</si>
  <si>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</si>
  <si>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</si>
  <si>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</si>
  <si>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</si>
  <si>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</si>
  <si>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</si>
  <si>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</si>
  <si>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</si>
  <si>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</si>
  <si>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</si>
  <si>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</si>
  <si>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</si>
  <si>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</si>
  <si>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</si>
  <si>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</si>
  <si>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</si>
  <si>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</si>
  <si>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</si>
  <si>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</si>
  <si>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</si>
  <si>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</si>
  <si>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</si>
  <si>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</si>
  <si>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</si>
  <si>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</si>
  <si>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</si>
  <si>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</si>
  <si>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</si>
  <si>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</si>
  <si>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</si>
  <si>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</si>
  <si>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</si>
  <si>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</si>
  <si>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</si>
  <si>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</si>
  <si>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</si>
  <si>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</si>
  <si>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</si>
  <si>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</si>
  <si>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</si>
  <si>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</si>
  <si>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</si>
  <si>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</si>
  <si>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</si>
  <si>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</si>
  <si>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</si>
  <si>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</si>
  <si>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</si>
  <si>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</si>
  <si>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</si>
  <si>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</si>
  <si>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</si>
  <si>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</si>
  <si>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</si>
  <si>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</si>
  <si>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</si>
  <si>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</si>
  <si>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</si>
  <si>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</si>
  <si>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</si>
  <si>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</si>
  <si>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</si>
  <si>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</si>
  <si>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</si>
  <si>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</si>
  <si>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</si>
  <si>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</si>
  <si>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</si>
  <si>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</si>
  <si>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</si>
  <si>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</si>
  <si>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</si>
  <si>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</si>
  <si>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</si>
  <si>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</si>
  <si>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</si>
  <si>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</si>
  <si>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</si>
  <si>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</si>
  <si>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</si>
  <si>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</si>
  <si>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</si>
  <si>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</si>
  <si>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</si>
  <si>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</si>
  <si>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</si>
  <si>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</si>
  <si>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</si>
  <si>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</si>
  <si>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</si>
  <si>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</si>
  <si>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</si>
  <si>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</si>
  <si>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</si>
  <si>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千葉県八千代市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</si>
  <si>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</si>
  <si>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</si>
  <si>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</si>
  <si>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</si>
  <si>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</si>
  <si>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</si>
  <si>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</si>
  <si>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</si>
  <si>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</si>
  <si>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</si>
  <si>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</si>
  <si>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</si>
  <si>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</si>
  <si>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</si>
  <si>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</si>
  <si>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</si>
  <si>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</si>
  <si>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</si>
  <si>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</si>
  <si>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</si>
  <si>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</si>
  <si>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</si>
  <si>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</si>
  <si>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</si>
  <si>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</si>
  <si>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</si>
  <si>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</si>
  <si>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</si>
  <si>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</si>
  <si>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</si>
  <si>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</si>
  <si>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</si>
  <si>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</si>
  <si>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</si>
  <si>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</si>
  <si>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</si>
  <si>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</si>
  <si>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</si>
  <si>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</si>
  <si>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</si>
  <si>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</si>
  <si>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</si>
  <si>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</si>
  <si>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</si>
  <si>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</si>
  <si>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</si>
  <si>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</si>
  <si>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</si>
  <si>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</si>
  <si>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</si>
  <si>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</si>
  <si>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</si>
  <si>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</si>
  <si>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</si>
  <si>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</si>
  <si>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</si>
  <si>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</si>
  <si>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</si>
  <si>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</si>
  <si>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</si>
  <si>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</si>
  <si>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</si>
  <si>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</si>
  <si>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</si>
  <si>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</si>
  <si>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</si>
  <si>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</si>
  <si>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</si>
  <si>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</si>
  <si>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</si>
  <si>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</si>
  <si>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</si>
  <si>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</si>
  <si>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</si>
  <si>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</si>
  <si>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</si>
  <si>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</si>
  <si>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</si>
  <si>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</si>
  <si>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</si>
  <si>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</si>
  <si>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</si>
  <si>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</si>
  <si>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</si>
  <si>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</si>
  <si>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</si>
  <si>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</si>
  <si>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</si>
  <si>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</si>
  <si>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</si>
  <si>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</si>
  <si>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</si>
  <si>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</si>
  <si>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</si>
  <si>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</si>
  <si>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</si>
  <si>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</si>
  <si>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</si>
  <si>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</si>
  <si>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</si>
  <si>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</si>
  <si>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</si>
  <si>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</si>
  <si>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</si>
  <si>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</si>
  <si>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</si>
  <si>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</si>
  <si>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</si>
  <si>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</si>
  <si>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</si>
  <si>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</si>
  <si>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</si>
  <si>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</si>
  <si>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</si>
  <si>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</si>
  <si>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</si>
  <si>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</si>
  <si>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</si>
  <si>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</si>
  <si>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</si>
  <si>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</si>
  <si>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</si>
  <si>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</si>
  <si>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</si>
  <si>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</si>
  <si>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</si>
  <si>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</si>
  <si>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</si>
  <si>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</si>
  <si>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</si>
  <si>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</si>
  <si>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</si>
  <si>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</si>
  <si>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</si>
  <si>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</si>
  <si>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</si>
  <si>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</si>
  <si>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</si>
  <si>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</si>
  <si>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</si>
  <si>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</si>
  <si>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</si>
  <si>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</si>
  <si>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</si>
  <si>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</si>
  <si>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</si>
  <si>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</si>
  <si>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</si>
  <si>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</si>
  <si>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</si>
  <si>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千葉県八千代市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</si>
  <si>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</si>
  <si>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</si>
  <si>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</si>
  <si>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</si>
  <si>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</si>
  <si>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</si>
  <si>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</si>
  <si>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</si>
  <si>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</si>
  <si>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</si>
  <si>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</si>
  <si>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</si>
  <si>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</si>
  <si>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</si>
  <si>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</si>
  <si>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</si>
  <si>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</si>
  <si>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</si>
  <si>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</si>
  <si>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</si>
  <si>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</si>
  <si>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</si>
  <si>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</si>
  <si>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</si>
  <si>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</si>
  <si>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</si>
  <si>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</si>
  <si>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</si>
  <si>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</si>
  <si>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</si>
  <si>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</si>
  <si>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</si>
  <si>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</si>
  <si>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</si>
  <si>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</si>
  <si>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</si>
  <si>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</si>
  <si>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</si>
  <si>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</si>
  <si>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</si>
  <si>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</si>
  <si>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</si>
  <si>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</si>
  <si>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</si>
  <si>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</si>
  <si>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</si>
  <si>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</si>
  <si>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</si>
  <si>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</si>
  <si>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</si>
  <si>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</si>
  <si>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</si>
  <si>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</si>
  <si>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</si>
  <si>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</si>
  <si>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</si>
  <si>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</si>
  <si>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</si>
  <si>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</si>
  <si>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</si>
  <si>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</si>
  <si>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</si>
  <si>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</si>
  <si>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</si>
  <si>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</si>
  <si>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</si>
  <si>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</si>
  <si>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</si>
  <si>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</si>
  <si>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</si>
  <si>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</si>
  <si>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</si>
  <si>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</si>
  <si>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</si>
  <si>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</si>
  <si>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</si>
  <si>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</si>
  <si>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</si>
  <si>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</si>
  <si>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</si>
  <si>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</si>
  <si>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</si>
  <si>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</si>
  <si>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</si>
  <si>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</si>
  <si>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</si>
  <si>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</si>
  <si>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</si>
  <si>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</si>
  <si>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</si>
  <si>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</si>
  <si>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</si>
  <si>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</si>
  <si>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</si>
  <si>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</si>
  <si>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</si>
  <si>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</si>
  <si>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</si>
  <si>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</si>
  <si>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</si>
  <si>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</si>
  <si>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</si>
  <si>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</si>
  <si>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</si>
  <si>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</si>
  <si>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</si>
  <si>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</si>
  <si>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</si>
  <si>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</si>
  <si>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</si>
  <si>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</si>
  <si>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</si>
  <si>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</si>
  <si>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</si>
  <si>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</si>
  <si>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</si>
  <si>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</si>
  <si>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</si>
  <si>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</si>
  <si>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</si>
  <si>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</si>
  <si>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</si>
  <si>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</si>
  <si>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</si>
  <si>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</si>
  <si>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</si>
  <si>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</si>
  <si>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</si>
  <si>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</si>
  <si>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</si>
  <si>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</si>
  <si>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</si>
  <si>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</si>
  <si>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</si>
  <si>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</si>
  <si>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</si>
  <si>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</si>
  <si>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</si>
  <si>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</si>
  <si>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</si>
  <si>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</si>
  <si>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</si>
  <si>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</si>
  <si>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</si>
  <si>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</si>
  <si>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</si>
  <si>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</si>
  <si>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</si>
  <si>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</si>
  <si>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</si>
  <si>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</si>
  <si>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</si>
  <si>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</si>
  <si>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</si>
  <si>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</si>
  <si>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</si>
  <si>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</si>
  <si>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</si>
  <si>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</si>
  <si>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</si>
  <si>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</si>
  <si>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</si>
  <si>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</si>
  <si>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</si>
  <si>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</si>
  <si>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</si>
  <si>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</si>
  <si>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</si>
  <si>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</si>
  <si>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</si>
  <si>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</si>
  <si>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</si>
  <si>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</si>
  <si>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</si>
  <si>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</si>
  <si>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2.06</t>
  </si>
  <si>
    <t>▲ 7.54</t>
  </si>
  <si>
    <t>▲ 3.51</t>
  </si>
  <si>
    <t>一般会計</t>
  </si>
  <si>
    <t>水道事業会計</t>
  </si>
  <si>
    <t>公共下水道事業会計</t>
  </si>
  <si>
    <t>介護保険事業特別会計</t>
  </si>
  <si>
    <t>国民健康保険事業特別会計</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</si>
  <si>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</si>
  <si>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</si>
  <si>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</si>
  <si>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</si>
  <si>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</si>
  <si>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</si>
  <si>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</si>
  <si>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</si>
  <si>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</si>
  <si>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庁舎整備基金</t>
    <rPh sb="0" eb="2">
      <t>チョウシャ</t>
    </rPh>
    <rPh sb="2" eb="4">
      <t>セイビ</t>
    </rPh>
    <rPh sb="4" eb="6">
      <t>キキン</t>
    </rPh>
    <phoneticPr fontId="5"/>
  </si>
  <si>
    <t>公共施設等整備基金</t>
    <rPh sb="0" eb="2">
      <t>コウキョウ</t>
    </rPh>
    <rPh sb="2" eb="4">
      <t>シセツ</t>
    </rPh>
    <rPh sb="4" eb="5">
      <t>トウ</t>
    </rPh>
    <rPh sb="5" eb="7">
      <t>セイビ</t>
    </rPh>
    <rPh sb="7" eb="9">
      <t>キキン</t>
    </rPh>
    <phoneticPr fontId="2"/>
  </si>
  <si>
    <t>ふるさと応援基金</t>
    <rPh sb="4" eb="6">
      <t>オウエン</t>
    </rPh>
    <rPh sb="6" eb="8">
      <t>キキン</t>
    </rPh>
    <phoneticPr fontId="2"/>
  </si>
  <si>
    <t>市営霊園基金</t>
    <rPh sb="0" eb="2">
      <t>シエイ</t>
    </rPh>
    <rPh sb="2" eb="4">
      <t>レイエン</t>
    </rPh>
    <rPh sb="4" eb="6">
      <t>キキン</t>
    </rPh>
    <phoneticPr fontId="2"/>
  </si>
  <si>
    <t>森林環境譲与税基金</t>
    <rPh sb="0" eb="2">
      <t>シンリン</t>
    </rPh>
    <rPh sb="2" eb="4">
      <t>カンキョウ</t>
    </rPh>
    <rPh sb="4" eb="7">
      <t>ジョウヨゼイ</t>
    </rPh>
    <rPh sb="7" eb="9">
      <t>キキン</t>
    </rPh>
    <phoneticPr fontId="2"/>
  </si>
  <si>
    <t>-</t>
    <phoneticPr fontId="2"/>
  </si>
  <si>
    <t>八千代市水道サービス</t>
    <phoneticPr fontId="2"/>
  </si>
  <si>
    <t>八千代市地域振興財団</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</si>
  <si>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</si>
  <si>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</si>
  <si>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</si>
  <si>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</si>
  <si>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</si>
  <si>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</si>
  <si>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</si>
  <si>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四市複合事務組合（一般会計）</t>
    <phoneticPr fontId="2"/>
  </si>
  <si>
    <t>印旛利根川水防事務組合（一般会計）</t>
    <phoneticPr fontId="2"/>
  </si>
  <si>
    <t>北千葉広域水道企業団（水道用水供給事業会計）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</si>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</sst>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DA0A-4C05-B7AE-D363FD0E18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33763</c:v>
                </c:pt>
                <c:pt idx="1">
                  <c:v>14104</c:v>
                </c:pt>
                <c:pt idx="2">
                  <c:v>21447</c:v>
                </c:pt>
                <c:pt idx="3">
                  <c:v>34996</c:v>
                </c:pt>
                <c:pt idx="4">
                  <c:v>22352</c:v>
                </c:pt>
              </c:numCache>
            </c:numRef>
          </c:val>
          <c:smooth val="0"/>
          <c:extLst>
            <c:ext xmlns:c16="http://schemas.microsoft.com/office/drawing/2014/chart" uri="{C3380CC4-5D6E-409C-BE32-E72D297353CC}">
              <c16:uniqueId val="{00000001-DA0A-4C05-B7AE-D363FD0E18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3.98</c:v>
                </c:pt>
                <c:pt idx="1">
                  <c:v>5.82</c:v>
                </c:pt>
                <c:pt idx="2">
                  <c:v>8.14</c:v>
                </c:pt>
                <c:pt idx="3">
                  <c:v>7.28</c:v>
                </c:pt>
                <c:pt idx="4">
                  <c:v>6.91</c:v>
                </c:pt>
              </c:numCache>
            </c:numRef>
          </c:val>
          <c:extLst>
            <c:ext xmlns:c16="http://schemas.microsoft.com/office/drawing/2014/chart" uri="{C3380CC4-5D6E-409C-BE32-E72D297353CC}">
              <c16:uniqueId val="{00000000-2E08-40F0-864E-1D9CA8E6C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c:v>
                </c:pt>
                <c:pt idx="1">
                  <c:v>8.0399999999999991</c:v>
                </c:pt>
                <c:pt idx="2">
                  <c:v>11.06</c:v>
                </c:pt>
                <c:pt idx="3">
                  <c:v>8.7799999999999994</c:v>
                </c:pt>
                <c:pt idx="4">
                  <c:v>8.81</c:v>
                </c:pt>
              </c:numCache>
            </c:numRef>
          </c:val>
          <c:extLst>
            <c:ext xmlns:c16="http://schemas.microsoft.com/office/drawing/2014/chart" uri="{C3380CC4-5D6E-409C-BE32-E72D297353CC}">
              <c16:uniqueId val="{00000001-2E08-40F0-864E-1D9CA8E6C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-2.06</c:v>
                </c:pt>
                <c:pt idx="1">
                  <c:v>1.27</c:v>
                </c:pt>
                <c:pt idx="2">
                  <c:v>3.49</c:v>
                </c:pt>
                <c:pt idx="3">
                  <c:v>-7.54</c:v>
                </c:pt>
                <c:pt idx="4">
                  <c:v>-3.51</c:v>
                </c:pt>
              </c:numCache>
            </c:numRef>
          </c:val>
          <c:smooth val="0"/>
          <c:extLst>
            <c:ext xmlns:c16="http://schemas.microsoft.com/office/drawing/2014/chart" uri="{C3380CC4-5D6E-409C-BE32-E72D297353CC}">
              <c16:uniqueId val="{00000002-2E08-40F0-864E-1D9CA8E6C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73-49C6-9E2C-8F224E9826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73-49C6-9E2C-8F224E9826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73-49C6-9E2C-8F224E982664}"/>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D73-49C6-9E2C-8F224E9826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0D73-49C6-9E2C-8F224E98266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0.75</c:v>
                </c:pt>
                <c:pt idx="4">
                  <c:v>#N/A</c:v>
                </c:pt>
                <c:pt idx="5">
                  <c:v>1.1200000000000001</c:v>
                </c:pt>
                <c:pt idx="6">
                  <c:v>#N/A</c:v>
                </c:pt>
                <c:pt idx="7">
                  <c:v>0.33</c:v>
                </c:pt>
                <c:pt idx="8">
                  <c:v>#N/A</c:v>
                </c:pt>
                <c:pt idx="9">
                  <c:v>0.69</c:v>
                </c:pt>
              </c:numCache>
            </c:numRef>
          </c:val>
          <c:extLst>
            <c:ext xmlns:c16="http://schemas.microsoft.com/office/drawing/2014/chart" uri="{C3380CC4-5D6E-409C-BE32-E72D297353CC}">
              <c16:uniqueId val="{00000005-0D73-49C6-9E2C-8F224E98266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0.93</c:v>
                </c:pt>
                <c:pt idx="4">
                  <c:v>#N/A</c:v>
                </c:pt>
                <c:pt idx="5">
                  <c:v>0.77</c:v>
                </c:pt>
                <c:pt idx="6">
                  <c:v>#N/A</c:v>
                </c:pt>
                <c:pt idx="7">
                  <c:v>1.55</c:v>
                </c:pt>
                <c:pt idx="8">
                  <c:v>#N/A</c:v>
                </c:pt>
                <c:pt idx="9">
                  <c:v>0.94</c:v>
                </c:pt>
              </c:numCache>
            </c:numRef>
          </c:val>
          <c:extLst>
            <c:ext xmlns:c16="http://schemas.microsoft.com/office/drawing/2014/chart" uri="{C3380CC4-5D6E-409C-BE32-E72D297353CC}">
              <c16:uniqueId val="{00000006-0D73-49C6-9E2C-8F224E98266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c:v>
                </c:pt>
                <c:pt idx="2">
                  <c:v>#N/A</c:v>
                </c:pt>
                <c:pt idx="3">
                  <c:v>4.93</c:v>
                </c:pt>
                <c:pt idx="4">
                  <c:v>#N/A</c:v>
                </c:pt>
                <c:pt idx="5">
                  <c:v>5.03</c:v>
                </c:pt>
                <c:pt idx="6">
                  <c:v>#N/A</c:v>
                </c:pt>
                <c:pt idx="7">
                  <c:v>4.51</c:v>
                </c:pt>
                <c:pt idx="8">
                  <c:v>#N/A</c:v>
                </c:pt>
                <c:pt idx="9">
                  <c:v>4.6100000000000003</c:v>
                </c:pt>
              </c:numCache>
            </c:numRef>
          </c:val>
          <c:extLst>
            <c:ext xmlns:c16="http://schemas.microsoft.com/office/drawing/2014/chart" uri="{C3380CC4-5D6E-409C-BE32-E72D297353CC}">
              <c16:uniqueId val="{00000007-0D73-49C6-9E2C-8F224E98266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8.82</c:v>
                </c:pt>
                <c:pt idx="2">
                  <c:v>#N/A</c:v>
                </c:pt>
                <c:pt idx="3">
                  <c:v>8.5399999999999991</c:v>
                </c:pt>
                <c:pt idx="4">
                  <c:v>#N/A</c:v>
                </c:pt>
                <c:pt idx="5">
                  <c:v>8.99</c:v>
                </c:pt>
                <c:pt idx="6">
                  <c:v>#N/A</c:v>
                </c:pt>
                <c:pt idx="7">
                  <c:v>7.03</c:v>
                </c:pt>
                <c:pt idx="8">
                  <c:v>#N/A</c:v>
                </c:pt>
                <c:pt idx="9">
                  <c:v>5.09</c:v>
                </c:pt>
              </c:numCache>
            </c:numRef>
          </c:val>
          <c:extLst>
            <c:ext xmlns:c16="http://schemas.microsoft.com/office/drawing/2014/chart" uri="{C3380CC4-5D6E-409C-BE32-E72D297353CC}">
              <c16:uniqueId val="{00000008-0D73-49C6-9E2C-8F224E9826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3.97</c:v>
                </c:pt>
                <c:pt idx="2">
                  <c:v>#N/A</c:v>
                </c:pt>
                <c:pt idx="3">
                  <c:v>5.82</c:v>
                </c:pt>
                <c:pt idx="4">
                  <c:v>#N/A</c:v>
                </c:pt>
                <c:pt idx="5">
                  <c:v>8.14</c:v>
                </c:pt>
                <c:pt idx="6">
                  <c:v>#N/A</c:v>
                </c:pt>
                <c:pt idx="7">
                  <c:v>7.28</c:v>
                </c:pt>
                <c:pt idx="8">
                  <c:v>#N/A</c:v>
                </c:pt>
                <c:pt idx="9">
                  <c:v>6.89</c:v>
                </c:pt>
              </c:numCache>
            </c:numRef>
          </c:val>
          <c:extLst>
            <c:ext xmlns:c16="http://schemas.microsoft.com/office/drawing/2014/chart" uri="{C3380CC4-5D6E-409C-BE32-E72D297353CC}">
              <c16:uniqueId val="{00000009-0D73-49C6-9E2C-8F224E9826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4612</c:v>
                </c:pt>
                <c:pt idx="5">
                  <c:v>4582</c:v>
                </c:pt>
                <c:pt idx="8">
                  <c:v>4450</c:v>
                </c:pt>
                <c:pt idx="11">
                  <c:v>4285</c:v>
                </c:pt>
                <c:pt idx="14">
                  <c:v>4104</c:v>
                </c:pt>
              </c:numCache>
            </c:numRef>
          </c:val>
          <c:extLst>
            <c:ext xmlns:c16="http://schemas.microsoft.com/office/drawing/2014/chart" uri="{C3380CC4-5D6E-409C-BE32-E72D297353CC}">
              <c16:uniqueId val="{00000000-9138-445B-B176-03BAACCB98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8-445B-B176-03BAACCB98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240</c:v>
                </c:pt>
                <c:pt idx="3">
                  <c:v>240</c:v>
                </c:pt>
                <c:pt idx="6">
                  <c:v>241</c:v>
                </c:pt>
                <c:pt idx="9">
                  <c:v>516</c:v>
                </c:pt>
                <c:pt idx="12">
                  <c:v>221</c:v>
                </c:pt>
              </c:numCache>
            </c:numRef>
          </c:val>
          <c:extLst>
            <c:ext xmlns:c16="http://schemas.microsoft.com/office/drawing/2014/chart" uri="{C3380CC4-5D6E-409C-BE32-E72D297353CC}">
              <c16:uniqueId val="{00000002-9138-445B-B176-03BAACCB98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49</c:v>
                </c:pt>
                <c:pt idx="6">
                  <c:v>82</c:v>
                </c:pt>
                <c:pt idx="9">
                  <c:v>114</c:v>
                </c:pt>
                <c:pt idx="12">
                  <c:v>113</c:v>
                </c:pt>
              </c:numCache>
            </c:numRef>
          </c:val>
          <c:extLst>
            <c:ext xmlns:c16="http://schemas.microsoft.com/office/drawing/2014/chart" uri="{C3380CC4-5D6E-409C-BE32-E72D297353CC}">
              <c16:uniqueId val="{00000003-9138-445B-B176-03BAACCB98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491</c:v>
                </c:pt>
                <c:pt idx="3">
                  <c:v>247</c:v>
                </c:pt>
                <c:pt idx="6">
                  <c:v>527</c:v>
                </c:pt>
                <c:pt idx="9">
                  <c:v>430</c:v>
                </c:pt>
                <c:pt idx="12">
                  <c:v>427</c:v>
                </c:pt>
              </c:numCache>
            </c:numRef>
          </c:val>
          <c:extLst>
            <c:ext xmlns:c16="http://schemas.microsoft.com/office/drawing/2014/chart" uri="{C3380CC4-5D6E-409C-BE32-E72D297353CC}">
              <c16:uniqueId val="{00000004-9138-445B-B176-03BAACCB98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8-445B-B176-03BAACCB98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8-445B-B176-03BAACCB98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5790</c:v>
                </c:pt>
                <c:pt idx="3">
                  <c:v>5681</c:v>
                </c:pt>
                <c:pt idx="6">
                  <c:v>5724</c:v>
                </c:pt>
                <c:pt idx="9">
                  <c:v>5777</c:v>
                </c:pt>
                <c:pt idx="12">
                  <c:v>5427</c:v>
                </c:pt>
              </c:numCache>
            </c:numRef>
          </c:val>
          <c:extLst>
            <c:ext xmlns:c16="http://schemas.microsoft.com/office/drawing/2014/chart" uri="{C3380CC4-5D6E-409C-BE32-E72D297353CC}">
              <c16:uniqueId val="{00000007-9138-445B-B176-03BAACCB98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1930</c:v>
                </c:pt>
                <c:pt idx="2">
                  <c:v>#N/A</c:v>
                </c:pt>
                <c:pt idx="3">
                  <c:v>#N/A</c:v>
                </c:pt>
                <c:pt idx="4">
                  <c:v>1635</c:v>
                </c:pt>
                <c:pt idx="5">
                  <c:v>#N/A</c:v>
                </c:pt>
                <c:pt idx="6">
                  <c:v>#N/A</c:v>
                </c:pt>
                <c:pt idx="7">
                  <c:v>2124</c:v>
                </c:pt>
                <c:pt idx="8">
                  <c:v>#N/A</c:v>
                </c:pt>
                <c:pt idx="9">
                  <c:v>#N/A</c:v>
                </c:pt>
                <c:pt idx="10">
                  <c:v>2552</c:v>
                </c:pt>
                <c:pt idx="11">
                  <c:v>#N/A</c:v>
                </c:pt>
                <c:pt idx="12">
                  <c:v>#N/A</c:v>
                </c:pt>
                <c:pt idx="13">
                  <c:v>2084</c:v>
                </c:pt>
                <c:pt idx="14">
                  <c:v>#N/A</c:v>
                </c:pt>
              </c:numCache>
            </c:numRef>
          </c:val>
          <c:smooth val="0"/>
          <c:extLst>
            <c:ext xmlns:c16="http://schemas.microsoft.com/office/drawing/2014/chart" uri="{C3380CC4-5D6E-409C-BE32-E72D297353CC}">
              <c16:uniqueId val="{00000008-9138-445B-B176-03BAACCB98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36594</c:v>
                </c:pt>
                <c:pt idx="5">
                  <c:v>34842</c:v>
                </c:pt>
                <c:pt idx="8">
                  <c:v>34483</c:v>
                </c:pt>
                <c:pt idx="11">
                  <c:v>32238</c:v>
                </c:pt>
                <c:pt idx="14">
                  <c:v>30161</c:v>
                </c:pt>
              </c:numCache>
            </c:numRef>
          </c:val>
          <c:extLst>
            <c:ext xmlns:c16="http://schemas.microsoft.com/office/drawing/2014/chart" uri="{C3380CC4-5D6E-409C-BE32-E72D297353CC}">
              <c16:uniqueId val="{00000000-D687-4DC0-881B-6D27D5A54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9738</c:v>
                </c:pt>
                <c:pt idx="5">
                  <c:v>8891</c:v>
                </c:pt>
                <c:pt idx="8">
                  <c:v>7234</c:v>
                </c:pt>
                <c:pt idx="11">
                  <c:v>6394</c:v>
                </c:pt>
                <c:pt idx="14">
                  <c:v>5447</c:v>
                </c:pt>
              </c:numCache>
            </c:numRef>
          </c:val>
          <c:extLst>
            <c:ext xmlns:c16="http://schemas.microsoft.com/office/drawing/2014/chart" uri="{C3380CC4-5D6E-409C-BE32-E72D297353CC}">
              <c16:uniqueId val="{00000001-D687-4DC0-881B-6D27D5A54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7848</c:v>
                </c:pt>
                <c:pt idx="5">
                  <c:v>8267</c:v>
                </c:pt>
                <c:pt idx="8">
                  <c:v>9972</c:v>
                </c:pt>
                <c:pt idx="11">
                  <c:v>10950</c:v>
                </c:pt>
                <c:pt idx="14">
                  <c:v>11242</c:v>
                </c:pt>
              </c:numCache>
            </c:numRef>
          </c:val>
          <c:extLst>
            <c:ext xmlns:c16="http://schemas.microsoft.com/office/drawing/2014/chart" uri="{C3380CC4-5D6E-409C-BE32-E72D297353CC}">
              <c16:uniqueId val="{00000002-D687-4DC0-881B-6D27D5A54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87-4DC0-881B-6D27D5A54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87-4DC0-881B-6D27D5A54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D687-4DC0-881B-6D27D5A54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5435</c:v>
                </c:pt>
                <c:pt idx="3">
                  <c:v>5288</c:v>
                </c:pt>
                <c:pt idx="6">
                  <c:v>5231</c:v>
                </c:pt>
                <c:pt idx="9">
                  <c:v>5155</c:v>
                </c:pt>
                <c:pt idx="12">
                  <c:v>5138</c:v>
                </c:pt>
              </c:numCache>
            </c:numRef>
          </c:val>
          <c:extLst>
            <c:ext xmlns:c16="http://schemas.microsoft.com/office/drawing/2014/chart" uri="{C3380CC4-5D6E-409C-BE32-E72D297353CC}">
              <c16:uniqueId val="{00000006-D687-4DC0-881B-6D27D5A54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1748</c:v>
                </c:pt>
                <c:pt idx="3">
                  <c:v>1705</c:v>
                </c:pt>
                <c:pt idx="6">
                  <c:v>1732</c:v>
                </c:pt>
                <c:pt idx="9">
                  <c:v>1923</c:v>
                </c:pt>
                <c:pt idx="12">
                  <c:v>1825</c:v>
                </c:pt>
              </c:numCache>
            </c:numRef>
          </c:val>
          <c:extLst>
            <c:ext xmlns:c16="http://schemas.microsoft.com/office/drawing/2014/chart" uri="{C3380CC4-5D6E-409C-BE32-E72D297353CC}">
              <c16:uniqueId val="{00000007-D687-4DC0-881B-6D27D5A54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644</c:v>
                </c:pt>
                <c:pt idx="3">
                  <c:v>543</c:v>
                </c:pt>
                <c:pt idx="6">
                  <c:v>541</c:v>
                </c:pt>
                <c:pt idx="9">
                  <c:v>502</c:v>
                </c:pt>
                <c:pt idx="12">
                  <c:v>403</c:v>
                </c:pt>
              </c:numCache>
            </c:numRef>
          </c:val>
          <c:extLst>
            <c:ext xmlns:c16="http://schemas.microsoft.com/office/drawing/2014/chart" uri="{C3380CC4-5D6E-409C-BE32-E72D297353CC}">
              <c16:uniqueId val="{00000008-D687-4DC0-881B-6D27D5A54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1521</c:v>
                </c:pt>
                <c:pt idx="3">
                  <c:v>1305</c:v>
                </c:pt>
                <c:pt idx="6">
                  <c:v>1085</c:v>
                </c:pt>
                <c:pt idx="9">
                  <c:v>1702</c:v>
                </c:pt>
                <c:pt idx="12">
                  <c:v>1503</c:v>
                </c:pt>
              </c:numCache>
            </c:numRef>
          </c:val>
          <c:extLst>
            <c:ext xmlns:c16="http://schemas.microsoft.com/office/drawing/2014/chart" uri="{C3380CC4-5D6E-409C-BE32-E72D297353CC}">
              <c16:uniqueId val="{00000009-D687-4DC0-881B-6D27D5A54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51192</c:v>
                </c:pt>
                <c:pt idx="3">
                  <c:v>47968</c:v>
                </c:pt>
                <c:pt idx="6">
                  <c:v>44951</c:v>
                </c:pt>
                <c:pt idx="9">
                  <c:v>42355</c:v>
                </c:pt>
                <c:pt idx="12">
                  <c:v>38952</c:v>
                </c:pt>
              </c:numCache>
            </c:numRef>
          </c:val>
          <c:extLst>
            <c:ext xmlns:c16="http://schemas.microsoft.com/office/drawing/2014/chart" uri="{C3380CC4-5D6E-409C-BE32-E72D297353CC}">
              <c16:uniqueId val="{0000000A-D687-4DC0-881B-6D27D5A54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6359</c:v>
                </c:pt>
                <c:pt idx="2">
                  <c:v>#N/A</c:v>
                </c:pt>
                <c:pt idx="3">
                  <c:v>#N/A</c:v>
                </c:pt>
                <c:pt idx="4">
                  <c:v>4812</c:v>
                </c:pt>
                <c:pt idx="5">
                  <c:v>#N/A</c:v>
                </c:pt>
                <c:pt idx="6">
                  <c:v>#N/A</c:v>
                </c:pt>
                <c:pt idx="7">
                  <c:v>1853</c:v>
                </c:pt>
                <c:pt idx="8">
                  <c:v>#N/A</c:v>
                </c:pt>
                <c:pt idx="9">
                  <c:v>#N/A</c:v>
                </c:pt>
                <c:pt idx="10">
                  <c:v>2054</c:v>
                </c:pt>
                <c:pt idx="11">
                  <c:v>#N/A</c:v>
                </c:pt>
                <c:pt idx="12">
                  <c:v>#N/A</c:v>
                </c:pt>
                <c:pt idx="13">
                  <c:v>971</c:v>
                </c:pt>
                <c:pt idx="14">
                  <c:v>#N/A</c:v>
                </c:pt>
              </c:numCache>
            </c:numRef>
          </c:val>
          <c:smooth val="0"/>
          <c:extLst>
            <c:ext xmlns:c16="http://schemas.microsoft.com/office/drawing/2014/chart" uri="{C3380CC4-5D6E-409C-BE32-E72D297353CC}">
              <c16:uniqueId val="{0000000B-D687-4DC0-881B-6D27D5A54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4087</c:v>
                </c:pt>
                <c:pt idx="1">
                  <c:v>3200</c:v>
                </c:pt>
                <c:pt idx="2">
                  <c:v>3292</c:v>
                </c:pt>
              </c:numCache>
            </c:numRef>
          </c:val>
          <c:extLst>
            <c:ext xmlns:c16="http://schemas.microsoft.com/office/drawing/2014/chart" uri="{C3380CC4-5D6E-409C-BE32-E72D297353CC}">
              <c16:uniqueId val="{00000000-1603-4A7E-B948-18E2C8832D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909</c:v>
                </c:pt>
                <c:pt idx="1">
                  <c:v>910</c:v>
                </c:pt>
                <c:pt idx="2">
                  <c:v>910</c:v>
                </c:pt>
              </c:numCache>
            </c:numRef>
          </c:val>
          <c:extLst>
            <c:ext xmlns:c16="http://schemas.microsoft.com/office/drawing/2014/chart" uri="{C3380CC4-5D6E-409C-BE32-E72D297353CC}">
              <c16:uniqueId val="{00000001-1603-4A7E-B948-18E2C8832D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2293</c:v>
                </c:pt>
                <c:pt idx="1">
                  <c:v>4025</c:v>
                </c:pt>
                <c:pt idx="2">
                  <c:v>4398</c:v>
                </c:pt>
              </c:numCache>
            </c:numRef>
          </c:val>
          <c:extLst>
            <c:ext xmlns:c16="http://schemas.microsoft.com/office/drawing/2014/chart" uri="{C3380CC4-5D6E-409C-BE32-E72D297353CC}">
              <c16:uniqueId val="{00000002-1603-4A7E-B948-18E2C8832D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類似団体、全国及び千葉県平均</a:t>
          </a:r>
          <a:r>
            <a:rPr kumimoji="1" lang="ja-JP" altLang="en-US" sz="1300">
              <a:latin typeface="ＭＳ Ｐゴシック" panose="020B0600070205080204" pitchFamily="50" charset="-128"/>
              <a:ea typeface="ＭＳ Ｐゴシック" panose="020B0600070205080204" pitchFamily="50" charset="-128"/>
            </a:rPr>
            <a:t>を上回って推移しているが、前年度と比較して０．１ポイント減の０．９１となった。要因としては、社会福祉費の増加など基準財政需要額の増加によるところが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100189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分母の経常一般財源は、地方税や株式等譲渡所得割交付金など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en-US" sz="1300">
              <a:latin typeface="ＭＳ Ｐゴシック" panose="020B0600070205080204" pitchFamily="50" charset="-128"/>
              <a:ea typeface="ＭＳ Ｐゴシック" panose="020B0600070205080204" pitchFamily="50" charset="-128"/>
            </a:rPr>
            <a:t>分子の経常経費充当一般財源のうち扶助費及び人件費などの増が大きく、前年度と比較して１．６ポイント増の９６．６％となった。依然として類似団体、全国及び千葉県平均を上回っており、引き続き経常経費全般にわたり再検証を行い、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65</xdr:row>
      <xdr:rowOff>48895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966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123825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2771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2771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91122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3282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人件費については、給与勧告に準拠した給与水準の見直しを行ったこと等により増加した。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中小企業経営支援としてのキャッシュレス決済ポイント付与業務委託や新型コロナウイルスワクチン接種及び接種体制確保に係る委託等の減により、前年度と比較して減少した。今後も施設の再配置や統廃合の検討を進めていくほか、その他の委託経費等についても内容等を精査し、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123410</xdr:rowOff>
    </xdr:from>
    <xdr:to>
      <xdr:col>23</xdr:col>
      <xdr:colOff>133350</xdr:colOff>
      <xdr:row>83</xdr:row>
      <xdr:rowOff>56107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82310"/>
          <a:ext cx="838200" cy="10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140903</xdr:rowOff>
    </xdr:from>
    <xdr:to>
      <xdr:col>19</xdr:col>
      <xdr:colOff>133350</xdr:colOff>
      <xdr:row>83</xdr:row>
      <xdr:rowOff>56107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9803"/>
          <a:ext cx="889000" cy="8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49143</xdr:rowOff>
    </xdr:from>
    <xdr:to>
      <xdr:col>15</xdr:col>
      <xdr:colOff>82550</xdr:colOff>
      <xdr:row>82</xdr:row>
      <xdr:rowOff>140903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8043"/>
          <a:ext cx="8890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148819</xdr:rowOff>
    </xdr:from>
    <xdr:to>
      <xdr:col>11</xdr:col>
      <xdr:colOff>31750</xdr:colOff>
      <xdr:row>82</xdr:row>
      <xdr:rowOff>49143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6269"/>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72610</xdr:rowOff>
    </xdr:from>
    <xdr:to>
      <xdr:col>23</xdr:col>
      <xdr:colOff>184150</xdr:colOff>
      <xdr:row>83</xdr:row>
      <xdr:rowOff>2760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89137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5307</xdr:rowOff>
    </xdr:from>
    <xdr:to>
      <xdr:col>19</xdr:col>
      <xdr:colOff>184150</xdr:colOff>
      <xdr:row>83</xdr:row>
      <xdr:rowOff>106907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117084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0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90103</xdr:rowOff>
    </xdr:from>
    <xdr:to>
      <xdr:col>15</xdr:col>
      <xdr:colOff>133350</xdr:colOff>
      <xdr:row>83</xdr:row>
      <xdr:rowOff>20253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30430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169793</xdr:rowOff>
    </xdr:from>
    <xdr:to>
      <xdr:col>11</xdr:col>
      <xdr:colOff>82550</xdr:colOff>
      <xdr:row>82</xdr:row>
      <xdr:rowOff>99943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98019</xdr:rowOff>
    </xdr:from>
    <xdr:to>
      <xdr:col>7</xdr:col>
      <xdr:colOff>31750</xdr:colOff>
      <xdr:row>82</xdr:row>
      <xdr:rowOff>28169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38346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この世代の退職により、国や他の自治体に比べ昇格年齢が若年化していること，初任給が国より高いこと、高卒・短大卒の高齢層の職員において上位の職務の級となっている者が多いこと等から、ラスパイレス指数は高水準で推移している。今後も、給与勧告に準拠した見直しを原則とし、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484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8651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30691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令和元年度以降、類似団体平均を下回り続け、令和５年度は令和４年度と比較して、若干減少となり、０．２３下回る結果となった。この理由としては、一定の人口増に対して、会計年度任用職員や短時間再任用職員の活用などにより、正規職員数が抑えられていることから，数値が低くなっているものと考えられる。現在は、「八千代市職員の定員管理に関する方針」を基に，適正な定員管理に努め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119380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7438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119380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115933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150404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7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39931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が負担する元利償還金及び準元利償還金がいずれも減となったことにより分子が減少した。一方、標準税収入額等、普通交付税が増となったことにより分母は増加した。結果，単年度での比率は減少したが、３か年平均の比率の数値は増加し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162378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458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150888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2419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全ての要素が減少し、充当可能財源等は充当可能基金は増加したが、基準財政需要額算入見込額及び充当可能特定歳入が減となったため、分子が減少した。標準財政規模から控除する算入公債費等の額が減少したが、標準財政規模の増加がそれを上回ったため、分母は増加し、結果として比率は前年度と比較して３．３ポイント減の２．８％となった。今後も将来負担を伴う事業について特に留意し、計画的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93027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2697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80963</xdr:rowOff>
    </xdr:from>
    <xdr:to>
      <xdr:col>77</xdr:col>
      <xdr:colOff>44450</xdr:colOff>
      <xdr:row>14</xdr:row>
      <xdr:rowOff>93027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8126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80963</xdr:rowOff>
    </xdr:from>
    <xdr:to>
      <xdr:col>72</xdr:col>
      <xdr:colOff>203200</xdr:colOff>
      <xdr:row>15</xdr:row>
      <xdr:rowOff>106574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81263"/>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106574</xdr:rowOff>
    </xdr:from>
    <xdr:to>
      <xdr:col>68</xdr:col>
      <xdr:colOff>152400</xdr:colOff>
      <xdr:row>16</xdr:row>
      <xdr:rowOff>49742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78324"/>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119397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42227</xdr:rowOff>
    </xdr:from>
    <xdr:to>
      <xdr:col>77</xdr:col>
      <xdr:colOff>95250</xdr:colOff>
      <xdr:row>14</xdr:row>
      <xdr:rowOff>143827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128604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2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30163</xdr:rowOff>
    </xdr:from>
    <xdr:to>
      <xdr:col>73</xdr:col>
      <xdr:colOff>44450</xdr:colOff>
      <xdr:row>14</xdr:row>
      <xdr:rowOff>131763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116540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55774</xdr:rowOff>
    </xdr:from>
    <xdr:to>
      <xdr:col>68</xdr:col>
      <xdr:colOff>203200</xdr:colOff>
      <xdr:row>15</xdr:row>
      <xdr:rowOff>157374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142151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1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170392</xdr:rowOff>
    </xdr:from>
    <xdr:to>
      <xdr:col>64</xdr:col>
      <xdr:colOff>152400</xdr:colOff>
      <xdr:row>16</xdr:row>
      <xdr:rowOff>100542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85319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増加した。会計年度任用職員についても一般職と同様に給与水準の見直しを行っていることから、令和５年度は人件費が増加した。引き続き、定員管理及び給与水準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40</xdr:row>
      <xdr:rowOff>99785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03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3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41</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38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56243</xdr:rowOff>
    </xdr:from>
    <xdr:to>
      <xdr:col>11</xdr:col>
      <xdr:colOff>9525</xdr:colOff>
      <xdr:row>41</xdr:row>
      <xdr:rowOff>26307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14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48985</xdr:rowOff>
    </xdr:from>
    <xdr:to>
      <xdr:col>24</xdr:col>
      <xdr:colOff>76200</xdr:colOff>
      <xdr:row>40</xdr:row>
      <xdr:rowOff>150585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21062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146957</xdr:rowOff>
    </xdr:from>
    <xdr:to>
      <xdr:col>11</xdr:col>
      <xdr:colOff>60325</xdr:colOff>
      <xdr:row>41</xdr:row>
      <xdr:rowOff>77107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61884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学校給食センター業務事業や学童保育事業に係る経費の増などにより、前年度と比較して０．１ポイント増となっている。公共施設等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05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45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45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1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だが、民間保育園運営事業などの増により、経常経費充当一般財源等は増加し、結果として前年度と比較して１．５ポイント増の１４．０％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56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等の増により、前年度と比較し０．５ポイント増加した。依然、類似団体、全国及び千葉県平均と比較して高い水準となっており、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7257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2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18143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18143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156936</xdr:rowOff>
    </xdr:from>
    <xdr:to>
      <xdr:col>69</xdr:col>
      <xdr:colOff>92075</xdr:colOff>
      <xdr:row>34</xdr:row>
      <xdr:rowOff>29028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１．１ポイント減少したが、依然、類似団体、全国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維持すべく、発行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61686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3629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61686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28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107406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28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107406</xdr:rowOff>
    </xdr:from>
    <xdr:to>
      <xdr:col>11</xdr:col>
      <xdr:colOff>9525</xdr:colOff>
      <xdr:row>78</xdr:row>
      <xdr:rowOff>153126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80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56606</xdr:rowOff>
    </xdr:from>
    <xdr:to>
      <xdr:col>11</xdr:col>
      <xdr:colOff>60325</xdr:colOff>
      <xdr:row>78</xdr:row>
      <xdr:rowOff>158206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102326</xdr:rowOff>
    </xdr:from>
    <xdr:to>
      <xdr:col>6</xdr:col>
      <xdr:colOff>171450</xdr:colOff>
      <xdr:row>79</xdr:row>
      <xdr:rowOff>32476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17253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前年度と比較して２．７ポイント増加し、類似団体、全国及び千葉県平均と比較して高い水準となっているため、今後も不断の見直しに努めていく。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124279</xdr:rowOff>
    </xdr:from>
    <xdr:to>
      <xdr:col>82</xdr:col>
      <xdr:colOff>107950</xdr:colOff>
      <xdr:row>79</xdr:row>
      <xdr:rowOff>75293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325929"/>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77</xdr:row>
      <xdr:rowOff>124279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320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77</xdr:row>
      <xdr:rowOff>113393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32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78</xdr:row>
      <xdr:rowOff>50800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31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73479</xdr:rowOff>
    </xdr:from>
    <xdr:to>
      <xdr:col>78</xdr:col>
      <xdr:colOff>120650</xdr:colOff>
      <xdr:row>78</xdr:row>
      <xdr:rowOff>3629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122465</xdr:rowOff>
    </xdr:from>
    <xdr:to>
      <xdr:col>74</xdr:col>
      <xdr:colOff>31750</xdr:colOff>
      <xdr:row>76</xdr:row>
      <xdr:rowOff>52614</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62792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2920</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150927</xdr:rowOff>
    </xdr:from>
    <xdr:to>
      <xdr:col>29</xdr:col>
      <xdr:colOff>127000</xdr:colOff>
      <xdr:row>19</xdr:row>
      <xdr:rowOff>7938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4652"/>
          <a:ext cx="647700" cy="2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7938</xdr:rowOff>
    </xdr:from>
    <xdr:to>
      <xdr:col>26</xdr:col>
      <xdr:colOff>50800</xdr:colOff>
      <xdr:row>19</xdr:row>
      <xdr:rowOff>69355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3113"/>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67526</xdr:rowOff>
    </xdr:from>
    <xdr:to>
      <xdr:col>22</xdr:col>
      <xdr:colOff>114300</xdr:colOff>
      <xdr:row>19</xdr:row>
      <xdr:rowOff>69355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72701"/>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17119</xdr:rowOff>
    </xdr:from>
    <xdr:to>
      <xdr:col>18</xdr:col>
      <xdr:colOff>177800</xdr:colOff>
      <xdr:row>19</xdr:row>
      <xdr:rowOff>67526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22294"/>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100127</xdr:rowOff>
    </xdr:from>
    <xdr:to>
      <xdr:col>29</xdr:col>
      <xdr:colOff>177800</xdr:colOff>
      <xdr:row>19</xdr:row>
      <xdr:rowOff>30277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72204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128588</xdr:rowOff>
    </xdr:from>
    <xdr:to>
      <xdr:col>26</xdr:col>
      <xdr:colOff>101600</xdr:colOff>
      <xdr:row>19</xdr:row>
      <xdr:rowOff>58738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43515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8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18555</xdr:rowOff>
    </xdr:from>
    <xdr:to>
      <xdr:col>22</xdr:col>
      <xdr:colOff>165100</xdr:colOff>
      <xdr:row>19</xdr:row>
      <xdr:rowOff>120155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104932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16726</xdr:rowOff>
    </xdr:from>
    <xdr:to>
      <xdr:col>19</xdr:col>
      <xdr:colOff>38100</xdr:colOff>
      <xdr:row>19</xdr:row>
      <xdr:rowOff>118326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103103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137769</xdr:rowOff>
    </xdr:from>
    <xdr:to>
      <xdr:col>15</xdr:col>
      <xdr:colOff>101600</xdr:colOff>
      <xdr:row>19</xdr:row>
      <xdr:rowOff>67919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90271</xdr:rowOff>
    </xdr:from>
    <xdr:to>
      <xdr:col>29</xdr:col>
      <xdr:colOff>127000</xdr:colOff>
      <xdr:row>35</xdr:row>
      <xdr:rowOff>179350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00621"/>
          <a:ext cx="647700" cy="8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90271</xdr:rowOff>
    </xdr:from>
    <xdr:to>
      <xdr:col>26</xdr:col>
      <xdr:colOff>50800</xdr:colOff>
      <xdr:row>35</xdr:row>
      <xdr:rowOff>167348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00621"/>
          <a:ext cx="698500" cy="7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167348</xdr:rowOff>
    </xdr:from>
    <xdr:to>
      <xdr:col>22</xdr:col>
      <xdr:colOff>114300</xdr:colOff>
      <xdr:row>35</xdr:row>
      <xdr:rowOff>257149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7769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197218</xdr:rowOff>
    </xdr:from>
    <xdr:to>
      <xdr:col>18</xdr:col>
      <xdr:colOff>177800</xdr:colOff>
      <xdr:row>35</xdr:row>
      <xdr:rowOff>257149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7568"/>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128550</xdr:rowOff>
    </xdr:from>
    <xdr:to>
      <xdr:col>29</xdr:col>
      <xdr:colOff>177800</xdr:colOff>
      <xdr:row>35</xdr:row>
      <xdr:rowOff>230150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3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316527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39471</xdr:rowOff>
    </xdr:from>
    <xdr:to>
      <xdr:col>26</xdr:col>
      <xdr:colOff>101600</xdr:colOff>
      <xdr:row>35</xdr:row>
      <xdr:rowOff>141071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151249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1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116548</xdr:rowOff>
    </xdr:from>
    <xdr:to>
      <xdr:col>22</xdr:col>
      <xdr:colOff>165100</xdr:colOff>
      <xdr:row>35</xdr:row>
      <xdr:rowOff>218148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228325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206349</xdr:rowOff>
    </xdr:from>
    <xdr:to>
      <xdr:col>19</xdr:col>
      <xdr:colOff>38100</xdr:colOff>
      <xdr:row>35</xdr:row>
      <xdr:rowOff>307949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318126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8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146418</xdr:rowOff>
    </xdr:from>
    <xdr:to>
      <xdr:col>15</xdr:col>
      <xdr:colOff>101600</xdr:colOff>
      <xdr:row>35</xdr:row>
      <xdr:rowOff>248018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258195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157874</xdr:rowOff>
    </xdr:from>
    <xdr:to>
      <xdr:col>24</xdr:col>
      <xdr:colOff>63500</xdr:colOff>
      <xdr:row>38</xdr:row>
      <xdr:rowOff>22809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1524"/>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22809</xdr:rowOff>
    </xdr:from>
    <xdr:to>
      <xdr:col>19</xdr:col>
      <xdr:colOff>177800</xdr:colOff>
      <xdr:row>38</xdr:row>
      <xdr:rowOff>66015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7909"/>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49936</xdr:rowOff>
    </xdr:from>
    <xdr:to>
      <xdr:col>15</xdr:col>
      <xdr:colOff>50800</xdr:colOff>
      <xdr:row>38</xdr:row>
      <xdr:rowOff>66015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65036"/>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49936</xdr:rowOff>
    </xdr:from>
    <xdr:to>
      <xdr:col>10</xdr:col>
      <xdr:colOff>114300</xdr:colOff>
      <xdr:row>38</xdr:row>
      <xdr:rowOff>141757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503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107074</xdr:rowOff>
    </xdr:from>
    <xdr:to>
      <xdr:col>24</xdr:col>
      <xdr:colOff>114300</xdr:colOff>
      <xdr:row>38</xdr:row>
      <xdr:rowOff>37224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85501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143459</xdr:rowOff>
    </xdr:from>
    <xdr:to>
      <xdr:col>20</xdr:col>
      <xdr:colOff>38100</xdr:colOff>
      <xdr:row>38</xdr:row>
      <xdr:rowOff>73609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64736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15215</xdr:rowOff>
    </xdr:from>
    <xdr:to>
      <xdr:col>15</xdr:col>
      <xdr:colOff>101600</xdr:colOff>
      <xdr:row>38</xdr:row>
      <xdr:rowOff>116815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107942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170586</xdr:rowOff>
    </xdr:from>
    <xdr:to>
      <xdr:col>10</xdr:col>
      <xdr:colOff>165100</xdr:colOff>
      <xdr:row>38</xdr:row>
      <xdr:rowOff>100736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91863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90957</xdr:rowOff>
    </xdr:from>
    <xdr:to>
      <xdr:col>6</xdr:col>
      <xdr:colOff>38100</xdr:colOff>
      <xdr:row>39</xdr:row>
      <xdr:rowOff>21107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129889</xdr:rowOff>
    </xdr:from>
    <xdr:to>
      <xdr:col>24</xdr:col>
      <xdr:colOff>63500</xdr:colOff>
      <xdr:row>56</xdr:row>
      <xdr:rowOff>122860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9639"/>
          <a:ext cx="838200" cy="16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129889</xdr:rowOff>
    </xdr:from>
    <xdr:to>
      <xdr:col>19</xdr:col>
      <xdr:colOff>177800</xdr:colOff>
      <xdr:row>56</xdr:row>
      <xdr:rowOff>46374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9639"/>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46374</xdr:rowOff>
    </xdr:from>
    <xdr:to>
      <xdr:col>15</xdr:col>
      <xdr:colOff>50800</xdr:colOff>
      <xdr:row>57</xdr:row>
      <xdr:rowOff>10751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574"/>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10751</xdr:rowOff>
    </xdr:from>
    <xdr:to>
      <xdr:col>10</xdr:col>
      <xdr:colOff>114300</xdr:colOff>
      <xdr:row>57</xdr:row>
      <xdr:rowOff>78416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340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72060</xdr:rowOff>
    </xdr:from>
    <xdr:to>
      <xdr:col>24</xdr:col>
      <xdr:colOff>114300</xdr:colOff>
      <xdr:row>57</xdr:row>
      <xdr:rowOff>2210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50487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79089</xdr:rowOff>
    </xdr:from>
    <xdr:to>
      <xdr:col>20</xdr:col>
      <xdr:colOff>38100</xdr:colOff>
      <xdr:row>56</xdr:row>
      <xdr:rowOff>9239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25766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167024</xdr:rowOff>
    </xdr:from>
    <xdr:to>
      <xdr:col>15</xdr:col>
      <xdr:colOff>101600</xdr:colOff>
      <xdr:row>56</xdr:row>
      <xdr:rowOff>97174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131401</xdr:rowOff>
    </xdr:from>
    <xdr:to>
      <xdr:col>10</xdr:col>
      <xdr:colOff>165100</xdr:colOff>
      <xdr:row>57</xdr:row>
      <xdr:rowOff>61551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78078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27616</xdr:rowOff>
    </xdr:from>
    <xdr:to>
      <xdr:col>6</xdr:col>
      <xdr:colOff>38100</xdr:colOff>
      <xdr:row>57</xdr:row>
      <xdr:rowOff>129216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145743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88798</xdr:rowOff>
    </xdr:from>
    <xdr:to>
      <xdr:col>24</xdr:col>
      <xdr:colOff>63500</xdr:colOff>
      <xdr:row>78</xdr:row>
      <xdr:rowOff>103124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1898"/>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103124</xdr:rowOff>
    </xdr:from>
    <xdr:to>
      <xdr:col>19</xdr:col>
      <xdr:colOff>177800</xdr:colOff>
      <xdr:row>78</xdr:row>
      <xdr:rowOff>124155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622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116993</xdr:rowOff>
    </xdr:from>
    <xdr:to>
      <xdr:col>15</xdr:col>
      <xdr:colOff>50800</xdr:colOff>
      <xdr:row>78</xdr:row>
      <xdr:rowOff>124155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009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113792</xdr:rowOff>
    </xdr:from>
    <xdr:to>
      <xdr:col>10</xdr:col>
      <xdr:colOff>114300</xdr:colOff>
      <xdr:row>78</xdr:row>
      <xdr:rowOff>116993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8689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37998</xdr:rowOff>
    </xdr:from>
    <xdr:to>
      <xdr:col>24</xdr:col>
      <xdr:colOff>114300</xdr:colOff>
      <xdr:row>78</xdr:row>
      <xdr:rowOff>139598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124375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52324</xdr:rowOff>
    </xdr:from>
    <xdr:to>
      <xdr:col>20</xdr:col>
      <xdr:colOff>38100</xdr:colOff>
      <xdr:row>78</xdr:row>
      <xdr:rowOff>153924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73355</xdr:rowOff>
    </xdr:from>
    <xdr:to>
      <xdr:col>15</xdr:col>
      <xdr:colOff>101600</xdr:colOff>
      <xdr:row>79</xdr:row>
      <xdr:rowOff>3505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166082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66193</xdr:rowOff>
    </xdr:from>
    <xdr:to>
      <xdr:col>10</xdr:col>
      <xdr:colOff>165100</xdr:colOff>
      <xdr:row>78</xdr:row>
      <xdr:rowOff>167793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62992</xdr:rowOff>
    </xdr:from>
    <xdr:to>
      <xdr:col>6</xdr:col>
      <xdr:colOff>38100</xdr:colOff>
      <xdr:row>78</xdr:row>
      <xdr:rowOff>164592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37494</xdr:rowOff>
    </xdr:from>
    <xdr:to>
      <xdr:col>24</xdr:col>
      <xdr:colOff>62865</xdr:colOff>
      <xdr:row>97</xdr:row>
      <xdr:rowOff>68235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79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72062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68235</xdr:rowOff>
    </xdr:from>
    <xdr:to>
      <xdr:col>24</xdr:col>
      <xdr:colOff>152400</xdr:colOff>
      <xdr:row>97</xdr:row>
      <xdr:rowOff>68235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9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155621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37494</xdr:rowOff>
    </xdr:from>
    <xdr:to>
      <xdr:col>24</xdr:col>
      <xdr:colOff>152400</xdr:colOff>
      <xdr:row>90</xdr:row>
      <xdr:rowOff>37494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95188</xdr:rowOff>
    </xdr:from>
    <xdr:to>
      <xdr:col>24</xdr:col>
      <xdr:colOff>63500</xdr:colOff>
      <xdr:row>97</xdr:row>
      <xdr:rowOff>60333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4388"/>
          <a:ext cx="838200" cy="1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15198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163771</xdr:rowOff>
    </xdr:from>
    <xdr:to>
      <xdr:col>24</xdr:col>
      <xdr:colOff>114300</xdr:colOff>
      <xdr:row>95</xdr:row>
      <xdr:rowOff>93921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107652</xdr:rowOff>
    </xdr:from>
    <xdr:to>
      <xdr:col>19</xdr:col>
      <xdr:colOff>177800</xdr:colOff>
      <xdr:row>97</xdr:row>
      <xdr:rowOff>60333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66852"/>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85167</xdr:rowOff>
    </xdr:from>
    <xdr:to>
      <xdr:col>20</xdr:col>
      <xdr:colOff>38100</xdr:colOff>
      <xdr:row>96</xdr:row>
      <xdr:rowOff>15317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31844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107652</xdr:rowOff>
    </xdr:from>
    <xdr:to>
      <xdr:col>15</xdr:col>
      <xdr:colOff>50800</xdr:colOff>
      <xdr:row>97</xdr:row>
      <xdr:rowOff>168982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6852"/>
          <a:ext cx="8890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135970</xdr:rowOff>
    </xdr:from>
    <xdr:to>
      <xdr:col>15</xdr:col>
      <xdr:colOff>101600</xdr:colOff>
      <xdr:row>95</xdr:row>
      <xdr:rowOff>66120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82647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168982</xdr:rowOff>
    </xdr:from>
    <xdr:to>
      <xdr:col>10</xdr:col>
      <xdr:colOff>114300</xdr:colOff>
      <xdr:row>98</xdr:row>
      <xdr:rowOff>57578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9632"/>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47414</xdr:rowOff>
    </xdr:from>
    <xdr:to>
      <xdr:col>10</xdr:col>
      <xdr:colOff>165100</xdr:colOff>
      <xdr:row>96</xdr:row>
      <xdr:rowOff>149014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165541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102659</xdr:rowOff>
    </xdr:from>
    <xdr:to>
      <xdr:col>6</xdr:col>
      <xdr:colOff>38100</xdr:colOff>
      <xdr:row>97</xdr:row>
      <xdr:rowOff>32809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49336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44388</xdr:rowOff>
    </xdr:from>
    <xdr:to>
      <xdr:col>24</xdr:col>
      <xdr:colOff>114300</xdr:colOff>
      <xdr:row>96</xdr:row>
      <xdr:rowOff>145988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22815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9533</xdr:rowOff>
    </xdr:from>
    <xdr:to>
      <xdr:col>20</xdr:col>
      <xdr:colOff>38100</xdr:colOff>
      <xdr:row>97</xdr:row>
      <xdr:rowOff>111133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102260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56852</xdr:rowOff>
    </xdr:from>
    <xdr:to>
      <xdr:col>15</xdr:col>
      <xdr:colOff>101600</xdr:colOff>
      <xdr:row>96</xdr:row>
      <xdr:rowOff>158452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149579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118182</xdr:rowOff>
    </xdr:from>
    <xdr:to>
      <xdr:col>10</xdr:col>
      <xdr:colOff>165100</xdr:colOff>
      <xdr:row>98</xdr:row>
      <xdr:rowOff>48332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39459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6778</xdr:rowOff>
    </xdr:from>
    <xdr:to>
      <xdr:col>6</xdr:col>
      <xdr:colOff>38100</xdr:colOff>
      <xdr:row>98</xdr:row>
      <xdr:rowOff>108378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99505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56947</xdr:rowOff>
    </xdr:from>
    <xdr:to>
      <xdr:col>55</xdr:col>
      <xdr:colOff>0</xdr:colOff>
      <xdr:row>38</xdr:row>
      <xdr:rowOff>79654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72047"/>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56947</xdr:rowOff>
    </xdr:from>
    <xdr:to>
      <xdr:col>50</xdr:col>
      <xdr:colOff>114300</xdr:colOff>
      <xdr:row>38</xdr:row>
      <xdr:rowOff>95286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72047"/>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30876</xdr:rowOff>
    </xdr:from>
    <xdr:to>
      <xdr:col>45</xdr:col>
      <xdr:colOff>177800</xdr:colOff>
      <xdr:row>38</xdr:row>
      <xdr:rowOff>95286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517276"/>
          <a:ext cx="889000" cy="10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30876</xdr:rowOff>
    </xdr:from>
    <xdr:to>
      <xdr:col>41</xdr:col>
      <xdr:colOff>50800</xdr:colOff>
      <xdr:row>38</xdr:row>
      <xdr:rowOff>89506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517276"/>
          <a:ext cx="889000" cy="10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28854</xdr:rowOff>
    </xdr:from>
    <xdr:to>
      <xdr:col>55</xdr:col>
      <xdr:colOff>50800</xdr:colOff>
      <xdr:row>38</xdr:row>
      <xdr:rowOff>130454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115231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6147</xdr:rowOff>
    </xdr:from>
    <xdr:to>
      <xdr:col>50</xdr:col>
      <xdr:colOff>165100</xdr:colOff>
      <xdr:row>38</xdr:row>
      <xdr:rowOff>107747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98874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44486</xdr:rowOff>
    </xdr:from>
    <xdr:to>
      <xdr:col>46</xdr:col>
      <xdr:colOff>38100</xdr:colOff>
      <xdr:row>38</xdr:row>
      <xdr:rowOff>146086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137213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151526</xdr:rowOff>
    </xdr:from>
    <xdr:to>
      <xdr:col>41</xdr:col>
      <xdr:colOff>101600</xdr:colOff>
      <xdr:row>32</xdr:row>
      <xdr:rowOff>81676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72803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38706</xdr:rowOff>
    </xdr:from>
    <xdr:to>
      <xdr:col>36</xdr:col>
      <xdr:colOff>165100</xdr:colOff>
      <xdr:row>38</xdr:row>
      <xdr:rowOff>140306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131433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162266</xdr:rowOff>
    </xdr:from>
    <xdr:to>
      <xdr:col>54</xdr:col>
      <xdr:colOff>189865</xdr:colOff>
      <xdr:row>57</xdr:row>
      <xdr:rowOff>160535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34766"/>
          <a:ext cx="1270" cy="119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164362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160535</xdr:rowOff>
    </xdr:from>
    <xdr:to>
      <xdr:col>55</xdr:col>
      <xdr:colOff>88900</xdr:colOff>
      <xdr:row>57</xdr:row>
      <xdr:rowOff>160535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3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108943</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162266</xdr:rowOff>
    </xdr:from>
    <xdr:to>
      <xdr:col>55</xdr:col>
      <xdr:colOff>88900</xdr:colOff>
      <xdr:row>50</xdr:row>
      <xdr:rowOff>162266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3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41794</xdr:rowOff>
    </xdr:from>
    <xdr:to>
      <xdr:col>55</xdr:col>
      <xdr:colOff>0</xdr:colOff>
      <xdr:row>57</xdr:row>
      <xdr:rowOff>76802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42994"/>
          <a:ext cx="838200" cy="2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152125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1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129248</xdr:rowOff>
    </xdr:from>
    <xdr:to>
      <xdr:col>55</xdr:col>
      <xdr:colOff>50800</xdr:colOff>
      <xdr:row>56</xdr:row>
      <xdr:rowOff>59398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5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41794</xdr:rowOff>
    </xdr:from>
    <xdr:to>
      <xdr:col>50</xdr:col>
      <xdr:colOff>114300</xdr:colOff>
      <xdr:row>57</xdr:row>
      <xdr:rowOff>91580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42994"/>
          <a:ext cx="889000" cy="2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159831</xdr:rowOff>
    </xdr:from>
    <xdr:to>
      <xdr:col>50</xdr:col>
      <xdr:colOff>165100</xdr:colOff>
      <xdr:row>56</xdr:row>
      <xdr:rowOff>89981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106508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91580</xdr:rowOff>
    </xdr:from>
    <xdr:to>
      <xdr:col>45</xdr:col>
      <xdr:colOff>177800</xdr:colOff>
      <xdr:row>58</xdr:row>
      <xdr:rowOff>40030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64230"/>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104151</xdr:rowOff>
    </xdr:from>
    <xdr:to>
      <xdr:col>46</xdr:col>
      <xdr:colOff>38100</xdr:colOff>
      <xdr:row>56</xdr:row>
      <xdr:rowOff>34301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3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50828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61927</xdr:rowOff>
    </xdr:from>
    <xdr:to>
      <xdr:col>41</xdr:col>
      <xdr:colOff>50800</xdr:colOff>
      <xdr:row>58</xdr:row>
      <xdr:rowOff>40030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63127"/>
          <a:ext cx="889000" cy="3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93456</xdr:rowOff>
    </xdr:from>
    <xdr:to>
      <xdr:col>41</xdr:col>
      <xdr:colOff>101600</xdr:colOff>
      <xdr:row>56</xdr:row>
      <xdr:rowOff>23606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2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40133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119206</xdr:rowOff>
    </xdr:from>
    <xdr:to>
      <xdr:col>36</xdr:col>
      <xdr:colOff>165100</xdr:colOff>
      <xdr:row>56</xdr:row>
      <xdr:rowOff>49356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65883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26002</xdr:rowOff>
    </xdr:from>
    <xdr:to>
      <xdr:col>55</xdr:col>
      <xdr:colOff>50800</xdr:colOff>
      <xdr:row>57</xdr:row>
      <xdr:rowOff>127602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112379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162444</xdr:rowOff>
    </xdr:from>
    <xdr:to>
      <xdr:col>50</xdr:col>
      <xdr:colOff>165100</xdr:colOff>
      <xdr:row>56</xdr:row>
      <xdr:rowOff>92594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83721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40780</xdr:rowOff>
    </xdr:from>
    <xdr:to>
      <xdr:col>46</xdr:col>
      <xdr:colOff>38100</xdr:colOff>
      <xdr:row>57</xdr:row>
      <xdr:rowOff>142380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133507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160680</xdr:rowOff>
    </xdr:from>
    <xdr:to>
      <xdr:col>41</xdr:col>
      <xdr:colOff>101600</xdr:colOff>
      <xdr:row>58</xdr:row>
      <xdr:rowOff>90830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81957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11127</xdr:rowOff>
    </xdr:from>
    <xdr:to>
      <xdr:col>36</xdr:col>
      <xdr:colOff>165100</xdr:colOff>
      <xdr:row>56</xdr:row>
      <xdr:rowOff>112727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103854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38506</xdr:rowOff>
    </xdr:from>
    <xdr:to>
      <xdr:col>55</xdr:col>
      <xdr:colOff>0</xdr:colOff>
      <xdr:row>77</xdr:row>
      <xdr:rowOff>151016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068706"/>
          <a:ext cx="838200" cy="2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38506</xdr:rowOff>
    </xdr:from>
    <xdr:to>
      <xdr:col>50</xdr:col>
      <xdr:colOff>114300</xdr:colOff>
      <xdr:row>77</xdr:row>
      <xdr:rowOff>155550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068706"/>
          <a:ext cx="889000" cy="28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155550</xdr:rowOff>
    </xdr:from>
    <xdr:to>
      <xdr:col>45</xdr:col>
      <xdr:colOff>177800</xdr:colOff>
      <xdr:row>78</xdr:row>
      <xdr:rowOff>98858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57200"/>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124383</xdr:rowOff>
    </xdr:from>
    <xdr:to>
      <xdr:col>41</xdr:col>
      <xdr:colOff>50800</xdr:colOff>
      <xdr:row>78</xdr:row>
      <xdr:rowOff>98858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54583"/>
          <a:ext cx="889000" cy="3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100216</xdr:rowOff>
    </xdr:from>
    <xdr:to>
      <xdr:col>55</xdr:col>
      <xdr:colOff>50800</xdr:colOff>
      <xdr:row>78</xdr:row>
      <xdr:rowOff>30366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78643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159156</xdr:rowOff>
    </xdr:from>
    <xdr:to>
      <xdr:col>50</xdr:col>
      <xdr:colOff>165100</xdr:colOff>
      <xdr:row>76</xdr:row>
      <xdr:rowOff>89306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0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105833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104750</xdr:rowOff>
    </xdr:from>
    <xdr:to>
      <xdr:col>46</xdr:col>
      <xdr:colOff>38100</xdr:colOff>
      <xdr:row>78</xdr:row>
      <xdr:rowOff>34900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26027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3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48058</xdr:rowOff>
    </xdr:from>
    <xdr:to>
      <xdr:col>41</xdr:col>
      <xdr:colOff>101600</xdr:colOff>
      <xdr:row>78</xdr:row>
      <xdr:rowOff>149658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140785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73583</xdr:rowOff>
    </xdr:from>
    <xdr:to>
      <xdr:col>36</xdr:col>
      <xdr:colOff>165100</xdr:colOff>
      <xdr:row>77</xdr:row>
      <xdr:rowOff>3733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20261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47482</xdr:rowOff>
    </xdr:from>
    <xdr:to>
      <xdr:col>55</xdr:col>
      <xdr:colOff>0</xdr:colOff>
      <xdr:row>96</xdr:row>
      <xdr:rowOff>165120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06682"/>
          <a:ext cx="838200" cy="1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47482</xdr:rowOff>
    </xdr:from>
    <xdr:to>
      <xdr:col>50</xdr:col>
      <xdr:colOff>114300</xdr:colOff>
      <xdr:row>97</xdr:row>
      <xdr:rowOff>86688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06682"/>
          <a:ext cx="889000" cy="2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86688</xdr:rowOff>
    </xdr:from>
    <xdr:to>
      <xdr:col>45</xdr:col>
      <xdr:colOff>177800</xdr:colOff>
      <xdr:row>97</xdr:row>
      <xdr:rowOff>139998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1733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94163</xdr:rowOff>
    </xdr:from>
    <xdr:to>
      <xdr:col>41</xdr:col>
      <xdr:colOff>50800</xdr:colOff>
      <xdr:row>97</xdr:row>
      <xdr:rowOff>139998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53363"/>
          <a:ext cx="889000" cy="2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114320</xdr:rowOff>
    </xdr:from>
    <xdr:to>
      <xdr:col>55</xdr:col>
      <xdr:colOff>50800</xdr:colOff>
      <xdr:row>97</xdr:row>
      <xdr:rowOff>44470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92747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168132</xdr:rowOff>
    </xdr:from>
    <xdr:to>
      <xdr:col>50</xdr:col>
      <xdr:colOff>165100</xdr:colOff>
      <xdr:row>96</xdr:row>
      <xdr:rowOff>98282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89409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35888</xdr:rowOff>
    </xdr:from>
    <xdr:to>
      <xdr:col>46</xdr:col>
      <xdr:colOff>38100</xdr:colOff>
      <xdr:row>97</xdr:row>
      <xdr:rowOff>137488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128615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7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89198</xdr:rowOff>
    </xdr:from>
    <xdr:to>
      <xdr:col>41</xdr:col>
      <xdr:colOff>101600</xdr:colOff>
      <xdr:row>98</xdr:row>
      <xdr:rowOff>19348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10475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81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43363</xdr:rowOff>
    </xdr:from>
    <xdr:to>
      <xdr:col>36</xdr:col>
      <xdr:colOff>165100</xdr:colOff>
      <xdr:row>96</xdr:row>
      <xdr:rowOff>144963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136090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5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168732</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12382"/>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117932</xdr:rowOff>
    </xdr:from>
    <xdr:to>
      <xdr:col>67</xdr:col>
      <xdr:colOff>101600</xdr:colOff>
      <xdr:row>38</xdr:row>
      <xdr:rowOff>48082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64609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23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21228</xdr:rowOff>
    </xdr:from>
    <xdr:to>
      <xdr:col>85</xdr:col>
      <xdr:colOff>127000</xdr:colOff>
      <xdr:row>76</xdr:row>
      <xdr:rowOff>56299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51428"/>
          <a:ext cx="8382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21228</xdr:rowOff>
    </xdr:from>
    <xdr:to>
      <xdr:col>81</xdr:col>
      <xdr:colOff>50800</xdr:colOff>
      <xdr:row>76</xdr:row>
      <xdr:rowOff>22561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5142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22561</xdr:rowOff>
    </xdr:from>
    <xdr:to>
      <xdr:col>76</xdr:col>
      <xdr:colOff>114300</xdr:colOff>
      <xdr:row>76</xdr:row>
      <xdr:rowOff>23552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52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6731</xdr:rowOff>
    </xdr:from>
    <xdr:to>
      <xdr:col>71</xdr:col>
      <xdr:colOff>177800</xdr:colOff>
      <xdr:row>76</xdr:row>
      <xdr:rowOff>23552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36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5499</xdr:rowOff>
    </xdr:from>
    <xdr:to>
      <xdr:col>85</xdr:col>
      <xdr:colOff>177800</xdr:colOff>
      <xdr:row>76</xdr:row>
      <xdr:rowOff>107099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155376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141878</xdr:rowOff>
    </xdr:from>
    <xdr:to>
      <xdr:col>81</xdr:col>
      <xdr:colOff>101600</xdr:colOff>
      <xdr:row>76</xdr:row>
      <xdr:rowOff>72028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88555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143211</xdr:rowOff>
    </xdr:from>
    <xdr:to>
      <xdr:col>76</xdr:col>
      <xdr:colOff>165100</xdr:colOff>
      <xdr:row>76</xdr:row>
      <xdr:rowOff>73361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89888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144202</xdr:rowOff>
    </xdr:from>
    <xdr:to>
      <xdr:col>72</xdr:col>
      <xdr:colOff>38100</xdr:colOff>
      <xdr:row>76</xdr:row>
      <xdr:rowOff>74352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90879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127381</xdr:rowOff>
    </xdr:from>
    <xdr:to>
      <xdr:col>67</xdr:col>
      <xdr:colOff>101600</xdr:colOff>
      <xdr:row>76</xdr:row>
      <xdr:rowOff>57531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74058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142477</xdr:rowOff>
    </xdr:from>
    <xdr:to>
      <xdr:col>85</xdr:col>
      <xdr:colOff>127000</xdr:colOff>
      <xdr:row>99</xdr:row>
      <xdr:rowOff>8190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73127"/>
          <a:ext cx="838200" cy="2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142477</xdr:rowOff>
    </xdr:from>
    <xdr:to>
      <xdr:col>81</xdr:col>
      <xdr:colOff>50800</xdr:colOff>
      <xdr:row>98</xdr:row>
      <xdr:rowOff>84280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73127"/>
          <a:ext cx="889000" cy="1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84280</xdr:rowOff>
    </xdr:from>
    <xdr:to>
      <xdr:col>76</xdr:col>
      <xdr:colOff>114300</xdr:colOff>
      <xdr:row>99</xdr:row>
      <xdr:rowOff>78761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6380"/>
          <a:ext cx="889000" cy="1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171377</xdr:rowOff>
    </xdr:from>
    <xdr:to>
      <xdr:col>71</xdr:col>
      <xdr:colOff>177800</xdr:colOff>
      <xdr:row>99</xdr:row>
      <xdr:rowOff>78761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73477"/>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128840</xdr:rowOff>
    </xdr:from>
    <xdr:to>
      <xdr:col>85</xdr:col>
      <xdr:colOff>177800</xdr:colOff>
      <xdr:row>99</xdr:row>
      <xdr:rowOff>58990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43767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91677</xdr:rowOff>
    </xdr:from>
    <xdr:to>
      <xdr:col>81</xdr:col>
      <xdr:colOff>101600</xdr:colOff>
      <xdr:row>98</xdr:row>
      <xdr:rowOff>21827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1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33480</xdr:rowOff>
    </xdr:from>
    <xdr:to>
      <xdr:col>76</xdr:col>
      <xdr:colOff>165100</xdr:colOff>
      <xdr:row>98</xdr:row>
      <xdr:rowOff>135080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126207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2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27961</xdr:rowOff>
    </xdr:from>
    <xdr:to>
      <xdr:col>72</xdr:col>
      <xdr:colOff>38100</xdr:colOff>
      <xdr:row>99</xdr:row>
      <xdr:rowOff>129561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7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120688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70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120577</xdr:rowOff>
    </xdr:from>
    <xdr:to>
      <xdr:col>67</xdr:col>
      <xdr:colOff>101600</xdr:colOff>
      <xdr:row>99</xdr:row>
      <xdr:rowOff>50727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41854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33565</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20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154215</xdr:rowOff>
    </xdr:from>
    <xdr:to>
      <xdr:col>98</xdr:col>
      <xdr:colOff>38100</xdr:colOff>
      <xdr:row>39</xdr:row>
      <xdr:rowOff>84365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75492</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87449</xdr:rowOff>
    </xdr:from>
    <xdr:to>
      <xdr:col>116</xdr:col>
      <xdr:colOff>63500</xdr:colOff>
      <xdr:row>58</xdr:row>
      <xdr:rowOff>90279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31549"/>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86795</xdr:rowOff>
    </xdr:from>
    <xdr:to>
      <xdr:col>111</xdr:col>
      <xdr:colOff>177800</xdr:colOff>
      <xdr:row>58</xdr:row>
      <xdr:rowOff>87449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3089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86469</xdr:rowOff>
    </xdr:from>
    <xdr:to>
      <xdr:col>107</xdr:col>
      <xdr:colOff>50800</xdr:colOff>
      <xdr:row>58</xdr:row>
      <xdr:rowOff>86795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3056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86469</xdr:rowOff>
    </xdr:from>
    <xdr:to>
      <xdr:col>102</xdr:col>
      <xdr:colOff>114300</xdr:colOff>
      <xdr:row>58</xdr:row>
      <xdr:rowOff>89081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30569"/>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39479</xdr:rowOff>
    </xdr:from>
    <xdr:to>
      <xdr:col>116</xdr:col>
      <xdr:colOff>114300</xdr:colOff>
      <xdr:row>58</xdr:row>
      <xdr:rowOff>141079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17906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36649</xdr:rowOff>
    </xdr:from>
    <xdr:to>
      <xdr:col>112</xdr:col>
      <xdr:colOff>38100</xdr:colOff>
      <xdr:row>58</xdr:row>
      <xdr:rowOff>138249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129376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35995</xdr:rowOff>
    </xdr:from>
    <xdr:to>
      <xdr:col>107</xdr:col>
      <xdr:colOff>101600</xdr:colOff>
      <xdr:row>58</xdr:row>
      <xdr:rowOff>137595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128722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7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35669</xdr:rowOff>
    </xdr:from>
    <xdr:to>
      <xdr:col>102</xdr:col>
      <xdr:colOff>165100</xdr:colOff>
      <xdr:row>58</xdr:row>
      <xdr:rowOff>137269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128396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38281</xdr:rowOff>
    </xdr:from>
    <xdr:to>
      <xdr:col>98</xdr:col>
      <xdr:colOff>38100</xdr:colOff>
      <xdr:row>58</xdr:row>
      <xdr:rowOff>139881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131008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83876</xdr:rowOff>
    </xdr:from>
    <xdr:to>
      <xdr:col>116</xdr:col>
      <xdr:colOff>63500</xdr:colOff>
      <xdr:row>76</xdr:row>
      <xdr:rowOff>131745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14076"/>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131745</xdr:rowOff>
    </xdr:from>
    <xdr:to>
      <xdr:col>111</xdr:col>
      <xdr:colOff>177800</xdr:colOff>
      <xdr:row>76</xdr:row>
      <xdr:rowOff>170149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6194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170149</xdr:rowOff>
    </xdr:from>
    <xdr:to>
      <xdr:col>107</xdr:col>
      <xdr:colOff>50800</xdr:colOff>
      <xdr:row>77</xdr:row>
      <xdr:rowOff>38841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00349"/>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38841</xdr:rowOff>
    </xdr:from>
    <xdr:to>
      <xdr:col>102</xdr:col>
      <xdr:colOff>114300</xdr:colOff>
      <xdr:row>77</xdr:row>
      <xdr:rowOff>82139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40491"/>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33076</xdr:rowOff>
    </xdr:from>
    <xdr:to>
      <xdr:col>116</xdr:col>
      <xdr:colOff>114300</xdr:colOff>
      <xdr:row>76</xdr:row>
      <xdr:rowOff>134676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11503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80945</xdr:rowOff>
    </xdr:from>
    <xdr:to>
      <xdr:col>112</xdr:col>
      <xdr:colOff>38100</xdr:colOff>
      <xdr:row>77</xdr:row>
      <xdr:rowOff>11095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2222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119349</xdr:rowOff>
    </xdr:from>
    <xdr:to>
      <xdr:col>107</xdr:col>
      <xdr:colOff>101600</xdr:colOff>
      <xdr:row>77</xdr:row>
      <xdr:rowOff>49499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40626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159491</xdr:rowOff>
    </xdr:from>
    <xdr:to>
      <xdr:col>102</xdr:col>
      <xdr:colOff>165100</xdr:colOff>
      <xdr:row>77</xdr:row>
      <xdr:rowOff>89641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80768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31339</xdr:rowOff>
    </xdr:from>
    <xdr:to>
      <xdr:col>98</xdr:col>
      <xdr:colOff>38100</xdr:colOff>
      <xdr:row>77</xdr:row>
      <xdr:rowOff>132939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124066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中小企業経営支援としてのキャッシュレス決済ポイント付与業務委託や新型コロナウイルスワクチン接種及び接種体制確保に係る委託等の減により，類似団体、全国及び千葉県平均より低い水準となったが、今後も施設に係る指定管理料や維持管理経費等の上昇が見込まれることから、施設の再配置や統廃合を進めていくほか、その他の委託経費等についても精査し、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扶助費及び補助費等は、類似団体、全国及び千葉県平均より低い水準となっている。今後も、「補助金等の見直しについて」により、支給基準や交付等に当たっての審査項目、並びに基準等の見直し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も、類似団体、全国及び千葉県平均より低い水準となり、前年度と比較し減少した。前年度からの減少要因は、学校給食センター調理場建設事業や庁舎建設事業などの減による。今後も、八千代市公共施設等総合管理計画等により公共サービス・施設等の規模の適正化及び最適化を図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13513</xdr:rowOff>
    </xdr:from>
    <xdr:to>
      <xdr:col>24</xdr:col>
      <xdr:colOff>63500</xdr:colOff>
      <xdr:row>36</xdr:row>
      <xdr:rowOff>81178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5713"/>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81178</xdr:rowOff>
    </xdr:from>
    <xdr:to>
      <xdr:col>19</xdr:col>
      <xdr:colOff>177800</xdr:colOff>
      <xdr:row>36</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53378"/>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109525</xdr:rowOff>
    </xdr:from>
    <xdr:to>
      <xdr:col>15</xdr:col>
      <xdr:colOff>50800</xdr:colOff>
      <xdr:row>36</xdr:row>
      <xdr:rowOff>139700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17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109525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24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134163</xdr:rowOff>
    </xdr:from>
    <xdr:to>
      <xdr:col>24</xdr:col>
      <xdr:colOff>114300</xdr:colOff>
      <xdr:row>36</xdr:row>
      <xdr:rowOff>64313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112590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30378</xdr:rowOff>
    </xdr:from>
    <xdr:to>
      <xdr:col>20</xdr:col>
      <xdr:colOff>38100</xdr:colOff>
      <xdr:row>36</xdr:row>
      <xdr:rowOff>131978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123105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88900</xdr:rowOff>
    </xdr:from>
    <xdr:to>
      <xdr:col>15</xdr:col>
      <xdr:colOff>101600</xdr:colOff>
      <xdr:row>37</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58725</xdr:rowOff>
    </xdr:from>
    <xdr:to>
      <xdr:col>10</xdr:col>
      <xdr:colOff>165100</xdr:colOff>
      <xdr:row>36</xdr:row>
      <xdr:rowOff>160325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151452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xdr:rowOff>
    </xdr:from>
    <xdr:to>
      <xdr:col>24</xdr:col>
      <xdr:colOff>63500</xdr:colOff>
      <xdr:row>57</xdr:row>
      <xdr:rowOff>141366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4156"/>
          <a:ext cx="838200" cy="1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1506</xdr:rowOff>
    </xdr:from>
    <xdr:to>
      <xdr:col>19</xdr:col>
      <xdr:colOff>177800</xdr:colOff>
      <xdr:row>57</xdr:row>
      <xdr:rowOff>91770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4156"/>
          <a:ext cx="8890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121064</xdr:rowOff>
    </xdr:from>
    <xdr:to>
      <xdr:col>15</xdr:col>
      <xdr:colOff>50800</xdr:colOff>
      <xdr:row>57</xdr:row>
      <xdr:rowOff>91770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65014"/>
          <a:ext cx="889000" cy="9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121064</xdr:rowOff>
    </xdr:from>
    <xdr:to>
      <xdr:col>10</xdr:col>
      <xdr:colOff>114300</xdr:colOff>
      <xdr:row>57</xdr:row>
      <xdr:rowOff>107717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65014"/>
          <a:ext cx="889000" cy="10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90566</xdr:rowOff>
    </xdr:from>
    <xdr:to>
      <xdr:col>24</xdr:col>
      <xdr:colOff>114300</xdr:colOff>
      <xdr:row>58</xdr:row>
      <xdr:rowOff>20716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5493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122156</xdr:rowOff>
    </xdr:from>
    <xdr:to>
      <xdr:col>20</xdr:col>
      <xdr:colOff>38100</xdr:colOff>
      <xdr:row>57</xdr:row>
      <xdr:rowOff>52306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43433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40970</xdr:rowOff>
    </xdr:from>
    <xdr:to>
      <xdr:col>15</xdr:col>
      <xdr:colOff>101600</xdr:colOff>
      <xdr:row>57</xdr:row>
      <xdr:rowOff>142570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133697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70264</xdr:rowOff>
    </xdr:from>
    <xdr:to>
      <xdr:col>10</xdr:col>
      <xdr:colOff>165100</xdr:colOff>
      <xdr:row>52</xdr:row>
      <xdr:rowOff>414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162991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56917</xdr:rowOff>
    </xdr:from>
    <xdr:to>
      <xdr:col>6</xdr:col>
      <xdr:colOff>38100</xdr:colOff>
      <xdr:row>57</xdr:row>
      <xdr:rowOff>158517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149644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106836</xdr:rowOff>
    </xdr:from>
    <xdr:to>
      <xdr:col>24</xdr:col>
      <xdr:colOff>62865</xdr:colOff>
      <xdr:row>77</xdr:row>
      <xdr:rowOff>85303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36886"/>
          <a:ext cx="1270" cy="135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89130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85303</xdr:rowOff>
    </xdr:from>
    <xdr:to>
      <xdr:col>24</xdr:col>
      <xdr:colOff>152400</xdr:colOff>
      <xdr:row>77</xdr:row>
      <xdr:rowOff>85303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53513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106836</xdr:rowOff>
    </xdr:from>
    <xdr:to>
      <xdr:col>24</xdr:col>
      <xdr:colOff>152400</xdr:colOff>
      <xdr:row>69</xdr:row>
      <xdr:rowOff>106836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126321</xdr:rowOff>
    </xdr:from>
    <xdr:to>
      <xdr:col>24</xdr:col>
      <xdr:colOff>63500</xdr:colOff>
      <xdr:row>77</xdr:row>
      <xdr:rowOff>148343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6521"/>
          <a:ext cx="8382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84617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0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61740</xdr:rowOff>
    </xdr:from>
    <xdr:to>
      <xdr:col>24</xdr:col>
      <xdr:colOff>114300</xdr:colOff>
      <xdr:row>74</xdr:row>
      <xdr:rowOff>163340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71000</xdr:rowOff>
    </xdr:from>
    <xdr:to>
      <xdr:col>19</xdr:col>
      <xdr:colOff>177800</xdr:colOff>
      <xdr:row>77</xdr:row>
      <xdr:rowOff>148343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265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1716</xdr:rowOff>
    </xdr:from>
    <xdr:to>
      <xdr:col>20</xdr:col>
      <xdr:colOff>38100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119843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71000</xdr:rowOff>
    </xdr:from>
    <xdr:to>
      <xdr:col>15</xdr:col>
      <xdr:colOff>50800</xdr:colOff>
      <xdr:row>78</xdr:row>
      <xdr:rowOff>146591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2650"/>
          <a:ext cx="889000" cy="2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110399</xdr:rowOff>
    </xdr:from>
    <xdr:to>
      <xdr:col>15</xdr:col>
      <xdr:colOff>101600</xdr:colOff>
      <xdr:row>75</xdr:row>
      <xdr:rowOff>40549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146591</xdr:rowOff>
    </xdr:from>
    <xdr:to>
      <xdr:col>10</xdr:col>
      <xdr:colOff>114300</xdr:colOff>
      <xdr:row>79</xdr:row>
      <xdr:rowOff>12435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9691"/>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44236</xdr:rowOff>
    </xdr:from>
    <xdr:to>
      <xdr:col>10</xdr:col>
      <xdr:colOff>165100</xdr:colOff>
      <xdr:row>76</xdr:row>
      <xdr:rowOff>145836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133716</xdr:rowOff>
    </xdr:from>
    <xdr:to>
      <xdr:col>6</xdr:col>
      <xdr:colOff>38100</xdr:colOff>
      <xdr:row>77</xdr:row>
      <xdr:rowOff>63866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80394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75521</xdr:rowOff>
    </xdr:from>
    <xdr:to>
      <xdr:col>24</xdr:col>
      <xdr:colOff>114300</xdr:colOff>
      <xdr:row>77</xdr:row>
      <xdr:rowOff>5671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97543</xdr:rowOff>
    </xdr:from>
    <xdr:to>
      <xdr:col>20</xdr:col>
      <xdr:colOff>38100</xdr:colOff>
      <xdr:row>78</xdr:row>
      <xdr:rowOff>27693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18820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20200</xdr:rowOff>
    </xdr:from>
    <xdr:to>
      <xdr:col>15</xdr:col>
      <xdr:colOff>101600</xdr:colOff>
      <xdr:row>77</xdr:row>
      <xdr:rowOff>121800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112927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95791</xdr:rowOff>
    </xdr:from>
    <xdr:to>
      <xdr:col>10</xdr:col>
      <xdr:colOff>165100</xdr:colOff>
      <xdr:row>79</xdr:row>
      <xdr:rowOff>25941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17068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133085</xdr:rowOff>
    </xdr:from>
    <xdr:to>
      <xdr:col>6</xdr:col>
      <xdr:colOff>38100</xdr:colOff>
      <xdr:row>79</xdr:row>
      <xdr:rowOff>63235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54362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154983</xdr:rowOff>
    </xdr:from>
    <xdr:to>
      <xdr:col>24</xdr:col>
      <xdr:colOff>63500</xdr:colOff>
      <xdr:row>97</xdr:row>
      <xdr:rowOff>38495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42733"/>
          <a:ext cx="838200" cy="2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154983</xdr:rowOff>
    </xdr:from>
    <xdr:to>
      <xdr:col>19</xdr:col>
      <xdr:colOff>177800</xdr:colOff>
      <xdr:row>97</xdr:row>
      <xdr:rowOff>13055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42733"/>
          <a:ext cx="889000" cy="2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13055</xdr:rowOff>
    </xdr:from>
    <xdr:to>
      <xdr:col>15</xdr:col>
      <xdr:colOff>50800</xdr:colOff>
      <xdr:row>98</xdr:row>
      <xdr:rowOff>77913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43705"/>
          <a:ext cx="889000" cy="2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62923</xdr:rowOff>
    </xdr:from>
    <xdr:to>
      <xdr:col>10</xdr:col>
      <xdr:colOff>114300</xdr:colOff>
      <xdr:row>98</xdr:row>
      <xdr:rowOff>77913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65023"/>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159145</xdr:rowOff>
    </xdr:from>
    <xdr:to>
      <xdr:col>24</xdr:col>
      <xdr:colOff>114300</xdr:colOff>
      <xdr:row>97</xdr:row>
      <xdr:rowOff>89295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137572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104183</xdr:rowOff>
    </xdr:from>
    <xdr:to>
      <xdr:col>20</xdr:col>
      <xdr:colOff>38100</xdr:colOff>
      <xdr:row>96</xdr:row>
      <xdr:rowOff>34333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25460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133705</xdr:rowOff>
    </xdr:from>
    <xdr:to>
      <xdr:col>15</xdr:col>
      <xdr:colOff>101600</xdr:colOff>
      <xdr:row>97</xdr:row>
      <xdr:rowOff>63855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54982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27113</xdr:rowOff>
    </xdr:from>
    <xdr:to>
      <xdr:col>10</xdr:col>
      <xdr:colOff>165100</xdr:colOff>
      <xdr:row>98</xdr:row>
      <xdr:rowOff>128713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119840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12123</xdr:rowOff>
    </xdr:from>
    <xdr:to>
      <xdr:col>6</xdr:col>
      <xdr:colOff>38100</xdr:colOff>
      <xdr:row>98</xdr:row>
      <xdr:rowOff>113723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22352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089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22352</xdr:rowOff>
    </xdr:from>
    <xdr:to>
      <xdr:col>50</xdr:col>
      <xdr:colOff>114300</xdr:colOff>
      <xdr:row>39</xdr:row>
      <xdr:rowOff>22733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089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22733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22733</xdr:rowOff>
    </xdr:from>
    <xdr:to>
      <xdr:col>41</xdr:col>
      <xdr:colOff>50800</xdr:colOff>
      <xdr:row>39</xdr:row>
      <xdr:rowOff>23114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143002</xdr:rowOff>
    </xdr:from>
    <xdr:to>
      <xdr:col>55</xdr:col>
      <xdr:colOff>50800</xdr:colOff>
      <xdr:row>39</xdr:row>
      <xdr:rowOff>73152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57929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143002</xdr:rowOff>
    </xdr:from>
    <xdr:to>
      <xdr:col>50</xdr:col>
      <xdr:colOff>165100</xdr:colOff>
      <xdr:row>39</xdr:row>
      <xdr:rowOff>73152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64279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143383</xdr:rowOff>
    </xdr:from>
    <xdr:to>
      <xdr:col>41</xdr:col>
      <xdr:colOff>101600</xdr:colOff>
      <xdr:row>39</xdr:row>
      <xdr:rowOff>73533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64660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65041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74549</xdr:rowOff>
    </xdr:from>
    <xdr:to>
      <xdr:col>55</xdr:col>
      <xdr:colOff>0</xdr:colOff>
      <xdr:row>58</xdr:row>
      <xdr:rowOff>79349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18649"/>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74549</xdr:rowOff>
    </xdr:from>
    <xdr:to>
      <xdr:col>50</xdr:col>
      <xdr:colOff>114300</xdr:colOff>
      <xdr:row>58</xdr:row>
      <xdr:rowOff>92837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1864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61366</xdr:rowOff>
    </xdr:from>
    <xdr:to>
      <xdr:col>45</xdr:col>
      <xdr:colOff>177800</xdr:colOff>
      <xdr:row>58</xdr:row>
      <xdr:rowOff>92837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05466"/>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61366</xdr:rowOff>
    </xdr:from>
    <xdr:to>
      <xdr:col>41</xdr:col>
      <xdr:colOff>50800</xdr:colOff>
      <xdr:row>58</xdr:row>
      <xdr:rowOff>98399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0546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28549</xdr:rowOff>
    </xdr:from>
    <xdr:to>
      <xdr:col>55</xdr:col>
      <xdr:colOff>50800</xdr:colOff>
      <xdr:row>58</xdr:row>
      <xdr:rowOff>130149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6976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23749</xdr:rowOff>
    </xdr:from>
    <xdr:to>
      <xdr:col>50</xdr:col>
      <xdr:colOff>165100</xdr:colOff>
      <xdr:row>58</xdr:row>
      <xdr:rowOff>125349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116476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42037</xdr:rowOff>
    </xdr:from>
    <xdr:to>
      <xdr:col>46</xdr:col>
      <xdr:colOff>38100</xdr:colOff>
      <xdr:row>58</xdr:row>
      <xdr:rowOff>143637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134764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10566</xdr:rowOff>
    </xdr:from>
    <xdr:to>
      <xdr:col>41</xdr:col>
      <xdr:colOff>101600</xdr:colOff>
      <xdr:row>58</xdr:row>
      <xdr:rowOff>112166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103293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47599</xdr:rowOff>
    </xdr:from>
    <xdr:to>
      <xdr:col>36</xdr:col>
      <xdr:colOff>165100</xdr:colOff>
      <xdr:row>58</xdr:row>
      <xdr:rowOff>149199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140326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8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69977</xdr:rowOff>
    </xdr:from>
    <xdr:to>
      <xdr:col>55</xdr:col>
      <xdr:colOff>0</xdr:colOff>
      <xdr:row>78</xdr:row>
      <xdr:rowOff>32944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71627"/>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69977</xdr:rowOff>
    </xdr:from>
    <xdr:to>
      <xdr:col>50</xdr:col>
      <xdr:colOff>114300</xdr:colOff>
      <xdr:row>77</xdr:row>
      <xdr:rowOff>131563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71627"/>
          <a:ext cx="889000" cy="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152594</xdr:rowOff>
    </xdr:from>
    <xdr:to>
      <xdr:col>45</xdr:col>
      <xdr:colOff>177800</xdr:colOff>
      <xdr:row>77</xdr:row>
      <xdr:rowOff>131563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82794"/>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152594</xdr:rowOff>
    </xdr:from>
    <xdr:to>
      <xdr:col>41</xdr:col>
      <xdr:colOff>50800</xdr:colOff>
      <xdr:row>78</xdr:row>
      <xdr:rowOff>26223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82794"/>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153594</xdr:rowOff>
    </xdr:from>
    <xdr:to>
      <xdr:col>55</xdr:col>
      <xdr:colOff>50800</xdr:colOff>
      <xdr:row>78</xdr:row>
      <xdr:rowOff>83744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68521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19177</xdr:rowOff>
    </xdr:from>
    <xdr:to>
      <xdr:col>50</xdr:col>
      <xdr:colOff>165100</xdr:colOff>
      <xdr:row>77</xdr:row>
      <xdr:rowOff>120777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111904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80763</xdr:rowOff>
    </xdr:from>
    <xdr:to>
      <xdr:col>46</xdr:col>
      <xdr:colOff>38100</xdr:colOff>
      <xdr:row>78</xdr:row>
      <xdr:rowOff>10913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101794</xdr:rowOff>
    </xdr:from>
    <xdr:to>
      <xdr:col>41</xdr:col>
      <xdr:colOff>101600</xdr:colOff>
      <xdr:row>77</xdr:row>
      <xdr:rowOff>31944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23071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146873</xdr:rowOff>
    </xdr:from>
    <xdr:to>
      <xdr:col>36</xdr:col>
      <xdr:colOff>165100</xdr:colOff>
      <xdr:row>78</xdr:row>
      <xdr:rowOff>77023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68150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86992</xdr:rowOff>
    </xdr:from>
    <xdr:to>
      <xdr:col>55</xdr:col>
      <xdr:colOff>0</xdr:colOff>
      <xdr:row>99</xdr:row>
      <xdr:rowOff>123273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7060542"/>
          <a:ext cx="8382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123273</xdr:rowOff>
    </xdr:from>
    <xdr:to>
      <xdr:col>50</xdr:col>
      <xdr:colOff>114300</xdr:colOff>
      <xdr:row>99</xdr:row>
      <xdr:rowOff>139047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709682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139047</xdr:rowOff>
    </xdr:from>
    <xdr:to>
      <xdr:col>45</xdr:col>
      <xdr:colOff>177800</xdr:colOff>
      <xdr:row>99</xdr:row>
      <xdr:rowOff>170397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7112597"/>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136238</xdr:rowOff>
    </xdr:from>
    <xdr:to>
      <xdr:col>41</xdr:col>
      <xdr:colOff>50800</xdr:colOff>
      <xdr:row>99</xdr:row>
      <xdr:rowOff>170397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7109788"/>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36192</xdr:rowOff>
    </xdr:from>
    <xdr:to>
      <xdr:col>55</xdr:col>
      <xdr:colOff>50800</xdr:colOff>
      <xdr:row>99</xdr:row>
      <xdr:rowOff>137792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70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122569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72473</xdr:rowOff>
    </xdr:from>
    <xdr:to>
      <xdr:col>50</xdr:col>
      <xdr:colOff>165100</xdr:colOff>
      <xdr:row>100</xdr:row>
      <xdr:rowOff>2623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70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165200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1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88247</xdr:rowOff>
    </xdr:from>
    <xdr:to>
      <xdr:col>46</xdr:col>
      <xdr:colOff>38100</xdr:colOff>
      <xdr:row>100</xdr:row>
      <xdr:rowOff>18397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70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9524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1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119597</xdr:rowOff>
    </xdr:from>
    <xdr:to>
      <xdr:col>41</xdr:col>
      <xdr:colOff>101600</xdr:colOff>
      <xdr:row>100</xdr:row>
      <xdr:rowOff>49747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70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40874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1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85438</xdr:rowOff>
    </xdr:from>
    <xdr:to>
      <xdr:col>36</xdr:col>
      <xdr:colOff>165100</xdr:colOff>
      <xdr:row>100</xdr:row>
      <xdr:rowOff>15588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6715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162743</xdr:rowOff>
    </xdr:from>
    <xdr:to>
      <xdr:col>85</xdr:col>
      <xdr:colOff>127000</xdr:colOff>
      <xdr:row>38</xdr:row>
      <xdr:rowOff>254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0639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xdr:rowOff>
    </xdr:from>
    <xdr:to>
      <xdr:col>81</xdr:col>
      <xdr:colOff>50800</xdr:colOff>
      <xdr:row>38</xdr:row>
      <xdr:rowOff>13787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1535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13787</xdr:rowOff>
    </xdr:from>
    <xdr:to>
      <xdr:col>76</xdr:col>
      <xdr:colOff>114300</xdr:colOff>
      <xdr:row>38</xdr:row>
      <xdr:rowOff>45059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28887"/>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89957</xdr:rowOff>
    </xdr:from>
    <xdr:to>
      <xdr:col>71</xdr:col>
      <xdr:colOff>177800</xdr:colOff>
      <xdr:row>38</xdr:row>
      <xdr:rowOff>45059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090707"/>
          <a:ext cx="889000" cy="4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111943</xdr:rowOff>
    </xdr:from>
    <xdr:to>
      <xdr:col>85</xdr:col>
      <xdr:colOff>177800</xdr:colOff>
      <xdr:row>38</xdr:row>
      <xdr:rowOff>42093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90370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120904</xdr:rowOff>
    </xdr:from>
    <xdr:to>
      <xdr:col>81</xdr:col>
      <xdr:colOff>101600</xdr:colOff>
      <xdr:row>38</xdr:row>
      <xdr:rowOff>51054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42181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134437</xdr:rowOff>
    </xdr:from>
    <xdr:to>
      <xdr:col>76</xdr:col>
      <xdr:colOff>165100</xdr:colOff>
      <xdr:row>38</xdr:row>
      <xdr:rowOff>64587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55714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165709</xdr:rowOff>
    </xdr:from>
    <xdr:to>
      <xdr:col>72</xdr:col>
      <xdr:colOff>38100</xdr:colOff>
      <xdr:row>38</xdr:row>
      <xdr:rowOff>95859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86986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39157</xdr:rowOff>
    </xdr:from>
    <xdr:to>
      <xdr:col>67</xdr:col>
      <xdr:colOff>101600</xdr:colOff>
      <xdr:row>35</xdr:row>
      <xdr:rowOff>140757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157284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165760</xdr:rowOff>
    </xdr:from>
    <xdr:to>
      <xdr:col>85</xdr:col>
      <xdr:colOff>127000</xdr:colOff>
      <xdr:row>57</xdr:row>
      <xdr:rowOff>38316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95510"/>
          <a:ext cx="8382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165760</xdr:rowOff>
    </xdr:from>
    <xdr:to>
      <xdr:col>81</xdr:col>
      <xdr:colOff>50800</xdr:colOff>
      <xdr:row>56</xdr:row>
      <xdr:rowOff>115678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95510"/>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115678</xdr:rowOff>
    </xdr:from>
    <xdr:to>
      <xdr:col>76</xdr:col>
      <xdr:colOff>114300</xdr:colOff>
      <xdr:row>57</xdr:row>
      <xdr:rowOff>43135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16878"/>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114954</xdr:rowOff>
    </xdr:from>
    <xdr:to>
      <xdr:col>71</xdr:col>
      <xdr:colOff>177800</xdr:colOff>
      <xdr:row>57</xdr:row>
      <xdr:rowOff>43135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16154"/>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158966</xdr:rowOff>
    </xdr:from>
    <xdr:to>
      <xdr:col>85</xdr:col>
      <xdr:colOff>177800</xdr:colOff>
      <xdr:row>57</xdr:row>
      <xdr:rowOff>89116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137393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114960</xdr:rowOff>
    </xdr:from>
    <xdr:to>
      <xdr:col>81</xdr:col>
      <xdr:colOff>101600</xdr:colOff>
      <xdr:row>56</xdr:row>
      <xdr:rowOff>45110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61637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64878</xdr:rowOff>
    </xdr:from>
    <xdr:to>
      <xdr:col>76</xdr:col>
      <xdr:colOff>165100</xdr:colOff>
      <xdr:row>56</xdr:row>
      <xdr:rowOff>166478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157605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163785</xdr:rowOff>
    </xdr:from>
    <xdr:to>
      <xdr:col>72</xdr:col>
      <xdr:colOff>38100</xdr:colOff>
      <xdr:row>57</xdr:row>
      <xdr:rowOff>93935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85062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64154</xdr:rowOff>
    </xdr:from>
    <xdr:to>
      <xdr:col>67</xdr:col>
      <xdr:colOff>101600</xdr:colOff>
      <xdr:row>56</xdr:row>
      <xdr:rowOff>165754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168732</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70382"/>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117932</xdr:rowOff>
    </xdr:from>
    <xdr:to>
      <xdr:col>67</xdr:col>
      <xdr:colOff>101600</xdr:colOff>
      <xdr:row>78</xdr:row>
      <xdr:rowOff>48082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64609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09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21228</xdr:rowOff>
    </xdr:from>
    <xdr:to>
      <xdr:col>85</xdr:col>
      <xdr:colOff>127000</xdr:colOff>
      <xdr:row>96</xdr:row>
      <xdr:rowOff>56299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80428"/>
          <a:ext cx="8382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21228</xdr:rowOff>
    </xdr:from>
    <xdr:to>
      <xdr:col>81</xdr:col>
      <xdr:colOff>50800</xdr:colOff>
      <xdr:row>96</xdr:row>
      <xdr:rowOff>22561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042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22561</xdr:rowOff>
    </xdr:from>
    <xdr:to>
      <xdr:col>76</xdr:col>
      <xdr:colOff>114300</xdr:colOff>
      <xdr:row>96</xdr:row>
      <xdr:rowOff>23552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81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6731</xdr:rowOff>
    </xdr:from>
    <xdr:to>
      <xdr:col>71</xdr:col>
      <xdr:colOff>177800</xdr:colOff>
      <xdr:row>96</xdr:row>
      <xdr:rowOff>23552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65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5499</xdr:rowOff>
    </xdr:from>
    <xdr:to>
      <xdr:col>85</xdr:col>
      <xdr:colOff>177800</xdr:colOff>
      <xdr:row>96</xdr:row>
      <xdr:rowOff>107099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155376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141878</xdr:rowOff>
    </xdr:from>
    <xdr:to>
      <xdr:col>81</xdr:col>
      <xdr:colOff>101600</xdr:colOff>
      <xdr:row>96</xdr:row>
      <xdr:rowOff>72028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88555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143211</xdr:rowOff>
    </xdr:from>
    <xdr:to>
      <xdr:col>76</xdr:col>
      <xdr:colOff>165100</xdr:colOff>
      <xdr:row>96</xdr:row>
      <xdr:rowOff>73361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89888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144202</xdr:rowOff>
    </xdr:from>
    <xdr:to>
      <xdr:col>72</xdr:col>
      <xdr:colOff>38100</xdr:colOff>
      <xdr:row>96</xdr:row>
      <xdr:rowOff>74352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90879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127381</xdr:rowOff>
    </xdr:from>
    <xdr:to>
      <xdr:col>67</xdr:col>
      <xdr:colOff>101600</xdr:colOff>
      <xdr:row>96</xdr:row>
      <xdr:rowOff>57531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74058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前年度と比較し増加した主なものは、民生費である。民生費は住民税非課税世帯に対する物価高騰対応重点支援給付金給付事業や児童発達支援センター等整備事業等の増による。</a:t>
          </a:r>
        </a:p>
        <a:p>
          <a:r>
            <a:rPr kumimoji="1" lang="ja-JP" altLang="en-US" sz="1300">
              <a:latin typeface="ＭＳ Ｐゴシック" panose="020B0600070205080204" pitchFamily="50" charset="-128"/>
              <a:ea typeface="ＭＳ Ｐゴシック" panose="020B0600070205080204" pitchFamily="50" charset="-128"/>
            </a:rPr>
            <a:t>一方、前年度と比較し減少した主なものは、総務費、衛生費、教育費である。総務費は、庁舎建設事業等、衛生費は、新型コロナウイルスワクチン接種体制確保事業等、教育費は、学校給食センター調理場建設事業等の減による。</a:t>
          </a:r>
        </a:p>
        <a:p>
          <a:r>
            <a:rPr kumimoji="1" lang="ja-JP" altLang="en-US" sz="1300">
              <a:latin typeface="ＭＳ Ｐゴシック" panose="020B0600070205080204" pitchFamily="50" charset="-128"/>
              <a:ea typeface="ＭＳ Ｐゴシック" panose="020B0600070205080204" pitchFamily="50" charset="-128"/>
            </a:rPr>
            <a:t>また、特に総務費、民生費、労働費及び土木費については、類似団体、全国及び千葉県平均と比較して低い水準となっている。なお、全体的な傾向として、その年度における特殊要因を除けば、他団体と比較して、低い水準のも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と比較して０．３７ポイント減の６．９１％となった。実質単年度収支は、財政調整基金の取崩しに伴って赤字となった。また、財政調整基金の標準財政規模比は０．０３ポイント増の８．８１％となったが、「財政運営の基本的計画」に掲げた目標値である令和１０年度末で標準財政規模比１０．０％以上の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が減少したが、墓地事業特別会計は増加した。決算規模は、一般会計において、歳入歳出がともに減となり、増減額は歳入が歳出を上回り、墓地事業特別会計では、歳入歳出ともに増となり、増減額は歳入が歳出を上回った。</a:t>
          </a:r>
        </a:p>
        <a:p>
          <a:r>
            <a:rPr kumimoji="1" lang="ja-JP" altLang="en-US" sz="1400">
              <a:latin typeface="ＭＳ ゴシック" pitchFamily="49" charset="-128"/>
              <a:ea typeface="ＭＳ ゴシック" pitchFamily="49" charset="-128"/>
            </a:rPr>
            <a:t>その他の会計では、国民健康保険事業特別会計は歳入歳出ともに減少し、介護保険事業特別会計、後期高齢者医療特別会計では歳入歳出ともに増加しており、実質収支額としては、国民健康保険事業特別会計、後期高齢者医療特別会計では増加したが、介護保険事業特別会計は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分子は，一般会計等が負担する元利償還金及び準元利償還金がいずれも減となったことにより減少した。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全ての要素が減少した。充当可能財源等においては、充当可能基金は増となったが、充当可能特定歳入及び基準財政需要額算入見込額が減となったため減少した。地方債現在高の減など将来負担額の減が大きかったため，結果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主に公共施設等整備基金への積立により、前年度と比較して４億６，５００万円の増となった。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を目指していくことに加え、公共施設等整備基金については、公共施設等の計画的な修繕、建替え等の整備に必要な財源を確保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公共施設等整備基金：公共施設等の計画的な修繕、建替え等の整備に必要な経費に充てるための基金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公共施設等整備基金：普通財産の売払い等に伴う積立金の増による。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公共施設等整備基金について、公共施設等の計画的な修繕、建替え等の整備に必要な財源を確保するため、基金の醸成に努める。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児童発達支援センター等整備事業や民間保育園運営事業、物価高騰に伴う経費の増等に対応するため、１２億４，０８８万円を取り崩したが、前年度剰余金等の積立てとして、１３億３，２７８万円を積み立てたため、前年度末残高と比較して９，２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る公債費の高止まりに対応するため、令和５年度当初予算時における取崩し額は２億円であったが、前年度繰越金等の増加により年度末における取崩し額は０円となり、前年度と比較して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70844065</v>
      </c>
      <c r="BO4" s="436"/>
      <c r="BP4" s="436"/>
      <c r="BQ4" s="436"/>
      <c r="BR4" s="436"/>
      <c r="BS4" s="436"/>
      <c r="BT4" s="436"/>
      <c r="BU4" s="437"/>
      <c r="BV4" s="435">
        <v>73726813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6.9</v>
      </c>
      <c r="CU4" s="576"/>
      <c r="CV4" s="576"/>
      <c r="CW4" s="576"/>
      <c r="CX4" s="576"/>
      <c r="CY4" s="576"/>
      <c r="CZ4" s="576"/>
      <c r="DA4" s="577"/>
      <c r="DB4" s="575">
        <v>7.3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67395050</v>
      </c>
      <c r="BO5" s="407"/>
      <c r="BP5" s="407"/>
      <c r="BQ5" s="407"/>
      <c r="BR5" s="407"/>
      <c r="BS5" s="407"/>
      <c r="BT5" s="407"/>
      <c r="BU5" s="408"/>
      <c r="BV5" s="406">
        <v>70512761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96.6</v>
      </c>
      <c r="CU5" s="404"/>
      <c r="CV5" s="404"/>
      <c r="CW5" s="404"/>
      <c r="CX5" s="404"/>
      <c r="CY5" s="404"/>
      <c r="CZ5" s="404"/>
      <c r="DA5" s="405"/>
      <c r="DB5" s="403">
        <v>95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3449015</v>
      </c>
      <c r="BO6" s="407"/>
      <c r="BP6" s="407"/>
      <c r="BQ6" s="407"/>
      <c r="BR6" s="407"/>
      <c r="BS6" s="407"/>
      <c r="BT6" s="407"/>
      <c r="BU6" s="408"/>
      <c r="BV6" s="406">
        <v>3214052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97.3</v>
      </c>
      <c r="CU6" s="550"/>
      <c r="CV6" s="550"/>
      <c r="CW6" s="550"/>
      <c r="CX6" s="550"/>
      <c r="CY6" s="550"/>
      <c r="CZ6" s="550"/>
      <c r="DA6" s="551"/>
      <c r="DB6" s="549">
        <v>96.6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868711</v>
      </c>
      <c r="BO7" s="407"/>
      <c r="BP7" s="407"/>
      <c r="BQ7" s="407"/>
      <c r="BR7" s="407"/>
      <c r="BS7" s="407"/>
      <c r="BT7" s="407"/>
      <c r="BU7" s="408"/>
      <c r="BV7" s="406">
        <v>558891</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37360843</v>
      </c>
      <c r="CU7" s="407"/>
      <c r="CV7" s="407"/>
      <c r="CW7" s="407"/>
      <c r="CX7" s="407"/>
      <c r="CY7" s="407"/>
      <c r="CZ7" s="407"/>
      <c r="DA7" s="408"/>
      <c r="DB7" s="406">
        <v>36455558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2580304</v>
      </c>
      <c r="BO8" s="407"/>
      <c r="BP8" s="407"/>
      <c r="BQ8" s="407"/>
      <c r="BR8" s="407"/>
      <c r="BS8" s="407"/>
      <c r="BT8" s="407"/>
      <c r="BU8" s="408"/>
      <c r="BV8" s="406">
        <v>2655161</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0.91</v>
      </c>
      <c r="CU8" s="510"/>
      <c r="CV8" s="510"/>
      <c r="CW8" s="510"/>
      <c r="CX8" s="510"/>
      <c r="CY8" s="510"/>
      <c r="CZ8" s="510"/>
      <c r="DA8" s="511"/>
      <c r="DB8" s="509">
        <v>0.92</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199498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-74857</v>
      </c>
      <c r="BO9" s="407"/>
      <c r="BP9" s="407"/>
      <c r="BQ9" s="407"/>
      <c r="BR9" s="407"/>
      <c r="BS9" s="407"/>
      <c r="BT9" s="407"/>
      <c r="BU9" s="408"/>
      <c r="BV9" s="406">
        <v>-353177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11.4</v>
      </c>
      <c r="CU9" s="404"/>
      <c r="CV9" s="404"/>
      <c r="CW9" s="404"/>
      <c r="CX9" s="404"/>
      <c r="CY9" s="404"/>
      <c r="CZ9" s="404"/>
      <c r="DA9" s="405"/>
      <c r="DB9" s="403">
        <v>12.3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193152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2780</v>
      </c>
      <c r="BO10" s="407"/>
      <c r="BP10" s="407"/>
      <c r="BQ10" s="407"/>
      <c r="BR10" s="407"/>
      <c r="BS10" s="407"/>
      <c r="BT10" s="407"/>
      <c r="BU10" s="408"/>
      <c r="BV10" s="406">
        <v>1340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205748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1240882</v>
      </c>
      <c r="BO12" s="407"/>
      <c r="BP12" s="407"/>
      <c r="BQ12" s="407"/>
      <c r="BR12" s="407"/>
      <c r="BS12" s="407"/>
      <c r="BT12" s="407"/>
      <c r="BU12" s="408"/>
      <c r="BV12" s="406">
        <v>2398454</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198326</v>
      </c>
      <c r="S13" s="494"/>
      <c r="T13" s="494"/>
      <c r="U13" s="494"/>
      <c r="V13" s="495"/>
      <c r="W13" s="496" t="s">
        <v>131</v>
      </c>
      <c r="X13" s="392"/>
      <c r="Y13" s="392"/>
      <c r="Z13" s="392"/>
      <c r="AA13" s="392"/>
      <c r="AB13" s="393"/>
      <c r="AC13" s="359">
        <v>943</v>
      </c>
      <c r="AD13" s="360"/>
      <c r="AE13" s="360"/>
      <c r="AF13" s="360"/>
      <c r="AG13" s="361"/>
      <c r="AH13" s="359">
        <v>1046</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-1312959</v>
      </c>
      <c r="BO13" s="407"/>
      <c r="BP13" s="407"/>
      <c r="BQ13" s="407"/>
      <c r="BR13" s="407"/>
      <c r="BS13" s="407"/>
      <c r="BT13" s="407"/>
      <c r="BU13" s="408"/>
      <c r="BV13" s="406">
        <v>-2750291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6.6</v>
      </c>
      <c r="CU13" s="404"/>
      <c r="CV13" s="404"/>
      <c r="CW13" s="404"/>
      <c r="CX13" s="404"/>
      <c r="CY13" s="404"/>
      <c r="CZ13" s="404"/>
      <c r="DA13" s="405"/>
      <c r="DB13" s="403">
        <v>6.3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204717</v>
      </c>
      <c r="S14" s="494"/>
      <c r="T14" s="494"/>
      <c r="U14" s="494"/>
      <c r="V14" s="495"/>
      <c r="W14" s="497"/>
      <c r="X14" s="395"/>
      <c r="Y14" s="395"/>
      <c r="Z14" s="395"/>
      <c r="AA14" s="395"/>
      <c r="AB14" s="396"/>
      <c r="AC14" s="486">
        <v>1.1000000000000001</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2.8</v>
      </c>
      <c r="CU14" s="504"/>
      <c r="CV14" s="504"/>
      <c r="CW14" s="504"/>
      <c r="CX14" s="504"/>
      <c r="CY14" s="504"/>
      <c r="CZ14" s="504"/>
      <c r="DA14" s="505"/>
      <c r="DB14" s="503">
        <v>6.1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198046</v>
      </c>
      <c r="S15" s="494"/>
      <c r="T15" s="494"/>
      <c r="U15" s="494"/>
      <c r="V15" s="495"/>
      <c r="W15" s="496" t="s">
        <v>137</v>
      </c>
      <c r="X15" s="392"/>
      <c r="Y15" s="392"/>
      <c r="Z15" s="392"/>
      <c r="AA15" s="392"/>
      <c r="AB15" s="393"/>
      <c r="AC15" s="359">
        <v>16478</v>
      </c>
      <c r="AD15" s="360"/>
      <c r="AE15" s="360"/>
      <c r="AF15" s="360"/>
      <c r="AG15" s="361"/>
      <c r="AH15" s="359">
        <v>16636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26999927</v>
      </c>
      <c r="BO15" s="436"/>
      <c r="BP15" s="436"/>
      <c r="BQ15" s="436"/>
      <c r="BR15" s="436"/>
      <c r="BS15" s="436"/>
      <c r="BT15" s="436"/>
      <c r="BU15" s="437"/>
      <c r="BV15" s="435">
        <v>26082600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19.100000000000001</v>
      </c>
      <c r="AD16" s="487"/>
      <c r="AE16" s="487"/>
      <c r="AF16" s="487"/>
      <c r="AG16" s="488"/>
      <c r="AH16" s="486">
        <v>20.6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29786584</v>
      </c>
      <c r="BO16" s="407"/>
      <c r="BP16" s="407"/>
      <c r="BQ16" s="407"/>
      <c r="BR16" s="407"/>
      <c r="BS16" s="407"/>
      <c r="BT16" s="407"/>
      <c r="BU16" s="408"/>
      <c r="BV16" s="406">
        <v>28707750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68815</v>
      </c>
      <c r="AD17" s="360"/>
      <c r="AE17" s="360"/>
      <c r="AF17" s="360"/>
      <c r="AG17" s="361"/>
      <c r="AH17" s="359">
        <v>63011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34384616</v>
      </c>
      <c r="BO17" s="407"/>
      <c r="BP17" s="407"/>
      <c r="BQ17" s="407"/>
      <c r="BR17" s="407"/>
      <c r="BS17" s="407"/>
      <c r="BT17" s="407"/>
      <c r="BU17" s="408"/>
      <c r="BV17" s="406">
        <v>33214357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51.39</v>
      </c>
      <c r="M18" s="459"/>
      <c r="N18" s="459"/>
      <c r="O18" s="459"/>
      <c r="P18" s="459"/>
      <c r="Q18" s="459"/>
      <c r="R18" s="460"/>
      <c r="S18" s="460"/>
      <c r="T18" s="460"/>
      <c r="U18" s="460"/>
      <c r="V18" s="461"/>
      <c r="W18" s="477"/>
      <c r="X18" s="478"/>
      <c r="Y18" s="478"/>
      <c r="Z18" s="478"/>
      <c r="AA18" s="478"/>
      <c r="AB18" s="502"/>
      <c r="AC18" s="376">
        <v>79.8</v>
      </c>
      <c r="AD18" s="377"/>
      <c r="AE18" s="377"/>
      <c r="AF18" s="377"/>
      <c r="AG18" s="462"/>
      <c r="AH18" s="376">
        <v>78.099999999999994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37793860</v>
      </c>
      <c r="BO18" s="407"/>
      <c r="BP18" s="407"/>
      <c r="BQ18" s="407"/>
      <c r="BR18" s="407"/>
      <c r="BS18" s="407"/>
      <c r="BT18" s="407"/>
      <c r="BU18" s="408"/>
      <c r="BV18" s="406">
        <v>36672568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3882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47752087</v>
      </c>
      <c r="BO19" s="407"/>
      <c r="BP19" s="407"/>
      <c r="BQ19" s="407"/>
      <c r="BR19" s="407"/>
      <c r="BS19" s="407"/>
      <c r="BT19" s="407"/>
      <c r="BU19" s="408"/>
      <c r="BV19" s="406">
        <v>47141957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85158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38952028</v>
      </c>
      <c r="BO22" s="436"/>
      <c r="BP22" s="436"/>
      <c r="BQ22" s="436"/>
      <c r="BR22" s="436"/>
      <c r="BS22" s="436"/>
      <c r="BT22" s="436"/>
      <c r="BU22" s="437"/>
      <c r="BV22" s="435">
        <v>42355400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33722071</v>
      </c>
      <c r="BO23" s="407"/>
      <c r="BP23" s="407"/>
      <c r="BQ23" s="407"/>
      <c r="BR23" s="407"/>
      <c r="BS23" s="407"/>
      <c r="BT23" s="407"/>
      <c r="BU23" s="408"/>
      <c r="BV23" s="406">
        <v>36398687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9460</v>
      </c>
      <c r="R24" s="360"/>
      <c r="S24" s="360"/>
      <c r="T24" s="360"/>
      <c r="U24" s="360"/>
      <c r="V24" s="361"/>
      <c r="W24" s="449"/>
      <c r="X24" s="386"/>
      <c r="Y24" s="387"/>
      <c r="Z24" s="362" t="s">
        <v>162</v>
      </c>
      <c r="AA24" s="363"/>
      <c r="AB24" s="363"/>
      <c r="AC24" s="363"/>
      <c r="AD24" s="363"/>
      <c r="AE24" s="363"/>
      <c r="AF24" s="363"/>
      <c r="AG24" s="364"/>
      <c r="AH24" s="359">
        <v>1175</v>
      </c>
      <c r="AI24" s="360"/>
      <c r="AJ24" s="360"/>
      <c r="AK24" s="360"/>
      <c r="AL24" s="361"/>
      <c r="AM24" s="359">
        <v>3594325</v>
      </c>
      <c r="AN24" s="360"/>
      <c r="AO24" s="360"/>
      <c r="AP24" s="360"/>
      <c r="AQ24" s="360"/>
      <c r="AR24" s="361"/>
      <c r="AS24" s="359">
        <v>3059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20913396</v>
      </c>
      <c r="BO24" s="407"/>
      <c r="BP24" s="407"/>
      <c r="BQ24" s="407"/>
      <c r="BR24" s="407"/>
      <c r="BS24" s="407"/>
      <c r="BT24" s="407"/>
      <c r="BU24" s="408"/>
      <c r="BV24" s="406">
        <v>22637080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8040</v>
      </c>
      <c r="R25" s="360"/>
      <c r="S25" s="360"/>
      <c r="T25" s="360"/>
      <c r="U25" s="360"/>
      <c r="V25" s="361"/>
      <c r="W25" s="449"/>
      <c r="X25" s="386"/>
      <c r="Y25" s="387"/>
      <c r="Z25" s="362" t="s">
        <v>165</v>
      </c>
      <c r="AA25" s="363"/>
      <c r="AB25" s="363"/>
      <c r="AC25" s="363"/>
      <c r="AD25" s="363"/>
      <c r="AE25" s="363"/>
      <c r="AF25" s="363"/>
      <c r="AG25" s="364"/>
      <c r="AH25" s="359">
        <v>230</v>
      </c>
      <c r="AI25" s="360"/>
      <c r="AJ25" s="360"/>
      <c r="AK25" s="360"/>
      <c r="AL25" s="361"/>
      <c r="AM25" s="359">
        <v>652280</v>
      </c>
      <c r="AN25" s="360"/>
      <c r="AO25" s="360"/>
      <c r="AP25" s="360"/>
      <c r="AQ25" s="360"/>
      <c r="AR25" s="361"/>
      <c r="AS25" s="359">
        <v>2836</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16171217</v>
      </c>
      <c r="BO25" s="436"/>
      <c r="BP25" s="436"/>
      <c r="BQ25" s="436"/>
      <c r="BR25" s="436"/>
      <c r="BS25" s="436"/>
      <c r="BT25" s="436"/>
      <c r="BU25" s="437"/>
      <c r="BV25" s="435">
        <v>19184306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7370</v>
      </c>
      <c r="R26" s="360"/>
      <c r="S26" s="360"/>
      <c r="T26" s="360"/>
      <c r="U26" s="360"/>
      <c r="V26" s="361"/>
      <c r="W26" s="449"/>
      <c r="X26" s="386"/>
      <c r="Y26" s="387"/>
      <c r="Z26" s="362" t="s">
        <v>168</v>
      </c>
      <c r="AA26" s="417"/>
      <c r="AB26" s="417"/>
      <c r="AC26" s="417"/>
      <c r="AD26" s="417"/>
      <c r="AE26" s="417"/>
      <c r="AF26" s="417"/>
      <c r="AG26" s="418"/>
      <c r="AH26" s="359">
        <v>36</v>
      </c>
      <c r="AI26" s="360"/>
      <c r="AJ26" s="360"/>
      <c r="AK26" s="360"/>
      <c r="AL26" s="361"/>
      <c r="AM26" s="359">
        <v>128196</v>
      </c>
      <c r="AN26" s="360"/>
      <c r="AO26" s="360"/>
      <c r="AP26" s="360"/>
      <c r="AQ26" s="360"/>
      <c r="AR26" s="361"/>
      <c r="AS26" s="359">
        <v>3561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5200</v>
      </c>
      <c r="R27" s="360"/>
      <c r="S27" s="360"/>
      <c r="T27" s="360"/>
      <c r="U27" s="360"/>
      <c r="V27" s="361"/>
      <c r="W27" s="449"/>
      <c r="X27" s="386"/>
      <c r="Y27" s="387"/>
      <c r="Z27" s="362" t="s">
        <v>171</v>
      </c>
      <c r="AA27" s="363"/>
      <c r="AB27" s="363"/>
      <c r="AC27" s="363"/>
      <c r="AD27" s="363"/>
      <c r="AE27" s="363"/>
      <c r="AF27" s="363"/>
      <c r="AG27" s="364"/>
      <c r="AH27" s="359">
        <v>30</v>
      </c>
      <c r="AI27" s="360"/>
      <c r="AJ27" s="360"/>
      <c r="AK27" s="360"/>
      <c r="AL27" s="361"/>
      <c r="AM27" s="359">
        <v>113490</v>
      </c>
      <c r="AN27" s="360"/>
      <c r="AO27" s="360"/>
      <c r="AP27" s="360"/>
      <c r="AQ27" s="360"/>
      <c r="AR27" s="361"/>
      <c r="AS27" s="359">
        <v>3783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700000</v>
      </c>
      <c r="BO27" s="441"/>
      <c r="BP27" s="441"/>
      <c r="BQ27" s="441"/>
      <c r="BR27" s="441"/>
      <c r="BS27" s="441"/>
      <c r="BT27" s="441"/>
      <c r="BU27" s="442"/>
      <c r="BV27" s="440">
        <v>700000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3292118</v>
      </c>
      <c r="BO28" s="436"/>
      <c r="BP28" s="436"/>
      <c r="BQ28" s="436"/>
      <c r="BR28" s="436"/>
      <c r="BS28" s="436"/>
      <c r="BT28" s="436"/>
      <c r="BU28" s="437"/>
      <c r="BV28" s="435">
        <v>3200220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26</v>
      </c>
      <c r="M29" s="360"/>
      <c r="N29" s="360"/>
      <c r="O29" s="360"/>
      <c r="P29" s="361"/>
      <c r="Q29" s="359">
        <v>4600</v>
      </c>
      <c r="R29" s="360"/>
      <c r="S29" s="360"/>
      <c r="T29" s="360"/>
      <c r="U29" s="360"/>
      <c r="V29" s="361"/>
      <c r="W29" s="450"/>
      <c r="X29" s="451"/>
      <c r="Y29" s="452"/>
      <c r="Z29" s="362" t="s">
        <v>177</v>
      </c>
      <c r="AA29" s="363"/>
      <c r="AB29" s="363"/>
      <c r="AC29" s="363"/>
      <c r="AD29" s="363"/>
      <c r="AE29" s="363"/>
      <c r="AF29" s="363"/>
      <c r="AG29" s="364"/>
      <c r="AH29" s="359">
        <v>1205</v>
      </c>
      <c r="AI29" s="360"/>
      <c r="AJ29" s="360"/>
      <c r="AK29" s="360"/>
      <c r="AL29" s="361"/>
      <c r="AM29" s="359">
        <v>3707815</v>
      </c>
      <c r="AN29" s="360"/>
      <c r="AO29" s="360"/>
      <c r="AP29" s="360"/>
      <c r="AQ29" s="360"/>
      <c r="AR29" s="361"/>
      <c r="AS29" s="359">
        <v>3077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910083</v>
      </c>
      <c r="BO29" s="407"/>
      <c r="BP29" s="407"/>
      <c r="BQ29" s="407"/>
      <c r="BR29" s="407"/>
      <c r="BS29" s="407"/>
      <c r="BT29" s="407"/>
      <c r="BU29" s="408"/>
      <c r="BV29" s="406">
        <v>909510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103.2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4397718</v>
      </c>
      <c r="BO30" s="441"/>
      <c r="BP30" s="441"/>
      <c r="BQ30" s="441"/>
      <c r="BR30" s="441"/>
      <c r="BS30" s="441"/>
      <c r="BT30" s="441"/>
      <c r="BU30" s="442"/>
      <c r="BV30" s="440">
        <v>4025400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八千代市水道サービス</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墓地事業特別会計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八千代市地域振興財団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四市複合事務組合（一般会計）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印旛利根川水防事務組合（一般会計）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北千葉広域水道企業団（水道用水供給事業会計）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5eowrx1vzmDwoYLwGSw8O8vNqxrKv4/G8OzJnbIcXzOOSRSZ+nHHeUQXBoJzGPtgc4zDNyY2tKdVYZs1OY5drw==" saltValue="S4aRLgyroFMNlfvioJa4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31321013</v>
      </c>
      <c r="S5" s="664"/>
      <c r="T5" s="664"/>
      <c r="U5" s="664"/>
      <c r="V5" s="664"/>
      <c r="W5" s="664"/>
      <c r="X5" s="664"/>
      <c r="Y5" s="689"/>
      <c r="Z5" s="702">
        <v>44.2</v>
      </c>
      <c r="AA5" s="702"/>
      <c r="AB5" s="702"/>
      <c r="AC5" s="702"/>
      <c r="AD5" s="703">
        <v>28855054</v>
      </c>
      <c r="AE5" s="703"/>
      <c r="AF5" s="703"/>
      <c r="AG5" s="703"/>
      <c r="AH5" s="703"/>
      <c r="AI5" s="703"/>
      <c r="AJ5" s="703"/>
      <c r="AK5" s="703"/>
      <c r="AL5" s="690">
        <v>74.3</v>
      </c>
      <c r="AM5" s="672"/>
      <c r="AN5" s="672"/>
      <c r="AO5" s="691"/>
      <c r="AP5" s="666" t="s">
        <v>216</v>
      </c>
      <c r="AQ5" s="667"/>
      <c r="AR5" s="667"/>
      <c r="AS5" s="667"/>
      <c r="AT5" s="667"/>
      <c r="AU5" s="667"/>
      <c r="AV5" s="667"/>
      <c r="AW5" s="667"/>
      <c r="AX5" s="667"/>
      <c r="AY5" s="667"/>
      <c r="AZ5" s="667"/>
      <c r="BA5" s="667"/>
      <c r="BB5" s="667"/>
      <c r="BC5" s="667"/>
      <c r="BD5" s="667"/>
      <c r="BE5" s="667"/>
      <c r="BF5" s="668"/>
      <c r="BG5" s="608">
        <v>28851584</v>
      </c>
      <c r="BH5" s="609"/>
      <c r="BI5" s="609"/>
      <c r="BJ5" s="609"/>
      <c r="BK5" s="609"/>
      <c r="BL5" s="609"/>
      <c r="BM5" s="609"/>
      <c r="BN5" s="610"/>
      <c r="BO5" s="646">
        <v>92.1</v>
      </c>
      <c r="BP5" s="646"/>
      <c r="BQ5" s="646"/>
      <c r="BR5" s="646"/>
      <c r="BS5" s="647">
        <v>248633</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405355</v>
      </c>
      <c r="S6" s="609"/>
      <c r="T6" s="609"/>
      <c r="U6" s="609"/>
      <c r="V6" s="609"/>
      <c r="W6" s="609"/>
      <c r="X6" s="609"/>
      <c r="Y6" s="610"/>
      <c r="Z6" s="646">
        <v>0.6</v>
      </c>
      <c r="AA6" s="646"/>
      <c r="AB6" s="646"/>
      <c r="AC6" s="646"/>
      <c r="AD6" s="647">
        <v>405355</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28851584</v>
      </c>
      <c r="BH6" s="609"/>
      <c r="BI6" s="609"/>
      <c r="BJ6" s="609"/>
      <c r="BK6" s="609"/>
      <c r="BL6" s="609"/>
      <c r="BM6" s="609"/>
      <c r="BN6" s="610"/>
      <c r="BO6" s="646">
        <v>92.1</v>
      </c>
      <c r="BP6" s="646"/>
      <c r="BQ6" s="646"/>
      <c r="BR6" s="646"/>
      <c r="BS6" s="647">
        <v>248633</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414208</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413309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16408</v>
      </c>
      <c r="S7" s="609"/>
      <c r="T7" s="609"/>
      <c r="U7" s="609"/>
      <c r="V7" s="609"/>
      <c r="W7" s="609"/>
      <c r="X7" s="609"/>
      <c r="Y7" s="610"/>
      <c r="Z7" s="646">
        <v>0</v>
      </c>
      <c r="AA7" s="646"/>
      <c r="AB7" s="646"/>
      <c r="AC7" s="646"/>
      <c r="AD7" s="647">
        <v>16408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15314156</v>
      </c>
      <c r="BH7" s="609"/>
      <c r="BI7" s="609"/>
      <c r="BJ7" s="609"/>
      <c r="BK7" s="609"/>
      <c r="BL7" s="609"/>
      <c r="BM7" s="609"/>
      <c r="BN7" s="610"/>
      <c r="BO7" s="646">
        <v>48.9</v>
      </c>
      <c r="BP7" s="646"/>
      <c r="BQ7" s="646"/>
      <c r="BR7" s="646"/>
      <c r="BS7" s="647">
        <v>248633</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5678004</v>
      </c>
      <c r="CS7" s="609"/>
      <c r="CT7" s="609"/>
      <c r="CU7" s="609"/>
      <c r="CV7" s="609"/>
      <c r="CW7" s="609"/>
      <c r="CX7" s="609"/>
      <c r="CY7" s="610"/>
      <c r="CZ7" s="646">
        <v>8.4</v>
      </c>
      <c r="DA7" s="646"/>
      <c r="DB7" s="646"/>
      <c r="DC7" s="646"/>
      <c r="DD7" s="614">
        <v>35406</v>
      </c>
      <c r="DE7" s="609"/>
      <c r="DF7" s="609"/>
      <c r="DG7" s="609"/>
      <c r="DH7" s="609"/>
      <c r="DI7" s="609"/>
      <c r="DJ7" s="609"/>
      <c r="DK7" s="609"/>
      <c r="DL7" s="609"/>
      <c r="DM7" s="609"/>
      <c r="DN7" s="609"/>
      <c r="DO7" s="609"/>
      <c r="DP7" s="610"/>
      <c r="DQ7" s="614">
        <v>4744851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232898</v>
      </c>
      <c r="S8" s="609"/>
      <c r="T8" s="609"/>
      <c r="U8" s="609"/>
      <c r="V8" s="609"/>
      <c r="W8" s="609"/>
      <c r="X8" s="609"/>
      <c r="Y8" s="610"/>
      <c r="Z8" s="646">
        <v>0.3</v>
      </c>
      <c r="AA8" s="646"/>
      <c r="AB8" s="646"/>
      <c r="AC8" s="646"/>
      <c r="AD8" s="647">
        <v>232898</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381068</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33892758</v>
      </c>
      <c r="CS8" s="609"/>
      <c r="CT8" s="609"/>
      <c r="CU8" s="609"/>
      <c r="CV8" s="609"/>
      <c r="CW8" s="609"/>
      <c r="CX8" s="609"/>
      <c r="CY8" s="610"/>
      <c r="CZ8" s="646">
        <v>50.3</v>
      </c>
      <c r="DA8" s="646"/>
      <c r="DB8" s="646"/>
      <c r="DC8" s="646"/>
      <c r="DD8" s="614">
        <v>1719655</v>
      </c>
      <c r="DE8" s="609"/>
      <c r="DF8" s="609"/>
      <c r="DG8" s="609"/>
      <c r="DH8" s="609"/>
      <c r="DI8" s="609"/>
      <c r="DJ8" s="609"/>
      <c r="DK8" s="609"/>
      <c r="DL8" s="609"/>
      <c r="DM8" s="609"/>
      <c r="DN8" s="609"/>
      <c r="DO8" s="609"/>
      <c r="DP8" s="610"/>
      <c r="DQ8" s="614">
        <v>17015229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279299</v>
      </c>
      <c r="S9" s="609"/>
      <c r="T9" s="609"/>
      <c r="U9" s="609"/>
      <c r="V9" s="609"/>
      <c r="W9" s="609"/>
      <c r="X9" s="609"/>
      <c r="Y9" s="610"/>
      <c r="Z9" s="646">
        <v>0.4</v>
      </c>
      <c r="AA9" s="646"/>
      <c r="AB9" s="646"/>
      <c r="AC9" s="646"/>
      <c r="AD9" s="647">
        <v>279299</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13534433</v>
      </c>
      <c r="BH9" s="609"/>
      <c r="BI9" s="609"/>
      <c r="BJ9" s="609"/>
      <c r="BK9" s="609"/>
      <c r="BL9" s="609"/>
      <c r="BM9" s="609"/>
      <c r="BN9" s="610"/>
      <c r="BO9" s="646">
        <v>43.2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6655684</v>
      </c>
      <c r="CS9" s="609"/>
      <c r="CT9" s="609"/>
      <c r="CU9" s="609"/>
      <c r="CV9" s="609"/>
      <c r="CW9" s="609"/>
      <c r="CX9" s="609"/>
      <c r="CY9" s="610"/>
      <c r="CZ9" s="646">
        <v>9.9</v>
      </c>
      <c r="DA9" s="646"/>
      <c r="DB9" s="646"/>
      <c r="DC9" s="646"/>
      <c r="DD9" s="614">
        <v>246362</v>
      </c>
      <c r="DE9" s="609"/>
      <c r="DF9" s="609"/>
      <c r="DG9" s="609"/>
      <c r="DH9" s="609"/>
      <c r="DI9" s="609"/>
      <c r="DJ9" s="609"/>
      <c r="DK9" s="609"/>
      <c r="DL9" s="609"/>
      <c r="DM9" s="609"/>
      <c r="DN9" s="609"/>
      <c r="DO9" s="609"/>
      <c r="DP9" s="610"/>
      <c r="DQ9" s="614">
        <v>5134451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470142</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11928</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11928</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4637064</v>
      </c>
      <c r="S11" s="609"/>
      <c r="T11" s="609"/>
      <c r="U11" s="609"/>
      <c r="V11" s="609"/>
      <c r="W11" s="609"/>
      <c r="X11" s="609"/>
      <c r="Y11" s="610"/>
      <c r="Z11" s="611">
        <v>6.5</v>
      </c>
      <c r="AA11" s="612"/>
      <c r="AB11" s="612"/>
      <c r="AC11" s="613"/>
      <c r="AD11" s="614">
        <v>4637064</v>
      </c>
      <c r="AE11" s="609"/>
      <c r="AF11" s="609"/>
      <c r="AG11" s="609"/>
      <c r="AH11" s="609"/>
      <c r="AI11" s="609"/>
      <c r="AJ11" s="609"/>
      <c r="AK11" s="610"/>
      <c r="AL11" s="611">
        <v>11.9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928513</v>
      </c>
      <c r="BH11" s="609"/>
      <c r="BI11" s="609"/>
      <c r="BJ11" s="609"/>
      <c r="BK11" s="609"/>
      <c r="BL11" s="609"/>
      <c r="BM11" s="609"/>
      <c r="BN11" s="610"/>
      <c r="BO11" s="646">
        <v>3</v>
      </c>
      <c r="BP11" s="646"/>
      <c r="BQ11" s="646"/>
      <c r="BR11" s="646"/>
      <c r="BS11" s="647">
        <v>248633</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368757</v>
      </c>
      <c r="CS11" s="609"/>
      <c r="CT11" s="609"/>
      <c r="CU11" s="609"/>
      <c r="CV11" s="609"/>
      <c r="CW11" s="609"/>
      <c r="CX11" s="609"/>
      <c r="CY11" s="610"/>
      <c r="CZ11" s="646">
        <v>0.5</v>
      </c>
      <c r="DA11" s="646"/>
      <c r="DB11" s="646"/>
      <c r="DC11" s="646"/>
      <c r="DD11" s="614">
        <v>10715</v>
      </c>
      <c r="DE11" s="609"/>
      <c r="DF11" s="609"/>
      <c r="DG11" s="609"/>
      <c r="DH11" s="609"/>
      <c r="DI11" s="609"/>
      <c r="DJ11" s="609"/>
      <c r="DK11" s="609"/>
      <c r="DL11" s="609"/>
      <c r="DM11" s="609"/>
      <c r="DN11" s="609"/>
      <c r="DO11" s="609"/>
      <c r="DP11" s="610"/>
      <c r="DQ11" s="614">
        <v>282715</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53827</v>
      </c>
      <c r="S12" s="609"/>
      <c r="T12" s="609"/>
      <c r="U12" s="609"/>
      <c r="V12" s="609"/>
      <c r="W12" s="609"/>
      <c r="X12" s="609"/>
      <c r="Y12" s="610"/>
      <c r="Z12" s="646">
        <v>0.1</v>
      </c>
      <c r="AA12" s="646"/>
      <c r="AB12" s="646"/>
      <c r="AC12" s="646"/>
      <c r="AD12" s="647">
        <v>53827</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11924224</v>
      </c>
      <c r="BH12" s="609"/>
      <c r="BI12" s="609"/>
      <c r="BJ12" s="609"/>
      <c r="BK12" s="609"/>
      <c r="BL12" s="609"/>
      <c r="BM12" s="609"/>
      <c r="BN12" s="610"/>
      <c r="BO12" s="646">
        <v>38.1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480345</v>
      </c>
      <c r="CS12" s="609"/>
      <c r="CT12" s="609"/>
      <c r="CU12" s="609"/>
      <c r="CV12" s="609"/>
      <c r="CW12" s="609"/>
      <c r="CX12" s="609"/>
      <c r="CY12" s="610"/>
      <c r="CZ12" s="646">
        <v>0.7</v>
      </c>
      <c r="DA12" s="646"/>
      <c r="DB12" s="646"/>
      <c r="DC12" s="646"/>
      <c r="DD12" s="614">
        <v>409</v>
      </c>
      <c r="DE12" s="609"/>
      <c r="DF12" s="609"/>
      <c r="DG12" s="609"/>
      <c r="DH12" s="609"/>
      <c r="DI12" s="609"/>
      <c r="DJ12" s="609"/>
      <c r="DK12" s="609"/>
      <c r="DL12" s="609"/>
      <c r="DM12" s="609"/>
      <c r="DN12" s="609"/>
      <c r="DO12" s="609"/>
      <c r="DP12" s="610"/>
      <c r="DQ12" s="614">
        <v>178517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11911021</v>
      </c>
      <c r="BH13" s="609"/>
      <c r="BI13" s="609"/>
      <c r="BJ13" s="609"/>
      <c r="BK13" s="609"/>
      <c r="BL13" s="609"/>
      <c r="BM13" s="609"/>
      <c r="BN13" s="610"/>
      <c r="BO13" s="646">
        <v>38</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4189954</v>
      </c>
      <c r="CS13" s="609"/>
      <c r="CT13" s="609"/>
      <c r="CU13" s="609"/>
      <c r="CV13" s="609"/>
      <c r="CW13" s="609"/>
      <c r="CX13" s="609"/>
      <c r="CY13" s="610"/>
      <c r="CZ13" s="646">
        <v>6.2</v>
      </c>
      <c r="DA13" s="646"/>
      <c r="DB13" s="646"/>
      <c r="DC13" s="646"/>
      <c r="DD13" s="614">
        <v>1609741</v>
      </c>
      <c r="DE13" s="609"/>
      <c r="DF13" s="609"/>
      <c r="DG13" s="609"/>
      <c r="DH13" s="609"/>
      <c r="DI13" s="609"/>
      <c r="DJ13" s="609"/>
      <c r="DK13" s="609"/>
      <c r="DL13" s="609"/>
      <c r="DM13" s="609"/>
      <c r="DN13" s="609"/>
      <c r="DO13" s="609"/>
      <c r="DP13" s="610"/>
      <c r="DQ13" s="614">
        <v>3097512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4909</v>
      </c>
      <c r="S14" s="609"/>
      <c r="T14" s="609"/>
      <c r="U14" s="609"/>
      <c r="V14" s="609"/>
      <c r="W14" s="609"/>
      <c r="X14" s="609"/>
      <c r="Y14" s="610"/>
      <c r="Z14" s="646">
        <v>0</v>
      </c>
      <c r="AA14" s="646"/>
      <c r="AB14" s="646"/>
      <c r="AC14" s="646"/>
      <c r="AD14" s="647">
        <v>4909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314975</v>
      </c>
      <c r="BH14" s="609"/>
      <c r="BI14" s="609"/>
      <c r="BJ14" s="609"/>
      <c r="BK14" s="609"/>
      <c r="BL14" s="609"/>
      <c r="BM14" s="609"/>
      <c r="BN14" s="610"/>
      <c r="BO14" s="646">
        <v>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2391485</v>
      </c>
      <c r="CS14" s="609"/>
      <c r="CT14" s="609"/>
      <c r="CU14" s="609"/>
      <c r="CV14" s="609"/>
      <c r="CW14" s="609"/>
      <c r="CX14" s="609"/>
      <c r="CY14" s="610"/>
      <c r="CZ14" s="646">
        <v>3.5</v>
      </c>
      <c r="DA14" s="646"/>
      <c r="DB14" s="646"/>
      <c r="DC14" s="646"/>
      <c r="DD14" s="614">
        <v>240309</v>
      </c>
      <c r="DE14" s="609"/>
      <c r="DF14" s="609"/>
      <c r="DG14" s="609"/>
      <c r="DH14" s="609"/>
      <c r="DI14" s="609"/>
      <c r="DJ14" s="609"/>
      <c r="DK14" s="609"/>
      <c r="DL14" s="609"/>
      <c r="DM14" s="609"/>
      <c r="DN14" s="609"/>
      <c r="DO14" s="609"/>
      <c r="DP14" s="610"/>
      <c r="DQ14" s="614">
        <v>2215273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1298229</v>
      </c>
      <c r="BH15" s="609"/>
      <c r="BI15" s="609"/>
      <c r="BJ15" s="609"/>
      <c r="BK15" s="609"/>
      <c r="BL15" s="609"/>
      <c r="BM15" s="609"/>
      <c r="BN15" s="610"/>
      <c r="BO15" s="646">
        <v>4.0999999999999996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7884605</v>
      </c>
      <c r="CS15" s="609"/>
      <c r="CT15" s="609"/>
      <c r="CU15" s="609"/>
      <c r="CV15" s="609"/>
      <c r="CW15" s="609"/>
      <c r="CX15" s="609"/>
      <c r="CY15" s="610"/>
      <c r="CZ15" s="646">
        <v>11.7</v>
      </c>
      <c r="DA15" s="646"/>
      <c r="DB15" s="646"/>
      <c r="DC15" s="646"/>
      <c r="DD15" s="614">
        <v>736331</v>
      </c>
      <c r="DE15" s="609"/>
      <c r="DF15" s="609"/>
      <c r="DG15" s="609"/>
      <c r="DH15" s="609"/>
      <c r="DI15" s="609"/>
      <c r="DJ15" s="609"/>
      <c r="DK15" s="609"/>
      <c r="DL15" s="609"/>
      <c r="DM15" s="609"/>
      <c r="DN15" s="609"/>
      <c r="DO15" s="609"/>
      <c r="DP15" s="610"/>
      <c r="DQ15" s="614">
        <v>5781965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66583</v>
      </c>
      <c r="S16" s="609"/>
      <c r="T16" s="609"/>
      <c r="U16" s="609"/>
      <c r="V16" s="609"/>
      <c r="W16" s="609"/>
      <c r="X16" s="609"/>
      <c r="Y16" s="610"/>
      <c r="Z16" s="646">
        <v>0.1</v>
      </c>
      <c r="AA16" s="646"/>
      <c r="AB16" s="646"/>
      <c r="AC16" s="646"/>
      <c r="AD16" s="647">
        <v>66583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334087</v>
      </c>
      <c r="S17" s="609"/>
      <c r="T17" s="609"/>
      <c r="U17" s="609"/>
      <c r="V17" s="609"/>
      <c r="W17" s="609"/>
      <c r="X17" s="609"/>
      <c r="Y17" s="610"/>
      <c r="Z17" s="646">
        <v>0.5</v>
      </c>
      <c r="AA17" s="646"/>
      <c r="AB17" s="646"/>
      <c r="AC17" s="646"/>
      <c r="AD17" s="647">
        <v>334087</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5427322</v>
      </c>
      <c r="CS17" s="609"/>
      <c r="CT17" s="609"/>
      <c r="CU17" s="609"/>
      <c r="CV17" s="609"/>
      <c r="CW17" s="609"/>
      <c r="CX17" s="609"/>
      <c r="CY17" s="610"/>
      <c r="CZ17" s="646">
        <v>8.1</v>
      </c>
      <c r="DA17" s="646"/>
      <c r="DB17" s="646"/>
      <c r="DC17" s="646"/>
      <c r="DD17" s="614" t="s">
        <v>122</v>
      </c>
      <c r="DE17" s="609"/>
      <c r="DF17" s="609"/>
      <c r="DG17" s="609"/>
      <c r="DH17" s="609"/>
      <c r="DI17" s="609"/>
      <c r="DJ17" s="609"/>
      <c r="DK17" s="609"/>
      <c r="DL17" s="609"/>
      <c r="DM17" s="609"/>
      <c r="DN17" s="609"/>
      <c r="DO17" s="609"/>
      <c r="DP17" s="610"/>
      <c r="DQ17" s="614">
        <v>5427322</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303564</v>
      </c>
      <c r="S18" s="609"/>
      <c r="T18" s="609"/>
      <c r="U18" s="609"/>
      <c r="V18" s="609"/>
      <c r="W18" s="609"/>
      <c r="X18" s="609"/>
      <c r="Y18" s="610"/>
      <c r="Z18" s="646">
        <v>0.4</v>
      </c>
      <c r="AA18" s="646"/>
      <c r="AB18" s="646"/>
      <c r="AC18" s="646"/>
      <c r="AD18" s="647">
        <v>303564</v>
      </c>
      <c r="AE18" s="647"/>
      <c r="AF18" s="647"/>
      <c r="AG18" s="647"/>
      <c r="AH18" s="647"/>
      <c r="AI18" s="647"/>
      <c r="AJ18" s="647"/>
      <c r="AK18" s="647"/>
      <c r="AL18" s="611">
        <v>0.8</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295325</v>
      </c>
      <c r="S19" s="609"/>
      <c r="T19" s="609"/>
      <c r="U19" s="609"/>
      <c r="V19" s="609"/>
      <c r="W19" s="609"/>
      <c r="X19" s="609"/>
      <c r="Y19" s="610"/>
      <c r="Z19" s="646">
        <v>0.4</v>
      </c>
      <c r="AA19" s="646"/>
      <c r="AB19" s="646"/>
      <c r="AC19" s="646"/>
      <c r="AD19" s="647">
        <v>295325</v>
      </c>
      <c r="AE19" s="647"/>
      <c r="AF19" s="647"/>
      <c r="AG19" s="647"/>
      <c r="AH19" s="647"/>
      <c r="AI19" s="647"/>
      <c r="AJ19" s="647"/>
      <c r="AK19" s="647"/>
      <c r="AL19" s="611">
        <v>0.8</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2469429</v>
      </c>
      <c r="BH19" s="609"/>
      <c r="BI19" s="609"/>
      <c r="BJ19" s="609"/>
      <c r="BK19" s="609"/>
      <c r="BL19" s="609"/>
      <c r="BM19" s="609"/>
      <c r="BN19" s="610"/>
      <c r="BO19" s="646">
        <v>7.9</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8239</v>
      </c>
      <c r="S20" s="609"/>
      <c r="T20" s="609"/>
      <c r="U20" s="609"/>
      <c r="V20" s="609"/>
      <c r="W20" s="609"/>
      <c r="X20" s="609"/>
      <c r="Y20" s="610"/>
      <c r="Z20" s="646">
        <v>0</v>
      </c>
      <c r="AA20" s="646"/>
      <c r="AB20" s="646"/>
      <c r="AC20" s="646"/>
      <c r="AD20" s="647">
        <v>8239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2469429</v>
      </c>
      <c r="BH20" s="609"/>
      <c r="BI20" s="609"/>
      <c r="BJ20" s="609"/>
      <c r="BK20" s="609"/>
      <c r="BL20" s="609"/>
      <c r="BM20" s="609"/>
      <c r="BN20" s="610"/>
      <c r="BO20" s="646">
        <v>7.9</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67395050</v>
      </c>
      <c r="CS20" s="609"/>
      <c r="CT20" s="609"/>
      <c r="CU20" s="609"/>
      <c r="CV20" s="609"/>
      <c r="CW20" s="609"/>
      <c r="CX20" s="609"/>
      <c r="CY20" s="610"/>
      <c r="CZ20" s="646">
        <v>100</v>
      </c>
      <c r="DA20" s="646"/>
      <c r="DB20" s="646"/>
      <c r="DC20" s="646"/>
      <c r="DD20" s="614">
        <v>4598928</v>
      </c>
      <c r="DE20" s="609"/>
      <c r="DF20" s="609"/>
      <c r="DG20" s="609"/>
      <c r="DH20" s="609"/>
      <c r="DI20" s="609"/>
      <c r="DJ20" s="609"/>
      <c r="DK20" s="609"/>
      <c r="DL20" s="609"/>
      <c r="DM20" s="609"/>
      <c r="DN20" s="609"/>
      <c r="DO20" s="609"/>
      <c r="DP20" s="610"/>
      <c r="DQ20" s="614">
        <v>44303072</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2898849</v>
      </c>
      <c r="S21" s="609"/>
      <c r="T21" s="609"/>
      <c r="U21" s="609"/>
      <c r="V21" s="609"/>
      <c r="W21" s="609"/>
      <c r="X21" s="609"/>
      <c r="Y21" s="610"/>
      <c r="Z21" s="646">
        <v>4.0999999999999996</v>
      </c>
      <c r="AA21" s="646"/>
      <c r="AB21" s="646"/>
      <c r="AC21" s="646"/>
      <c r="AD21" s="647">
        <v>2715004</v>
      </c>
      <c r="AE21" s="647"/>
      <c r="AF21" s="647"/>
      <c r="AG21" s="647"/>
      <c r="AH21" s="647"/>
      <c r="AI21" s="647"/>
      <c r="AJ21" s="647"/>
      <c r="AK21" s="647"/>
      <c r="AL21" s="611">
        <v>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3470</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2715004</v>
      </c>
      <c r="S22" s="609"/>
      <c r="T22" s="609"/>
      <c r="U22" s="609"/>
      <c r="V22" s="609"/>
      <c r="W22" s="609"/>
      <c r="X22" s="609"/>
      <c r="Y22" s="610"/>
      <c r="Z22" s="646">
        <v>3.8</v>
      </c>
      <c r="AA22" s="646"/>
      <c r="AB22" s="646"/>
      <c r="AC22" s="646"/>
      <c r="AD22" s="647">
        <v>2715004</v>
      </c>
      <c r="AE22" s="647"/>
      <c r="AF22" s="647"/>
      <c r="AG22" s="647"/>
      <c r="AH22" s="647"/>
      <c r="AI22" s="647"/>
      <c r="AJ22" s="647"/>
      <c r="AK22" s="647"/>
      <c r="AL22" s="611">
        <v>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181529</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2465959</v>
      </c>
      <c r="BH23" s="609"/>
      <c r="BI23" s="609"/>
      <c r="BJ23" s="609"/>
      <c r="BK23" s="609"/>
      <c r="BL23" s="609"/>
      <c r="BM23" s="609"/>
      <c r="BN23" s="610"/>
      <c r="BO23" s="646">
        <v>7.9</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2316</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39090071</v>
      </c>
      <c r="CS24" s="664"/>
      <c r="CT24" s="664"/>
      <c r="CU24" s="664"/>
      <c r="CV24" s="664"/>
      <c r="CW24" s="664"/>
      <c r="CX24" s="664"/>
      <c r="CY24" s="689"/>
      <c r="CZ24" s="690">
        <v>58</v>
      </c>
      <c r="DA24" s="672"/>
      <c r="DB24" s="672"/>
      <c r="DC24" s="692"/>
      <c r="DD24" s="688">
        <v>23735928</v>
      </c>
      <c r="DE24" s="664"/>
      <c r="DF24" s="664"/>
      <c r="DG24" s="664"/>
      <c r="DH24" s="664"/>
      <c r="DI24" s="664"/>
      <c r="DJ24" s="664"/>
      <c r="DK24" s="689"/>
      <c r="DL24" s="688">
        <v>21648552</v>
      </c>
      <c r="DM24" s="664"/>
      <c r="DN24" s="664"/>
      <c r="DO24" s="664"/>
      <c r="DP24" s="664"/>
      <c r="DQ24" s="664"/>
      <c r="DR24" s="664"/>
      <c r="DS24" s="664"/>
      <c r="DT24" s="664"/>
      <c r="DU24" s="664"/>
      <c r="DV24" s="689"/>
      <c r="DW24" s="690">
        <v>55.4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40553856</v>
      </c>
      <c r="S25" s="609"/>
      <c r="T25" s="609"/>
      <c r="U25" s="609"/>
      <c r="V25" s="609"/>
      <c r="W25" s="609"/>
      <c r="X25" s="609"/>
      <c r="Y25" s="610"/>
      <c r="Z25" s="646">
        <v>57.2</v>
      </c>
      <c r="AA25" s="646"/>
      <c r="AB25" s="646"/>
      <c r="AC25" s="646"/>
      <c r="AD25" s="647">
        <v>37904052</v>
      </c>
      <c r="AE25" s="647"/>
      <c r="AF25" s="647"/>
      <c r="AG25" s="647"/>
      <c r="AH25" s="647"/>
      <c r="AI25" s="647"/>
      <c r="AJ25" s="647"/>
      <c r="AK25" s="647"/>
      <c r="AL25" s="611">
        <v>97.6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11526600</v>
      </c>
      <c r="CS25" s="621"/>
      <c r="CT25" s="621"/>
      <c r="CU25" s="621"/>
      <c r="CV25" s="621"/>
      <c r="CW25" s="621"/>
      <c r="CX25" s="621"/>
      <c r="CY25" s="622"/>
      <c r="CZ25" s="611">
        <v>17.100000000000001</v>
      </c>
      <c r="DA25" s="623"/>
      <c r="DB25" s="623"/>
      <c r="DC25" s="624"/>
      <c r="DD25" s="614">
        <v>10755320</v>
      </c>
      <c r="DE25" s="621"/>
      <c r="DF25" s="621"/>
      <c r="DG25" s="621"/>
      <c r="DH25" s="621"/>
      <c r="DI25" s="621"/>
      <c r="DJ25" s="621"/>
      <c r="DK25" s="622"/>
      <c r="DL25" s="614">
        <v>10744161</v>
      </c>
      <c r="DM25" s="621"/>
      <c r="DN25" s="621"/>
      <c r="DO25" s="621"/>
      <c r="DP25" s="621"/>
      <c r="DQ25" s="621"/>
      <c r="DR25" s="621"/>
      <c r="DS25" s="621"/>
      <c r="DT25" s="621"/>
      <c r="DU25" s="621"/>
      <c r="DV25" s="622"/>
      <c r="DW25" s="611">
        <v>27.5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18394</v>
      </c>
      <c r="S26" s="609"/>
      <c r="T26" s="609"/>
      <c r="U26" s="609"/>
      <c r="V26" s="609"/>
      <c r="W26" s="609"/>
      <c r="X26" s="609"/>
      <c r="Y26" s="610"/>
      <c r="Z26" s="646">
        <v>0</v>
      </c>
      <c r="AA26" s="646"/>
      <c r="AB26" s="646"/>
      <c r="AC26" s="646"/>
      <c r="AD26" s="647">
        <v>18394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7667362</v>
      </c>
      <c r="CS26" s="609"/>
      <c r="CT26" s="609"/>
      <c r="CU26" s="609"/>
      <c r="CV26" s="609"/>
      <c r="CW26" s="609"/>
      <c r="CX26" s="609"/>
      <c r="CY26" s="610"/>
      <c r="CZ26" s="611">
        <v>11.4</v>
      </c>
      <c r="DA26" s="623"/>
      <c r="DB26" s="623"/>
      <c r="DC26" s="624"/>
      <c r="DD26" s="614">
        <v>7074167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441765</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31321013</v>
      </c>
      <c r="BH27" s="609"/>
      <c r="BI27" s="609"/>
      <c r="BJ27" s="609"/>
      <c r="BK27" s="609"/>
      <c r="BL27" s="609"/>
      <c r="BM27" s="609"/>
      <c r="BN27" s="610"/>
      <c r="BO27" s="646">
        <v>100</v>
      </c>
      <c r="BP27" s="646"/>
      <c r="BQ27" s="646"/>
      <c r="BR27" s="646"/>
      <c r="BS27" s="647">
        <v>248633</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22136149</v>
      </c>
      <c r="CS27" s="621"/>
      <c r="CT27" s="621"/>
      <c r="CU27" s="621"/>
      <c r="CV27" s="621"/>
      <c r="CW27" s="621"/>
      <c r="CX27" s="621"/>
      <c r="CY27" s="622"/>
      <c r="CZ27" s="611">
        <v>32.799999999999997</v>
      </c>
      <c r="DA27" s="623"/>
      <c r="DB27" s="623"/>
      <c r="DC27" s="624"/>
      <c r="DD27" s="614">
        <v>7553286</v>
      </c>
      <c r="DE27" s="621"/>
      <c r="DF27" s="621"/>
      <c r="DG27" s="621"/>
      <c r="DH27" s="621"/>
      <c r="DI27" s="621"/>
      <c r="DJ27" s="621"/>
      <c r="DK27" s="622"/>
      <c r="DL27" s="614">
        <v>5477069</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867568</v>
      </c>
      <c r="S28" s="609"/>
      <c r="T28" s="609"/>
      <c r="U28" s="609"/>
      <c r="V28" s="609"/>
      <c r="W28" s="609"/>
      <c r="X28" s="609"/>
      <c r="Y28" s="610"/>
      <c r="Z28" s="646">
        <v>1.2</v>
      </c>
      <c r="AA28" s="646"/>
      <c r="AB28" s="646"/>
      <c r="AC28" s="646"/>
      <c r="AD28" s="647">
        <v>259779</v>
      </c>
      <c r="AE28" s="647"/>
      <c r="AF28" s="647"/>
      <c r="AG28" s="647"/>
      <c r="AH28" s="647"/>
      <c r="AI28" s="647"/>
      <c r="AJ28" s="647"/>
      <c r="AK28" s="647"/>
      <c r="AL28" s="611">
        <v>0.7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5427322</v>
      </c>
      <c r="CS28" s="609"/>
      <c r="CT28" s="609"/>
      <c r="CU28" s="609"/>
      <c r="CV28" s="609"/>
      <c r="CW28" s="609"/>
      <c r="CX28" s="609"/>
      <c r="CY28" s="610"/>
      <c r="CZ28" s="611">
        <v>8.1</v>
      </c>
      <c r="DA28" s="623"/>
      <c r="DB28" s="623"/>
      <c r="DC28" s="624"/>
      <c r="DD28" s="614">
        <v>5427322</v>
      </c>
      <c r="DE28" s="609"/>
      <c r="DF28" s="609"/>
      <c r="DG28" s="609"/>
      <c r="DH28" s="609"/>
      <c r="DI28" s="609"/>
      <c r="DJ28" s="609"/>
      <c r="DK28" s="610"/>
      <c r="DL28" s="614">
        <v>5427322</v>
      </c>
      <c r="DM28" s="609"/>
      <c r="DN28" s="609"/>
      <c r="DO28" s="609"/>
      <c r="DP28" s="609"/>
      <c r="DQ28" s="609"/>
      <c r="DR28" s="609"/>
      <c r="DS28" s="609"/>
      <c r="DT28" s="609"/>
      <c r="DU28" s="609"/>
      <c r="DV28" s="610"/>
      <c r="DW28" s="611">
        <v>13.9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866100</v>
      </c>
      <c r="S29" s="609"/>
      <c r="T29" s="609"/>
      <c r="U29" s="609"/>
      <c r="V29" s="609"/>
      <c r="W29" s="609"/>
      <c r="X29" s="609"/>
      <c r="Y29" s="610"/>
      <c r="Z29" s="646">
        <v>1.2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5427322</v>
      </c>
      <c r="CS29" s="621"/>
      <c r="CT29" s="621"/>
      <c r="CU29" s="621"/>
      <c r="CV29" s="621"/>
      <c r="CW29" s="621"/>
      <c r="CX29" s="621"/>
      <c r="CY29" s="622"/>
      <c r="CZ29" s="611">
        <v>8.1</v>
      </c>
      <c r="DA29" s="623"/>
      <c r="DB29" s="623"/>
      <c r="DC29" s="624"/>
      <c r="DD29" s="614">
        <v>5427322</v>
      </c>
      <c r="DE29" s="621"/>
      <c r="DF29" s="621"/>
      <c r="DG29" s="621"/>
      <c r="DH29" s="621"/>
      <c r="DI29" s="621"/>
      <c r="DJ29" s="621"/>
      <c r="DK29" s="622"/>
      <c r="DL29" s="614">
        <v>5427322</v>
      </c>
      <c r="DM29" s="621"/>
      <c r="DN29" s="621"/>
      <c r="DO29" s="621"/>
      <c r="DP29" s="621"/>
      <c r="DQ29" s="621"/>
      <c r="DR29" s="621"/>
      <c r="DS29" s="621"/>
      <c r="DT29" s="621"/>
      <c r="DU29" s="621"/>
      <c r="DV29" s="622"/>
      <c r="DW29" s="611">
        <v>13.9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15204042</v>
      </c>
      <c r="S30" s="609"/>
      <c r="T30" s="609"/>
      <c r="U30" s="609"/>
      <c r="V30" s="609"/>
      <c r="W30" s="609"/>
      <c r="X30" s="609"/>
      <c r="Y30" s="610"/>
      <c r="Z30" s="646">
        <v>21.5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5255572</v>
      </c>
      <c r="CS30" s="609"/>
      <c r="CT30" s="609"/>
      <c r="CU30" s="609"/>
      <c r="CV30" s="609"/>
      <c r="CW30" s="609"/>
      <c r="CX30" s="609"/>
      <c r="CY30" s="610"/>
      <c r="CZ30" s="611">
        <v>7.8</v>
      </c>
      <c r="DA30" s="623"/>
      <c r="DB30" s="623"/>
      <c r="DC30" s="624"/>
      <c r="DD30" s="614">
        <v>5255572</v>
      </c>
      <c r="DE30" s="609"/>
      <c r="DF30" s="609"/>
      <c r="DG30" s="609"/>
      <c r="DH30" s="609"/>
      <c r="DI30" s="609"/>
      <c r="DJ30" s="609"/>
      <c r="DK30" s="610"/>
      <c r="DL30" s="614">
        <v>5255572</v>
      </c>
      <c r="DM30" s="609"/>
      <c r="DN30" s="609"/>
      <c r="DO30" s="609"/>
      <c r="DP30" s="609"/>
      <c r="DQ30" s="609"/>
      <c r="DR30" s="609"/>
      <c r="DS30" s="609"/>
      <c r="DT30" s="609"/>
      <c r="DU30" s="609"/>
      <c r="DV30" s="610"/>
      <c r="DW30" s="611">
        <v>13.4</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419616</v>
      </c>
      <c r="S31" s="609"/>
      <c r="T31" s="609"/>
      <c r="U31" s="609"/>
      <c r="V31" s="609"/>
      <c r="W31" s="609"/>
      <c r="X31" s="609"/>
      <c r="Y31" s="610"/>
      <c r="Z31" s="646">
        <v>0.6</v>
      </c>
      <c r="AA31" s="646"/>
      <c r="AB31" s="646"/>
      <c r="AC31" s="646"/>
      <c r="AD31" s="647">
        <v>419616</v>
      </c>
      <c r="AE31" s="647"/>
      <c r="AF31" s="647"/>
      <c r="AG31" s="647"/>
      <c r="AH31" s="647"/>
      <c r="AI31" s="647"/>
      <c r="AJ31" s="647"/>
      <c r="AK31" s="647"/>
      <c r="AL31" s="611">
        <v>1.1000000000000001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97.6</v>
      </c>
      <c r="BN31" s="671"/>
      <c r="BO31" s="671"/>
      <c r="BP31" s="671"/>
      <c r="BQ31" s="673"/>
      <c r="BR31" s="670">
        <v>99</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171750</v>
      </c>
      <c r="CS31" s="621"/>
      <c r="CT31" s="621"/>
      <c r="CU31" s="621"/>
      <c r="CV31" s="621"/>
      <c r="CW31" s="621"/>
      <c r="CX31" s="621"/>
      <c r="CY31" s="622"/>
      <c r="CZ31" s="611">
        <v>0.3</v>
      </c>
      <c r="DA31" s="623"/>
      <c r="DB31" s="623"/>
      <c r="DC31" s="624"/>
      <c r="DD31" s="614">
        <v>171750</v>
      </c>
      <c r="DE31" s="621"/>
      <c r="DF31" s="621"/>
      <c r="DG31" s="621"/>
      <c r="DH31" s="621"/>
      <c r="DI31" s="621"/>
      <c r="DJ31" s="621"/>
      <c r="DK31" s="622"/>
      <c r="DL31" s="614">
        <v>171750</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5320967</v>
      </c>
      <c r="S32" s="609"/>
      <c r="T32" s="609"/>
      <c r="U32" s="609"/>
      <c r="V32" s="609"/>
      <c r="W32" s="609"/>
      <c r="X32" s="609"/>
      <c r="Y32" s="610"/>
      <c r="Z32" s="646">
        <v>7.5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97.5</v>
      </c>
      <c r="BN32" s="621"/>
      <c r="BO32" s="621"/>
      <c r="BP32" s="621"/>
      <c r="BQ32" s="644"/>
      <c r="BR32" s="674">
        <v>98.8</v>
      </c>
      <c r="BS32" s="621"/>
      <c r="BT32" s="621"/>
      <c r="BU32" s="621"/>
      <c r="BV32" s="621"/>
      <c r="BW32" s="621"/>
      <c r="BX32" s="612">
        <v>97.2</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65674</v>
      </c>
      <c r="S33" s="609"/>
      <c r="T33" s="609"/>
      <c r="U33" s="609"/>
      <c r="V33" s="609"/>
      <c r="W33" s="609"/>
      <c r="X33" s="609"/>
      <c r="Y33" s="610"/>
      <c r="Z33" s="646">
        <v>0.1</v>
      </c>
      <c r="AA33" s="646"/>
      <c r="AB33" s="646"/>
      <c r="AC33" s="646"/>
      <c r="AD33" s="647">
        <v>28565</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99.3</v>
      </c>
      <c r="BH33" s="593"/>
      <c r="BI33" s="593"/>
      <c r="BJ33" s="593"/>
      <c r="BK33" s="593"/>
      <c r="BL33" s="593"/>
      <c r="BM33" s="639">
        <v>97.5</v>
      </c>
      <c r="BN33" s="593"/>
      <c r="BO33" s="593"/>
      <c r="BP33" s="593"/>
      <c r="BQ33" s="656"/>
      <c r="BR33" s="669">
        <v>99</v>
      </c>
      <c r="BS33" s="593"/>
      <c r="BT33" s="593"/>
      <c r="BU33" s="593"/>
      <c r="BV33" s="593"/>
      <c r="BW33" s="593"/>
      <c r="BX33" s="639">
        <v>97.5</v>
      </c>
      <c r="BY33" s="593"/>
      <c r="BZ33" s="593"/>
      <c r="CA33" s="593"/>
      <c r="CB33" s="656"/>
      <c r="CD33" s="605" t="s">
        <v>307</v>
      </c>
      <c r="CE33" s="606"/>
      <c r="CF33" s="606"/>
      <c r="CG33" s="606"/>
      <c r="CH33" s="606"/>
      <c r="CI33" s="606"/>
      <c r="CJ33" s="606"/>
      <c r="CK33" s="606"/>
      <c r="CL33" s="606"/>
      <c r="CM33" s="606"/>
      <c r="CN33" s="606"/>
      <c r="CO33" s="606"/>
      <c r="CP33" s="606"/>
      <c r="CQ33" s="607"/>
      <c r="CR33" s="608">
        <v>23706051</v>
      </c>
      <c r="CS33" s="621"/>
      <c r="CT33" s="621"/>
      <c r="CU33" s="621"/>
      <c r="CV33" s="621"/>
      <c r="CW33" s="621"/>
      <c r="CX33" s="621"/>
      <c r="CY33" s="622"/>
      <c r="CZ33" s="611">
        <v>35.200000000000003</v>
      </c>
      <c r="DA33" s="623"/>
      <c r="DB33" s="623"/>
      <c r="DC33" s="624"/>
      <c r="DD33" s="614">
        <v>18340316</v>
      </c>
      <c r="DE33" s="621"/>
      <c r="DF33" s="621"/>
      <c r="DG33" s="621"/>
      <c r="DH33" s="621"/>
      <c r="DI33" s="621"/>
      <c r="DJ33" s="621"/>
      <c r="DK33" s="622"/>
      <c r="DL33" s="614">
        <v>16145308</v>
      </c>
      <c r="DM33" s="621"/>
      <c r="DN33" s="621"/>
      <c r="DO33" s="621"/>
      <c r="DP33" s="621"/>
      <c r="DQ33" s="621"/>
      <c r="DR33" s="621"/>
      <c r="DS33" s="621"/>
      <c r="DT33" s="621"/>
      <c r="DU33" s="621"/>
      <c r="DV33" s="622"/>
      <c r="DW33" s="611">
        <v>41.3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163177</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12938163</v>
      </c>
      <c r="CS34" s="609"/>
      <c r="CT34" s="609"/>
      <c r="CU34" s="609"/>
      <c r="CV34" s="609"/>
      <c r="CW34" s="609"/>
      <c r="CX34" s="609"/>
      <c r="CY34" s="610"/>
      <c r="CZ34" s="611">
        <v>19.2</v>
      </c>
      <c r="DA34" s="623"/>
      <c r="DB34" s="623"/>
      <c r="DC34" s="624"/>
      <c r="DD34" s="614">
        <v>9529549</v>
      </c>
      <c r="DE34" s="609"/>
      <c r="DF34" s="609"/>
      <c r="DG34" s="609"/>
      <c r="DH34" s="609"/>
      <c r="DI34" s="609"/>
      <c r="DJ34" s="609"/>
      <c r="DK34" s="610"/>
      <c r="DL34" s="614">
        <v>8993900</v>
      </c>
      <c r="DM34" s="609"/>
      <c r="DN34" s="609"/>
      <c r="DO34" s="609"/>
      <c r="DP34" s="609"/>
      <c r="DQ34" s="609"/>
      <c r="DR34" s="609"/>
      <c r="DS34" s="609"/>
      <c r="DT34" s="609"/>
      <c r="DU34" s="609"/>
      <c r="DV34" s="610"/>
      <c r="DW34" s="611">
        <v>23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1514339</v>
      </c>
      <c r="S35" s="609"/>
      <c r="T35" s="609"/>
      <c r="U35" s="609"/>
      <c r="V35" s="609"/>
      <c r="W35" s="609"/>
      <c r="X35" s="609"/>
      <c r="Y35" s="610"/>
      <c r="Z35" s="646">
        <v>2.1</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343113</v>
      </c>
      <c r="CS35" s="621"/>
      <c r="CT35" s="621"/>
      <c r="CU35" s="621"/>
      <c r="CV35" s="621"/>
      <c r="CW35" s="621"/>
      <c r="CX35" s="621"/>
      <c r="CY35" s="622"/>
      <c r="CZ35" s="611">
        <v>0.5</v>
      </c>
      <c r="DA35" s="623"/>
      <c r="DB35" s="623"/>
      <c r="DC35" s="624"/>
      <c r="DD35" s="614">
        <v>313342</v>
      </c>
      <c r="DE35" s="621"/>
      <c r="DF35" s="621"/>
      <c r="DG35" s="621"/>
      <c r="DH35" s="621"/>
      <c r="DI35" s="621"/>
      <c r="DJ35" s="621"/>
      <c r="DK35" s="622"/>
      <c r="DL35" s="614">
        <v>313342</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1884052</v>
      </c>
      <c r="S36" s="609"/>
      <c r="T36" s="609"/>
      <c r="U36" s="609"/>
      <c r="V36" s="609"/>
      <c r="W36" s="609"/>
      <c r="X36" s="609"/>
      <c r="Y36" s="610"/>
      <c r="Z36" s="646">
        <v>2.7</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6551579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261503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3603863</v>
      </c>
      <c r="CS36" s="609"/>
      <c r="CT36" s="609"/>
      <c r="CU36" s="609"/>
      <c r="CV36" s="609"/>
      <c r="CW36" s="609"/>
      <c r="CX36" s="609"/>
      <c r="CY36" s="610"/>
      <c r="CZ36" s="611">
        <v>5.3</v>
      </c>
      <c r="DA36" s="623"/>
      <c r="DB36" s="623"/>
      <c r="DC36" s="624"/>
      <c r="DD36" s="614">
        <v>3246347</v>
      </c>
      <c r="DE36" s="609"/>
      <c r="DF36" s="609"/>
      <c r="DG36" s="609"/>
      <c r="DH36" s="609"/>
      <c r="DI36" s="609"/>
      <c r="DJ36" s="609"/>
      <c r="DK36" s="610"/>
      <c r="DL36" s="614">
        <v>2050380</v>
      </c>
      <c r="DM36" s="609"/>
      <c r="DN36" s="609"/>
      <c r="DO36" s="609"/>
      <c r="DP36" s="609"/>
      <c r="DQ36" s="609"/>
      <c r="DR36" s="609"/>
      <c r="DS36" s="609"/>
      <c r="DT36" s="609"/>
      <c r="DU36" s="609"/>
      <c r="DV36" s="610"/>
      <c r="DW36" s="611">
        <v>5.2</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1672315</v>
      </c>
      <c r="S37" s="609"/>
      <c r="T37" s="609"/>
      <c r="U37" s="609"/>
      <c r="V37" s="609"/>
      <c r="W37" s="609"/>
      <c r="X37" s="609"/>
      <c r="Y37" s="610"/>
      <c r="Z37" s="646">
        <v>2.4</v>
      </c>
      <c r="AA37" s="646"/>
      <c r="AB37" s="646"/>
      <c r="AC37" s="646"/>
      <c r="AD37" s="647">
        <v>212774</v>
      </c>
      <c r="AE37" s="647"/>
      <c r="AF37" s="647"/>
      <c r="AG37" s="647"/>
      <c r="AH37" s="647"/>
      <c r="AI37" s="647"/>
      <c r="AJ37" s="647"/>
      <c r="AK37" s="647"/>
      <c r="AL37" s="611">
        <v>0.5</v>
      </c>
      <c r="AM37" s="612"/>
      <c r="AN37" s="612"/>
      <c r="AO37" s="648"/>
      <c r="AQ37" s="641" t="s">
        <v>319</v>
      </c>
      <c r="AR37" s="642"/>
      <c r="AS37" s="642"/>
      <c r="AT37" s="642"/>
      <c r="AU37" s="642"/>
      <c r="AV37" s="642"/>
      <c r="AW37" s="642"/>
      <c r="AX37" s="642"/>
      <c r="AY37" s="643"/>
      <c r="AZ37" s="608">
        <v>617900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220361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240566</v>
      </c>
      <c r="CS37" s="621"/>
      <c r="CT37" s="621"/>
      <c r="CU37" s="621"/>
      <c r="CV37" s="621"/>
      <c r="CW37" s="621"/>
      <c r="CX37" s="621"/>
      <c r="CY37" s="622"/>
      <c r="CZ37" s="611">
        <v>0.4</v>
      </c>
      <c r="DA37" s="623"/>
      <c r="DB37" s="623"/>
      <c r="DC37" s="624"/>
      <c r="DD37" s="614">
        <v>240557</v>
      </c>
      <c r="DE37" s="621"/>
      <c r="DF37" s="621"/>
      <c r="DG37" s="621"/>
      <c r="DH37" s="621"/>
      <c r="DI37" s="621"/>
      <c r="DJ37" s="621"/>
      <c r="DK37" s="622"/>
      <c r="DL37" s="614">
        <v>240557</v>
      </c>
      <c r="DM37" s="621"/>
      <c r="DN37" s="621"/>
      <c r="DO37" s="621"/>
      <c r="DP37" s="621"/>
      <c r="DQ37" s="621"/>
      <c r="DR37" s="621"/>
      <c r="DS37" s="621"/>
      <c r="DT37" s="621"/>
      <c r="DU37" s="621"/>
      <c r="DV37" s="622"/>
      <c r="DW37" s="611">
        <v>0.6</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1852200</v>
      </c>
      <c r="S38" s="609"/>
      <c r="T38" s="609"/>
      <c r="U38" s="609"/>
      <c r="V38" s="609"/>
      <c r="W38" s="609"/>
      <c r="X38" s="609"/>
      <c r="Y38" s="610"/>
      <c r="Z38" s="646">
        <v>2.6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24467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22095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5909212</v>
      </c>
      <c r="CS38" s="609"/>
      <c r="CT38" s="609"/>
      <c r="CU38" s="609"/>
      <c r="CV38" s="609"/>
      <c r="CW38" s="609"/>
      <c r="CX38" s="609"/>
      <c r="CY38" s="610"/>
      <c r="CZ38" s="611">
        <v>8.8000000000000007</v>
      </c>
      <c r="DA38" s="623"/>
      <c r="DB38" s="623"/>
      <c r="DC38" s="624"/>
      <c r="DD38" s="614">
        <v>4818838</v>
      </c>
      <c r="DE38" s="609"/>
      <c r="DF38" s="609"/>
      <c r="DG38" s="609"/>
      <c r="DH38" s="609"/>
      <c r="DI38" s="609"/>
      <c r="DJ38" s="609"/>
      <c r="DK38" s="610"/>
      <c r="DL38" s="614">
        <v>4747356</v>
      </c>
      <c r="DM38" s="609"/>
      <c r="DN38" s="609"/>
      <c r="DO38" s="609"/>
      <c r="DP38" s="609"/>
      <c r="DQ38" s="609"/>
      <c r="DR38" s="609"/>
      <c r="DS38" s="609"/>
      <c r="DT38" s="609"/>
      <c r="DU38" s="609"/>
      <c r="DV38" s="610"/>
      <c r="DW38" s="611">
        <v>12.1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31325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571370</v>
      </c>
      <c r="CS39" s="621"/>
      <c r="CT39" s="621"/>
      <c r="CU39" s="621"/>
      <c r="CV39" s="621"/>
      <c r="CW39" s="621"/>
      <c r="CX39" s="621"/>
      <c r="CY39" s="622"/>
      <c r="CZ39" s="611">
        <v>0.8</v>
      </c>
      <c r="DA39" s="623"/>
      <c r="DB39" s="623"/>
      <c r="DC39" s="624"/>
      <c r="DD39" s="614">
        <v>391910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261200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340330</v>
      </c>
      <c r="CS40" s="609"/>
      <c r="CT40" s="609"/>
      <c r="CU40" s="609"/>
      <c r="CV40" s="609"/>
      <c r="CW40" s="609"/>
      <c r="CX40" s="609"/>
      <c r="CY40" s="610"/>
      <c r="CZ40" s="611">
        <v>0.5</v>
      </c>
      <c r="DA40" s="623"/>
      <c r="DB40" s="623"/>
      <c r="DC40" s="624"/>
      <c r="DD40" s="614">
        <v>40330</v>
      </c>
      <c r="DE40" s="609"/>
      <c r="DF40" s="609"/>
      <c r="DG40" s="609"/>
      <c r="DH40" s="609"/>
      <c r="DI40" s="609"/>
      <c r="DJ40" s="609"/>
      <c r="DK40" s="610"/>
      <c r="DL40" s="614">
        <v>40330</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70844065</v>
      </c>
      <c r="S41" s="633"/>
      <c r="T41" s="633"/>
      <c r="U41" s="633"/>
      <c r="V41" s="633"/>
      <c r="W41" s="633"/>
      <c r="X41" s="633"/>
      <c r="Y41" s="636"/>
      <c r="Z41" s="637">
        <v>100</v>
      </c>
      <c r="AA41" s="637"/>
      <c r="AB41" s="637"/>
      <c r="AC41" s="637"/>
      <c r="AD41" s="638">
        <v>38843180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1202344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4706868</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341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4598928</v>
      </c>
      <c r="CS42" s="621"/>
      <c r="CT42" s="621"/>
      <c r="CU42" s="621"/>
      <c r="CV42" s="621"/>
      <c r="CW42" s="621"/>
      <c r="CX42" s="621"/>
      <c r="CY42" s="622"/>
      <c r="CZ42" s="611">
        <v>6.8</v>
      </c>
      <c r="DA42" s="623"/>
      <c r="DB42" s="623"/>
      <c r="DC42" s="624"/>
      <c r="DD42" s="614">
        <v>2226828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153962</v>
      </c>
      <c r="CS43" s="621"/>
      <c r="CT43" s="621"/>
      <c r="CU43" s="621"/>
      <c r="CV43" s="621"/>
      <c r="CW43" s="621"/>
      <c r="CX43" s="621"/>
      <c r="CY43" s="622"/>
      <c r="CZ43" s="611">
        <v>0.2</v>
      </c>
      <c r="DA43" s="623"/>
      <c r="DB43" s="623"/>
      <c r="DC43" s="624"/>
      <c r="DD43" s="614">
        <v>153962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4598928</v>
      </c>
      <c r="CS44" s="609"/>
      <c r="CT44" s="609"/>
      <c r="CU44" s="609"/>
      <c r="CV44" s="609"/>
      <c r="CW44" s="609"/>
      <c r="CX44" s="609"/>
      <c r="CY44" s="610"/>
      <c r="CZ44" s="611">
        <v>6.8</v>
      </c>
      <c r="DA44" s="612"/>
      <c r="DB44" s="612"/>
      <c r="DC44" s="613"/>
      <c r="DD44" s="614">
        <v>2226828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722559</v>
      </c>
      <c r="CS45" s="621"/>
      <c r="CT45" s="621"/>
      <c r="CU45" s="621"/>
      <c r="CV45" s="621"/>
      <c r="CW45" s="621"/>
      <c r="CX45" s="621"/>
      <c r="CY45" s="622"/>
      <c r="CZ45" s="611">
        <v>1.1000000000000001</v>
      </c>
      <c r="DA45" s="623"/>
      <c r="DB45" s="623"/>
      <c r="DC45" s="624"/>
      <c r="DD45" s="614">
        <v>108103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3860699</v>
      </c>
      <c r="CS46" s="609"/>
      <c r="CT46" s="609"/>
      <c r="CU46" s="609"/>
      <c r="CV46" s="609"/>
      <c r="CW46" s="609"/>
      <c r="CX46" s="609"/>
      <c r="CY46" s="610"/>
      <c r="CZ46" s="611">
        <v>5.7</v>
      </c>
      <c r="DA46" s="612"/>
      <c r="DB46" s="612"/>
      <c r="DC46" s="613"/>
      <c r="DD46" s="614">
        <v>2103055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67395050</v>
      </c>
      <c r="CS49" s="593"/>
      <c r="CT49" s="593"/>
      <c r="CU49" s="593"/>
      <c r="CV49" s="593"/>
      <c r="CW49" s="593"/>
      <c r="CX49" s="593"/>
      <c r="CY49" s="594"/>
      <c r="CZ49" s="595">
        <v>100</v>
      </c>
      <c r="DA49" s="596"/>
      <c r="DB49" s="596"/>
      <c r="DC49" s="597"/>
      <c r="DD49" s="598">
        <v>44303072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z3Nr340yoc6DhP8ukPeQAl/7/lCoI2u4eLCi4P4p0Lvt+/Fnon8+XlVjyxbUvj9wO/6bg4GdoVaqoSxih06Dg==" saltValue="pIh+vPBgHO0ezyPEo7mU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70856</v>
      </c>
      <c r="R7" s="1090"/>
      <c r="S7" s="1090"/>
      <c r="T7" s="1090"/>
      <c r="U7" s="1090"/>
      <c r="V7" s="1090">
        <v>67411</v>
      </c>
      <c r="W7" s="1090"/>
      <c r="X7" s="1090"/>
      <c r="Y7" s="1090"/>
      <c r="Z7" s="1090"/>
      <c r="AA7" s="1090">
        <v>3445</v>
      </c>
      <c r="AB7" s="1090"/>
      <c r="AC7" s="1090"/>
      <c r="AD7" s="1090"/>
      <c r="AE7" s="1091"/>
      <c r="AF7" s="1092">
        <v>2576</v>
      </c>
      <c r="AG7" s="1093"/>
      <c r="AH7" s="1093"/>
      <c r="AI7" s="1093"/>
      <c r="AJ7" s="1094"/>
      <c r="AK7" s="1095">
        <v>1484</v>
      </c>
      <c r="AL7" s="1096"/>
      <c r="AM7" s="1096"/>
      <c r="AN7" s="1096"/>
      <c r="AO7" s="1096"/>
      <c r="AP7" s="1096">
        <v>38952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553</v>
      </c>
      <c r="BT7" s="1087"/>
      <c r="BU7" s="1087"/>
      <c r="BV7" s="1087"/>
      <c r="BW7" s="1087"/>
      <c r="BX7" s="1087"/>
      <c r="BY7" s="1087"/>
      <c r="BZ7" s="1087"/>
      <c r="CA7" s="1087"/>
      <c r="CB7" s="1087"/>
      <c r="CC7" s="1087"/>
      <c r="CD7" s="1087"/>
      <c r="CE7" s="1087"/>
      <c r="CF7" s="1087"/>
      <c r="CG7" s="1099"/>
      <c r="CH7" s="1083">
        <v>-2</v>
      </c>
      <c r="CI7" s="1084"/>
      <c r="CJ7" s="1084"/>
      <c r="CK7" s="1084"/>
      <c r="CL7" s="1085"/>
      <c r="CM7" s="1083">
        <v>346</v>
      </c>
      <c r="CN7" s="1084"/>
      <c r="CO7" s="1084"/>
      <c r="CP7" s="1084"/>
      <c r="CQ7" s="1085"/>
      <c r="CR7" s="1083">
        <v>20</v>
      </c>
      <c r="CS7" s="1084"/>
      <c r="CT7" s="1084"/>
      <c r="CU7" s="1084"/>
      <c r="CV7" s="1085"/>
      <c r="CW7" s="1083" t="s">
        <v>565</v>
      </c>
      <c r="CX7" s="1084"/>
      <c r="CY7" s="1084"/>
      <c r="CZ7" s="1084"/>
      <c r="DA7" s="1085"/>
      <c r="DB7" s="1083" t="s">
        <v>565</v>
      </c>
      <c r="DC7" s="1084"/>
      <c r="DD7" s="1084"/>
      <c r="DE7" s="1084"/>
      <c r="DF7" s="1085"/>
      <c r="DG7" s="1083" t="s">
        <v>565</v>
      </c>
      <c r="DH7" s="1084"/>
      <c r="DI7" s="1084"/>
      <c r="DJ7" s="1084"/>
      <c r="DK7" s="1085"/>
      <c r="DL7" s="1083" t="s">
        <v>487</v>
      </c>
      <c r="DM7" s="1084"/>
      <c r="DN7" s="1084"/>
      <c r="DO7" s="1084"/>
      <c r="DP7" s="1085"/>
      <c r="DQ7" s="1083" t="s">
        <v>487</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59</v>
      </c>
      <c r="R8" s="1026"/>
      <c r="S8" s="1026"/>
      <c r="T8" s="1026"/>
      <c r="U8" s="1026"/>
      <c r="V8" s="1026">
        <v>55</v>
      </c>
      <c r="W8" s="1026"/>
      <c r="X8" s="1026"/>
      <c r="Y8" s="1026"/>
      <c r="Z8" s="1026"/>
      <c r="AA8" s="1026">
        <v>4</v>
      </c>
      <c r="AB8" s="1026"/>
      <c r="AC8" s="1026"/>
      <c r="AD8" s="1026"/>
      <c r="AE8" s="1027"/>
      <c r="AF8" s="1022">
        <v>4</v>
      </c>
      <c r="AG8" s="1023"/>
      <c r="AH8" s="1023"/>
      <c r="AI8" s="1023"/>
      <c r="AJ8" s="1024"/>
      <c r="AK8" s="1067">
        <v>30</v>
      </c>
      <c r="AL8" s="1068"/>
      <c r="AM8" s="1068"/>
      <c r="AN8" s="1068"/>
      <c r="AO8" s="1068"/>
      <c r="AP8" s="1068" t="s">
        <v>552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554</v>
      </c>
      <c r="BT8" s="980"/>
      <c r="BU8" s="980"/>
      <c r="BV8" s="980"/>
      <c r="BW8" s="980"/>
      <c r="BX8" s="980"/>
      <c r="BY8" s="980"/>
      <c r="BZ8" s="980"/>
      <c r="CA8" s="980"/>
      <c r="CB8" s="980"/>
      <c r="CC8" s="980"/>
      <c r="CD8" s="980"/>
      <c r="CE8" s="980"/>
      <c r="CF8" s="980"/>
      <c r="CG8" s="1001"/>
      <c r="CH8" s="976">
        <v>-9</v>
      </c>
      <c r="CI8" s="977"/>
      <c r="CJ8" s="977"/>
      <c r="CK8" s="977"/>
      <c r="CL8" s="978"/>
      <c r="CM8" s="976">
        <v>1171</v>
      </c>
      <c r="CN8" s="977"/>
      <c r="CO8" s="977"/>
      <c r="CP8" s="977"/>
      <c r="CQ8" s="978"/>
      <c r="CR8" s="976">
        <v>431</v>
      </c>
      <c r="CS8" s="977"/>
      <c r="CT8" s="977"/>
      <c r="CU8" s="977"/>
      <c r="CV8" s="978"/>
      <c r="CW8" s="976">
        <v>75</v>
      </c>
      <c r="CX8" s="977"/>
      <c r="CY8" s="977"/>
      <c r="CZ8" s="977"/>
      <c r="DA8" s="978"/>
      <c r="DB8" s="976" t="s">
        <v>565</v>
      </c>
      <c r="DC8" s="977"/>
      <c r="DD8" s="977"/>
      <c r="DE8" s="977"/>
      <c r="DF8" s="978"/>
      <c r="DG8" s="976" t="s">
        <v>487</v>
      </c>
      <c r="DH8" s="977"/>
      <c r="DI8" s="977"/>
      <c r="DJ8" s="977"/>
      <c r="DK8" s="978"/>
      <c r="DL8" s="976" t="s">
        <v>565</v>
      </c>
      <c r="DM8" s="977"/>
      <c r="DN8" s="977"/>
      <c r="DO8" s="977"/>
      <c r="DP8" s="978"/>
      <c r="DQ8" s="976" t="s">
        <v>565</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70915</v>
      </c>
      <c r="R23" s="1048"/>
      <c r="S23" s="1048"/>
      <c r="T23" s="1048"/>
      <c r="U23" s="1048"/>
      <c r="V23" s="1048">
        <v>67466</v>
      </c>
      <c r="W23" s="1048"/>
      <c r="X23" s="1048"/>
      <c r="Y23" s="1048"/>
      <c r="Z23" s="1048"/>
      <c r="AA23" s="1048">
        <v>3449</v>
      </c>
      <c r="AB23" s="1048"/>
      <c r="AC23" s="1048"/>
      <c r="AD23" s="1048"/>
      <c r="AE23" s="1055"/>
      <c r="AF23" s="1056">
        <v>2580</v>
      </c>
      <c r="AG23" s="1048"/>
      <c r="AH23" s="1048"/>
      <c r="AI23" s="1048"/>
      <c r="AJ23" s="1057"/>
      <c r="AK23" s="1058"/>
      <c r="AL23" s="1059"/>
      <c r="AM23" s="1059"/>
      <c r="AN23" s="1059"/>
      <c r="AO23" s="1059"/>
      <c r="AP23" s="1048">
        <v>38952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15879</v>
      </c>
      <c r="R28" s="1038"/>
      <c r="S28" s="1038"/>
      <c r="T28" s="1038"/>
      <c r="U28" s="1038"/>
      <c r="V28" s="1038">
        <v>15617</v>
      </c>
      <c r="W28" s="1038"/>
      <c r="X28" s="1038"/>
      <c r="Y28" s="1038"/>
      <c r="Z28" s="1038"/>
      <c r="AA28" s="1038">
        <v>262</v>
      </c>
      <c r="AB28" s="1038"/>
      <c r="AC28" s="1038"/>
      <c r="AD28" s="1038"/>
      <c r="AE28" s="1039"/>
      <c r="AF28" s="1040">
        <v>262</v>
      </c>
      <c r="AG28" s="1038"/>
      <c r="AH28" s="1038"/>
      <c r="AI28" s="1038"/>
      <c r="AJ28" s="1041"/>
      <c r="AK28" s="1029">
        <v>1491</v>
      </c>
      <c r="AL28" s="1030"/>
      <c r="AM28" s="1030"/>
      <c r="AN28" s="1030"/>
      <c r="AO28" s="1030"/>
      <c r="AP28" s="1030" t="s">
        <v>552</v>
      </c>
      <c r="AQ28" s="1030"/>
      <c r="AR28" s="1030"/>
      <c r="AS28" s="1030"/>
      <c r="AT28" s="1030"/>
      <c r="AU28" s="1030" t="s">
        <v>552</v>
      </c>
      <c r="AV28" s="1030"/>
      <c r="AW28" s="1030"/>
      <c r="AX28" s="1030"/>
      <c r="AY28" s="1030"/>
      <c r="AZ28" s="1031" t="s">
        <v>487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15183</v>
      </c>
      <c r="R29" s="1026"/>
      <c r="S29" s="1026"/>
      <c r="T29" s="1026"/>
      <c r="U29" s="1026"/>
      <c r="V29" s="1026">
        <v>14829</v>
      </c>
      <c r="W29" s="1026"/>
      <c r="X29" s="1026"/>
      <c r="Y29" s="1026"/>
      <c r="Z29" s="1026"/>
      <c r="AA29" s="1026">
        <v>355</v>
      </c>
      <c r="AB29" s="1026"/>
      <c r="AC29" s="1026"/>
      <c r="AD29" s="1026"/>
      <c r="AE29" s="1027"/>
      <c r="AF29" s="1022">
        <v>355</v>
      </c>
      <c r="AG29" s="1023"/>
      <c r="AH29" s="1023"/>
      <c r="AI29" s="1023"/>
      <c r="AJ29" s="1024"/>
      <c r="AK29" s="967">
        <v>2690</v>
      </c>
      <c r="AL29" s="958"/>
      <c r="AM29" s="958"/>
      <c r="AN29" s="958"/>
      <c r="AO29" s="958"/>
      <c r="AP29" s="958" t="s">
        <v>552</v>
      </c>
      <c r="AQ29" s="958"/>
      <c r="AR29" s="958"/>
      <c r="AS29" s="958"/>
      <c r="AT29" s="958"/>
      <c r="AU29" s="958" t="s">
        <v>487</v>
      </c>
      <c r="AV29" s="958"/>
      <c r="AW29" s="958"/>
      <c r="AX29" s="958"/>
      <c r="AY29" s="958"/>
      <c r="AZ29" s="1028" t="s">
        <v>487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2893</v>
      </c>
      <c r="R30" s="1026"/>
      <c r="S30" s="1026"/>
      <c r="T30" s="1026"/>
      <c r="U30" s="1026"/>
      <c r="V30" s="1026">
        <v>2878</v>
      </c>
      <c r="W30" s="1026"/>
      <c r="X30" s="1026"/>
      <c r="Y30" s="1026"/>
      <c r="Z30" s="1026"/>
      <c r="AA30" s="1026">
        <v>15</v>
      </c>
      <c r="AB30" s="1026"/>
      <c r="AC30" s="1026"/>
      <c r="AD30" s="1026"/>
      <c r="AE30" s="1027"/>
      <c r="AF30" s="1022">
        <v>15</v>
      </c>
      <c r="AG30" s="1023"/>
      <c r="AH30" s="1023"/>
      <c r="AI30" s="1023"/>
      <c r="AJ30" s="1024"/>
      <c r="AK30" s="967">
        <v>456</v>
      </c>
      <c r="AL30" s="958"/>
      <c r="AM30" s="958"/>
      <c r="AN30" s="958"/>
      <c r="AO30" s="958"/>
      <c r="AP30" s="958" t="s">
        <v>552</v>
      </c>
      <c r="AQ30" s="958"/>
      <c r="AR30" s="958"/>
      <c r="AS30" s="958"/>
      <c r="AT30" s="958"/>
      <c r="AU30" s="958" t="s">
        <v>487</v>
      </c>
      <c r="AV30" s="958"/>
      <c r="AW30" s="958"/>
      <c r="AX30" s="958"/>
      <c r="AY30" s="958"/>
      <c r="AZ30" s="1028" t="s">
        <v>487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4339</v>
      </c>
      <c r="R31" s="1026"/>
      <c r="S31" s="1026"/>
      <c r="T31" s="1026"/>
      <c r="U31" s="1026"/>
      <c r="V31" s="1026">
        <v>3895</v>
      </c>
      <c r="W31" s="1026"/>
      <c r="X31" s="1026"/>
      <c r="Y31" s="1026"/>
      <c r="Z31" s="1026"/>
      <c r="AA31" s="1026">
        <v>444</v>
      </c>
      <c r="AB31" s="1026"/>
      <c r="AC31" s="1026"/>
      <c r="AD31" s="1026"/>
      <c r="AE31" s="1027"/>
      <c r="AF31" s="1022">
        <v>1904</v>
      </c>
      <c r="AG31" s="1023"/>
      <c r="AH31" s="1023"/>
      <c r="AI31" s="1023"/>
      <c r="AJ31" s="1024"/>
      <c r="AK31" s="967">
        <v>24</v>
      </c>
      <c r="AL31" s="958"/>
      <c r="AM31" s="958"/>
      <c r="AN31" s="958"/>
      <c r="AO31" s="958"/>
      <c r="AP31" s="958">
        <v>14862</v>
      </c>
      <c r="AQ31" s="958"/>
      <c r="AR31" s="958"/>
      <c r="AS31" s="958"/>
      <c r="AT31" s="958"/>
      <c r="AU31" s="958" t="s">
        <v>487</v>
      </c>
      <c r="AV31" s="958"/>
      <c r="AW31" s="958"/>
      <c r="AX31" s="958"/>
      <c r="AY31" s="958"/>
      <c r="AZ31" s="1028" t="s">
        <v>487</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3502</v>
      </c>
      <c r="R32" s="1026"/>
      <c r="S32" s="1026"/>
      <c r="T32" s="1026"/>
      <c r="U32" s="1026"/>
      <c r="V32" s="1026">
        <v>3429</v>
      </c>
      <c r="W32" s="1026"/>
      <c r="X32" s="1026"/>
      <c r="Y32" s="1026"/>
      <c r="Z32" s="1026"/>
      <c r="AA32" s="1026">
        <v>74</v>
      </c>
      <c r="AB32" s="1026"/>
      <c r="AC32" s="1026"/>
      <c r="AD32" s="1026"/>
      <c r="AE32" s="1027"/>
      <c r="AF32" s="1022">
        <v>1723</v>
      </c>
      <c r="AG32" s="1023"/>
      <c r="AH32" s="1023"/>
      <c r="AI32" s="1023"/>
      <c r="AJ32" s="1024"/>
      <c r="AK32" s="967">
        <v>618</v>
      </c>
      <c r="AL32" s="958"/>
      <c r="AM32" s="958"/>
      <c r="AN32" s="958"/>
      <c r="AO32" s="958"/>
      <c r="AP32" s="958">
        <v>7902</v>
      </c>
      <c r="AQ32" s="958"/>
      <c r="AR32" s="958"/>
      <c r="AS32" s="958"/>
      <c r="AT32" s="958"/>
      <c r="AU32" s="958">
        <v>403</v>
      </c>
      <c r="AV32" s="958"/>
      <c r="AW32" s="958"/>
      <c r="AX32" s="958"/>
      <c r="AY32" s="958"/>
      <c r="AZ32" s="1028" t="s">
        <v>487</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4258</v>
      </c>
      <c r="AG63" s="946"/>
      <c r="AH63" s="946"/>
      <c r="AI63" s="946"/>
      <c r="AJ63" s="1009"/>
      <c r="AK63" s="1010"/>
      <c r="AL63" s="950"/>
      <c r="AM63" s="950"/>
      <c r="AN63" s="950"/>
      <c r="AO63" s="950"/>
      <c r="AP63" s="946">
        <v>22764</v>
      </c>
      <c r="AQ63" s="946"/>
      <c r="AR63" s="946"/>
      <c r="AS63" s="946"/>
      <c r="AT63" s="946"/>
      <c r="AU63" s="946">
        <v>403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555</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487</v>
      </c>
      <c r="AQ68" s="969"/>
      <c r="AR68" s="969"/>
      <c r="AS68" s="969"/>
      <c r="AT68" s="969"/>
      <c r="AU68" s="969" t="s">
        <v>487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556</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561</v>
      </c>
      <c r="AL69" s="958"/>
      <c r="AM69" s="958"/>
      <c r="AN69" s="958"/>
      <c r="AO69" s="958"/>
      <c r="AP69" s="958" t="s">
        <v>487</v>
      </c>
      <c r="AQ69" s="958"/>
      <c r="AR69" s="958"/>
      <c r="AS69" s="958"/>
      <c r="AT69" s="958"/>
      <c r="AU69" s="958" t="s">
        <v>487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557</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487</v>
      </c>
      <c r="AQ70" s="958"/>
      <c r="AR70" s="958"/>
      <c r="AS70" s="958"/>
      <c r="AT70" s="958"/>
      <c r="AU70" s="958" t="s">
        <v>487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558</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561</v>
      </c>
      <c r="AL71" s="958"/>
      <c r="AM71" s="958"/>
      <c r="AN71" s="958"/>
      <c r="AO71" s="958"/>
      <c r="AP71" s="958" t="s">
        <v>487</v>
      </c>
      <c r="AQ71" s="958"/>
      <c r="AR71" s="958"/>
      <c r="AS71" s="958"/>
      <c r="AT71" s="958"/>
      <c r="AU71" s="958" t="s">
        <v>487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559</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487</v>
      </c>
      <c r="AQ72" s="958"/>
      <c r="AR72" s="958"/>
      <c r="AS72" s="958"/>
      <c r="AT72" s="958"/>
      <c r="AU72" s="958" t="s">
        <v>487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560</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487</v>
      </c>
      <c r="AQ73" s="958"/>
      <c r="AR73" s="958"/>
      <c r="AS73" s="958"/>
      <c r="AT73" s="958"/>
      <c r="AU73" s="958" t="s">
        <v>487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562</v>
      </c>
      <c r="C74" s="962"/>
      <c r="D74" s="962"/>
      <c r="E74" s="962"/>
      <c r="F74" s="962"/>
      <c r="G74" s="962"/>
      <c r="H74" s="962"/>
      <c r="I74" s="962"/>
      <c r="J74" s="962"/>
      <c r="K74" s="962"/>
      <c r="L74" s="962"/>
      <c r="M74" s="962"/>
      <c r="N74" s="962"/>
      <c r="O74" s="962"/>
      <c r="P74" s="963"/>
      <c r="Q74" s="964">
        <v>2102</v>
      </c>
      <c r="R74" s="958"/>
      <c r="S74" s="958"/>
      <c r="T74" s="958"/>
      <c r="U74" s="958"/>
      <c r="V74" s="958">
        <v>1783</v>
      </c>
      <c r="W74" s="958"/>
      <c r="X74" s="958"/>
      <c r="Y74" s="958"/>
      <c r="Z74" s="958"/>
      <c r="AA74" s="958">
        <v>319</v>
      </c>
      <c r="AB74" s="958"/>
      <c r="AC74" s="958"/>
      <c r="AD74" s="958"/>
      <c r="AE74" s="958"/>
      <c r="AF74" s="958">
        <v>319</v>
      </c>
      <c r="AG74" s="958"/>
      <c r="AH74" s="958"/>
      <c r="AI74" s="958"/>
      <c r="AJ74" s="958"/>
      <c r="AK74" s="958">
        <v>2</v>
      </c>
      <c r="AL74" s="958"/>
      <c r="AM74" s="958"/>
      <c r="AN74" s="958"/>
      <c r="AO74" s="958"/>
      <c r="AP74" s="958">
        <v>9082</v>
      </c>
      <c r="AQ74" s="958"/>
      <c r="AR74" s="958"/>
      <c r="AS74" s="958"/>
      <c r="AT74" s="958"/>
      <c r="AU74" s="958">
        <v>1825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563</v>
      </c>
      <c r="C75" s="962"/>
      <c r="D75" s="962"/>
      <c r="E75" s="962"/>
      <c r="F75" s="962"/>
      <c r="G75" s="962"/>
      <c r="H75" s="962"/>
      <c r="I75" s="962"/>
      <c r="J75" s="962"/>
      <c r="K75" s="962"/>
      <c r="L75" s="962"/>
      <c r="M75" s="962"/>
      <c r="N75" s="962"/>
      <c r="O75" s="962"/>
      <c r="P75" s="963"/>
      <c r="Q75" s="965">
        <v>18</v>
      </c>
      <c r="R75" s="966"/>
      <c r="S75" s="966"/>
      <c r="T75" s="966"/>
      <c r="U75" s="967"/>
      <c r="V75" s="968">
        <v>14</v>
      </c>
      <c r="W75" s="966"/>
      <c r="X75" s="966"/>
      <c r="Y75" s="966"/>
      <c r="Z75" s="967"/>
      <c r="AA75" s="968">
        <v>4</v>
      </c>
      <c r="AB75" s="966"/>
      <c r="AC75" s="966"/>
      <c r="AD75" s="966"/>
      <c r="AE75" s="967"/>
      <c r="AF75" s="968">
        <v>4</v>
      </c>
      <c r="AG75" s="966"/>
      <c r="AH75" s="966"/>
      <c r="AI75" s="966"/>
      <c r="AJ75" s="967"/>
      <c r="AK75" s="968">
        <v>3</v>
      </c>
      <c r="AL75" s="966"/>
      <c r="AM75" s="966"/>
      <c r="AN75" s="966"/>
      <c r="AO75" s="967"/>
      <c r="AP75" s="958" t="s">
        <v>487</v>
      </c>
      <c r="AQ75" s="958"/>
      <c r="AR75" s="958"/>
      <c r="AS75" s="958"/>
      <c r="AT75" s="958"/>
      <c r="AU75" s="958" t="s">
        <v>487</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564</v>
      </c>
      <c r="C76" s="962"/>
      <c r="D76" s="962"/>
      <c r="E76" s="962"/>
      <c r="F76" s="962"/>
      <c r="G76" s="962"/>
      <c r="H76" s="962"/>
      <c r="I76" s="962"/>
      <c r="J76" s="962"/>
      <c r="K76" s="962"/>
      <c r="L76" s="962"/>
      <c r="M76" s="962"/>
      <c r="N76" s="962"/>
      <c r="O76" s="962"/>
      <c r="P76" s="963"/>
      <c r="Q76" s="965">
        <v>12199</v>
      </c>
      <c r="R76" s="966"/>
      <c r="S76" s="966"/>
      <c r="T76" s="966"/>
      <c r="U76" s="967"/>
      <c r="V76" s="968">
        <v>11350</v>
      </c>
      <c r="W76" s="966"/>
      <c r="X76" s="966"/>
      <c r="Y76" s="966"/>
      <c r="Z76" s="967"/>
      <c r="AA76" s="968">
        <v>848</v>
      </c>
      <c r="AB76" s="966"/>
      <c r="AC76" s="966"/>
      <c r="AD76" s="966"/>
      <c r="AE76" s="967"/>
      <c r="AF76" s="968">
        <v>5621</v>
      </c>
      <c r="AG76" s="966"/>
      <c r="AH76" s="966"/>
      <c r="AI76" s="966"/>
      <c r="AJ76" s="967"/>
      <c r="AK76" s="968" t="s">
        <v>566</v>
      </c>
      <c r="AL76" s="966"/>
      <c r="AM76" s="966"/>
      <c r="AN76" s="966"/>
      <c r="AO76" s="967"/>
      <c r="AP76" s="968" t="s">
        <v>487</v>
      </c>
      <c r="AQ76" s="966"/>
      <c r="AR76" s="966"/>
      <c r="AS76" s="966"/>
      <c r="AT76" s="967"/>
      <c r="AU76" s="968" t="s">
        <v>487</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18149</v>
      </c>
      <c r="AG88" s="946"/>
      <c r="AH88" s="946"/>
      <c r="AI88" s="946"/>
      <c r="AJ88" s="946"/>
      <c r="AK88" s="950"/>
      <c r="AL88" s="950"/>
      <c r="AM88" s="950"/>
      <c r="AN88" s="950"/>
      <c r="AO88" s="950"/>
      <c r="AP88" s="946">
        <v>9082</v>
      </c>
      <c r="AQ88" s="946"/>
      <c r="AR88" s="946"/>
      <c r="AS88" s="946"/>
      <c r="AT88" s="946"/>
      <c r="AU88" s="946">
        <v>1825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451</v>
      </c>
      <c r="CS102" s="940"/>
      <c r="CT102" s="940"/>
      <c r="CU102" s="940"/>
      <c r="CV102" s="941"/>
      <c r="CW102" s="939">
        <v>75</v>
      </c>
      <c r="CX102" s="940"/>
      <c r="CY102" s="940"/>
      <c r="CZ102" s="940"/>
      <c r="DA102" s="941"/>
      <c r="DB102" s="939" t="s">
        <v>566</v>
      </c>
      <c r="DC102" s="940"/>
      <c r="DD102" s="940"/>
      <c r="DE102" s="940"/>
      <c r="DF102" s="941"/>
      <c r="DG102" s="939" t="s">
        <v>566</v>
      </c>
      <c r="DH102" s="940"/>
      <c r="DI102" s="940"/>
      <c r="DJ102" s="940"/>
      <c r="DK102" s="941"/>
      <c r="DL102" s="939" t="s">
        <v>566</v>
      </c>
      <c r="DM102" s="940"/>
      <c r="DN102" s="940"/>
      <c r="DO102" s="940"/>
      <c r="DP102" s="941"/>
      <c r="DQ102" s="939" t="s">
        <v>566</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5724307</v>
      </c>
      <c r="AB110" s="876"/>
      <c r="AC110" s="876"/>
      <c r="AD110" s="876"/>
      <c r="AE110" s="877"/>
      <c r="AF110" s="878">
        <v>5777003</v>
      </c>
      <c r="AG110" s="876"/>
      <c r="AH110" s="876"/>
      <c r="AI110" s="876"/>
      <c r="AJ110" s="877"/>
      <c r="AK110" s="878">
        <v>5427322</v>
      </c>
      <c r="AL110" s="876"/>
      <c r="AM110" s="876"/>
      <c r="AN110" s="876"/>
      <c r="AO110" s="877"/>
      <c r="AP110" s="879">
        <v>15.8</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44951313</v>
      </c>
      <c r="BR110" s="829"/>
      <c r="BS110" s="829"/>
      <c r="BT110" s="829"/>
      <c r="BU110" s="829"/>
      <c r="BV110" s="829">
        <v>42355400</v>
      </c>
      <c r="BW110" s="829"/>
      <c r="BX110" s="829"/>
      <c r="BY110" s="829"/>
      <c r="BZ110" s="829"/>
      <c r="CA110" s="829">
        <v>38952028</v>
      </c>
      <c r="CB110" s="829"/>
      <c r="CC110" s="829"/>
      <c r="CD110" s="829"/>
      <c r="CE110" s="829"/>
      <c r="CF110" s="853">
        <v>113.3</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451196</v>
      </c>
      <c r="DH110" s="829"/>
      <c r="DI110" s="829"/>
      <c r="DJ110" s="829"/>
      <c r="DK110" s="829"/>
      <c r="DL110" s="829">
        <v>1144073</v>
      </c>
      <c r="DM110" s="829"/>
      <c r="DN110" s="829"/>
      <c r="DO110" s="829"/>
      <c r="DP110" s="829"/>
      <c r="DQ110" s="829">
        <v>1022097</v>
      </c>
      <c r="DR110" s="829"/>
      <c r="DS110" s="829"/>
      <c r="DT110" s="829"/>
      <c r="DU110" s="829"/>
      <c r="DV110" s="830">
        <v>3</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1085352</v>
      </c>
      <c r="BR111" s="804"/>
      <c r="BS111" s="804"/>
      <c r="BT111" s="804"/>
      <c r="BU111" s="804"/>
      <c r="BV111" s="804">
        <v>1701639</v>
      </c>
      <c r="BW111" s="804"/>
      <c r="BX111" s="804"/>
      <c r="BY111" s="804"/>
      <c r="BZ111" s="804"/>
      <c r="CA111" s="804">
        <v>1503062</v>
      </c>
      <c r="CB111" s="804"/>
      <c r="CC111" s="804"/>
      <c r="CD111" s="804"/>
      <c r="CE111" s="804"/>
      <c r="CF111" s="862">
        <v>4.4000000000000004</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634156</v>
      </c>
      <c r="DH111" s="804"/>
      <c r="DI111" s="804"/>
      <c r="DJ111" s="804"/>
      <c r="DK111" s="804"/>
      <c r="DL111" s="804">
        <v>557566</v>
      </c>
      <c r="DM111" s="804"/>
      <c r="DN111" s="804"/>
      <c r="DO111" s="804"/>
      <c r="DP111" s="804"/>
      <c r="DQ111" s="804">
        <v>480965</v>
      </c>
      <c r="DR111" s="804"/>
      <c r="DS111" s="804"/>
      <c r="DT111" s="804"/>
      <c r="DU111" s="804"/>
      <c r="DV111" s="781">
        <v>1.4</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541372</v>
      </c>
      <c r="BR112" s="804"/>
      <c r="BS112" s="804"/>
      <c r="BT112" s="804"/>
      <c r="BU112" s="804"/>
      <c r="BV112" s="804">
        <v>502320</v>
      </c>
      <c r="BW112" s="804"/>
      <c r="BX112" s="804"/>
      <c r="BY112" s="804"/>
      <c r="BZ112" s="804"/>
      <c r="CA112" s="804">
        <v>402979</v>
      </c>
      <c r="CB112" s="804"/>
      <c r="CC112" s="804"/>
      <c r="CD112" s="804"/>
      <c r="CE112" s="804"/>
      <c r="CF112" s="862">
        <v>1.2</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526613</v>
      </c>
      <c r="AB113" s="906"/>
      <c r="AC113" s="906"/>
      <c r="AD113" s="906"/>
      <c r="AE113" s="907"/>
      <c r="AF113" s="908">
        <v>430244</v>
      </c>
      <c r="AG113" s="906"/>
      <c r="AH113" s="906"/>
      <c r="AI113" s="906"/>
      <c r="AJ113" s="907"/>
      <c r="AK113" s="908">
        <v>426552</v>
      </c>
      <c r="AL113" s="906"/>
      <c r="AM113" s="906"/>
      <c r="AN113" s="906"/>
      <c r="AO113" s="907"/>
      <c r="AP113" s="909">
        <v>1.2</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1731637</v>
      </c>
      <c r="BR113" s="804"/>
      <c r="BS113" s="804"/>
      <c r="BT113" s="804"/>
      <c r="BU113" s="804"/>
      <c r="BV113" s="804">
        <v>1923044</v>
      </c>
      <c r="BW113" s="804"/>
      <c r="BX113" s="804"/>
      <c r="BY113" s="804"/>
      <c r="BZ113" s="804"/>
      <c r="CA113" s="804">
        <v>1825382</v>
      </c>
      <c r="CB113" s="804"/>
      <c r="CC113" s="804"/>
      <c r="CD113" s="804"/>
      <c r="CE113" s="804"/>
      <c r="CF113" s="862">
        <v>5.3</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81669</v>
      </c>
      <c r="AB114" s="767"/>
      <c r="AC114" s="767"/>
      <c r="AD114" s="767"/>
      <c r="AE114" s="768"/>
      <c r="AF114" s="769">
        <v>114405</v>
      </c>
      <c r="AG114" s="767"/>
      <c r="AH114" s="767"/>
      <c r="AI114" s="767"/>
      <c r="AJ114" s="768"/>
      <c r="AK114" s="769">
        <v>112659</v>
      </c>
      <c r="AL114" s="767"/>
      <c r="AM114" s="767"/>
      <c r="AN114" s="767"/>
      <c r="AO114" s="768"/>
      <c r="AP114" s="811">
        <v>0.3</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5231126</v>
      </c>
      <c r="BR114" s="804"/>
      <c r="BS114" s="804"/>
      <c r="BT114" s="804"/>
      <c r="BU114" s="804"/>
      <c r="BV114" s="804">
        <v>5154573</v>
      </c>
      <c r="BW114" s="804"/>
      <c r="BX114" s="804"/>
      <c r="BY114" s="804"/>
      <c r="BZ114" s="804"/>
      <c r="CA114" s="804">
        <v>5138185</v>
      </c>
      <c r="CB114" s="804"/>
      <c r="CC114" s="804"/>
      <c r="CD114" s="804"/>
      <c r="CE114" s="804"/>
      <c r="CF114" s="862">
        <v>14.9</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240500</v>
      </c>
      <c r="AB115" s="906"/>
      <c r="AC115" s="906"/>
      <c r="AD115" s="906"/>
      <c r="AE115" s="907"/>
      <c r="AF115" s="908">
        <v>515810</v>
      </c>
      <c r="AG115" s="906"/>
      <c r="AH115" s="906"/>
      <c r="AI115" s="906"/>
      <c r="AJ115" s="907"/>
      <c r="AK115" s="908">
        <v>220572</v>
      </c>
      <c r="AL115" s="906"/>
      <c r="AM115" s="906"/>
      <c r="AN115" s="906"/>
      <c r="AO115" s="907"/>
      <c r="AP115" s="909">
        <v>0.6</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6573089</v>
      </c>
      <c r="AB117" s="890"/>
      <c r="AC117" s="890"/>
      <c r="AD117" s="890"/>
      <c r="AE117" s="891"/>
      <c r="AF117" s="892">
        <v>6837462</v>
      </c>
      <c r="AG117" s="890"/>
      <c r="AH117" s="890"/>
      <c r="AI117" s="890"/>
      <c r="AJ117" s="891"/>
      <c r="AK117" s="892">
        <v>6187105</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154472</v>
      </c>
      <c r="AB119" s="876"/>
      <c r="AC119" s="876"/>
      <c r="AD119" s="876"/>
      <c r="AE119" s="877"/>
      <c r="AF119" s="878">
        <v>429778</v>
      </c>
      <c r="AG119" s="876"/>
      <c r="AH119" s="876"/>
      <c r="AI119" s="876"/>
      <c r="AJ119" s="877"/>
      <c r="AK119" s="878">
        <v>135739</v>
      </c>
      <c r="AL119" s="876"/>
      <c r="AM119" s="876"/>
      <c r="AN119" s="876"/>
      <c r="AO119" s="877"/>
      <c r="AP119" s="879">
        <v>0.4</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53540800</v>
      </c>
      <c r="BR119" s="832"/>
      <c r="BS119" s="832"/>
      <c r="BT119" s="832"/>
      <c r="BU119" s="832"/>
      <c r="BV119" s="832">
        <v>51636976</v>
      </c>
      <c r="BW119" s="832"/>
      <c r="BX119" s="832"/>
      <c r="BY119" s="832"/>
      <c r="BZ119" s="832"/>
      <c r="CA119" s="832">
        <v>47821636</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86028</v>
      </c>
      <c r="AB120" s="767"/>
      <c r="AC120" s="767"/>
      <c r="AD120" s="767"/>
      <c r="AE120" s="768"/>
      <c r="AF120" s="769">
        <v>86032</v>
      </c>
      <c r="AG120" s="767"/>
      <c r="AH120" s="767"/>
      <c r="AI120" s="767"/>
      <c r="AJ120" s="768"/>
      <c r="AK120" s="769">
        <v>84833</v>
      </c>
      <c r="AL120" s="767"/>
      <c r="AM120" s="767"/>
      <c r="AN120" s="767"/>
      <c r="AO120" s="768"/>
      <c r="AP120" s="811">
        <v>0.2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9971545</v>
      </c>
      <c r="BR120" s="829"/>
      <c r="BS120" s="829"/>
      <c r="BT120" s="829"/>
      <c r="BU120" s="829"/>
      <c r="BV120" s="829">
        <v>10950400</v>
      </c>
      <c r="BW120" s="829"/>
      <c r="BX120" s="829"/>
      <c r="BY120" s="829"/>
      <c r="BZ120" s="829"/>
      <c r="CA120" s="829">
        <v>11242116</v>
      </c>
      <c r="CB120" s="829"/>
      <c r="CC120" s="829"/>
      <c r="CD120" s="829"/>
      <c r="CE120" s="829"/>
      <c r="CF120" s="853">
        <v>32.700000000000003</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541372</v>
      </c>
      <c r="DH120" s="829"/>
      <c r="DI120" s="829"/>
      <c r="DJ120" s="829"/>
      <c r="DK120" s="829"/>
      <c r="DL120" s="829">
        <v>502320</v>
      </c>
      <c r="DM120" s="829"/>
      <c r="DN120" s="829"/>
      <c r="DO120" s="829"/>
      <c r="DP120" s="829"/>
      <c r="DQ120" s="829">
        <v>402979</v>
      </c>
      <c r="DR120" s="829"/>
      <c r="DS120" s="829"/>
      <c r="DT120" s="829"/>
      <c r="DU120" s="829"/>
      <c r="DV120" s="830">
        <v>1.2</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7233630</v>
      </c>
      <c r="BR121" s="804"/>
      <c r="BS121" s="804"/>
      <c r="BT121" s="804"/>
      <c r="BU121" s="804"/>
      <c r="BV121" s="804">
        <v>6394352</v>
      </c>
      <c r="BW121" s="804"/>
      <c r="BX121" s="804"/>
      <c r="BY121" s="804"/>
      <c r="BZ121" s="804"/>
      <c r="CA121" s="804">
        <v>5447473</v>
      </c>
      <c r="CB121" s="804"/>
      <c r="CC121" s="804"/>
      <c r="CD121" s="804"/>
      <c r="CE121" s="804"/>
      <c r="CF121" s="862">
        <v>15.8</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34482718</v>
      </c>
      <c r="BR122" s="832"/>
      <c r="BS122" s="832"/>
      <c r="BT122" s="832"/>
      <c r="BU122" s="832"/>
      <c r="BV122" s="832">
        <v>32238067</v>
      </c>
      <c r="BW122" s="832"/>
      <c r="BX122" s="832"/>
      <c r="BY122" s="832"/>
      <c r="BZ122" s="832"/>
      <c r="CA122" s="832">
        <v>30161236</v>
      </c>
      <c r="CB122" s="832"/>
      <c r="CC122" s="832"/>
      <c r="CD122" s="832"/>
      <c r="CE122" s="832"/>
      <c r="CF122" s="833">
        <v>87.7</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51687893</v>
      </c>
      <c r="BR123" s="820"/>
      <c r="BS123" s="820"/>
      <c r="BT123" s="820"/>
      <c r="BU123" s="820"/>
      <c r="BV123" s="820">
        <v>49582819</v>
      </c>
      <c r="BW123" s="820"/>
      <c r="BX123" s="820"/>
      <c r="BY123" s="820"/>
      <c r="BZ123" s="820"/>
      <c r="CA123" s="820">
        <v>46850825</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5.5</v>
      </c>
      <c r="BR124" s="818"/>
      <c r="BS124" s="818"/>
      <c r="BT124" s="818"/>
      <c r="BU124" s="818"/>
      <c r="BV124" s="818">
        <v>6.1</v>
      </c>
      <c r="BW124" s="818"/>
      <c r="BX124" s="818"/>
      <c r="BY124" s="818"/>
      <c r="BZ124" s="818"/>
      <c r="CA124" s="818">
        <v>2.8</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1172299</v>
      </c>
      <c r="AB128" s="788"/>
      <c r="AC128" s="788"/>
      <c r="AD128" s="788"/>
      <c r="AE128" s="789"/>
      <c r="AF128" s="790">
        <v>1122063</v>
      </c>
      <c r="AG128" s="788"/>
      <c r="AH128" s="788"/>
      <c r="AI128" s="788"/>
      <c r="AJ128" s="789"/>
      <c r="AK128" s="790">
        <v>1119178</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11.53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36949889</v>
      </c>
      <c r="AB129" s="767"/>
      <c r="AC129" s="767"/>
      <c r="AD129" s="767"/>
      <c r="AE129" s="768"/>
      <c r="AF129" s="769">
        <v>36455558</v>
      </c>
      <c r="AG129" s="767"/>
      <c r="AH129" s="767"/>
      <c r="AI129" s="767"/>
      <c r="AJ129" s="768"/>
      <c r="AK129" s="769">
        <v>37360843</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16.53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3277664</v>
      </c>
      <c r="AB130" s="767"/>
      <c r="AC130" s="767"/>
      <c r="AD130" s="767"/>
      <c r="AE130" s="768"/>
      <c r="AF130" s="769">
        <v>3163710</v>
      </c>
      <c r="AG130" s="767"/>
      <c r="AH130" s="767"/>
      <c r="AI130" s="767"/>
      <c r="AJ130" s="768"/>
      <c r="AK130" s="769">
        <v>2984490</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6.6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33672225</v>
      </c>
      <c r="AB131" s="751"/>
      <c r="AC131" s="751"/>
      <c r="AD131" s="751"/>
      <c r="AE131" s="752"/>
      <c r="AF131" s="753">
        <v>33291848</v>
      </c>
      <c r="AG131" s="751"/>
      <c r="AH131" s="751"/>
      <c r="AI131" s="751"/>
      <c r="AJ131" s="752"/>
      <c r="AK131" s="753">
        <v>34376353</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2.8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6.3052738570000004</v>
      </c>
      <c r="AB132" s="732"/>
      <c r="AC132" s="732"/>
      <c r="AD132" s="732"/>
      <c r="AE132" s="733"/>
      <c r="AF132" s="734">
        <v>7.664606214</v>
      </c>
      <c r="AG132" s="732"/>
      <c r="AH132" s="732"/>
      <c r="AI132" s="732"/>
      <c r="AJ132" s="733"/>
      <c r="AK132" s="734">
        <v>6.0606703360000003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5.9</v>
      </c>
      <c r="AB133" s="711"/>
      <c r="AC133" s="711"/>
      <c r="AD133" s="711"/>
      <c r="AE133" s="712"/>
      <c r="AF133" s="710">
        <v>6.3</v>
      </c>
      <c r="AG133" s="711"/>
      <c r="AH133" s="711"/>
      <c r="AI133" s="711"/>
      <c r="AJ133" s="712"/>
      <c r="AK133" s="710">
        <v>6.6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1Ixo1SxHzqETr6Z4OG3s7XLfvayCzLf+tEurIilLSsRxSelzui8d0HJWVs59Kl7m15COJidF/ufMFCzlYpbAw==" saltValue="EaEqHf0J4CZumUYG+wFj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9G+t4JQ6v4Ta1kZghvdSFvEP3zgHRaqwJbSxo+NIckkSRycON8cSiZGebBUDVjlCCtcCTqW0ICOfbiS4Y6p1w==" saltValue="MTLfzOhMglV2tepMPeqw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xJKrksl1FH1UqAHugBRcy/VLnEHChRncUg/wU9G6Q9ZgQCyc/8/Fm/FAB6J6plQToHtZqLIbSVyCPER19XUZQ==" saltValue="g61MMOf3Ky/pJTaNMHYV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11526600</v>
      </c>
      <c r="AP9" s="274">
        <v>56023</v>
      </c>
      <c r="AQ9" s="275">
        <v>61513</v>
      </c>
      <c r="AR9" s="276">
        <v>-8.9</v>
      </c>
    </row>
    <row r="10" spans="1:46" ht="13.5" customHeight="1" x14ac:dyDescent="0.15">
      <c r="A10" s="259"/>
      <c r="AK10" s="1117" t="s">
        <v>484</v>
      </c>
      <c r="AL10" s="1118"/>
      <c r="AM10" s="1118"/>
      <c r="AN10" s="1119"/>
      <c r="AO10" s="277">
        <v>39661</v>
      </c>
      <c r="AP10" s="277">
        <v>193</v>
      </c>
      <c r="AQ10" s="278">
        <v>1262</v>
      </c>
      <c r="AR10" s="279">
        <v>-84.7</v>
      </c>
    </row>
    <row r="11" spans="1:46" ht="13.5" customHeight="1" x14ac:dyDescent="0.15">
      <c r="A11" s="259"/>
      <c r="AK11" s="1117" t="s">
        <v>485</v>
      </c>
      <c r="AL11" s="1118"/>
      <c r="AM11" s="1118"/>
      <c r="AN11" s="1119"/>
      <c r="AO11" s="277">
        <v>105758</v>
      </c>
      <c r="AP11" s="277">
        <v>514</v>
      </c>
      <c r="AQ11" s="278">
        <v>1079</v>
      </c>
      <c r="AR11" s="279">
        <v>-52.4</v>
      </c>
    </row>
    <row r="12" spans="1:46" ht="13.5" customHeight="1" x14ac:dyDescent="0.15">
      <c r="A12" s="259"/>
      <c r="AK12" s="1117" t="s">
        <v>486</v>
      </c>
      <c r="AL12" s="1118"/>
      <c r="AM12" s="1118"/>
      <c r="AN12" s="1119"/>
      <c r="AO12" s="277" t="s">
        <v>487</v>
      </c>
      <c r="AP12" s="277" t="s">
        <v>487</v>
      </c>
      <c r="AQ12" s="278">
        <v>46</v>
      </c>
      <c r="AR12" s="279" t="s">
        <v>487</v>
      </c>
    </row>
    <row r="13" spans="1:46" ht="13.5" customHeight="1" x14ac:dyDescent="0.15">
      <c r="A13" s="259"/>
      <c r="AK13" s="1117" t="s">
        <v>488</v>
      </c>
      <c r="AL13" s="1118"/>
      <c r="AM13" s="1118"/>
      <c r="AN13" s="1119"/>
      <c r="AO13" s="277">
        <v>513751</v>
      </c>
      <c r="AP13" s="277">
        <v>2497</v>
      </c>
      <c r="AQ13" s="278">
        <v>2016</v>
      </c>
      <c r="AR13" s="279">
        <v>23.9</v>
      </c>
    </row>
    <row r="14" spans="1:46" ht="13.5" customHeight="1" x14ac:dyDescent="0.15">
      <c r="A14" s="259"/>
      <c r="AK14" s="1117" t="s">
        <v>489</v>
      </c>
      <c r="AL14" s="1118"/>
      <c r="AM14" s="1118"/>
      <c r="AN14" s="1119"/>
      <c r="AO14" s="277">
        <v>153962</v>
      </c>
      <c r="AP14" s="277">
        <v>748</v>
      </c>
      <c r="AQ14" s="278">
        <v>1290</v>
      </c>
      <c r="AR14" s="279">
        <v>-42</v>
      </c>
    </row>
    <row r="15" spans="1:46" ht="13.5" customHeight="1" x14ac:dyDescent="0.15">
      <c r="A15" s="259"/>
      <c r="AK15" s="1120" t="s">
        <v>490</v>
      </c>
      <c r="AL15" s="1121"/>
      <c r="AM15" s="1121"/>
      <c r="AN15" s="1122"/>
      <c r="AO15" s="277">
        <v>-587061</v>
      </c>
      <c r="AP15" s="277">
        <v>-2853</v>
      </c>
      <c r="AQ15" s="278">
        <v>-2388</v>
      </c>
      <c r="AR15" s="279">
        <v>19.5</v>
      </c>
    </row>
    <row r="16" spans="1:46" x14ac:dyDescent="0.15">
      <c r="A16" s="259"/>
      <c r="AK16" s="1120" t="s">
        <v>177</v>
      </c>
      <c r="AL16" s="1121"/>
      <c r="AM16" s="1121"/>
      <c r="AN16" s="1122"/>
      <c r="AO16" s="277">
        <v>11752671</v>
      </c>
      <c r="AP16" s="277">
        <v>57122</v>
      </c>
      <c r="AQ16" s="278">
        <v>64818</v>
      </c>
      <c r="AR16" s="279">
        <v>-11.9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5.86</v>
      </c>
      <c r="AP21" s="290">
        <v>6.09</v>
      </c>
      <c r="AQ21" s="291">
        <v>-0.23</v>
      </c>
      <c r="AS21" s="292"/>
      <c r="AT21" s="288"/>
    </row>
    <row r="22" spans="1:46" s="260" customFormat="1" x14ac:dyDescent="0.15">
      <c r="A22" s="288"/>
      <c r="AK22" s="1123" t="s">
        <v>496</v>
      </c>
      <c r="AL22" s="1124"/>
      <c r="AM22" s="1124"/>
      <c r="AN22" s="1125"/>
      <c r="AO22" s="293">
        <v>103.2</v>
      </c>
      <c r="AP22" s="294">
        <v>99.7</v>
      </c>
      <c r="AQ22" s="295">
        <v>3.5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5427322</v>
      </c>
      <c r="AP32" s="303">
        <v>26378</v>
      </c>
      <c r="AQ32" s="304">
        <v>26619</v>
      </c>
      <c r="AR32" s="305">
        <v>-0.9</v>
      </c>
    </row>
    <row r="33" spans="1:46" ht="13.5" customHeight="1" x14ac:dyDescent="0.15">
      <c r="A33" s="259"/>
      <c r="AK33" s="1107" t="s">
        <v>501</v>
      </c>
      <c r="AL33" s="1108"/>
      <c r="AM33" s="1108"/>
      <c r="AN33" s="1109"/>
      <c r="AO33" s="303" t="s">
        <v>487</v>
      </c>
      <c r="AP33" s="303" t="s">
        <v>487</v>
      </c>
      <c r="AQ33" s="304">
        <v>3</v>
      </c>
      <c r="AR33" s="305" t="s">
        <v>487</v>
      </c>
    </row>
    <row r="34" spans="1:46" ht="27" customHeight="1" x14ac:dyDescent="0.15">
      <c r="A34" s="259"/>
      <c r="AK34" s="1107" t="s">
        <v>502</v>
      </c>
      <c r="AL34" s="1108"/>
      <c r="AM34" s="1108"/>
      <c r="AN34" s="1109"/>
      <c r="AO34" s="303" t="s">
        <v>487</v>
      </c>
      <c r="AP34" s="303" t="s">
        <v>487</v>
      </c>
      <c r="AQ34" s="304">
        <v>28</v>
      </c>
      <c r="AR34" s="305" t="s">
        <v>487</v>
      </c>
    </row>
    <row r="35" spans="1:46" ht="27" customHeight="1" x14ac:dyDescent="0.15">
      <c r="A35" s="259"/>
      <c r="AK35" s="1107" t="s">
        <v>503</v>
      </c>
      <c r="AL35" s="1108"/>
      <c r="AM35" s="1108"/>
      <c r="AN35" s="1109"/>
      <c r="AO35" s="303">
        <v>426552</v>
      </c>
      <c r="AP35" s="303">
        <v>2073</v>
      </c>
      <c r="AQ35" s="304">
        <v>5266</v>
      </c>
      <c r="AR35" s="305">
        <v>-60.6</v>
      </c>
    </row>
    <row r="36" spans="1:46" ht="27" customHeight="1" x14ac:dyDescent="0.15">
      <c r="A36" s="259"/>
      <c r="AK36" s="1107" t="s">
        <v>504</v>
      </c>
      <c r="AL36" s="1108"/>
      <c r="AM36" s="1108"/>
      <c r="AN36" s="1109"/>
      <c r="AO36" s="303">
        <v>112659</v>
      </c>
      <c r="AP36" s="303">
        <v>548</v>
      </c>
      <c r="AQ36" s="304">
        <v>468</v>
      </c>
      <c r="AR36" s="305">
        <v>17.100000000000001</v>
      </c>
    </row>
    <row r="37" spans="1:46" ht="13.5" customHeight="1" x14ac:dyDescent="0.15">
      <c r="A37" s="259"/>
      <c r="AK37" s="1107" t="s">
        <v>505</v>
      </c>
      <c r="AL37" s="1108"/>
      <c r="AM37" s="1108"/>
      <c r="AN37" s="1109"/>
      <c r="AO37" s="303">
        <v>220572</v>
      </c>
      <c r="AP37" s="303">
        <v>1072</v>
      </c>
      <c r="AQ37" s="304">
        <v>985</v>
      </c>
      <c r="AR37" s="305">
        <v>8.8000000000000007</v>
      </c>
    </row>
    <row r="38" spans="1:46" ht="27" customHeight="1" x14ac:dyDescent="0.15">
      <c r="A38" s="259"/>
      <c r="AK38" s="1110" t="s">
        <v>506</v>
      </c>
      <c r="AL38" s="1111"/>
      <c r="AM38" s="1111"/>
      <c r="AN38" s="1112"/>
      <c r="AO38" s="306" t="s">
        <v>487</v>
      </c>
      <c r="AP38" s="306" t="s">
        <v>487</v>
      </c>
      <c r="AQ38" s="307">
        <v>1</v>
      </c>
      <c r="AR38" s="295" t="s">
        <v>487</v>
      </c>
      <c r="AS38" s="302"/>
    </row>
    <row r="39" spans="1:46" x14ac:dyDescent="0.15">
      <c r="A39" s="259"/>
      <c r="AK39" s="1110" t="s">
        <v>507</v>
      </c>
      <c r="AL39" s="1111"/>
      <c r="AM39" s="1111"/>
      <c r="AN39" s="1112"/>
      <c r="AO39" s="303">
        <v>-1119178</v>
      </c>
      <c r="AP39" s="303">
        <v>-5440</v>
      </c>
      <c r="AQ39" s="304">
        <v>-7209</v>
      </c>
      <c r="AR39" s="305">
        <v>-24.5</v>
      </c>
      <c r="AS39" s="302"/>
    </row>
    <row r="40" spans="1:46" ht="27" customHeight="1" x14ac:dyDescent="0.15">
      <c r="A40" s="259"/>
      <c r="AK40" s="1107" t="s">
        <v>508</v>
      </c>
      <c r="AL40" s="1108"/>
      <c r="AM40" s="1108"/>
      <c r="AN40" s="1109"/>
      <c r="AO40" s="303">
        <v>-2984490</v>
      </c>
      <c r="AP40" s="303">
        <v>-14506</v>
      </c>
      <c r="AQ40" s="304">
        <v>-18404</v>
      </c>
      <c r="AR40" s="305">
        <v>-21.2</v>
      </c>
      <c r="AS40" s="302"/>
    </row>
    <row r="41" spans="1:46" x14ac:dyDescent="0.15">
      <c r="A41" s="259"/>
      <c r="AK41" s="1113" t="s">
        <v>287</v>
      </c>
      <c r="AL41" s="1114"/>
      <c r="AM41" s="1114"/>
      <c r="AN41" s="1115"/>
      <c r="AO41" s="303">
        <v>2083437</v>
      </c>
      <c r="AP41" s="303">
        <v>10126</v>
      </c>
      <c r="AQ41" s="304">
        <v>7755</v>
      </c>
      <c r="AR41" s="305">
        <v>30.6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6745297</v>
      </c>
      <c r="AN51" s="325">
        <v>33763</v>
      </c>
      <c r="AO51" s="326">
        <v>56.8</v>
      </c>
      <c r="AP51" s="327">
        <v>37644</v>
      </c>
      <c r="AQ51" s="328">
        <v>13.5</v>
      </c>
      <c r="AR51" s="329">
        <v>43.3</v>
      </c>
    </row>
    <row r="52" spans="1:44" x14ac:dyDescent="0.15">
      <c r="A52" s="259"/>
      <c r="AK52" s="330"/>
      <c r="AL52" s="331" t="s">
        <v>518</v>
      </c>
      <c r="AM52" s="332">
        <v>4854394</v>
      </c>
      <c r="AN52" s="333">
        <v>24298</v>
      </c>
      <c r="AO52" s="334">
        <v>93</v>
      </c>
      <c r="AP52" s="335">
        <v>24939</v>
      </c>
      <c r="AQ52" s="336">
        <v>22.5</v>
      </c>
      <c r="AR52" s="337">
        <v>70.5</v>
      </c>
    </row>
    <row r="53" spans="1:44" x14ac:dyDescent="0.15">
      <c r="A53" s="259"/>
      <c r="AK53" s="315" t="s">
        <v>519</v>
      </c>
      <c r="AL53" s="316"/>
      <c r="AM53" s="324">
        <v>2851530</v>
      </c>
      <c r="AN53" s="325">
        <v>14104</v>
      </c>
      <c r="AO53" s="326">
        <v>-58.2</v>
      </c>
      <c r="AP53" s="327">
        <v>39221</v>
      </c>
      <c r="AQ53" s="328">
        <v>4.2</v>
      </c>
      <c r="AR53" s="329">
        <v>-62.4</v>
      </c>
    </row>
    <row r="54" spans="1:44" x14ac:dyDescent="0.15">
      <c r="A54" s="259"/>
      <c r="AK54" s="330"/>
      <c r="AL54" s="331" t="s">
        <v>518</v>
      </c>
      <c r="AM54" s="332">
        <v>1683334</v>
      </c>
      <c r="AN54" s="333">
        <v>8326</v>
      </c>
      <c r="AO54" s="334">
        <v>-65.7</v>
      </c>
      <c r="AP54" s="335">
        <v>24821</v>
      </c>
      <c r="AQ54" s="336">
        <v>-0.5</v>
      </c>
      <c r="AR54" s="337">
        <v>-65.2</v>
      </c>
    </row>
    <row r="55" spans="1:44" x14ac:dyDescent="0.15">
      <c r="A55" s="259"/>
      <c r="AK55" s="315" t="s">
        <v>520</v>
      </c>
      <c r="AL55" s="316"/>
      <c r="AM55" s="324">
        <v>4361369</v>
      </c>
      <c r="AN55" s="325">
        <v>21447</v>
      </c>
      <c r="AO55" s="326">
        <v>52.1</v>
      </c>
      <c r="AP55" s="327">
        <v>38566</v>
      </c>
      <c r="AQ55" s="328">
        <v>-1.7</v>
      </c>
      <c r="AR55" s="329">
        <v>53.8</v>
      </c>
    </row>
    <row r="56" spans="1:44" x14ac:dyDescent="0.15">
      <c r="A56" s="259"/>
      <c r="AK56" s="330"/>
      <c r="AL56" s="331" t="s">
        <v>518</v>
      </c>
      <c r="AM56" s="332">
        <v>2918810</v>
      </c>
      <c r="AN56" s="333">
        <v>14353</v>
      </c>
      <c r="AO56" s="334">
        <v>72.400000000000006</v>
      </c>
      <c r="AP56" s="335">
        <v>24059</v>
      </c>
      <c r="AQ56" s="336">
        <v>-3.1</v>
      </c>
      <c r="AR56" s="337">
        <v>75.5</v>
      </c>
    </row>
    <row r="57" spans="1:44" x14ac:dyDescent="0.15">
      <c r="A57" s="259"/>
      <c r="AK57" s="315" t="s">
        <v>521</v>
      </c>
      <c r="AL57" s="316"/>
      <c r="AM57" s="324">
        <v>7164373</v>
      </c>
      <c r="AN57" s="325">
        <v>34996</v>
      </c>
      <c r="AO57" s="326">
        <v>63.2</v>
      </c>
      <c r="AP57" s="327">
        <v>35156</v>
      </c>
      <c r="AQ57" s="328">
        <v>-8.8000000000000007</v>
      </c>
      <c r="AR57" s="329">
        <v>72</v>
      </c>
    </row>
    <row r="58" spans="1:44" x14ac:dyDescent="0.15">
      <c r="A58" s="259"/>
      <c r="AK58" s="330"/>
      <c r="AL58" s="331" t="s">
        <v>518</v>
      </c>
      <c r="AM58" s="332">
        <v>5488656</v>
      </c>
      <c r="AN58" s="333">
        <v>26811</v>
      </c>
      <c r="AO58" s="334">
        <v>86.8</v>
      </c>
      <c r="AP58" s="335">
        <v>22430</v>
      </c>
      <c r="AQ58" s="336">
        <v>-6.8</v>
      </c>
      <c r="AR58" s="337">
        <v>93.6</v>
      </c>
    </row>
    <row r="59" spans="1:44" x14ac:dyDescent="0.15">
      <c r="A59" s="259"/>
      <c r="AK59" s="315" t="s">
        <v>522</v>
      </c>
      <c r="AL59" s="316"/>
      <c r="AM59" s="324">
        <v>4598928</v>
      </c>
      <c r="AN59" s="325">
        <v>22352</v>
      </c>
      <c r="AO59" s="326">
        <v>-36.1</v>
      </c>
      <c r="AP59" s="327">
        <v>37029</v>
      </c>
      <c r="AQ59" s="328">
        <v>5.3</v>
      </c>
      <c r="AR59" s="329">
        <v>-41.4</v>
      </c>
    </row>
    <row r="60" spans="1:44" x14ac:dyDescent="0.15">
      <c r="A60" s="259"/>
      <c r="AK60" s="330"/>
      <c r="AL60" s="331" t="s">
        <v>518</v>
      </c>
      <c r="AM60" s="332">
        <v>3860699</v>
      </c>
      <c r="AN60" s="333">
        <v>18764</v>
      </c>
      <c r="AO60" s="334">
        <v>-30</v>
      </c>
      <c r="AP60" s="335">
        <v>23232</v>
      </c>
      <c r="AQ60" s="336">
        <v>3.6</v>
      </c>
      <c r="AR60" s="337">
        <v>-33.6</v>
      </c>
    </row>
    <row r="61" spans="1:44" x14ac:dyDescent="0.15">
      <c r="A61" s="259"/>
      <c r="AK61" s="315" t="s">
        <v>523</v>
      </c>
      <c r="AL61" s="338"/>
      <c r="AM61" s="324">
        <v>5144299</v>
      </c>
      <c r="AN61" s="325">
        <v>25332</v>
      </c>
      <c r="AO61" s="326">
        <v>15.6</v>
      </c>
      <c r="AP61" s="327">
        <v>37523</v>
      </c>
      <c r="AQ61" s="339">
        <v>2.5</v>
      </c>
      <c r="AR61" s="329">
        <v>13.1</v>
      </c>
    </row>
    <row r="62" spans="1:44" x14ac:dyDescent="0.15">
      <c r="A62" s="259"/>
      <c r="AK62" s="330"/>
      <c r="AL62" s="331" t="s">
        <v>518</v>
      </c>
      <c r="AM62" s="332">
        <v>3761179</v>
      </c>
      <c r="AN62" s="333">
        <v>18510</v>
      </c>
      <c r="AO62" s="334">
        <v>31.3</v>
      </c>
      <c r="AP62" s="335">
        <v>23896</v>
      </c>
      <c r="AQ62" s="336">
        <v>3.1</v>
      </c>
      <c r="AR62" s="337">
        <v>28.2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4Rc3skfaVjvWEPLiheYDDe75wiKAuF9irx/WYxB8k9YtYluU35p4bUt7TUqB87ujVbneNVMnmZRH3ulncc3lQ==" saltValue="nHP9QRapptzHc2hJUkTc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5cahXqLv7uPpavPs+xV7vuSbbD/CILnvxhoYXq1dRZoOPr0ok8MOAdBgBXaccLfhvxZvsVC9AMd2qBlMQN854w==" saltValue="24yygV9N+r3YlgB5CW2C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1okA/sa/JgiIRbqJ8ykCXwGNOh52ejMfrTlm+LnBuZd3RPWnpAFI8MI9Gdk6KW4TDC9MNv150ZHpdwbcfC5/fA==" saltValue="Hf38+nvsVVMNNkHgZRkl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7</v>
      </c>
      <c r="G47" s="12">
        <v>8.0399999999999991</v>
      </c>
      <c r="H47" s="12">
        <v>11.06</v>
      </c>
      <c r="I47" s="12">
        <v>8.7799999999999994</v>
      </c>
      <c r="J47" s="13">
        <v>8.81</v>
      </c>
    </row>
    <row r="48" spans="2:10" ht="57.75" customHeight="1" x14ac:dyDescent="0.15">
      <c r="B48" s="14"/>
      <c r="C48" s="1128" t="s">
        <v>4</v>
      </c>
      <c r="D48" s="1128"/>
      <c r="E48" s="1129"/>
      <c r="F48" s="15">
        <v>3.98</v>
      </c>
      <c r="G48" s="16">
        <v>5.82</v>
      </c>
      <c r="H48" s="16">
        <v>8.14</v>
      </c>
      <c r="I48" s="16">
        <v>7.28</v>
      </c>
      <c r="J48" s="17">
        <v>6.91</v>
      </c>
    </row>
    <row r="49" spans="2:10" ht="57.75" customHeight="1" thickBot="1" x14ac:dyDescent="0.2">
      <c r="B49" s="18"/>
      <c r="C49" s="1130" t="s">
        <v>5</v>
      </c>
      <c r="D49" s="1130"/>
      <c r="E49" s="1131"/>
      <c r="F49" s="19" t="s">
        <v>530</v>
      </c>
      <c r="G49" s="20">
        <v>1.27</v>
      </c>
      <c r="H49" s="20">
        <v>3.49</v>
      </c>
      <c r="I49" s="20" t="s">
        <v>531</v>
      </c>
      <c r="J49" s="21" t="s">
        <v>532</v>
      </c>
    </row>
    <row r="50" spans="2:10" x14ac:dyDescent="0.15"/>
  </sheetData>
  <sheetProtection algorithmName="SHA-512" hashValue="0JTlRoiGG0H0o6Bzq3sIwgCq7UdOlt/iToN0D1hJ0D8homzdQTxliEW7hf/9tKSPrTxgWUXDMnpYqP1P+iy+Sg==" saltValue="1By4NbnljLupUutJloU1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533</v>
      </c>
      <c r="D34" s="1136"/>
      <c r="E34" s="1137"/>
      <c r="F34" s="32">
        <v>3.97</v>
      </c>
      <c r="G34" s="33">
        <v>5.82</v>
      </c>
      <c r="H34" s="33">
        <v>8.14</v>
      </c>
      <c r="I34" s="33">
        <v>7.28</v>
      </c>
      <c r="J34" s="34">
        <v>6.89</v>
      </c>
      <c r="K34" s="22"/>
      <c r="L34" s="22"/>
      <c r="M34" s="22"/>
      <c r="N34" s="22"/>
      <c r="O34" s="22"/>
      <c r="P34" s="22"/>
    </row>
    <row r="35" spans="1:16" ht="39" customHeight="1" x14ac:dyDescent="0.15">
      <c r="A35" s="22"/>
      <c r="B35" s="35"/>
      <c r="C35" s="1132" t="s">
        <v>534</v>
      </c>
      <c r="D35" s="1132"/>
      <c r="E35" s="1133"/>
      <c r="F35" s="36">
        <v>8.82</v>
      </c>
      <c r="G35" s="37">
        <v>8.5399999999999991</v>
      </c>
      <c r="H35" s="37">
        <v>8.99</v>
      </c>
      <c r="I35" s="37">
        <v>7.03</v>
      </c>
      <c r="J35" s="38">
        <v>5.09</v>
      </c>
      <c r="K35" s="22"/>
      <c r="L35" s="22"/>
      <c r="M35" s="22"/>
      <c r="N35" s="22"/>
      <c r="O35" s="22"/>
      <c r="P35" s="22"/>
    </row>
    <row r="36" spans="1:16" ht="39" customHeight="1" x14ac:dyDescent="0.15">
      <c r="A36" s="22"/>
      <c r="B36" s="35"/>
      <c r="C36" s="1132" t="s">
        <v>535</v>
      </c>
      <c r="D36" s="1132"/>
      <c r="E36" s="1133"/>
      <c r="F36" s="36">
        <v>4.34</v>
      </c>
      <c r="G36" s="37">
        <v>4.93</v>
      </c>
      <c r="H36" s="37">
        <v>5.03</v>
      </c>
      <c r="I36" s="37">
        <v>4.51</v>
      </c>
      <c r="J36" s="38">
        <v>4.6100000000000003</v>
      </c>
      <c r="K36" s="22"/>
      <c r="L36" s="22"/>
      <c r="M36" s="22"/>
      <c r="N36" s="22"/>
      <c r="O36" s="22"/>
      <c r="P36" s="22"/>
    </row>
    <row r="37" spans="1:16" ht="39" customHeight="1" x14ac:dyDescent="0.15">
      <c r="A37" s="22"/>
      <c r="B37" s="35"/>
      <c r="C37" s="1132" t="s">
        <v>536</v>
      </c>
      <c r="D37" s="1132"/>
      <c r="E37" s="1133"/>
      <c r="F37" s="36">
        <v>0.1</v>
      </c>
      <c r="G37" s="37">
        <v>0.93</v>
      </c>
      <c r="H37" s="37">
        <v>0.77</v>
      </c>
      <c r="I37" s="37">
        <v>1.55</v>
      </c>
      <c r="J37" s="38">
        <v>0.94</v>
      </c>
      <c r="K37" s="22"/>
      <c r="L37" s="22"/>
      <c r="M37" s="22"/>
      <c r="N37" s="22"/>
      <c r="O37" s="22"/>
      <c r="P37" s="22"/>
    </row>
    <row r="38" spans="1:16" ht="39" customHeight="1" x14ac:dyDescent="0.15">
      <c r="A38" s="22"/>
      <c r="B38" s="35"/>
      <c r="C38" s="1132" t="s">
        <v>537</v>
      </c>
      <c r="D38" s="1132"/>
      <c r="E38" s="1133"/>
      <c r="F38" s="36">
        <v>0.44</v>
      </c>
      <c r="G38" s="37">
        <v>0.75</v>
      </c>
      <c r="H38" s="37">
        <v>1.1200000000000001</v>
      </c>
      <c r="I38" s="37">
        <v>0.33</v>
      </c>
      <c r="J38" s="38">
        <v>0.69</v>
      </c>
      <c r="K38" s="22"/>
      <c r="L38" s="22"/>
      <c r="M38" s="22"/>
      <c r="N38" s="22"/>
      <c r="O38" s="22"/>
      <c r="P38" s="22"/>
    </row>
    <row r="39" spans="1:16" ht="39" customHeight="1" x14ac:dyDescent="0.15">
      <c r="A39" s="22"/>
      <c r="B39" s="35"/>
      <c r="C39" s="1132" t="s">
        <v>538</v>
      </c>
      <c r="D39" s="1132"/>
      <c r="E39" s="1133"/>
      <c r="F39" s="36">
        <v>0.26</v>
      </c>
      <c r="G39" s="37">
        <v>0.03</v>
      </c>
      <c r="H39" s="37">
        <v>0.03</v>
      </c>
      <c r="I39" s="37">
        <v>0.03</v>
      </c>
      <c r="J39" s="38">
        <v>0.04</v>
      </c>
      <c r="K39" s="22"/>
      <c r="L39" s="22"/>
      <c r="M39" s="22"/>
      <c r="N39" s="22"/>
      <c r="O39" s="22"/>
      <c r="P39" s="22"/>
    </row>
    <row r="40" spans="1:16" ht="39" customHeight="1" x14ac:dyDescent="0.15">
      <c r="A40" s="22"/>
      <c r="B40" s="35"/>
      <c r="C40" s="1132" t="s">
        <v>539</v>
      </c>
      <c r="D40" s="1132"/>
      <c r="E40" s="1133"/>
      <c r="F40" s="36">
        <v>0</v>
      </c>
      <c r="G40" s="37">
        <v>0</v>
      </c>
      <c r="H40" s="37">
        <v>0</v>
      </c>
      <c r="I40" s="37">
        <v>0</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rgjohJXdbD9YXjj69bm2RD7BSJ7grlY3AMx9QLbZpZMnMLCTwkhJhGXL7IbO+RVfSfxSIQq2QKvkaim/Y15Wg==" saltValue="Ogb0mkPXio+xMoDwPM19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5790</v>
      </c>
      <c r="L45" s="58">
        <v>5681</v>
      </c>
      <c r="M45" s="58">
        <v>5724</v>
      </c>
      <c r="N45" s="58">
        <v>5777</v>
      </c>
      <c r="O45" s="59">
        <v>5427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491</v>
      </c>
      <c r="L48" s="62">
        <v>247</v>
      </c>
      <c r="M48" s="62">
        <v>527</v>
      </c>
      <c r="N48" s="62">
        <v>430</v>
      </c>
      <c r="O48" s="63">
        <v>427</v>
      </c>
      <c r="P48" s="46"/>
      <c r="Q48" s="46"/>
      <c r="R48" s="46"/>
      <c r="S48" s="46"/>
      <c r="T48" s="46"/>
      <c r="U48" s="46"/>
    </row>
    <row r="49" spans="1:21" ht="30.75" customHeight="1" x14ac:dyDescent="0.15">
      <c r="A49" s="46"/>
      <c r="B49" s="1163"/>
      <c r="C49" s="1164"/>
      <c r="D49" s="60"/>
      <c r="E49" s="1140" t="s">
        <v>14</v>
      </c>
      <c r="F49" s="1140"/>
      <c r="G49" s="1140"/>
      <c r="H49" s="1140"/>
      <c r="I49" s="1140"/>
      <c r="J49" s="1141"/>
      <c r="K49" s="61">
        <v>21</v>
      </c>
      <c r="L49" s="62">
        <v>49</v>
      </c>
      <c r="M49" s="62">
        <v>82</v>
      </c>
      <c r="N49" s="62">
        <v>114</v>
      </c>
      <c r="O49" s="63">
        <v>113</v>
      </c>
      <c r="P49" s="46"/>
      <c r="Q49" s="46"/>
      <c r="R49" s="46"/>
      <c r="S49" s="46"/>
      <c r="T49" s="46"/>
      <c r="U49" s="46"/>
    </row>
    <row r="50" spans="1:21" ht="30.75" customHeight="1" x14ac:dyDescent="0.15">
      <c r="A50" s="46"/>
      <c r="B50" s="1163"/>
      <c r="C50" s="1164"/>
      <c r="D50" s="60"/>
      <c r="E50" s="1140" t="s">
        <v>15</v>
      </c>
      <c r="F50" s="1140"/>
      <c r="G50" s="1140"/>
      <c r="H50" s="1140"/>
      <c r="I50" s="1140"/>
      <c r="J50" s="1141"/>
      <c r="K50" s="61">
        <v>240</v>
      </c>
      <c r="L50" s="62">
        <v>240</v>
      </c>
      <c r="M50" s="62">
        <v>241</v>
      </c>
      <c r="N50" s="62">
        <v>516</v>
      </c>
      <c r="O50" s="63">
        <v>221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4612</v>
      </c>
      <c r="L52" s="62">
        <v>4582</v>
      </c>
      <c r="M52" s="62">
        <v>4450</v>
      </c>
      <c r="N52" s="62">
        <v>4285</v>
      </c>
      <c r="O52" s="63">
        <v>4104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1930</v>
      </c>
      <c r="L53" s="67">
        <v>1635</v>
      </c>
      <c r="M53" s="67">
        <v>2124</v>
      </c>
      <c r="N53" s="67">
        <v>2552</v>
      </c>
      <c r="O53" s="68">
        <v>2084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487</v>
      </c>
      <c r="L58" s="82" t="s">
        <v>487</v>
      </c>
      <c r="M58" s="82" t="s">
        <v>487</v>
      </c>
      <c r="N58" s="82" t="s">
        <v>487</v>
      </c>
      <c r="O58" s="83" t="s">
        <v>487</v>
      </c>
    </row>
    <row r="59" spans="1:21" ht="31.5" customHeight="1" x14ac:dyDescent="0.15">
      <c r="B59" s="1148"/>
      <c r="C59" s="1149"/>
      <c r="D59" s="1155" t="s">
        <v>26</v>
      </c>
      <c r="E59" s="1156"/>
      <c r="F59" s="1156"/>
      <c r="G59" s="1156"/>
      <c r="H59" s="1156"/>
      <c r="I59" s="1156"/>
      <c r="J59" s="1157"/>
      <c r="K59" s="84" t="s">
        <v>487</v>
      </c>
      <c r="L59" s="85" t="s">
        <v>487</v>
      </c>
      <c r="M59" s="85" t="s">
        <v>487</v>
      </c>
      <c r="N59" s="85" t="s">
        <v>487</v>
      </c>
      <c r="O59" s="86" t="s">
        <v>487</v>
      </c>
    </row>
    <row r="60" spans="1:21" ht="31.5" customHeight="1" thickBot="1" x14ac:dyDescent="0.2">
      <c r="B60" s="1150"/>
      <c r="C60" s="1151"/>
      <c r="D60" s="1158" t="s">
        <v>27</v>
      </c>
      <c r="E60" s="1159"/>
      <c r="F60" s="1159"/>
      <c r="G60" s="1159"/>
      <c r="H60" s="1159"/>
      <c r="I60" s="1159"/>
      <c r="J60" s="1160"/>
      <c r="K60" s="87" t="s">
        <v>487</v>
      </c>
      <c r="L60" s="88" t="s">
        <v>487</v>
      </c>
      <c r="M60" s="88" t="s">
        <v>487</v>
      </c>
      <c r="N60" s="88" t="s">
        <v>487</v>
      </c>
      <c r="O60" s="89" t="s">
        <v>487</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tAqypCv+FQ1U1gr8J3cRImgeL+DUu6jYk4Nf7/xXpJwg+pzY/ooq838tPnLGoOKW3qv4ozwb8miTnWjc/EoeQ==" saltValue="EKXD2HlA9jRZjuuE2SZ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51192</v>
      </c>
      <c r="J41" s="343">
        <v>47968</v>
      </c>
      <c r="K41" s="343">
        <v>44951</v>
      </c>
      <c r="L41" s="343">
        <v>42355</v>
      </c>
      <c r="M41" s="344">
        <v>38952</v>
      </c>
    </row>
    <row r="42" spans="2:13" ht="27.75" customHeight="1" x14ac:dyDescent="0.15">
      <c r="B42" s="1171"/>
      <c r="C42" s="1172"/>
      <c r="D42" s="104"/>
      <c r="E42" s="1175" t="s">
        <v>32</v>
      </c>
      <c r="F42" s="1175"/>
      <c r="G42" s="1175"/>
      <c r="H42" s="1176"/>
      <c r="I42" s="345">
        <v>1521</v>
      </c>
      <c r="J42" s="346">
        <v>1305</v>
      </c>
      <c r="K42" s="346">
        <v>1085</v>
      </c>
      <c r="L42" s="346">
        <v>1702</v>
      </c>
      <c r="M42" s="347">
        <v>1503</v>
      </c>
    </row>
    <row r="43" spans="2:13" ht="27.75" customHeight="1" x14ac:dyDescent="0.15">
      <c r="B43" s="1171"/>
      <c r="C43" s="1172"/>
      <c r="D43" s="104"/>
      <c r="E43" s="1175" t="s">
        <v>33</v>
      </c>
      <c r="F43" s="1175"/>
      <c r="G43" s="1175"/>
      <c r="H43" s="1176"/>
      <c r="I43" s="345">
        <v>644</v>
      </c>
      <c r="J43" s="346">
        <v>543</v>
      </c>
      <c r="K43" s="346">
        <v>541</v>
      </c>
      <c r="L43" s="346">
        <v>502</v>
      </c>
      <c r="M43" s="347">
        <v>403</v>
      </c>
    </row>
    <row r="44" spans="2:13" ht="27.75" customHeight="1" x14ac:dyDescent="0.15">
      <c r="B44" s="1171"/>
      <c r="C44" s="1172"/>
      <c r="D44" s="104"/>
      <c r="E44" s="1175" t="s">
        <v>34</v>
      </c>
      <c r="F44" s="1175"/>
      <c r="G44" s="1175"/>
      <c r="H44" s="1176"/>
      <c r="I44" s="345">
        <v>1748</v>
      </c>
      <c r="J44" s="346">
        <v>1705</v>
      </c>
      <c r="K44" s="346">
        <v>1732</v>
      </c>
      <c r="L44" s="346">
        <v>1923</v>
      </c>
      <c r="M44" s="347">
        <v>1825</v>
      </c>
    </row>
    <row r="45" spans="2:13" ht="27.75" customHeight="1" x14ac:dyDescent="0.15">
      <c r="B45" s="1171"/>
      <c r="C45" s="1172"/>
      <c r="D45" s="104"/>
      <c r="E45" s="1175" t="s">
        <v>35</v>
      </c>
      <c r="F45" s="1175"/>
      <c r="G45" s="1175"/>
      <c r="H45" s="1176"/>
      <c r="I45" s="345">
        <v>5435</v>
      </c>
      <c r="J45" s="346">
        <v>5288</v>
      </c>
      <c r="K45" s="346">
        <v>5231</v>
      </c>
      <c r="L45" s="346">
        <v>5155</v>
      </c>
      <c r="M45" s="347">
        <v>5138</v>
      </c>
    </row>
    <row r="46" spans="2:13" ht="27.75" customHeight="1" x14ac:dyDescent="0.15">
      <c r="B46" s="1171"/>
      <c r="C46" s="1172"/>
      <c r="D46" s="105"/>
      <c r="E46" s="1175" t="s">
        <v>36</v>
      </c>
      <c r="F46" s="1175"/>
      <c r="G46" s="1175"/>
      <c r="H46" s="1176"/>
      <c r="I46" s="345" t="s">
        <v>487</v>
      </c>
      <c r="J46" s="346">
        <v>3</v>
      </c>
      <c r="K46" s="346" t="s">
        <v>487</v>
      </c>
      <c r="L46" s="346" t="s">
        <v>487</v>
      </c>
      <c r="M46" s="347" t="s">
        <v>487</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7848</v>
      </c>
      <c r="J50" s="346">
        <v>8267</v>
      </c>
      <c r="K50" s="346">
        <v>9972</v>
      </c>
      <c r="L50" s="346">
        <v>10950</v>
      </c>
      <c r="M50" s="347">
        <v>11242</v>
      </c>
    </row>
    <row r="51" spans="2:13" ht="27.75" customHeight="1" x14ac:dyDescent="0.15">
      <c r="B51" s="1171"/>
      <c r="C51" s="1172"/>
      <c r="D51" s="104"/>
      <c r="E51" s="1175" t="s">
        <v>42</v>
      </c>
      <c r="F51" s="1175"/>
      <c r="G51" s="1175"/>
      <c r="H51" s="1176"/>
      <c r="I51" s="345">
        <v>9738</v>
      </c>
      <c r="J51" s="346">
        <v>8891</v>
      </c>
      <c r="K51" s="346">
        <v>7234</v>
      </c>
      <c r="L51" s="346">
        <v>6394</v>
      </c>
      <c r="M51" s="347">
        <v>5447</v>
      </c>
    </row>
    <row r="52" spans="2:13" ht="27.75" customHeight="1" x14ac:dyDescent="0.15">
      <c r="B52" s="1173"/>
      <c r="C52" s="1174"/>
      <c r="D52" s="104"/>
      <c r="E52" s="1175" t="s">
        <v>43</v>
      </c>
      <c r="F52" s="1175"/>
      <c r="G52" s="1175"/>
      <c r="H52" s="1176"/>
      <c r="I52" s="345">
        <v>36594</v>
      </c>
      <c r="J52" s="346">
        <v>34842</v>
      </c>
      <c r="K52" s="346">
        <v>34483</v>
      </c>
      <c r="L52" s="346">
        <v>32238</v>
      </c>
      <c r="M52" s="347">
        <v>30161</v>
      </c>
    </row>
    <row r="53" spans="2:13" ht="27.75" customHeight="1" thickBot="1" x14ac:dyDescent="0.2">
      <c r="B53" s="1177" t="s">
        <v>19</v>
      </c>
      <c r="C53" s="1178"/>
      <c r="D53" s="108"/>
      <c r="E53" s="1179" t="s">
        <v>44</v>
      </c>
      <c r="F53" s="1179"/>
      <c r="G53" s="1179"/>
      <c r="H53" s="1180"/>
      <c r="I53" s="348">
        <v>6359</v>
      </c>
      <c r="J53" s="349">
        <v>4812</v>
      </c>
      <c r="K53" s="349">
        <v>1853</v>
      </c>
      <c r="L53" s="349">
        <v>2054</v>
      </c>
      <c r="M53" s="350">
        <v>971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2f7cIHV8ynmsf1uLqigT+eAjotMvAXXb/2qJoZ1pByEYLvuxXZLTLqdYR+P0yT1BvF4D+Zn+rIwIh7MlbXew==" saltValue="2FLj27WHmN8yMuyYURzW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4087</v>
      </c>
      <c r="G55" s="120">
        <v>3200</v>
      </c>
      <c r="H55" s="121">
        <v>3292</v>
      </c>
    </row>
    <row r="56" spans="2:8" ht="52.5" customHeight="1" x14ac:dyDescent="0.15">
      <c r="B56" s="122"/>
      <c r="C56" s="1198" t="s">
        <v>47</v>
      </c>
      <c r="D56" s="1198"/>
      <c r="E56" s="1199"/>
      <c r="F56" s="123">
        <v>909</v>
      </c>
      <c r="G56" s="123">
        <v>910</v>
      </c>
      <c r="H56" s="124">
        <v>910</v>
      </c>
    </row>
    <row r="57" spans="2:8" ht="53.25" customHeight="1" x14ac:dyDescent="0.15">
      <c r="B57" s="122"/>
      <c r="C57" s="1200" t="s">
        <v>48</v>
      </c>
      <c r="D57" s="1200"/>
      <c r="E57" s="1201"/>
      <c r="F57" s="125">
        <v>2293</v>
      </c>
      <c r="G57" s="125">
        <v>4025</v>
      </c>
      <c r="H57" s="126">
        <v>4398</v>
      </c>
    </row>
    <row r="58" spans="2:8" ht="45.75" customHeight="1" x14ac:dyDescent="0.15">
      <c r="B58" s="127"/>
      <c r="C58" s="1188" t="s">
        <v>547</v>
      </c>
      <c r="D58" s="1189"/>
      <c r="E58" s="1190"/>
      <c r="F58" s="128">
        <v>1952</v>
      </c>
      <c r="G58" s="128">
        <v>2453</v>
      </c>
      <c r="H58" s="129">
        <v>2453</v>
      </c>
    </row>
    <row r="59" spans="2:8" ht="45.75" customHeight="1" x14ac:dyDescent="0.15">
      <c r="B59" s="127"/>
      <c r="C59" s="1188" t="s">
        <v>548</v>
      </c>
      <c r="D59" s="1189"/>
      <c r="E59" s="1190"/>
      <c r="F59" s="128" t="s">
        <v>487</v>
      </c>
      <c r="G59" s="128">
        <v>1179</v>
      </c>
      <c r="H59" s="129">
        <v>1570</v>
      </c>
    </row>
    <row r="60" spans="2:8" ht="45.75" customHeight="1" x14ac:dyDescent="0.15">
      <c r="B60" s="127"/>
      <c r="C60" s="1188" t="s">
        <v>549</v>
      </c>
      <c r="D60" s="1189"/>
      <c r="E60" s="1190"/>
      <c r="F60" s="128">
        <v>126</v>
      </c>
      <c r="G60" s="128">
        <v>156</v>
      </c>
      <c r="H60" s="129">
        <v>156</v>
      </c>
    </row>
    <row r="61" spans="2:8" ht="45.75" customHeight="1" x14ac:dyDescent="0.15">
      <c r="B61" s="127"/>
      <c r="C61" s="1188" t="s">
        <v>551</v>
      </c>
      <c r="D61" s="1189"/>
      <c r="E61" s="1190"/>
      <c r="F61" s="128">
        <v>39</v>
      </c>
      <c r="G61" s="128">
        <v>61</v>
      </c>
      <c r="H61" s="129">
        <v>62</v>
      </c>
    </row>
    <row r="62" spans="2:8" ht="45.75" customHeight="1" thickBot="1" x14ac:dyDescent="0.2">
      <c r="B62" s="130"/>
      <c r="C62" s="1191" t="s">
        <v>550</v>
      </c>
      <c r="D62" s="1192"/>
      <c r="E62" s="1193"/>
      <c r="F62" s="131">
        <v>63</v>
      </c>
      <c r="G62" s="131">
        <v>66</v>
      </c>
      <c r="H62" s="132">
        <v>54</v>
      </c>
    </row>
    <row r="63" spans="2:8" ht="52.5" customHeight="1" thickBot="1" x14ac:dyDescent="0.2">
      <c r="B63" s="133"/>
      <c r="C63" s="1194" t="s">
        <v>49</v>
      </c>
      <c r="D63" s="1194"/>
      <c r="E63" s="1195"/>
      <c r="F63" s="134">
        <v>7289</v>
      </c>
      <c r="G63" s="134">
        <v>8135</v>
      </c>
      <c r="H63" s="135">
        <v>8600</v>
      </c>
    </row>
    <row r="64" spans="2:8" x14ac:dyDescent="0.15"/>
  </sheetData>
  <sheetProtection algorithmName="SHA-512" hashValue="Pr90mbY6K27YqptFe/gA98e8GuwaJznpLGUH5Ha9gX6hIPl8CHnTQGet4jwm4gOOu0m8Jw+ONurzlZ/6xzkqVQ==" saltValue="s5zIJbwLwnrgcrGCg9aH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33763</v>
      </c>
      <c r="E3" s="154"/>
      <c r="F3" s="155">
        <v>37644</v>
      </c>
      <c r="G3" s="156"/>
      <c r="H3" s="157"/>
    </row>
    <row r="4" spans="1:8" x14ac:dyDescent="0.15">
      <c r="A4" s="158"/>
      <c r="B4" s="159"/>
      <c r="C4" s="160"/>
      <c r="D4" s="161">
        <v>24298</v>
      </c>
      <c r="E4" s="162"/>
      <c r="F4" s="163">
        <v>24939</v>
      </c>
      <c r="G4" s="164"/>
      <c r="H4" s="165"/>
    </row>
    <row r="5" spans="1:8" x14ac:dyDescent="0.15">
      <c r="A5" s="146" t="s">
        <v>519</v>
      </c>
      <c r="B5" s="151"/>
      <c r="C5" s="152"/>
      <c r="D5" s="153">
        <v>14104</v>
      </c>
      <c r="E5" s="154"/>
      <c r="F5" s="155">
        <v>39221</v>
      </c>
      <c r="G5" s="156"/>
      <c r="H5" s="157"/>
    </row>
    <row r="6" spans="1:8" x14ac:dyDescent="0.15">
      <c r="A6" s="158"/>
      <c r="B6" s="159"/>
      <c r="C6" s="160"/>
      <c r="D6" s="161">
        <v>8326</v>
      </c>
      <c r="E6" s="162"/>
      <c r="F6" s="163">
        <v>24821</v>
      </c>
      <c r="G6" s="164"/>
      <c r="H6" s="165"/>
    </row>
    <row r="7" spans="1:8" x14ac:dyDescent="0.15">
      <c r="A7" s="146" t="s">
        <v>520</v>
      </c>
      <c r="B7" s="151"/>
      <c r="C7" s="152"/>
      <c r="D7" s="153">
        <v>21447</v>
      </c>
      <c r="E7" s="154"/>
      <c r="F7" s="155">
        <v>38566</v>
      </c>
      <c r="G7" s="156"/>
      <c r="H7" s="157"/>
    </row>
    <row r="8" spans="1:8" x14ac:dyDescent="0.15">
      <c r="A8" s="158"/>
      <c r="B8" s="159"/>
      <c r="C8" s="160"/>
      <c r="D8" s="161">
        <v>14353</v>
      </c>
      <c r="E8" s="162"/>
      <c r="F8" s="163">
        <v>24059</v>
      </c>
      <c r="G8" s="164"/>
      <c r="H8" s="165"/>
    </row>
    <row r="9" spans="1:8" x14ac:dyDescent="0.15">
      <c r="A9" s="146" t="s">
        <v>521</v>
      </c>
      <c r="B9" s="151"/>
      <c r="C9" s="152"/>
      <c r="D9" s="153">
        <v>34996</v>
      </c>
      <c r="E9" s="154"/>
      <c r="F9" s="155">
        <v>35156</v>
      </c>
      <c r="G9" s="156"/>
      <c r="H9" s="157"/>
    </row>
    <row r="10" spans="1:8" x14ac:dyDescent="0.15">
      <c r="A10" s="158"/>
      <c r="B10" s="159"/>
      <c r="C10" s="160"/>
      <c r="D10" s="161">
        <v>26811</v>
      </c>
      <c r="E10" s="162"/>
      <c r="F10" s="163">
        <v>22430</v>
      </c>
      <c r="G10" s="164"/>
      <c r="H10" s="165"/>
    </row>
    <row r="11" spans="1:8" x14ac:dyDescent="0.15">
      <c r="A11" s="146" t="s">
        <v>522</v>
      </c>
      <c r="B11" s="151"/>
      <c r="C11" s="152"/>
      <c r="D11" s="153">
        <v>22352</v>
      </c>
      <c r="E11" s="154"/>
      <c r="F11" s="155">
        <v>37029</v>
      </c>
      <c r="G11" s="156"/>
      <c r="H11" s="157"/>
    </row>
    <row r="12" spans="1:8" x14ac:dyDescent="0.15">
      <c r="A12" s="158"/>
      <c r="B12" s="159"/>
      <c r="C12" s="166"/>
      <c r="D12" s="161">
        <v>18764</v>
      </c>
      <c r="E12" s="162"/>
      <c r="F12" s="163">
        <v>23232</v>
      </c>
      <c r="G12" s="164"/>
      <c r="H12" s="165"/>
    </row>
    <row r="13" spans="1:8" x14ac:dyDescent="0.15">
      <c r="A13" s="146"/>
      <c r="B13" s="151"/>
      <c r="C13" s="152"/>
      <c r="D13" s="153">
        <v>25332</v>
      </c>
      <c r="E13" s="154"/>
      <c r="F13" s="155">
        <v>37523</v>
      </c>
      <c r="G13" s="167"/>
      <c r="H13" s="157"/>
    </row>
    <row r="14" spans="1:8" x14ac:dyDescent="0.15">
      <c r="A14" s="158"/>
      <c r="B14" s="159"/>
      <c r="C14" s="160"/>
      <c r="D14" s="161">
        <v>18510</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3.98</v>
      </c>
      <c r="C19" s="168">
        <f>ROUND(VALUE(SUBSTITUTE(実質収支比率等に係る経年分析!G$48,"▲","-")),2)</f>
        <v>5.82</v>
      </c>
      <c r="D19" s="168">
        <f>ROUND(VALUE(SUBSTITUTE(実質収支比率等に係る経年分析!H$48,"▲","-")),2)</f>
        <v>8.14</v>
      </c>
      <c r="E19" s="168">
        <f>ROUND(VALUE(SUBSTITUTE(実質収支比率等に係る経年分析!I$48,"▲","-")),2)</f>
        <v>7.28</v>
      </c>
      <c r="F19" s="168">
        <f>ROUND(VALUE(SUBSTITUTE(実質収支比率等に係る経年分析!J$48,"▲","-")),2)</f>
        <v>6.91</v>
      </c>
    </row>
    <row r="20" spans="1:11" x14ac:dyDescent="0.15">
      <c r="A20" s="168" t="s">
        <v>53</v>
      </c>
      <c r="B20" s="168">
        <f>ROUND(VALUE(SUBSTITUTE(実質収支比率等に係る経年分析!F$47,"▲","-")),2)</f>
        <v>7</v>
      </c>
      <c r="C20" s="168">
        <f>ROUND(VALUE(SUBSTITUTE(実質収支比率等に係る経年分析!G$47,"▲","-")),2)</f>
        <v>8.0399999999999991</v>
      </c>
      <c r="D20" s="168">
        <f>ROUND(VALUE(SUBSTITUTE(実質収支比率等に係る経年分析!H$47,"▲","-")),2)</f>
        <v>11.06</v>
      </c>
      <c r="E20" s="168">
        <f>ROUND(VALUE(SUBSTITUTE(実質収支比率等に係る経年分析!I$47,"▲","-")),2)</f>
        <v>8.7799999999999994</v>
      </c>
      <c r="F20" s="168">
        <f>ROUND(VALUE(SUBSTITUTE(実質収支比率等に係る経年分析!J$47,"▲","-")),2)</f>
        <v>8.81</v>
      </c>
    </row>
    <row r="21" spans="1:11" x14ac:dyDescent="0.15">
      <c r="A21" s="168" t="s">
        <v>54</v>
      </c>
      <c r="B21" s="168">
        <f>IF(ISNUMBER(VALUE(SUBSTITUTE(実質収支比率等に係る経年分析!F$49,"▲","-"))),ROUND(VALUE(SUBSTITUTE(実質収支比率等に係る経年分析!F$49,"▲","-")),2),NA())</f>
        <v>-2.06</v>
      </c>
      <c r="C21" s="168">
        <f>IF(ISNUMBER(VALUE(SUBSTITUTE(実質収支比率等に係る経年分析!G$49,"▲","-"))),ROUND(VALUE(SUBSTITUTE(実質収支比率等に係る経年分析!G$49,"▲","-")),2),NA())</f>
        <v>1.27</v>
      </c>
      <c r="D21" s="168">
        <f>IF(ISNUMBER(VALUE(SUBSTITUTE(実質収支比率等に係る経年分析!H$49,"▲","-"))),ROUND(VALUE(SUBSTITUTE(実質収支比率等に係る経年分析!H$49,"▲","-")),2),NA())</f>
        <v>3.49</v>
      </c>
      <c r="E21" s="168">
        <f>IF(ISNUMBER(VALUE(SUBSTITUTE(実質収支比率等に係る経年分析!I$49,"▲","-"))),ROUND(VALUE(SUBSTITUTE(実質収支比率等に係る経年分析!I$49,"▲","-")),2),NA())</f>
        <v>-7.54</v>
      </c>
      <c r="F21" s="168">
        <f>IF(ISNUMBER(VALUE(SUBSTITUTE(実質収支比率等に係る経年分析!J$49,"▲","-"))),ROUND(VALUE(SUBSTITUTE(実質収支比率等に係る経年分析!J$49,"▲","-")),2),NA())</f>
        <v>-3.51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1.1200000000000001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0.69</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0.94</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4.51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4.6100000000000003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8.82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8.5399999999999991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4612</v>
      </c>
      <c r="E42" s="170"/>
      <c r="F42" s="170"/>
      <c r="G42" s="170">
        <f>'実質公債費比率（分子）の構造'!L$52</f>
        <v>4582</v>
      </c>
      <c r="H42" s="170"/>
      <c r="I42" s="170"/>
      <c r="J42" s="170">
        <f>'実質公債費比率（分子）の構造'!M$52</f>
        <v>4450</v>
      </c>
      <c r="K42" s="170"/>
      <c r="L42" s="170"/>
      <c r="M42" s="170">
        <f>'実質公債費比率（分子）の構造'!N$52</f>
        <v>4285</v>
      </c>
      <c r="N42" s="170"/>
      <c r="O42" s="170"/>
      <c r="P42" s="170">
        <f>'実質公債費比率（分子）の構造'!O$52</f>
        <v>4104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240</v>
      </c>
      <c r="C44" s="170"/>
      <c r="D44" s="170"/>
      <c r="E44" s="170">
        <f>'実質公債費比率（分子）の構造'!L$50</f>
        <v>240</v>
      </c>
      <c r="F44" s="170"/>
      <c r="G44" s="170"/>
      <c r="H44" s="170">
        <f>'実質公債費比率（分子）の構造'!M$50</f>
        <v>241</v>
      </c>
      <c r="I44" s="170"/>
      <c r="J44" s="170"/>
      <c r="K44" s="170">
        <f>'実質公債費比率（分子）の構造'!N$50</f>
        <v>516</v>
      </c>
      <c r="L44" s="170"/>
      <c r="M44" s="170"/>
      <c r="N44" s="170">
        <f>'実質公債費比率（分子）の構造'!O$50</f>
        <v>221</v>
      </c>
      <c r="O44" s="170"/>
      <c r="P44" s="170"/>
    </row>
    <row r="45" spans="1:16" x14ac:dyDescent="0.15">
      <c r="A45" s="170" t="s">
        <v>63</v>
      </c>
      <c r="B45" s="170">
        <f>'実質公債費比率（分子）の構造'!K$49</f>
        <v>21</v>
      </c>
      <c r="C45" s="170"/>
      <c r="D45" s="170"/>
      <c r="E45" s="170">
        <f>'実質公債費比率（分子）の構造'!L$49</f>
        <v>49</v>
      </c>
      <c r="F45" s="170"/>
      <c r="G45" s="170"/>
      <c r="H45" s="170">
        <f>'実質公債費比率（分子）の構造'!M$49</f>
        <v>82</v>
      </c>
      <c r="I45" s="170"/>
      <c r="J45" s="170"/>
      <c r="K45" s="170">
        <f>'実質公債費比率（分子）の構造'!N$49</f>
        <v>114</v>
      </c>
      <c r="L45" s="170"/>
      <c r="M45" s="170"/>
      <c r="N45" s="170">
        <f>'実質公債費比率（分子）の構造'!O$49</f>
        <v>113</v>
      </c>
      <c r="O45" s="170"/>
      <c r="P45" s="170"/>
    </row>
    <row r="46" spans="1:16" x14ac:dyDescent="0.15">
      <c r="A46" s="170" t="s">
        <v>64</v>
      </c>
      <c r="B46" s="170">
        <f>'実質公債費比率（分子）の構造'!K$48</f>
        <v>491</v>
      </c>
      <c r="C46" s="170"/>
      <c r="D46" s="170"/>
      <c r="E46" s="170">
        <f>'実質公債費比率（分子）の構造'!L$48</f>
        <v>247</v>
      </c>
      <c r="F46" s="170"/>
      <c r="G46" s="170"/>
      <c r="H46" s="170">
        <f>'実質公債費比率（分子）の構造'!M$48</f>
        <v>527</v>
      </c>
      <c r="I46" s="170"/>
      <c r="J46" s="170"/>
      <c r="K46" s="170">
        <f>'実質公債費比率（分子）の構造'!N$48</f>
        <v>430</v>
      </c>
      <c r="L46" s="170"/>
      <c r="M46" s="170"/>
      <c r="N46" s="170">
        <f>'実質公債費比率（分子）の構造'!O$48</f>
        <v>427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5790</v>
      </c>
      <c r="C49" s="170"/>
      <c r="D49" s="170"/>
      <c r="E49" s="170">
        <f>'実質公債費比率（分子）の構造'!L$45</f>
        <v>5681</v>
      </c>
      <c r="F49" s="170"/>
      <c r="G49" s="170"/>
      <c r="H49" s="170">
        <f>'実質公債費比率（分子）の構造'!M$45</f>
        <v>5724</v>
      </c>
      <c r="I49" s="170"/>
      <c r="J49" s="170"/>
      <c r="K49" s="170">
        <f>'実質公債費比率（分子）の構造'!N$45</f>
        <v>5777</v>
      </c>
      <c r="L49" s="170"/>
      <c r="M49" s="170"/>
      <c r="N49" s="170">
        <f>'実質公債費比率（分子）の構造'!O$45</f>
        <v>5427</v>
      </c>
      <c r="O49" s="170"/>
      <c r="P49" s="170"/>
    </row>
    <row r="50" spans="1:16" x14ac:dyDescent="0.15">
      <c r="A50" s="170" t="s">
        <v>67</v>
      </c>
      <c r="B50" s="170" t="e">
        <f>NA()</f>
        <v>#N/A</v>
      </c>
      <c r="C50" s="170">
        <f>IF(ISNUMBER('実質公債費比率（分子）の構造'!K$53),'実質公債費比率（分子）の構造'!K$53,NA())</f>
        <v>1930</v>
      </c>
      <c r="D50" s="170" t="e">
        <f>NA()</f>
        <v>#N/A</v>
      </c>
      <c r="E50" s="170" t="e">
        <f>NA()</f>
        <v>#N/A</v>
      </c>
      <c r="F50" s="170">
        <f>IF(ISNUMBER('実質公債費比率（分子）の構造'!L$53),'実質公債費比率（分子）の構造'!L$53,NA())</f>
        <v>1635</v>
      </c>
      <c r="G50" s="170" t="e">
        <f>NA()</f>
        <v>#N/A</v>
      </c>
      <c r="H50" s="170" t="e">
        <f>NA()</f>
        <v>#N/A</v>
      </c>
      <c r="I50" s="170">
        <f>IF(ISNUMBER('実質公債費比率（分子）の構造'!M$53),'実質公債費比率（分子）の構造'!M$53,NA())</f>
        <v>2124</v>
      </c>
      <c r="J50" s="170" t="e">
        <f>NA()</f>
        <v>#N/A</v>
      </c>
      <c r="K50" s="170" t="e">
        <f>NA()</f>
        <v>#N/A</v>
      </c>
      <c r="L50" s="170">
        <f>IF(ISNUMBER('実質公債費比率（分子）の構造'!N$53),'実質公債費比率（分子）の構造'!N$53,NA())</f>
        <v>2552</v>
      </c>
      <c r="M50" s="170" t="e">
        <f>NA()</f>
        <v>#N/A</v>
      </c>
      <c r="N50" s="170" t="e">
        <f>NA()</f>
        <v>#N/A</v>
      </c>
      <c r="O50" s="170">
        <f>IF(ISNUMBER('実質公債費比率（分子）の構造'!O$53),'実質公債費比率（分子）の構造'!O$53,NA())</f>
        <v>2084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36594</v>
      </c>
      <c r="E56" s="169"/>
      <c r="F56" s="169"/>
      <c r="G56" s="169">
        <f>'将来負担比率（分子）の構造'!J$52</f>
        <v>34842</v>
      </c>
      <c r="H56" s="169"/>
      <c r="I56" s="169"/>
      <c r="J56" s="169">
        <f>'将来負担比率（分子）の構造'!K$52</f>
        <v>34483</v>
      </c>
      <c r="K56" s="169"/>
      <c r="L56" s="169"/>
      <c r="M56" s="169">
        <f>'将来負担比率（分子）の構造'!L$52</f>
        <v>32238</v>
      </c>
      <c r="N56" s="169"/>
      <c r="O56" s="169"/>
      <c r="P56" s="169">
        <f>'将来負担比率（分子）の構造'!M$52</f>
        <v>30161</v>
      </c>
    </row>
    <row r="57" spans="1:16" x14ac:dyDescent="0.15">
      <c r="A57" s="169" t="s">
        <v>42</v>
      </c>
      <c r="B57" s="169"/>
      <c r="C57" s="169"/>
      <c r="D57" s="169">
        <f>'将来負担比率（分子）の構造'!I$51</f>
        <v>9738</v>
      </c>
      <c r="E57" s="169"/>
      <c r="F57" s="169"/>
      <c r="G57" s="169">
        <f>'将来負担比率（分子）の構造'!J$51</f>
        <v>8891</v>
      </c>
      <c r="H57" s="169"/>
      <c r="I57" s="169"/>
      <c r="J57" s="169">
        <f>'将来負担比率（分子）の構造'!K$51</f>
        <v>7234</v>
      </c>
      <c r="K57" s="169"/>
      <c r="L57" s="169"/>
      <c r="M57" s="169">
        <f>'将来負担比率（分子）の構造'!L$51</f>
        <v>6394</v>
      </c>
      <c r="N57" s="169"/>
      <c r="O57" s="169"/>
      <c r="P57" s="169">
        <f>'将来負担比率（分子）の構造'!M$51</f>
        <v>5447</v>
      </c>
    </row>
    <row r="58" spans="1:16" x14ac:dyDescent="0.15">
      <c r="A58" s="169" t="s">
        <v>41</v>
      </c>
      <c r="B58" s="169"/>
      <c r="C58" s="169"/>
      <c r="D58" s="169">
        <f>'将来負担比率（分子）の構造'!I$50</f>
        <v>7848</v>
      </c>
      <c r="E58" s="169"/>
      <c r="F58" s="169"/>
      <c r="G58" s="169">
        <f>'将来負担比率（分子）の構造'!J$50</f>
        <v>8267</v>
      </c>
      <c r="H58" s="169"/>
      <c r="I58" s="169"/>
      <c r="J58" s="169">
        <f>'将来負担比率（分子）の構造'!K$50</f>
        <v>9972</v>
      </c>
      <c r="K58" s="169"/>
      <c r="L58" s="169"/>
      <c r="M58" s="169">
        <f>'将来負担比率（分子）の構造'!L$50</f>
        <v>10950</v>
      </c>
      <c r="N58" s="169"/>
      <c r="O58" s="169"/>
      <c r="P58" s="169">
        <f>'将来負担比率（分子）の構造'!M$50</f>
        <v>11242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f>'将来負担比率（分子）の構造'!J$46</f>
        <v>3</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5435</v>
      </c>
      <c r="C62" s="169"/>
      <c r="D62" s="169"/>
      <c r="E62" s="169">
        <f>'将来負担比率（分子）の構造'!J$45</f>
        <v>5288</v>
      </c>
      <c r="F62" s="169"/>
      <c r="G62" s="169"/>
      <c r="H62" s="169">
        <f>'将来負担比率（分子）の構造'!K$45</f>
        <v>5231</v>
      </c>
      <c r="I62" s="169"/>
      <c r="J62" s="169"/>
      <c r="K62" s="169">
        <f>'将来負担比率（分子）の構造'!L$45</f>
        <v>5155</v>
      </c>
      <c r="L62" s="169"/>
      <c r="M62" s="169"/>
      <c r="N62" s="169">
        <f>'将来負担比率（分子）の構造'!M$45</f>
        <v>5138</v>
      </c>
      <c r="O62" s="169"/>
      <c r="P62" s="169"/>
    </row>
    <row r="63" spans="1:16" x14ac:dyDescent="0.15">
      <c r="A63" s="169" t="s">
        <v>34</v>
      </c>
      <c r="B63" s="169">
        <f>'将来負担比率（分子）の構造'!I$44</f>
        <v>1748</v>
      </c>
      <c r="C63" s="169"/>
      <c r="D63" s="169"/>
      <c r="E63" s="169">
        <f>'将来負担比率（分子）の構造'!J$44</f>
        <v>1705</v>
      </c>
      <c r="F63" s="169"/>
      <c r="G63" s="169"/>
      <c r="H63" s="169">
        <f>'将来負担比率（分子）の構造'!K$44</f>
        <v>1732</v>
      </c>
      <c r="I63" s="169"/>
      <c r="J63" s="169"/>
      <c r="K63" s="169">
        <f>'将来負担比率（分子）の構造'!L$44</f>
        <v>1923</v>
      </c>
      <c r="L63" s="169"/>
      <c r="M63" s="169"/>
      <c r="N63" s="169">
        <f>'将来負担比率（分子）の構造'!M$44</f>
        <v>1825</v>
      </c>
      <c r="O63" s="169"/>
      <c r="P63" s="169"/>
    </row>
    <row r="64" spans="1:16" x14ac:dyDescent="0.15">
      <c r="A64" s="169" t="s">
        <v>33</v>
      </c>
      <c r="B64" s="169">
        <f>'将来負担比率（分子）の構造'!I$43</f>
        <v>644</v>
      </c>
      <c r="C64" s="169"/>
      <c r="D64" s="169"/>
      <c r="E64" s="169">
        <f>'将来負担比率（分子）の構造'!J$43</f>
        <v>543</v>
      </c>
      <c r="F64" s="169"/>
      <c r="G64" s="169"/>
      <c r="H64" s="169">
        <f>'将来負担比率（分子）の構造'!K$43</f>
        <v>541</v>
      </c>
      <c r="I64" s="169"/>
      <c r="J64" s="169"/>
      <c r="K64" s="169">
        <f>'将来負担比率（分子）の構造'!L$43</f>
        <v>502</v>
      </c>
      <c r="L64" s="169"/>
      <c r="M64" s="169"/>
      <c r="N64" s="169">
        <f>'将来負担比率（分子）の構造'!M$43</f>
        <v>403</v>
      </c>
      <c r="O64" s="169"/>
      <c r="P64" s="169"/>
    </row>
    <row r="65" spans="1:16" x14ac:dyDescent="0.15">
      <c r="A65" s="169" t="s">
        <v>32</v>
      </c>
      <c r="B65" s="169">
        <f>'将来負担比率（分子）の構造'!I$42</f>
        <v>1521</v>
      </c>
      <c r="C65" s="169"/>
      <c r="D65" s="169"/>
      <c r="E65" s="169">
        <f>'将来負担比率（分子）の構造'!J$42</f>
        <v>1305</v>
      </c>
      <c r="F65" s="169"/>
      <c r="G65" s="169"/>
      <c r="H65" s="169">
        <f>'将来負担比率（分子）の構造'!K$42</f>
        <v>1085</v>
      </c>
      <c r="I65" s="169"/>
      <c r="J65" s="169"/>
      <c r="K65" s="169">
        <f>'将来負担比率（分子）の構造'!L$42</f>
        <v>1702</v>
      </c>
      <c r="L65" s="169"/>
      <c r="M65" s="169"/>
      <c r="N65" s="169">
        <f>'将来負担比率（分子）の構造'!M$42</f>
        <v>1503</v>
      </c>
      <c r="O65" s="169"/>
      <c r="P65" s="169"/>
    </row>
    <row r="66" spans="1:16" x14ac:dyDescent="0.15">
      <c r="A66" s="169" t="s">
        <v>31</v>
      </c>
      <c r="B66" s="169">
        <f>'将来負担比率（分子）の構造'!I$41</f>
        <v>51192</v>
      </c>
      <c r="C66" s="169"/>
      <c r="D66" s="169"/>
      <c r="E66" s="169">
        <f>'将来負担比率（分子）の構造'!J$41</f>
        <v>47968</v>
      </c>
      <c r="F66" s="169"/>
      <c r="G66" s="169"/>
      <c r="H66" s="169">
        <f>'将来負担比率（分子）の構造'!K$41</f>
        <v>44951</v>
      </c>
      <c r="I66" s="169"/>
      <c r="J66" s="169"/>
      <c r="K66" s="169">
        <f>'将来負担比率（分子）の構造'!L$41</f>
        <v>42355</v>
      </c>
      <c r="L66" s="169"/>
      <c r="M66" s="169"/>
      <c r="N66" s="169">
        <f>'将来負担比率（分子）の構造'!M$41</f>
        <v>38952</v>
      </c>
      <c r="O66" s="169"/>
      <c r="P66" s="169"/>
    </row>
    <row r="67" spans="1:16" x14ac:dyDescent="0.15">
      <c r="A67" s="169" t="s">
        <v>71</v>
      </c>
      <c r="B67" s="169" t="e">
        <f>NA()</f>
        <v>#N/A</v>
      </c>
      <c r="C67" s="169">
        <f>IF(ISNUMBER('将来負担比率（分子）の構造'!I$53), IF('将来負担比率（分子）の構造'!I$53 &lt; 0, 0, '将来負担比率（分子）の構造'!I$53), NA())</f>
        <v>6359</v>
      </c>
      <c r="D67" s="169" t="e">
        <f>NA()</f>
        <v>#N/A</v>
      </c>
      <c r="E67" s="169" t="e">
        <f>NA()</f>
        <v>#N/A</v>
      </c>
      <c r="F67" s="169">
        <f>IF(ISNUMBER('将来負担比率（分子）の構造'!J$53), IF('将来負担比率（分子）の構造'!J$53 &lt; 0, 0, '将来負担比率（分子）の構造'!J$53), NA())</f>
        <v>4812</v>
      </c>
      <c r="G67" s="169" t="e">
        <f>NA()</f>
        <v>#N/A</v>
      </c>
      <c r="H67" s="169" t="e">
        <f>NA()</f>
        <v>#N/A</v>
      </c>
      <c r="I67" s="169">
        <f>IF(ISNUMBER('将来負担比率（分子）の構造'!K$53), IF('将来負担比率（分子）の構造'!K$53 &lt; 0, 0, '将来負担比率（分子）の構造'!K$53), NA())</f>
        <v>1853</v>
      </c>
      <c r="J67" s="169" t="e">
        <f>NA()</f>
        <v>#N/A</v>
      </c>
      <c r="K67" s="169" t="e">
        <f>NA()</f>
        <v>#N/A</v>
      </c>
      <c r="L67" s="169">
        <f>IF(ISNUMBER('将来負担比率（分子）の構造'!L$53), IF('将来負担比率（分子）の構造'!L$53 &lt; 0, 0, '将来負担比率（分子）の構造'!L$53), NA())</f>
        <v>2054</v>
      </c>
      <c r="M67" s="169" t="e">
        <f>NA()</f>
        <v>#N/A</v>
      </c>
      <c r="N67" s="169" t="e">
        <f>NA()</f>
        <v>#N/A</v>
      </c>
      <c r="O67" s="169">
        <f>IF(ISNUMBER('将来負担比率（分子）の構造'!M$53), IF('将来負担比率（分子）の構造'!M$53 &lt; 0, 0, '将来負担比率（分子）の構造'!M$53), NA())</f>
        <v>971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4087</v>
      </c>
      <c r="C72" s="173">
        <f>基金残高に係る経年分析!G55</f>
        <v>3200</v>
      </c>
      <c r="D72" s="173">
        <f>基金残高に係る経年分析!H55</f>
        <v>3292</v>
      </c>
    </row>
    <row r="73" spans="1:16" x14ac:dyDescent="0.15">
      <c r="A73" s="172" t="s">
        <v>74</v>
      </c>
      <c r="B73" s="173">
        <f>基金残高に係る経年分析!F56</f>
        <v>909</v>
      </c>
      <c r="C73" s="173">
        <f>基金残高に係る経年分析!G56</f>
        <v>910</v>
      </c>
      <c r="D73" s="173">
        <f>基金残高に係る経年分析!H56</f>
        <v>910</v>
      </c>
    </row>
    <row r="74" spans="1:16" x14ac:dyDescent="0.15">
      <c r="A74" s="172" t="s">
        <v>75</v>
      </c>
      <c r="B74" s="173">
        <f>基金残高に係る経年分析!F57</f>
        <v>2293</v>
      </c>
      <c r="C74" s="173">
        <f>基金残高に係る経年分析!G57</f>
        <v>4025</v>
      </c>
      <c r="D74" s="173">
        <f>基金残高に係る経年分析!H57</f>
        <v>4398</v>
      </c>
    </row>
  </sheetData>
  <sheetProtection algorithmName="SHA-512" hashValue="G/deVtnVXYp65BQX5q8vHD3VSR8K750sovBfCtTrZXnJZRBSN7KSdYMqCl74XmWq44wZ3lMpjqUf27CsY2aETQ==" saltValue="ek2rKupvdkxgJPWuJUtZ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2025-03-17T05:42:27Z</cp:lastPrinted>
  <dcterms:created xsi:type="dcterms:W3CDTF">2025-02-19T01:39:23Z</dcterms:created>
  <dcterms:modified xsi:type="dcterms:W3CDTF">2025-03-21T00:45:22Z</dcterms:modified>
  <cp:category/>
</cp:coreProperties>
</file>